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C:\Users\Rakesh Jadhav\Desktop\Udannous internship assignment\"/>
    </mc:Choice>
  </mc:AlternateContent>
  <xr:revisionPtr revIDLastSave="0" documentId="8_{7B49A441-DE9A-4EFC-87D0-4A2D22C7300F}" xr6:coauthVersionLast="47" xr6:coauthVersionMax="47" xr10:uidLastSave="{00000000-0000-0000-0000-000000000000}"/>
  <bookViews>
    <workbookView xWindow="-120" yWindow="-120" windowWidth="20730" windowHeight="11160" xr2:uid="{00000000-000D-0000-FFFF-FFFF00000000}"/>
  </bookViews>
  <sheets>
    <sheet name="Instructions" sheetId="6" r:id="rId1"/>
    <sheet name="Data" sheetId="1" r:id="rId2"/>
    <sheet name="CCM-FRS-01-May-2014" sheetId="2" state="hidden" r:id="rId3"/>
    <sheet name="Sheet3" sheetId="3" state="hidden" r:id="rId4"/>
    <sheet name="Status-Report" sheetId="4" r:id="rId5"/>
    <sheet name="Data (2)" sheetId="7" state="hidden" r:id="rId6"/>
  </sheets>
  <definedNames>
    <definedName name="_xlnm._FilterDatabase" localSheetId="1" hidden="1">Data!$A$2:$K$600</definedName>
    <definedName name="_xlnm._FilterDatabase" localSheetId="5" hidden="1">'Data (2)'!$A$10:$O$1967</definedName>
    <definedName name="EssfHasNonUnique" localSheetId="3">FALSE</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 i="6" l="1"/>
  <c r="K1967" i="7" l="1"/>
  <c r="J1967" i="7"/>
  <c r="I1967" i="7"/>
  <c r="G1967" i="7"/>
  <c r="K1966" i="7"/>
  <c r="J1966" i="7"/>
  <c r="I1966" i="7"/>
  <c r="G1966" i="7"/>
  <c r="K1965" i="7"/>
  <c r="J1965" i="7"/>
  <c r="I1965" i="7"/>
  <c r="G1965" i="7"/>
  <c r="K1964" i="7"/>
  <c r="J1964" i="7"/>
  <c r="I1964" i="7"/>
  <c r="G1964" i="7"/>
  <c r="K1963" i="7"/>
  <c r="J1963" i="7"/>
  <c r="I1963" i="7"/>
  <c r="G1963" i="7"/>
  <c r="K1962" i="7"/>
  <c r="J1962" i="7"/>
  <c r="I1962" i="7"/>
  <c r="G1962" i="7"/>
  <c r="K1961" i="7"/>
  <c r="J1961" i="7"/>
  <c r="I1961" i="7"/>
  <c r="G1961" i="7"/>
  <c r="K1960" i="7"/>
  <c r="J1960" i="7"/>
  <c r="I1960" i="7"/>
  <c r="G1960" i="7"/>
  <c r="K1959" i="7"/>
  <c r="J1959" i="7"/>
  <c r="I1959" i="7"/>
  <c r="G1959" i="7"/>
  <c r="K1958" i="7"/>
  <c r="J1958" i="7"/>
  <c r="I1958" i="7"/>
  <c r="G1958" i="7"/>
  <c r="K1957" i="7"/>
  <c r="J1957" i="7"/>
  <c r="I1957" i="7"/>
  <c r="G1957" i="7"/>
  <c r="K1956" i="7"/>
  <c r="J1956" i="7"/>
  <c r="I1956" i="7"/>
  <c r="G1956" i="7"/>
  <c r="K1955" i="7"/>
  <c r="J1955" i="7"/>
  <c r="I1955" i="7"/>
  <c r="G1955" i="7"/>
  <c r="K1954" i="7"/>
  <c r="J1954" i="7"/>
  <c r="I1954" i="7"/>
  <c r="G1954" i="7"/>
  <c r="K1953" i="7"/>
  <c r="J1953" i="7"/>
  <c r="I1953" i="7"/>
  <c r="G1953" i="7"/>
  <c r="K1952" i="7"/>
  <c r="J1952" i="7"/>
  <c r="I1952" i="7"/>
  <c r="G1952" i="7"/>
  <c r="K1951" i="7"/>
  <c r="J1951" i="7"/>
  <c r="I1951" i="7"/>
  <c r="G1951" i="7"/>
  <c r="K1950" i="7"/>
  <c r="J1950" i="7"/>
  <c r="I1950" i="7"/>
  <c r="G1950" i="7"/>
  <c r="K1949" i="7"/>
  <c r="J1949" i="7"/>
  <c r="I1949" i="7"/>
  <c r="G1949" i="7"/>
  <c r="K1948" i="7"/>
  <c r="J1948" i="7"/>
  <c r="I1948" i="7"/>
  <c r="G1948" i="7"/>
  <c r="K1947" i="7"/>
  <c r="J1947" i="7"/>
  <c r="I1947" i="7"/>
  <c r="G1947" i="7"/>
  <c r="K1946" i="7"/>
  <c r="J1946" i="7"/>
  <c r="I1946" i="7"/>
  <c r="G1946" i="7"/>
  <c r="K1945" i="7"/>
  <c r="J1945" i="7"/>
  <c r="I1945" i="7"/>
  <c r="G1945" i="7"/>
  <c r="K1944" i="7"/>
  <c r="J1944" i="7"/>
  <c r="I1944" i="7"/>
  <c r="G1944" i="7"/>
  <c r="K1943" i="7"/>
  <c r="J1943" i="7"/>
  <c r="I1943" i="7"/>
  <c r="G1943" i="7"/>
  <c r="K1942" i="7"/>
  <c r="J1942" i="7"/>
  <c r="I1942" i="7"/>
  <c r="G1942" i="7"/>
  <c r="K1941" i="7"/>
  <c r="J1941" i="7"/>
  <c r="I1941" i="7"/>
  <c r="G1941" i="7"/>
  <c r="K1940" i="7"/>
  <c r="J1940" i="7"/>
  <c r="I1940" i="7"/>
  <c r="G1940" i="7"/>
  <c r="K1939" i="7"/>
  <c r="J1939" i="7"/>
  <c r="I1939" i="7"/>
  <c r="G1939" i="7"/>
  <c r="K1938" i="7"/>
  <c r="J1938" i="7"/>
  <c r="I1938" i="7"/>
  <c r="G1938" i="7"/>
  <c r="K1937" i="7"/>
  <c r="J1937" i="7"/>
  <c r="I1937" i="7"/>
  <c r="G1937" i="7"/>
  <c r="K1936" i="7"/>
  <c r="J1936" i="7"/>
  <c r="I1936" i="7"/>
  <c r="G1936" i="7"/>
  <c r="K1935" i="7"/>
  <c r="J1935" i="7"/>
  <c r="I1935" i="7"/>
  <c r="G1935" i="7"/>
  <c r="K1934" i="7"/>
  <c r="J1934" i="7"/>
  <c r="I1934" i="7"/>
  <c r="G1934" i="7"/>
  <c r="K1933" i="7"/>
  <c r="J1933" i="7"/>
  <c r="I1933" i="7"/>
  <c r="G1933" i="7"/>
  <c r="K1932" i="7"/>
  <c r="J1932" i="7"/>
  <c r="I1932" i="7"/>
  <c r="G1932" i="7"/>
  <c r="K1931" i="7"/>
  <c r="J1931" i="7"/>
  <c r="I1931" i="7"/>
  <c r="G1931" i="7"/>
  <c r="K1930" i="7"/>
  <c r="J1930" i="7"/>
  <c r="I1930" i="7"/>
  <c r="G1930" i="7"/>
  <c r="K1929" i="7"/>
  <c r="J1929" i="7"/>
  <c r="I1929" i="7"/>
  <c r="G1929" i="7"/>
  <c r="K1928" i="7"/>
  <c r="J1928" i="7"/>
  <c r="I1928" i="7"/>
  <c r="G1928" i="7"/>
  <c r="K1927" i="7"/>
  <c r="J1927" i="7"/>
  <c r="I1927" i="7"/>
  <c r="G1927" i="7"/>
  <c r="K1926" i="7"/>
  <c r="J1926" i="7"/>
  <c r="I1926" i="7"/>
  <c r="G1926" i="7"/>
  <c r="K1925" i="7"/>
  <c r="J1925" i="7"/>
  <c r="I1925" i="7"/>
  <c r="G1925" i="7"/>
  <c r="K1924" i="7"/>
  <c r="J1924" i="7"/>
  <c r="I1924" i="7"/>
  <c r="G1924" i="7"/>
  <c r="K1923" i="7"/>
  <c r="J1923" i="7"/>
  <c r="I1923" i="7"/>
  <c r="G1923" i="7"/>
  <c r="K1922" i="7"/>
  <c r="J1922" i="7"/>
  <c r="I1922" i="7"/>
  <c r="G1922" i="7"/>
  <c r="K1921" i="7"/>
  <c r="J1921" i="7"/>
  <c r="I1921" i="7"/>
  <c r="G1921" i="7"/>
  <c r="K1920" i="7"/>
  <c r="J1920" i="7"/>
  <c r="I1920" i="7"/>
  <c r="G1920" i="7"/>
  <c r="K1919" i="7"/>
  <c r="J1919" i="7"/>
  <c r="I1919" i="7"/>
  <c r="G1919" i="7"/>
  <c r="K1918" i="7"/>
  <c r="J1918" i="7"/>
  <c r="I1918" i="7"/>
  <c r="G1918" i="7"/>
  <c r="K1917" i="7"/>
  <c r="J1917" i="7"/>
  <c r="I1917" i="7"/>
  <c r="G1917" i="7"/>
  <c r="K1916" i="7"/>
  <c r="J1916" i="7"/>
  <c r="I1916" i="7"/>
  <c r="G1916" i="7"/>
  <c r="K1915" i="7"/>
  <c r="J1915" i="7"/>
  <c r="I1915" i="7"/>
  <c r="G1915" i="7"/>
  <c r="K1914" i="7"/>
  <c r="J1914" i="7"/>
  <c r="I1914" i="7"/>
  <c r="G1914" i="7"/>
  <c r="K1913" i="7"/>
  <c r="J1913" i="7"/>
  <c r="I1913" i="7"/>
  <c r="G1913" i="7"/>
  <c r="K1912" i="7"/>
  <c r="J1912" i="7"/>
  <c r="I1912" i="7"/>
  <c r="G1912" i="7"/>
  <c r="K1911" i="7"/>
  <c r="J1911" i="7"/>
  <c r="I1911" i="7"/>
  <c r="G1911" i="7"/>
  <c r="K1910" i="7"/>
  <c r="J1910" i="7"/>
  <c r="I1910" i="7"/>
  <c r="G1910" i="7"/>
  <c r="K1909" i="7"/>
  <c r="J1909" i="7"/>
  <c r="I1909" i="7"/>
  <c r="G1909" i="7"/>
  <c r="K1908" i="7"/>
  <c r="J1908" i="7"/>
  <c r="I1908" i="7"/>
  <c r="G1908" i="7"/>
  <c r="K1907" i="7"/>
  <c r="J1907" i="7"/>
  <c r="I1907" i="7"/>
  <c r="G1907" i="7"/>
  <c r="K1906" i="7"/>
  <c r="J1906" i="7"/>
  <c r="I1906" i="7"/>
  <c r="G1906" i="7"/>
  <c r="K1905" i="7"/>
  <c r="J1905" i="7"/>
  <c r="I1905" i="7"/>
  <c r="G1905" i="7"/>
  <c r="K1904" i="7"/>
  <c r="J1904" i="7"/>
  <c r="I1904" i="7"/>
  <c r="G1904" i="7"/>
  <c r="K1903" i="7"/>
  <c r="J1903" i="7"/>
  <c r="I1903" i="7"/>
  <c r="G1903" i="7"/>
  <c r="K1902" i="7"/>
  <c r="J1902" i="7"/>
  <c r="I1902" i="7"/>
  <c r="G1902" i="7"/>
  <c r="K1901" i="7"/>
  <c r="J1901" i="7"/>
  <c r="I1901" i="7"/>
  <c r="G1901" i="7"/>
  <c r="K1900" i="7"/>
  <c r="J1900" i="7"/>
  <c r="I1900" i="7"/>
  <c r="G1900" i="7"/>
  <c r="K1899" i="7"/>
  <c r="J1899" i="7"/>
  <c r="I1899" i="7"/>
  <c r="G1899" i="7"/>
  <c r="K1898" i="7"/>
  <c r="J1898" i="7"/>
  <c r="I1898" i="7"/>
  <c r="G1898" i="7"/>
  <c r="K1897" i="7"/>
  <c r="J1897" i="7"/>
  <c r="I1897" i="7"/>
  <c r="G1897" i="7"/>
  <c r="K1896" i="7"/>
  <c r="J1896" i="7"/>
  <c r="I1896" i="7"/>
  <c r="G1896" i="7"/>
  <c r="K1895" i="7"/>
  <c r="J1895" i="7"/>
  <c r="I1895" i="7"/>
  <c r="G1895" i="7"/>
  <c r="K1894" i="7"/>
  <c r="J1894" i="7"/>
  <c r="I1894" i="7"/>
  <c r="G1894" i="7"/>
  <c r="K1893" i="7"/>
  <c r="J1893" i="7"/>
  <c r="I1893" i="7"/>
  <c r="G1893" i="7"/>
  <c r="K1892" i="7"/>
  <c r="J1892" i="7"/>
  <c r="I1892" i="7"/>
  <c r="G1892" i="7"/>
  <c r="K1891" i="7"/>
  <c r="J1891" i="7"/>
  <c r="I1891" i="7"/>
  <c r="G1891" i="7"/>
  <c r="K1890" i="7"/>
  <c r="J1890" i="7"/>
  <c r="I1890" i="7"/>
  <c r="G1890" i="7"/>
  <c r="K1889" i="7"/>
  <c r="J1889" i="7"/>
  <c r="I1889" i="7"/>
  <c r="G1889" i="7"/>
  <c r="K1888" i="7"/>
  <c r="J1888" i="7"/>
  <c r="I1888" i="7"/>
  <c r="G1888" i="7"/>
  <c r="K1887" i="7"/>
  <c r="J1887" i="7"/>
  <c r="I1887" i="7"/>
  <c r="G1887" i="7"/>
  <c r="K1886" i="7"/>
  <c r="J1886" i="7"/>
  <c r="I1886" i="7"/>
  <c r="G1886" i="7"/>
  <c r="K1885" i="7"/>
  <c r="J1885" i="7"/>
  <c r="I1885" i="7"/>
  <c r="G1885" i="7"/>
  <c r="K1884" i="7"/>
  <c r="J1884" i="7"/>
  <c r="I1884" i="7"/>
  <c r="G1884" i="7"/>
  <c r="K1883" i="7"/>
  <c r="J1883" i="7"/>
  <c r="I1883" i="7"/>
  <c r="G1883" i="7"/>
  <c r="K1882" i="7"/>
  <c r="J1882" i="7"/>
  <c r="I1882" i="7"/>
  <c r="G1882" i="7"/>
  <c r="K1881" i="7"/>
  <c r="J1881" i="7"/>
  <c r="I1881" i="7"/>
  <c r="G1881" i="7"/>
  <c r="K1880" i="7"/>
  <c r="J1880" i="7"/>
  <c r="I1880" i="7"/>
  <c r="G1880" i="7"/>
  <c r="K1879" i="7"/>
  <c r="J1879" i="7"/>
  <c r="I1879" i="7"/>
  <c r="G1879" i="7"/>
  <c r="K1878" i="7"/>
  <c r="J1878" i="7"/>
  <c r="I1878" i="7"/>
  <c r="G1878" i="7"/>
  <c r="K1877" i="7"/>
  <c r="J1877" i="7"/>
  <c r="I1877" i="7"/>
  <c r="G1877" i="7"/>
  <c r="K1876" i="7"/>
  <c r="J1876" i="7"/>
  <c r="I1876" i="7"/>
  <c r="G1876" i="7"/>
  <c r="K1875" i="7"/>
  <c r="J1875" i="7"/>
  <c r="I1875" i="7"/>
  <c r="G1875" i="7"/>
  <c r="K1874" i="7"/>
  <c r="J1874" i="7"/>
  <c r="I1874" i="7"/>
  <c r="G1874" i="7"/>
  <c r="K1873" i="7"/>
  <c r="J1873" i="7"/>
  <c r="I1873" i="7"/>
  <c r="G1873" i="7"/>
  <c r="K1872" i="7"/>
  <c r="J1872" i="7"/>
  <c r="I1872" i="7"/>
  <c r="G1872" i="7"/>
  <c r="K1871" i="7"/>
  <c r="J1871" i="7"/>
  <c r="I1871" i="7"/>
  <c r="G1871" i="7"/>
  <c r="K1870" i="7"/>
  <c r="J1870" i="7"/>
  <c r="I1870" i="7"/>
  <c r="G1870" i="7"/>
  <c r="K1869" i="7"/>
  <c r="J1869" i="7"/>
  <c r="I1869" i="7"/>
  <c r="G1869" i="7"/>
  <c r="K1868" i="7"/>
  <c r="J1868" i="7"/>
  <c r="I1868" i="7"/>
  <c r="G1868" i="7"/>
  <c r="K1867" i="7"/>
  <c r="J1867" i="7"/>
  <c r="I1867" i="7"/>
  <c r="G1867" i="7"/>
  <c r="K1866" i="7"/>
  <c r="J1866" i="7"/>
  <c r="I1866" i="7"/>
  <c r="G1866" i="7"/>
  <c r="K1865" i="7"/>
  <c r="J1865" i="7"/>
  <c r="I1865" i="7"/>
  <c r="G1865" i="7"/>
  <c r="K1864" i="7"/>
  <c r="J1864" i="7"/>
  <c r="I1864" i="7"/>
  <c r="G1864" i="7"/>
  <c r="K1863" i="7"/>
  <c r="J1863" i="7"/>
  <c r="I1863" i="7"/>
  <c r="G1863" i="7"/>
  <c r="K1862" i="7"/>
  <c r="J1862" i="7"/>
  <c r="I1862" i="7"/>
  <c r="G1862" i="7"/>
  <c r="K1861" i="7"/>
  <c r="J1861" i="7"/>
  <c r="I1861" i="7"/>
  <c r="G1861" i="7"/>
  <c r="K1860" i="7"/>
  <c r="J1860" i="7"/>
  <c r="I1860" i="7"/>
  <c r="G1860" i="7"/>
  <c r="K1859" i="7"/>
  <c r="J1859" i="7"/>
  <c r="I1859" i="7"/>
  <c r="G1859" i="7"/>
  <c r="K1858" i="7"/>
  <c r="J1858" i="7"/>
  <c r="I1858" i="7"/>
  <c r="G1858" i="7"/>
  <c r="K1857" i="7"/>
  <c r="J1857" i="7"/>
  <c r="I1857" i="7"/>
  <c r="G1857" i="7"/>
  <c r="K1856" i="7"/>
  <c r="J1856" i="7"/>
  <c r="I1856" i="7"/>
  <c r="G1856" i="7"/>
  <c r="K1855" i="7"/>
  <c r="J1855" i="7"/>
  <c r="I1855" i="7"/>
  <c r="G1855" i="7"/>
  <c r="K1854" i="7"/>
  <c r="J1854" i="7"/>
  <c r="I1854" i="7"/>
  <c r="G1854" i="7"/>
  <c r="K1853" i="7"/>
  <c r="J1853" i="7"/>
  <c r="I1853" i="7"/>
  <c r="G1853" i="7"/>
  <c r="K1852" i="7"/>
  <c r="J1852" i="7"/>
  <c r="I1852" i="7"/>
  <c r="G1852" i="7"/>
  <c r="K1851" i="7"/>
  <c r="J1851" i="7"/>
  <c r="I1851" i="7"/>
  <c r="G1851" i="7"/>
  <c r="K1850" i="7"/>
  <c r="J1850" i="7"/>
  <c r="I1850" i="7"/>
  <c r="G1850" i="7"/>
  <c r="K1849" i="7"/>
  <c r="J1849" i="7"/>
  <c r="I1849" i="7"/>
  <c r="G1849" i="7"/>
  <c r="K1848" i="7"/>
  <c r="J1848" i="7"/>
  <c r="I1848" i="7"/>
  <c r="G1848" i="7"/>
  <c r="K1847" i="7"/>
  <c r="J1847" i="7"/>
  <c r="I1847" i="7"/>
  <c r="G1847" i="7"/>
  <c r="K1846" i="7"/>
  <c r="J1846" i="7"/>
  <c r="I1846" i="7"/>
  <c r="G1846" i="7"/>
  <c r="K1845" i="7"/>
  <c r="J1845" i="7"/>
  <c r="I1845" i="7"/>
  <c r="G1845" i="7"/>
  <c r="K1844" i="7"/>
  <c r="J1844" i="7"/>
  <c r="I1844" i="7"/>
  <c r="G1844" i="7"/>
  <c r="K1843" i="7"/>
  <c r="J1843" i="7"/>
  <c r="I1843" i="7"/>
  <c r="G1843" i="7"/>
  <c r="K1842" i="7"/>
  <c r="J1842" i="7"/>
  <c r="I1842" i="7"/>
  <c r="G1842" i="7"/>
  <c r="K1841" i="7"/>
  <c r="J1841" i="7"/>
  <c r="I1841" i="7"/>
  <c r="G1841" i="7"/>
  <c r="K1840" i="7"/>
  <c r="J1840" i="7"/>
  <c r="I1840" i="7"/>
  <c r="G1840" i="7"/>
  <c r="K1839" i="7"/>
  <c r="J1839" i="7"/>
  <c r="I1839" i="7"/>
  <c r="G1839" i="7"/>
  <c r="K1838" i="7"/>
  <c r="J1838" i="7"/>
  <c r="I1838" i="7"/>
  <c r="G1838" i="7"/>
  <c r="K1837" i="7"/>
  <c r="J1837" i="7"/>
  <c r="I1837" i="7"/>
  <c r="G1837" i="7"/>
  <c r="K1836" i="7"/>
  <c r="J1836" i="7"/>
  <c r="I1836" i="7"/>
  <c r="G1836" i="7"/>
  <c r="K1835" i="7"/>
  <c r="J1835" i="7"/>
  <c r="I1835" i="7"/>
  <c r="G1835" i="7"/>
  <c r="K1834" i="7"/>
  <c r="J1834" i="7"/>
  <c r="I1834" i="7"/>
  <c r="G1834" i="7"/>
  <c r="K1833" i="7"/>
  <c r="J1833" i="7"/>
  <c r="I1833" i="7"/>
  <c r="G1833" i="7"/>
  <c r="K1832" i="7"/>
  <c r="J1832" i="7"/>
  <c r="I1832" i="7"/>
  <c r="G1832" i="7"/>
  <c r="K1831" i="7"/>
  <c r="J1831" i="7"/>
  <c r="I1831" i="7"/>
  <c r="G1831" i="7"/>
  <c r="K1830" i="7"/>
  <c r="J1830" i="7"/>
  <c r="I1830" i="7"/>
  <c r="G1830" i="7"/>
  <c r="K1829" i="7"/>
  <c r="J1829" i="7"/>
  <c r="I1829" i="7"/>
  <c r="G1829" i="7"/>
  <c r="K1828" i="7"/>
  <c r="J1828" i="7"/>
  <c r="I1828" i="7"/>
  <c r="G1828" i="7"/>
  <c r="K1827" i="7"/>
  <c r="J1827" i="7"/>
  <c r="I1827" i="7"/>
  <c r="G1827" i="7"/>
  <c r="K1826" i="7"/>
  <c r="J1826" i="7"/>
  <c r="I1826" i="7"/>
  <c r="G1826" i="7"/>
  <c r="K1825" i="7"/>
  <c r="J1825" i="7"/>
  <c r="I1825" i="7"/>
  <c r="G1825" i="7"/>
  <c r="K1824" i="7"/>
  <c r="J1824" i="7"/>
  <c r="I1824" i="7"/>
  <c r="G1824" i="7"/>
  <c r="K1823" i="7"/>
  <c r="J1823" i="7"/>
  <c r="I1823" i="7"/>
  <c r="G1823" i="7"/>
  <c r="K1822" i="7"/>
  <c r="J1822" i="7"/>
  <c r="I1822" i="7"/>
  <c r="G1822" i="7"/>
  <c r="K1821" i="7"/>
  <c r="J1821" i="7"/>
  <c r="I1821" i="7"/>
  <c r="G1821" i="7"/>
  <c r="K1820" i="7"/>
  <c r="J1820" i="7"/>
  <c r="I1820" i="7"/>
  <c r="G1820" i="7"/>
  <c r="K1819" i="7"/>
  <c r="J1819" i="7"/>
  <c r="I1819" i="7"/>
  <c r="G1819" i="7"/>
  <c r="K1818" i="7"/>
  <c r="J1818" i="7"/>
  <c r="I1818" i="7"/>
  <c r="G1818" i="7"/>
  <c r="K1817" i="7"/>
  <c r="J1817" i="7"/>
  <c r="I1817" i="7"/>
  <c r="G1817" i="7"/>
  <c r="K1816" i="7"/>
  <c r="J1816" i="7"/>
  <c r="I1816" i="7"/>
  <c r="G1816" i="7"/>
  <c r="K1815" i="7"/>
  <c r="J1815" i="7"/>
  <c r="I1815" i="7"/>
  <c r="G1815" i="7"/>
  <c r="K1814" i="7"/>
  <c r="J1814" i="7"/>
  <c r="I1814" i="7"/>
  <c r="G1814" i="7"/>
  <c r="K1813" i="7"/>
  <c r="J1813" i="7"/>
  <c r="I1813" i="7"/>
  <c r="G1813" i="7"/>
  <c r="K1812" i="7"/>
  <c r="J1812" i="7"/>
  <c r="I1812" i="7"/>
  <c r="G1812" i="7"/>
  <c r="K1811" i="7"/>
  <c r="J1811" i="7"/>
  <c r="I1811" i="7"/>
  <c r="G1811" i="7"/>
  <c r="K1810" i="7"/>
  <c r="J1810" i="7"/>
  <c r="I1810" i="7"/>
  <c r="G1810" i="7"/>
  <c r="K1809" i="7"/>
  <c r="J1809" i="7"/>
  <c r="I1809" i="7"/>
  <c r="G1809" i="7"/>
  <c r="K1808" i="7"/>
  <c r="J1808" i="7"/>
  <c r="I1808" i="7"/>
  <c r="G1808" i="7"/>
  <c r="K1807" i="7"/>
  <c r="J1807" i="7"/>
  <c r="I1807" i="7"/>
  <c r="G1807" i="7"/>
  <c r="K1806" i="7"/>
  <c r="J1806" i="7"/>
  <c r="I1806" i="7"/>
  <c r="G1806" i="7"/>
  <c r="K1805" i="7"/>
  <c r="J1805" i="7"/>
  <c r="I1805" i="7"/>
  <c r="G1805" i="7"/>
  <c r="K1804" i="7"/>
  <c r="J1804" i="7"/>
  <c r="I1804" i="7"/>
  <c r="G1804" i="7"/>
  <c r="K1803" i="7"/>
  <c r="J1803" i="7"/>
  <c r="I1803" i="7"/>
  <c r="G1803" i="7"/>
  <c r="K1802" i="7"/>
  <c r="J1802" i="7"/>
  <c r="I1802" i="7"/>
  <c r="G1802" i="7"/>
  <c r="K1801" i="7"/>
  <c r="J1801" i="7"/>
  <c r="I1801" i="7"/>
  <c r="G1801" i="7"/>
  <c r="K1800" i="7"/>
  <c r="J1800" i="7"/>
  <c r="I1800" i="7"/>
  <c r="G1800" i="7"/>
  <c r="K1799" i="7"/>
  <c r="J1799" i="7"/>
  <c r="I1799" i="7"/>
  <c r="G1799" i="7"/>
  <c r="K1798" i="7"/>
  <c r="J1798" i="7"/>
  <c r="I1798" i="7"/>
  <c r="G1798" i="7"/>
  <c r="K1797" i="7"/>
  <c r="J1797" i="7"/>
  <c r="I1797" i="7"/>
  <c r="G1797" i="7"/>
  <c r="K1796" i="7"/>
  <c r="J1796" i="7"/>
  <c r="I1796" i="7"/>
  <c r="G1796" i="7"/>
  <c r="K1795" i="7"/>
  <c r="J1795" i="7"/>
  <c r="I1795" i="7"/>
  <c r="G1795" i="7"/>
  <c r="K1794" i="7"/>
  <c r="J1794" i="7"/>
  <c r="I1794" i="7"/>
  <c r="G1794" i="7"/>
  <c r="K1793" i="7"/>
  <c r="J1793" i="7"/>
  <c r="I1793" i="7"/>
  <c r="G1793" i="7"/>
  <c r="K1792" i="7"/>
  <c r="J1792" i="7"/>
  <c r="I1792" i="7"/>
  <c r="G1792" i="7"/>
  <c r="K1791" i="7"/>
  <c r="J1791" i="7"/>
  <c r="I1791" i="7"/>
  <c r="G1791" i="7"/>
  <c r="K1790" i="7"/>
  <c r="J1790" i="7"/>
  <c r="I1790" i="7"/>
  <c r="G1790" i="7"/>
  <c r="K1789" i="7"/>
  <c r="J1789" i="7"/>
  <c r="I1789" i="7"/>
  <c r="G1789" i="7"/>
  <c r="K1788" i="7"/>
  <c r="J1788" i="7"/>
  <c r="I1788" i="7"/>
  <c r="G1788" i="7"/>
  <c r="K1787" i="7"/>
  <c r="J1787" i="7"/>
  <c r="I1787" i="7"/>
  <c r="G1787" i="7"/>
  <c r="K1786" i="7"/>
  <c r="J1786" i="7"/>
  <c r="I1786" i="7"/>
  <c r="G1786" i="7"/>
  <c r="K1785" i="7"/>
  <c r="J1785" i="7"/>
  <c r="I1785" i="7"/>
  <c r="G1785" i="7"/>
  <c r="K1784" i="7"/>
  <c r="J1784" i="7"/>
  <c r="I1784" i="7"/>
  <c r="G1784" i="7"/>
  <c r="K1783" i="7"/>
  <c r="J1783" i="7"/>
  <c r="I1783" i="7"/>
  <c r="G1783" i="7"/>
  <c r="K1782" i="7"/>
  <c r="J1782" i="7"/>
  <c r="I1782" i="7"/>
  <c r="G1782" i="7"/>
  <c r="K1781" i="7"/>
  <c r="J1781" i="7"/>
  <c r="I1781" i="7"/>
  <c r="G1781" i="7"/>
  <c r="K1780" i="7"/>
  <c r="J1780" i="7"/>
  <c r="I1780" i="7"/>
  <c r="G1780" i="7"/>
  <c r="K1779" i="7"/>
  <c r="J1779" i="7"/>
  <c r="I1779" i="7"/>
  <c r="G1779" i="7"/>
  <c r="K1778" i="7"/>
  <c r="J1778" i="7"/>
  <c r="I1778" i="7"/>
  <c r="G1778" i="7"/>
  <c r="K1777" i="7"/>
  <c r="J1777" i="7"/>
  <c r="I1777" i="7"/>
  <c r="G1777" i="7"/>
  <c r="K1776" i="7"/>
  <c r="J1776" i="7"/>
  <c r="I1776" i="7"/>
  <c r="G1776" i="7"/>
  <c r="K1775" i="7"/>
  <c r="J1775" i="7"/>
  <c r="I1775" i="7"/>
  <c r="G1775" i="7"/>
  <c r="K1774" i="7"/>
  <c r="J1774" i="7"/>
  <c r="I1774" i="7"/>
  <c r="G1774" i="7"/>
  <c r="K1773" i="7"/>
  <c r="J1773" i="7"/>
  <c r="I1773" i="7"/>
  <c r="G1773" i="7"/>
  <c r="K1772" i="7"/>
  <c r="J1772" i="7"/>
  <c r="I1772" i="7"/>
  <c r="G1772" i="7"/>
  <c r="K1771" i="7"/>
  <c r="J1771" i="7"/>
  <c r="I1771" i="7"/>
  <c r="G1771" i="7"/>
  <c r="K1770" i="7"/>
  <c r="J1770" i="7"/>
  <c r="I1770" i="7"/>
  <c r="G1770" i="7"/>
  <c r="K1769" i="7"/>
  <c r="J1769" i="7"/>
  <c r="I1769" i="7"/>
  <c r="G1769" i="7"/>
  <c r="K1768" i="7"/>
  <c r="J1768" i="7"/>
  <c r="I1768" i="7"/>
  <c r="G1768" i="7"/>
  <c r="K1767" i="7"/>
  <c r="J1767" i="7"/>
  <c r="I1767" i="7"/>
  <c r="G1767" i="7"/>
  <c r="K1766" i="7"/>
  <c r="J1766" i="7"/>
  <c r="I1766" i="7"/>
  <c r="G1766" i="7"/>
  <c r="K1765" i="7"/>
  <c r="J1765" i="7"/>
  <c r="I1765" i="7"/>
  <c r="G1765" i="7"/>
  <c r="K1764" i="7"/>
  <c r="J1764" i="7"/>
  <c r="I1764" i="7"/>
  <c r="G1764" i="7"/>
  <c r="K1763" i="7"/>
  <c r="J1763" i="7"/>
  <c r="I1763" i="7"/>
  <c r="G1763" i="7"/>
  <c r="K1762" i="7"/>
  <c r="J1762" i="7"/>
  <c r="I1762" i="7"/>
  <c r="G1762" i="7"/>
  <c r="K1761" i="7"/>
  <c r="J1761" i="7"/>
  <c r="I1761" i="7"/>
  <c r="G1761" i="7"/>
  <c r="K1760" i="7"/>
  <c r="J1760" i="7"/>
  <c r="I1760" i="7"/>
  <c r="G1760" i="7"/>
  <c r="K1759" i="7"/>
  <c r="J1759" i="7"/>
  <c r="I1759" i="7"/>
  <c r="G1759" i="7"/>
  <c r="K1758" i="7"/>
  <c r="J1758" i="7"/>
  <c r="I1758" i="7"/>
  <c r="G1758" i="7"/>
  <c r="K1757" i="7"/>
  <c r="J1757" i="7"/>
  <c r="I1757" i="7"/>
  <c r="G1757" i="7"/>
  <c r="K1756" i="7"/>
  <c r="J1756" i="7"/>
  <c r="I1756" i="7"/>
  <c r="G1756" i="7"/>
  <c r="K1755" i="7"/>
  <c r="J1755" i="7"/>
  <c r="I1755" i="7"/>
  <c r="G1755" i="7"/>
  <c r="K1754" i="7"/>
  <c r="J1754" i="7"/>
  <c r="I1754" i="7"/>
  <c r="G1754" i="7"/>
  <c r="K1753" i="7"/>
  <c r="J1753" i="7"/>
  <c r="I1753" i="7"/>
  <c r="G1753" i="7"/>
  <c r="K1752" i="7"/>
  <c r="J1752" i="7"/>
  <c r="I1752" i="7"/>
  <c r="G1752" i="7"/>
  <c r="K1751" i="7"/>
  <c r="J1751" i="7"/>
  <c r="I1751" i="7"/>
  <c r="G1751" i="7"/>
  <c r="K1750" i="7"/>
  <c r="J1750" i="7"/>
  <c r="I1750" i="7"/>
  <c r="G1750" i="7"/>
  <c r="K1749" i="7"/>
  <c r="J1749" i="7"/>
  <c r="I1749" i="7"/>
  <c r="G1749" i="7"/>
  <c r="K1748" i="7"/>
  <c r="J1748" i="7"/>
  <c r="I1748" i="7"/>
  <c r="G1748" i="7"/>
  <c r="K1747" i="7"/>
  <c r="J1747" i="7"/>
  <c r="I1747" i="7"/>
  <c r="G1747" i="7"/>
  <c r="K1746" i="7"/>
  <c r="J1746" i="7"/>
  <c r="I1746" i="7"/>
  <c r="G1746" i="7"/>
  <c r="K1745" i="7"/>
  <c r="J1745" i="7"/>
  <c r="I1745" i="7"/>
  <c r="G1745" i="7"/>
  <c r="K1744" i="7"/>
  <c r="J1744" i="7"/>
  <c r="I1744" i="7"/>
  <c r="G1744" i="7"/>
  <c r="K1743" i="7"/>
  <c r="J1743" i="7"/>
  <c r="I1743" i="7"/>
  <c r="G1743" i="7"/>
  <c r="K1742" i="7"/>
  <c r="J1742" i="7"/>
  <c r="I1742" i="7"/>
  <c r="G1742" i="7"/>
  <c r="K1741" i="7"/>
  <c r="J1741" i="7"/>
  <c r="I1741" i="7"/>
  <c r="G1741" i="7"/>
  <c r="K1740" i="7"/>
  <c r="J1740" i="7"/>
  <c r="I1740" i="7"/>
  <c r="G1740" i="7"/>
  <c r="K1739" i="7"/>
  <c r="J1739" i="7"/>
  <c r="I1739" i="7"/>
  <c r="G1739" i="7"/>
  <c r="K1738" i="7"/>
  <c r="J1738" i="7"/>
  <c r="I1738" i="7"/>
  <c r="G1738" i="7"/>
  <c r="K1737" i="7"/>
  <c r="J1737" i="7"/>
  <c r="I1737" i="7"/>
  <c r="G1737" i="7"/>
  <c r="K1736" i="7"/>
  <c r="J1736" i="7"/>
  <c r="I1736" i="7"/>
  <c r="G1736" i="7"/>
  <c r="K1735" i="7"/>
  <c r="J1735" i="7"/>
  <c r="I1735" i="7"/>
  <c r="G1735" i="7"/>
  <c r="K1734" i="7"/>
  <c r="J1734" i="7"/>
  <c r="I1734" i="7"/>
  <c r="G1734" i="7"/>
  <c r="K1733" i="7"/>
  <c r="J1733" i="7"/>
  <c r="I1733" i="7"/>
  <c r="G1733" i="7"/>
  <c r="K1732" i="7"/>
  <c r="J1732" i="7"/>
  <c r="I1732" i="7"/>
  <c r="G1732" i="7"/>
  <c r="K1731" i="7"/>
  <c r="J1731" i="7"/>
  <c r="I1731" i="7"/>
  <c r="G1731" i="7"/>
  <c r="K1730" i="7"/>
  <c r="J1730" i="7"/>
  <c r="I1730" i="7"/>
  <c r="G1730" i="7"/>
  <c r="K1729" i="7"/>
  <c r="J1729" i="7"/>
  <c r="I1729" i="7"/>
  <c r="G1729" i="7"/>
  <c r="K1728" i="7"/>
  <c r="J1728" i="7"/>
  <c r="I1728" i="7"/>
  <c r="G1728" i="7"/>
  <c r="K1727" i="7"/>
  <c r="J1727" i="7"/>
  <c r="I1727" i="7"/>
  <c r="G1727" i="7"/>
  <c r="K1726" i="7"/>
  <c r="J1726" i="7"/>
  <c r="I1726" i="7"/>
  <c r="G1726" i="7"/>
  <c r="K1725" i="7"/>
  <c r="J1725" i="7"/>
  <c r="I1725" i="7"/>
  <c r="G1725" i="7"/>
  <c r="K1724" i="7"/>
  <c r="J1724" i="7"/>
  <c r="I1724" i="7"/>
  <c r="G1724" i="7"/>
  <c r="K1723" i="7"/>
  <c r="J1723" i="7"/>
  <c r="I1723" i="7"/>
  <c r="G1723" i="7"/>
  <c r="K1722" i="7"/>
  <c r="J1722" i="7"/>
  <c r="I1722" i="7"/>
  <c r="G1722" i="7"/>
  <c r="K1721" i="7"/>
  <c r="J1721" i="7"/>
  <c r="I1721" i="7"/>
  <c r="G1721" i="7"/>
  <c r="K1720" i="7"/>
  <c r="J1720" i="7"/>
  <c r="I1720" i="7"/>
  <c r="G1720" i="7"/>
  <c r="K1719" i="7"/>
  <c r="J1719" i="7"/>
  <c r="I1719" i="7"/>
  <c r="G1719" i="7"/>
  <c r="K1718" i="7"/>
  <c r="J1718" i="7"/>
  <c r="I1718" i="7"/>
  <c r="G1718" i="7"/>
  <c r="K1717" i="7"/>
  <c r="J1717" i="7"/>
  <c r="I1717" i="7"/>
  <c r="G1717" i="7"/>
  <c r="K1716" i="7"/>
  <c r="J1716" i="7"/>
  <c r="I1716" i="7"/>
  <c r="G1716" i="7"/>
  <c r="K1715" i="7"/>
  <c r="J1715" i="7"/>
  <c r="I1715" i="7"/>
  <c r="G1715" i="7"/>
  <c r="K1714" i="7"/>
  <c r="J1714" i="7"/>
  <c r="I1714" i="7"/>
  <c r="G1714" i="7"/>
  <c r="K1713" i="7"/>
  <c r="J1713" i="7"/>
  <c r="I1713" i="7"/>
  <c r="G1713" i="7"/>
  <c r="K1712" i="7"/>
  <c r="J1712" i="7"/>
  <c r="I1712" i="7"/>
  <c r="G1712" i="7"/>
  <c r="K1711" i="7"/>
  <c r="J1711" i="7"/>
  <c r="I1711" i="7"/>
  <c r="G1711" i="7"/>
  <c r="K1710" i="7"/>
  <c r="J1710" i="7"/>
  <c r="I1710" i="7"/>
  <c r="G1710" i="7"/>
  <c r="K1709" i="7"/>
  <c r="J1709" i="7"/>
  <c r="I1709" i="7"/>
  <c r="G1709" i="7"/>
  <c r="K1708" i="7"/>
  <c r="J1708" i="7"/>
  <c r="I1708" i="7"/>
  <c r="G1708" i="7"/>
  <c r="K1707" i="7"/>
  <c r="J1707" i="7"/>
  <c r="I1707" i="7"/>
  <c r="G1707" i="7"/>
  <c r="K1706" i="7"/>
  <c r="J1706" i="7"/>
  <c r="I1706" i="7"/>
  <c r="G1706" i="7"/>
  <c r="K1705" i="7"/>
  <c r="J1705" i="7"/>
  <c r="I1705" i="7"/>
  <c r="G1705" i="7"/>
  <c r="K1704" i="7"/>
  <c r="J1704" i="7"/>
  <c r="I1704" i="7"/>
  <c r="G1704" i="7"/>
  <c r="K1703" i="7"/>
  <c r="J1703" i="7"/>
  <c r="I1703" i="7"/>
  <c r="G1703" i="7"/>
  <c r="K1702" i="7"/>
  <c r="J1702" i="7"/>
  <c r="I1702" i="7"/>
  <c r="G1702" i="7"/>
  <c r="K1701" i="7"/>
  <c r="J1701" i="7"/>
  <c r="I1701" i="7"/>
  <c r="G1701" i="7"/>
  <c r="K1700" i="7"/>
  <c r="J1700" i="7"/>
  <c r="I1700" i="7"/>
  <c r="G1700" i="7"/>
  <c r="K1699" i="7"/>
  <c r="J1699" i="7"/>
  <c r="I1699" i="7"/>
  <c r="G1699" i="7"/>
  <c r="K1698" i="7"/>
  <c r="J1698" i="7"/>
  <c r="I1698" i="7"/>
  <c r="G1698" i="7"/>
  <c r="K1697" i="7"/>
  <c r="J1697" i="7"/>
  <c r="I1697" i="7"/>
  <c r="G1697" i="7"/>
  <c r="K1696" i="7"/>
  <c r="J1696" i="7"/>
  <c r="I1696" i="7"/>
  <c r="G1696" i="7"/>
  <c r="K1695" i="7"/>
  <c r="J1695" i="7"/>
  <c r="I1695" i="7"/>
  <c r="G1695" i="7"/>
  <c r="K1694" i="7"/>
  <c r="J1694" i="7"/>
  <c r="I1694" i="7"/>
  <c r="G1694" i="7"/>
  <c r="K1693" i="7"/>
  <c r="J1693" i="7"/>
  <c r="I1693" i="7"/>
  <c r="G1693" i="7"/>
  <c r="K1692" i="7"/>
  <c r="J1692" i="7"/>
  <c r="I1692" i="7"/>
  <c r="G1692" i="7"/>
  <c r="K1691" i="7"/>
  <c r="J1691" i="7"/>
  <c r="I1691" i="7"/>
  <c r="G1691" i="7"/>
  <c r="K1690" i="7"/>
  <c r="J1690" i="7"/>
  <c r="I1690" i="7"/>
  <c r="G1690" i="7"/>
  <c r="K1689" i="7"/>
  <c r="J1689" i="7"/>
  <c r="I1689" i="7"/>
  <c r="G1689" i="7"/>
  <c r="K1688" i="7"/>
  <c r="J1688" i="7"/>
  <c r="I1688" i="7"/>
  <c r="G1688" i="7"/>
  <c r="K1687" i="7"/>
  <c r="J1687" i="7"/>
  <c r="I1687" i="7"/>
  <c r="G1687" i="7"/>
  <c r="K1686" i="7"/>
  <c r="J1686" i="7"/>
  <c r="I1686" i="7"/>
  <c r="G1686" i="7"/>
  <c r="K1685" i="7"/>
  <c r="J1685" i="7"/>
  <c r="I1685" i="7"/>
  <c r="G1685" i="7"/>
  <c r="K1684" i="7"/>
  <c r="J1684" i="7"/>
  <c r="I1684" i="7"/>
  <c r="G1684" i="7"/>
  <c r="K1683" i="7"/>
  <c r="J1683" i="7"/>
  <c r="I1683" i="7"/>
  <c r="G1683" i="7"/>
  <c r="K1682" i="7"/>
  <c r="J1682" i="7"/>
  <c r="I1682" i="7"/>
  <c r="G1682" i="7"/>
  <c r="K1681" i="7"/>
  <c r="J1681" i="7"/>
  <c r="I1681" i="7"/>
  <c r="G1681" i="7"/>
  <c r="K1680" i="7"/>
  <c r="J1680" i="7"/>
  <c r="I1680" i="7"/>
  <c r="G1680" i="7"/>
  <c r="K1679" i="7"/>
  <c r="J1679" i="7"/>
  <c r="I1679" i="7"/>
  <c r="G1679" i="7"/>
  <c r="K1678" i="7"/>
  <c r="J1678" i="7"/>
  <c r="I1678" i="7"/>
  <c r="G1678" i="7"/>
  <c r="K1677" i="7"/>
  <c r="J1677" i="7"/>
  <c r="I1677" i="7"/>
  <c r="G1677" i="7"/>
  <c r="K1676" i="7"/>
  <c r="J1676" i="7"/>
  <c r="I1676" i="7"/>
  <c r="G1676" i="7"/>
  <c r="K1675" i="7"/>
  <c r="J1675" i="7"/>
  <c r="I1675" i="7"/>
  <c r="G1675" i="7"/>
  <c r="K1674" i="7"/>
  <c r="J1674" i="7"/>
  <c r="I1674" i="7"/>
  <c r="G1674" i="7"/>
  <c r="K1673" i="7"/>
  <c r="J1673" i="7"/>
  <c r="I1673" i="7"/>
  <c r="G1673" i="7"/>
  <c r="K1672" i="7"/>
  <c r="J1672" i="7"/>
  <c r="I1672" i="7"/>
  <c r="G1672" i="7"/>
  <c r="K1671" i="7"/>
  <c r="J1671" i="7"/>
  <c r="I1671" i="7"/>
  <c r="G1671" i="7"/>
  <c r="K1670" i="7"/>
  <c r="J1670" i="7"/>
  <c r="I1670" i="7"/>
  <c r="G1670" i="7"/>
  <c r="K1669" i="7"/>
  <c r="J1669" i="7"/>
  <c r="I1669" i="7"/>
  <c r="G1669" i="7"/>
  <c r="K1668" i="7"/>
  <c r="J1668" i="7"/>
  <c r="I1668" i="7"/>
  <c r="G1668" i="7"/>
  <c r="K1667" i="7"/>
  <c r="J1667" i="7"/>
  <c r="I1667" i="7"/>
  <c r="G1667" i="7"/>
  <c r="K1666" i="7"/>
  <c r="J1666" i="7"/>
  <c r="I1666" i="7"/>
  <c r="G1666" i="7"/>
  <c r="K1665" i="7"/>
  <c r="J1665" i="7"/>
  <c r="I1665" i="7"/>
  <c r="G1665" i="7"/>
  <c r="K1664" i="7"/>
  <c r="J1664" i="7"/>
  <c r="I1664" i="7"/>
  <c r="G1664" i="7"/>
  <c r="K1663" i="7"/>
  <c r="J1663" i="7"/>
  <c r="I1663" i="7"/>
  <c r="G1663" i="7"/>
  <c r="K1662" i="7"/>
  <c r="J1662" i="7"/>
  <c r="I1662" i="7"/>
  <c r="G1662" i="7"/>
  <c r="K1661" i="7"/>
  <c r="J1661" i="7"/>
  <c r="I1661" i="7"/>
  <c r="G1661" i="7"/>
  <c r="K1660" i="7"/>
  <c r="J1660" i="7"/>
  <c r="I1660" i="7"/>
  <c r="G1660" i="7"/>
  <c r="K1659" i="7"/>
  <c r="J1659" i="7"/>
  <c r="I1659" i="7"/>
  <c r="G1659" i="7"/>
  <c r="K1658" i="7"/>
  <c r="J1658" i="7"/>
  <c r="I1658" i="7"/>
  <c r="G1658" i="7"/>
  <c r="K1657" i="7"/>
  <c r="J1657" i="7"/>
  <c r="I1657" i="7"/>
  <c r="G1657" i="7"/>
  <c r="K1656" i="7"/>
  <c r="J1656" i="7"/>
  <c r="I1656" i="7"/>
  <c r="G1656" i="7"/>
  <c r="K1655" i="7"/>
  <c r="J1655" i="7"/>
  <c r="I1655" i="7"/>
  <c r="G1655" i="7"/>
  <c r="K1654" i="7"/>
  <c r="J1654" i="7"/>
  <c r="I1654" i="7"/>
  <c r="G1654" i="7"/>
  <c r="K1653" i="7"/>
  <c r="J1653" i="7"/>
  <c r="I1653" i="7"/>
  <c r="G1653" i="7"/>
  <c r="K1652" i="7"/>
  <c r="J1652" i="7"/>
  <c r="I1652" i="7"/>
  <c r="G1652" i="7"/>
  <c r="K1651" i="7"/>
  <c r="J1651" i="7"/>
  <c r="I1651" i="7"/>
  <c r="G1651" i="7"/>
  <c r="K1650" i="7"/>
  <c r="J1650" i="7"/>
  <c r="I1650" i="7"/>
  <c r="G1650" i="7"/>
  <c r="K1649" i="7"/>
  <c r="J1649" i="7"/>
  <c r="I1649" i="7"/>
  <c r="G1649" i="7"/>
  <c r="K1648" i="7"/>
  <c r="J1648" i="7"/>
  <c r="I1648" i="7"/>
  <c r="G1648" i="7"/>
  <c r="K1647" i="7"/>
  <c r="J1647" i="7"/>
  <c r="I1647" i="7"/>
  <c r="G1647" i="7"/>
  <c r="K1646" i="7"/>
  <c r="J1646" i="7"/>
  <c r="I1646" i="7"/>
  <c r="G1646" i="7"/>
  <c r="K1645" i="7"/>
  <c r="J1645" i="7"/>
  <c r="I1645" i="7"/>
  <c r="G1645" i="7"/>
  <c r="K1644" i="7"/>
  <c r="J1644" i="7"/>
  <c r="I1644" i="7"/>
  <c r="G1644" i="7"/>
  <c r="K1643" i="7"/>
  <c r="J1643" i="7"/>
  <c r="I1643" i="7"/>
  <c r="G1643" i="7"/>
  <c r="K1642" i="7"/>
  <c r="J1642" i="7"/>
  <c r="I1642" i="7"/>
  <c r="G1642" i="7"/>
  <c r="K1641" i="7"/>
  <c r="J1641" i="7"/>
  <c r="I1641" i="7"/>
  <c r="G1641" i="7"/>
  <c r="K1640" i="7"/>
  <c r="J1640" i="7"/>
  <c r="I1640" i="7"/>
  <c r="G1640" i="7"/>
  <c r="K1639" i="7"/>
  <c r="J1639" i="7"/>
  <c r="I1639" i="7"/>
  <c r="G1639" i="7"/>
  <c r="K1638" i="7"/>
  <c r="J1638" i="7"/>
  <c r="I1638" i="7"/>
  <c r="G1638" i="7"/>
  <c r="K1637" i="7"/>
  <c r="J1637" i="7"/>
  <c r="I1637" i="7"/>
  <c r="G1637" i="7"/>
  <c r="K1636" i="7"/>
  <c r="J1636" i="7"/>
  <c r="I1636" i="7"/>
  <c r="G1636" i="7"/>
  <c r="K1635" i="7"/>
  <c r="J1635" i="7"/>
  <c r="I1635" i="7"/>
  <c r="G1635" i="7"/>
  <c r="K1634" i="7"/>
  <c r="J1634" i="7"/>
  <c r="I1634" i="7"/>
  <c r="G1634" i="7"/>
  <c r="K1633" i="7"/>
  <c r="J1633" i="7"/>
  <c r="I1633" i="7"/>
  <c r="G1633" i="7"/>
  <c r="K1632" i="7"/>
  <c r="J1632" i="7"/>
  <c r="I1632" i="7"/>
  <c r="G1632" i="7"/>
  <c r="K1631" i="7"/>
  <c r="J1631" i="7"/>
  <c r="I1631" i="7"/>
  <c r="G1631" i="7"/>
  <c r="K1630" i="7"/>
  <c r="J1630" i="7"/>
  <c r="I1630" i="7"/>
  <c r="G1630" i="7"/>
  <c r="K1629" i="7"/>
  <c r="J1629" i="7"/>
  <c r="I1629" i="7"/>
  <c r="G1629" i="7"/>
  <c r="K1628" i="7"/>
  <c r="J1628" i="7"/>
  <c r="I1628" i="7"/>
  <c r="G1628" i="7"/>
  <c r="K1627" i="7"/>
  <c r="J1627" i="7"/>
  <c r="I1627" i="7"/>
  <c r="G1627" i="7"/>
  <c r="K1626" i="7"/>
  <c r="J1626" i="7"/>
  <c r="I1626" i="7"/>
  <c r="G1626" i="7"/>
  <c r="K1625" i="7"/>
  <c r="J1625" i="7"/>
  <c r="I1625" i="7"/>
  <c r="G1625" i="7"/>
  <c r="K1624" i="7"/>
  <c r="J1624" i="7"/>
  <c r="I1624" i="7"/>
  <c r="G1624" i="7"/>
  <c r="K1623" i="7"/>
  <c r="J1623" i="7"/>
  <c r="I1623" i="7"/>
  <c r="G1623" i="7"/>
  <c r="K1622" i="7"/>
  <c r="J1622" i="7"/>
  <c r="I1622" i="7"/>
  <c r="G1622" i="7"/>
  <c r="K1621" i="7"/>
  <c r="J1621" i="7"/>
  <c r="I1621" i="7"/>
  <c r="G1621" i="7"/>
  <c r="K1620" i="7"/>
  <c r="J1620" i="7"/>
  <c r="I1620" i="7"/>
  <c r="G1620" i="7"/>
  <c r="K1619" i="7"/>
  <c r="J1619" i="7"/>
  <c r="I1619" i="7"/>
  <c r="G1619" i="7"/>
  <c r="K1618" i="7"/>
  <c r="J1618" i="7"/>
  <c r="I1618" i="7"/>
  <c r="G1618" i="7"/>
  <c r="K1617" i="7"/>
  <c r="J1617" i="7"/>
  <c r="I1617" i="7"/>
  <c r="G1617" i="7"/>
  <c r="K1616" i="7"/>
  <c r="J1616" i="7"/>
  <c r="I1616" i="7"/>
  <c r="G1616" i="7"/>
  <c r="K1615" i="7"/>
  <c r="J1615" i="7"/>
  <c r="I1615" i="7"/>
  <c r="G1615" i="7"/>
  <c r="K1614" i="7"/>
  <c r="J1614" i="7"/>
  <c r="I1614" i="7"/>
  <c r="G1614" i="7"/>
  <c r="K1613" i="7"/>
  <c r="J1613" i="7"/>
  <c r="I1613" i="7"/>
  <c r="G1613" i="7"/>
  <c r="K1612" i="7"/>
  <c r="J1612" i="7"/>
  <c r="I1612" i="7"/>
  <c r="G1612" i="7"/>
  <c r="K1611" i="7"/>
  <c r="J1611" i="7"/>
  <c r="I1611" i="7"/>
  <c r="G1611" i="7"/>
  <c r="K1610" i="7"/>
  <c r="J1610" i="7"/>
  <c r="I1610" i="7"/>
  <c r="G1610" i="7"/>
  <c r="K1609" i="7"/>
  <c r="J1609" i="7"/>
  <c r="I1609" i="7"/>
  <c r="G1609" i="7"/>
  <c r="K1608" i="7"/>
  <c r="J1608" i="7"/>
  <c r="I1608" i="7"/>
  <c r="G1608" i="7"/>
  <c r="K1607" i="7"/>
  <c r="J1607" i="7"/>
  <c r="I1607" i="7"/>
  <c r="G1607" i="7"/>
  <c r="K1606" i="7"/>
  <c r="J1606" i="7"/>
  <c r="I1606" i="7"/>
  <c r="G1606" i="7"/>
  <c r="K1605" i="7"/>
  <c r="J1605" i="7"/>
  <c r="I1605" i="7"/>
  <c r="G1605" i="7"/>
  <c r="K1604" i="7"/>
  <c r="J1604" i="7"/>
  <c r="I1604" i="7"/>
  <c r="G1604" i="7"/>
  <c r="K1603" i="7"/>
  <c r="J1603" i="7"/>
  <c r="I1603" i="7"/>
  <c r="G1603" i="7"/>
  <c r="K1602" i="7"/>
  <c r="J1602" i="7"/>
  <c r="I1602" i="7"/>
  <c r="G1602" i="7"/>
  <c r="K1601" i="7"/>
  <c r="J1601" i="7"/>
  <c r="I1601" i="7"/>
  <c r="G1601" i="7"/>
  <c r="K1600" i="7"/>
  <c r="J1600" i="7"/>
  <c r="I1600" i="7"/>
  <c r="G1600" i="7"/>
  <c r="K1599" i="7"/>
  <c r="J1599" i="7"/>
  <c r="I1599" i="7"/>
  <c r="G1599" i="7"/>
  <c r="K1598" i="7"/>
  <c r="J1598" i="7"/>
  <c r="I1598" i="7"/>
  <c r="G1598" i="7"/>
  <c r="K1597" i="7"/>
  <c r="J1597" i="7"/>
  <c r="I1597" i="7"/>
  <c r="G1597" i="7"/>
  <c r="K1596" i="7"/>
  <c r="J1596" i="7"/>
  <c r="I1596" i="7"/>
  <c r="G1596" i="7"/>
  <c r="K1595" i="7"/>
  <c r="J1595" i="7"/>
  <c r="I1595" i="7"/>
  <c r="G1595" i="7"/>
  <c r="K1594" i="7"/>
  <c r="J1594" i="7"/>
  <c r="I1594" i="7"/>
  <c r="G1594" i="7"/>
  <c r="K1593" i="7"/>
  <c r="J1593" i="7"/>
  <c r="I1593" i="7"/>
  <c r="G1593" i="7"/>
  <c r="K1592" i="7"/>
  <c r="J1592" i="7"/>
  <c r="I1592" i="7"/>
  <c r="G1592" i="7"/>
  <c r="K1591" i="7"/>
  <c r="J1591" i="7"/>
  <c r="I1591" i="7"/>
  <c r="G1591" i="7"/>
  <c r="K1590" i="7"/>
  <c r="J1590" i="7"/>
  <c r="I1590" i="7"/>
  <c r="G1590" i="7"/>
  <c r="K1589" i="7"/>
  <c r="J1589" i="7"/>
  <c r="I1589" i="7"/>
  <c r="G1589" i="7"/>
  <c r="K1588" i="7"/>
  <c r="J1588" i="7"/>
  <c r="I1588" i="7"/>
  <c r="G1588" i="7"/>
  <c r="K1587" i="7"/>
  <c r="J1587" i="7"/>
  <c r="I1587" i="7"/>
  <c r="G1587" i="7"/>
  <c r="K1586" i="7"/>
  <c r="J1586" i="7"/>
  <c r="I1586" i="7"/>
  <c r="G1586" i="7"/>
  <c r="K1585" i="7"/>
  <c r="J1585" i="7"/>
  <c r="I1585" i="7"/>
  <c r="G1585" i="7"/>
  <c r="K1584" i="7"/>
  <c r="J1584" i="7"/>
  <c r="I1584" i="7"/>
  <c r="G1584" i="7"/>
  <c r="K1583" i="7"/>
  <c r="J1583" i="7"/>
  <c r="I1583" i="7"/>
  <c r="G1583" i="7"/>
  <c r="K1582" i="7"/>
  <c r="J1582" i="7"/>
  <c r="I1582" i="7"/>
  <c r="G1582" i="7"/>
  <c r="K1581" i="7"/>
  <c r="J1581" i="7"/>
  <c r="I1581" i="7"/>
  <c r="G1581" i="7"/>
  <c r="K1580" i="7"/>
  <c r="J1580" i="7"/>
  <c r="I1580" i="7"/>
  <c r="G1580" i="7"/>
  <c r="K1579" i="7"/>
  <c r="J1579" i="7"/>
  <c r="I1579" i="7"/>
  <c r="G1579" i="7"/>
  <c r="K1578" i="7"/>
  <c r="J1578" i="7"/>
  <c r="I1578" i="7"/>
  <c r="G1578" i="7"/>
  <c r="K1577" i="7"/>
  <c r="J1577" i="7"/>
  <c r="I1577" i="7"/>
  <c r="G1577" i="7"/>
  <c r="K1576" i="7"/>
  <c r="J1576" i="7"/>
  <c r="I1576" i="7"/>
  <c r="G1576" i="7"/>
  <c r="K1575" i="7"/>
  <c r="J1575" i="7"/>
  <c r="I1575" i="7"/>
  <c r="G1575" i="7"/>
  <c r="K1574" i="7"/>
  <c r="J1574" i="7"/>
  <c r="I1574" i="7"/>
  <c r="G1574" i="7"/>
  <c r="K1573" i="7"/>
  <c r="J1573" i="7"/>
  <c r="I1573" i="7"/>
  <c r="G1573" i="7"/>
  <c r="K1572" i="7"/>
  <c r="J1572" i="7"/>
  <c r="I1572" i="7"/>
  <c r="G1572" i="7"/>
  <c r="K1571" i="7"/>
  <c r="J1571" i="7"/>
  <c r="I1571" i="7"/>
  <c r="G1571" i="7"/>
  <c r="K1570" i="7"/>
  <c r="J1570" i="7"/>
  <c r="I1570" i="7"/>
  <c r="G1570" i="7"/>
  <c r="K1569" i="7"/>
  <c r="J1569" i="7"/>
  <c r="I1569" i="7"/>
  <c r="G1569" i="7"/>
  <c r="K1568" i="7"/>
  <c r="J1568" i="7"/>
  <c r="I1568" i="7"/>
  <c r="G1568" i="7"/>
  <c r="K1567" i="7"/>
  <c r="J1567" i="7"/>
  <c r="I1567" i="7"/>
  <c r="G1567" i="7"/>
  <c r="K1566" i="7"/>
  <c r="J1566" i="7"/>
  <c r="I1566" i="7"/>
  <c r="G1566" i="7"/>
  <c r="K1565" i="7"/>
  <c r="J1565" i="7"/>
  <c r="I1565" i="7"/>
  <c r="G1565" i="7"/>
  <c r="K1564" i="7"/>
  <c r="J1564" i="7"/>
  <c r="I1564" i="7"/>
  <c r="G1564" i="7"/>
  <c r="K1563" i="7"/>
  <c r="J1563" i="7"/>
  <c r="I1563" i="7"/>
  <c r="G1563" i="7"/>
  <c r="K1562" i="7"/>
  <c r="J1562" i="7"/>
  <c r="I1562" i="7"/>
  <c r="G1562" i="7"/>
  <c r="K1561" i="7"/>
  <c r="J1561" i="7"/>
  <c r="I1561" i="7"/>
  <c r="G1561" i="7"/>
  <c r="K1560" i="7"/>
  <c r="J1560" i="7"/>
  <c r="I1560" i="7"/>
  <c r="G1560" i="7"/>
  <c r="K1559" i="7"/>
  <c r="J1559" i="7"/>
  <c r="I1559" i="7"/>
  <c r="G1559" i="7"/>
  <c r="K1558" i="7"/>
  <c r="J1558" i="7"/>
  <c r="I1558" i="7"/>
  <c r="G1558" i="7"/>
  <c r="K1557" i="7"/>
  <c r="J1557" i="7"/>
  <c r="I1557" i="7"/>
  <c r="G1557" i="7"/>
  <c r="K1556" i="7"/>
  <c r="J1556" i="7"/>
  <c r="I1556" i="7"/>
  <c r="G1556" i="7"/>
  <c r="K1555" i="7"/>
  <c r="J1555" i="7"/>
  <c r="I1555" i="7"/>
  <c r="G1555" i="7"/>
  <c r="K1554" i="7"/>
  <c r="J1554" i="7"/>
  <c r="I1554" i="7"/>
  <c r="G1554" i="7"/>
  <c r="K1553" i="7"/>
  <c r="J1553" i="7"/>
  <c r="I1553" i="7"/>
  <c r="G1553" i="7"/>
  <c r="K1552" i="7"/>
  <c r="J1552" i="7"/>
  <c r="I1552" i="7"/>
  <c r="G1552" i="7"/>
  <c r="K1551" i="7"/>
  <c r="J1551" i="7"/>
  <c r="I1551" i="7"/>
  <c r="G1551" i="7"/>
  <c r="K1550" i="7"/>
  <c r="J1550" i="7"/>
  <c r="I1550" i="7"/>
  <c r="G1550" i="7"/>
  <c r="K1549" i="7"/>
  <c r="J1549" i="7"/>
  <c r="I1549" i="7"/>
  <c r="G1549" i="7"/>
  <c r="K1548" i="7"/>
  <c r="J1548" i="7"/>
  <c r="I1548" i="7"/>
  <c r="G1548" i="7"/>
  <c r="K1547" i="7"/>
  <c r="J1547" i="7"/>
  <c r="I1547" i="7"/>
  <c r="G1547" i="7"/>
  <c r="K1546" i="7"/>
  <c r="J1546" i="7"/>
  <c r="I1546" i="7"/>
  <c r="G1546" i="7"/>
  <c r="K1545" i="7"/>
  <c r="J1545" i="7"/>
  <c r="I1545" i="7"/>
  <c r="G1545" i="7"/>
  <c r="K1544" i="7"/>
  <c r="J1544" i="7"/>
  <c r="I1544" i="7"/>
  <c r="G1544" i="7"/>
  <c r="K1543" i="7"/>
  <c r="J1543" i="7"/>
  <c r="I1543" i="7"/>
  <c r="G1543" i="7"/>
  <c r="K1542" i="7"/>
  <c r="J1542" i="7"/>
  <c r="I1542" i="7"/>
  <c r="G1542" i="7"/>
  <c r="K1541" i="7"/>
  <c r="J1541" i="7"/>
  <c r="I1541" i="7"/>
  <c r="G1541" i="7"/>
  <c r="K1540" i="7"/>
  <c r="J1540" i="7"/>
  <c r="I1540" i="7"/>
  <c r="G1540" i="7"/>
  <c r="K1539" i="7"/>
  <c r="J1539" i="7"/>
  <c r="I1539" i="7"/>
  <c r="G1539" i="7"/>
  <c r="K1538" i="7"/>
  <c r="J1538" i="7"/>
  <c r="I1538" i="7"/>
  <c r="G1538" i="7"/>
  <c r="K1537" i="7"/>
  <c r="J1537" i="7"/>
  <c r="I1537" i="7"/>
  <c r="G1537" i="7"/>
  <c r="K1536" i="7"/>
  <c r="J1536" i="7"/>
  <c r="I1536" i="7"/>
  <c r="G1536" i="7"/>
  <c r="K1535" i="7"/>
  <c r="J1535" i="7"/>
  <c r="I1535" i="7"/>
  <c r="G1535" i="7"/>
  <c r="K1534" i="7"/>
  <c r="J1534" i="7"/>
  <c r="I1534" i="7"/>
  <c r="G1534" i="7"/>
  <c r="K1533" i="7"/>
  <c r="J1533" i="7"/>
  <c r="I1533" i="7"/>
  <c r="G1533" i="7"/>
  <c r="K1532" i="7"/>
  <c r="J1532" i="7"/>
  <c r="I1532" i="7"/>
  <c r="G1532" i="7"/>
  <c r="K1531" i="7"/>
  <c r="J1531" i="7"/>
  <c r="I1531" i="7"/>
  <c r="G1531" i="7"/>
  <c r="K1530" i="7"/>
  <c r="J1530" i="7"/>
  <c r="I1530" i="7"/>
  <c r="G1530" i="7"/>
  <c r="K1529" i="7"/>
  <c r="J1529" i="7"/>
  <c r="I1529" i="7"/>
  <c r="G1529" i="7"/>
  <c r="K1528" i="7"/>
  <c r="J1528" i="7"/>
  <c r="I1528" i="7"/>
  <c r="G1528" i="7"/>
  <c r="K1527" i="7"/>
  <c r="J1527" i="7"/>
  <c r="I1527" i="7"/>
  <c r="G1527" i="7"/>
  <c r="K1526" i="7"/>
  <c r="J1526" i="7"/>
  <c r="I1526" i="7"/>
  <c r="G1526" i="7"/>
  <c r="K1525" i="7"/>
  <c r="J1525" i="7"/>
  <c r="I1525" i="7"/>
  <c r="G1525" i="7"/>
  <c r="K1524" i="7"/>
  <c r="J1524" i="7"/>
  <c r="I1524" i="7"/>
  <c r="G1524" i="7"/>
  <c r="K1523" i="7"/>
  <c r="J1523" i="7"/>
  <c r="I1523" i="7"/>
  <c r="G1523" i="7"/>
  <c r="K1522" i="7"/>
  <c r="J1522" i="7"/>
  <c r="I1522" i="7"/>
  <c r="G1522" i="7"/>
  <c r="K1521" i="7"/>
  <c r="J1521" i="7"/>
  <c r="I1521" i="7"/>
  <c r="G1521" i="7"/>
  <c r="K1520" i="7"/>
  <c r="J1520" i="7"/>
  <c r="I1520" i="7"/>
  <c r="G1520" i="7"/>
  <c r="K1519" i="7"/>
  <c r="J1519" i="7"/>
  <c r="I1519" i="7"/>
  <c r="G1519" i="7"/>
  <c r="K1518" i="7"/>
  <c r="J1518" i="7"/>
  <c r="I1518" i="7"/>
  <c r="G1518" i="7"/>
  <c r="K1517" i="7"/>
  <c r="J1517" i="7"/>
  <c r="I1517" i="7"/>
  <c r="G1517" i="7"/>
  <c r="K1516" i="7"/>
  <c r="J1516" i="7"/>
  <c r="I1516" i="7"/>
  <c r="G1516" i="7"/>
  <c r="K1515" i="7"/>
  <c r="J1515" i="7"/>
  <c r="I1515" i="7"/>
  <c r="G1515" i="7"/>
  <c r="K1514" i="7"/>
  <c r="J1514" i="7"/>
  <c r="I1514" i="7"/>
  <c r="G1514" i="7"/>
  <c r="K1513" i="7"/>
  <c r="J1513" i="7"/>
  <c r="I1513" i="7"/>
  <c r="G1513" i="7"/>
  <c r="K1512" i="7"/>
  <c r="J1512" i="7"/>
  <c r="I1512" i="7"/>
  <c r="G1512" i="7"/>
  <c r="K1511" i="7"/>
  <c r="J1511" i="7"/>
  <c r="I1511" i="7"/>
  <c r="G1511" i="7"/>
  <c r="K1510" i="7"/>
  <c r="J1510" i="7"/>
  <c r="I1510" i="7"/>
  <c r="G1510" i="7"/>
  <c r="K1509" i="7"/>
  <c r="J1509" i="7"/>
  <c r="I1509" i="7"/>
  <c r="G1509" i="7"/>
  <c r="K1508" i="7"/>
  <c r="J1508" i="7"/>
  <c r="I1508" i="7"/>
  <c r="G1508" i="7"/>
  <c r="K1507" i="7"/>
  <c r="J1507" i="7"/>
  <c r="I1507" i="7"/>
  <c r="G1507" i="7"/>
  <c r="K1506" i="7"/>
  <c r="J1506" i="7"/>
  <c r="I1506" i="7"/>
  <c r="G1506" i="7"/>
  <c r="K1505" i="7"/>
  <c r="J1505" i="7"/>
  <c r="I1505" i="7"/>
  <c r="G1505" i="7"/>
  <c r="K1504" i="7"/>
  <c r="J1504" i="7"/>
  <c r="I1504" i="7"/>
  <c r="G1504" i="7"/>
  <c r="K1503" i="7"/>
  <c r="J1503" i="7"/>
  <c r="I1503" i="7"/>
  <c r="G1503" i="7"/>
  <c r="K1502" i="7"/>
  <c r="J1502" i="7"/>
  <c r="I1502" i="7"/>
  <c r="G1502" i="7"/>
  <c r="K1501" i="7"/>
  <c r="J1501" i="7"/>
  <c r="I1501" i="7"/>
  <c r="G1501" i="7"/>
  <c r="K1500" i="7"/>
  <c r="J1500" i="7"/>
  <c r="I1500" i="7"/>
  <c r="G1500" i="7"/>
  <c r="K1499" i="7"/>
  <c r="J1499" i="7"/>
  <c r="I1499" i="7"/>
  <c r="G1499" i="7"/>
  <c r="K1498" i="7"/>
  <c r="J1498" i="7"/>
  <c r="I1498" i="7"/>
  <c r="G1498" i="7"/>
  <c r="K1497" i="7"/>
  <c r="J1497" i="7"/>
  <c r="I1497" i="7"/>
  <c r="G1497" i="7"/>
  <c r="K1496" i="7"/>
  <c r="J1496" i="7"/>
  <c r="I1496" i="7"/>
  <c r="G1496" i="7"/>
  <c r="K1495" i="7"/>
  <c r="J1495" i="7"/>
  <c r="I1495" i="7"/>
  <c r="G1495" i="7"/>
  <c r="K1494" i="7"/>
  <c r="J1494" i="7"/>
  <c r="I1494" i="7"/>
  <c r="G1494" i="7"/>
  <c r="K1493" i="7"/>
  <c r="J1493" i="7"/>
  <c r="I1493" i="7"/>
  <c r="G1493" i="7"/>
  <c r="K1492" i="7"/>
  <c r="J1492" i="7"/>
  <c r="I1492" i="7"/>
  <c r="G1492" i="7"/>
  <c r="K1491" i="7"/>
  <c r="J1491" i="7"/>
  <c r="I1491" i="7"/>
  <c r="G1491" i="7"/>
  <c r="K1490" i="7"/>
  <c r="J1490" i="7"/>
  <c r="I1490" i="7"/>
  <c r="G1490" i="7"/>
  <c r="K1489" i="7"/>
  <c r="J1489" i="7"/>
  <c r="I1489" i="7"/>
  <c r="G1489" i="7"/>
  <c r="K1488" i="7"/>
  <c r="J1488" i="7"/>
  <c r="I1488" i="7"/>
  <c r="G1488" i="7"/>
  <c r="K1487" i="7"/>
  <c r="J1487" i="7"/>
  <c r="I1487" i="7"/>
  <c r="G1487" i="7"/>
  <c r="K1486" i="7"/>
  <c r="J1486" i="7"/>
  <c r="I1486" i="7"/>
  <c r="G1486" i="7"/>
  <c r="K1485" i="7"/>
  <c r="J1485" i="7"/>
  <c r="I1485" i="7"/>
  <c r="G1485" i="7"/>
  <c r="K1484" i="7"/>
  <c r="J1484" i="7"/>
  <c r="I1484" i="7"/>
  <c r="G1484" i="7"/>
  <c r="K1483" i="7"/>
  <c r="J1483" i="7"/>
  <c r="I1483" i="7"/>
  <c r="G1483" i="7"/>
  <c r="K1482" i="7"/>
  <c r="J1482" i="7"/>
  <c r="I1482" i="7"/>
  <c r="G1482" i="7"/>
  <c r="K1481" i="7"/>
  <c r="J1481" i="7"/>
  <c r="I1481" i="7"/>
  <c r="G1481" i="7"/>
  <c r="K1480" i="7"/>
  <c r="J1480" i="7"/>
  <c r="I1480" i="7"/>
  <c r="G1480" i="7"/>
  <c r="K1479" i="7"/>
  <c r="J1479" i="7"/>
  <c r="I1479" i="7"/>
  <c r="G1479" i="7"/>
  <c r="K1478" i="7"/>
  <c r="J1478" i="7"/>
  <c r="I1478" i="7"/>
  <c r="G1478" i="7"/>
  <c r="K1477" i="7"/>
  <c r="J1477" i="7"/>
  <c r="I1477" i="7"/>
  <c r="G1477" i="7"/>
  <c r="K1476" i="7"/>
  <c r="J1476" i="7"/>
  <c r="I1476" i="7"/>
  <c r="G1476" i="7"/>
  <c r="K1475" i="7"/>
  <c r="J1475" i="7"/>
  <c r="I1475" i="7"/>
  <c r="G1475" i="7"/>
  <c r="K1474" i="7"/>
  <c r="J1474" i="7"/>
  <c r="I1474" i="7"/>
  <c r="G1474" i="7"/>
  <c r="K1473" i="7"/>
  <c r="J1473" i="7"/>
  <c r="I1473" i="7"/>
  <c r="G1473" i="7"/>
  <c r="K1472" i="7"/>
  <c r="J1472" i="7"/>
  <c r="I1472" i="7"/>
  <c r="G1472" i="7"/>
  <c r="K1471" i="7"/>
  <c r="J1471" i="7"/>
  <c r="I1471" i="7"/>
  <c r="G1471" i="7"/>
  <c r="K1470" i="7"/>
  <c r="J1470" i="7"/>
  <c r="I1470" i="7"/>
  <c r="G1470" i="7"/>
  <c r="K1469" i="7"/>
  <c r="J1469" i="7"/>
  <c r="I1469" i="7"/>
  <c r="G1469" i="7"/>
  <c r="K1468" i="7"/>
  <c r="J1468" i="7"/>
  <c r="I1468" i="7"/>
  <c r="G1468" i="7"/>
  <c r="K1467" i="7"/>
  <c r="J1467" i="7"/>
  <c r="I1467" i="7"/>
  <c r="G1467" i="7"/>
  <c r="K1466" i="7"/>
  <c r="J1466" i="7"/>
  <c r="I1466" i="7"/>
  <c r="G1466" i="7"/>
  <c r="K1465" i="7"/>
  <c r="J1465" i="7"/>
  <c r="I1465" i="7"/>
  <c r="G1465" i="7"/>
  <c r="K1464" i="7"/>
  <c r="J1464" i="7"/>
  <c r="I1464" i="7"/>
  <c r="G1464" i="7"/>
  <c r="K1463" i="7"/>
  <c r="J1463" i="7"/>
  <c r="I1463" i="7"/>
  <c r="G1463" i="7"/>
  <c r="K1462" i="7"/>
  <c r="J1462" i="7"/>
  <c r="I1462" i="7"/>
  <c r="G1462" i="7"/>
  <c r="K1461" i="7"/>
  <c r="J1461" i="7"/>
  <c r="I1461" i="7"/>
  <c r="G1461" i="7"/>
  <c r="K1460" i="7"/>
  <c r="J1460" i="7"/>
  <c r="I1460" i="7"/>
  <c r="G1460" i="7"/>
  <c r="K1459" i="7"/>
  <c r="J1459" i="7"/>
  <c r="I1459" i="7"/>
  <c r="G1459" i="7"/>
  <c r="K1458" i="7"/>
  <c r="J1458" i="7"/>
  <c r="I1458" i="7"/>
  <c r="G1458" i="7"/>
  <c r="K1457" i="7"/>
  <c r="J1457" i="7"/>
  <c r="I1457" i="7"/>
  <c r="G1457" i="7"/>
  <c r="K1456" i="7"/>
  <c r="J1456" i="7"/>
  <c r="I1456" i="7"/>
  <c r="G1456" i="7"/>
  <c r="K1455" i="7"/>
  <c r="J1455" i="7"/>
  <c r="I1455" i="7"/>
  <c r="G1455" i="7"/>
  <c r="K1454" i="7"/>
  <c r="J1454" i="7"/>
  <c r="I1454" i="7"/>
  <c r="G1454" i="7"/>
  <c r="K1453" i="7"/>
  <c r="J1453" i="7"/>
  <c r="I1453" i="7"/>
  <c r="G1453" i="7"/>
  <c r="K1452" i="7"/>
  <c r="J1452" i="7"/>
  <c r="I1452" i="7"/>
  <c r="G1452" i="7"/>
  <c r="K1451" i="7"/>
  <c r="J1451" i="7"/>
  <c r="I1451" i="7"/>
  <c r="G1451" i="7"/>
  <c r="K1450" i="7"/>
  <c r="J1450" i="7"/>
  <c r="I1450" i="7"/>
  <c r="G1450" i="7"/>
  <c r="K1449" i="7"/>
  <c r="J1449" i="7"/>
  <c r="I1449" i="7"/>
  <c r="G1449" i="7"/>
  <c r="K1448" i="7"/>
  <c r="J1448" i="7"/>
  <c r="I1448" i="7"/>
  <c r="G1448" i="7"/>
  <c r="K1447" i="7"/>
  <c r="J1447" i="7"/>
  <c r="I1447" i="7"/>
  <c r="G1447" i="7"/>
  <c r="K1446" i="7"/>
  <c r="J1446" i="7"/>
  <c r="I1446" i="7"/>
  <c r="G1446" i="7"/>
  <c r="K1445" i="7"/>
  <c r="J1445" i="7"/>
  <c r="I1445" i="7"/>
  <c r="G1445" i="7"/>
  <c r="K1444" i="7"/>
  <c r="J1444" i="7"/>
  <c r="I1444" i="7"/>
  <c r="G1444" i="7"/>
  <c r="K1443" i="7"/>
  <c r="J1443" i="7"/>
  <c r="I1443" i="7"/>
  <c r="G1443" i="7"/>
  <c r="K1442" i="7"/>
  <c r="J1442" i="7"/>
  <c r="I1442" i="7"/>
  <c r="G1442" i="7"/>
  <c r="K1441" i="7"/>
  <c r="J1441" i="7"/>
  <c r="I1441" i="7"/>
  <c r="G1441" i="7"/>
  <c r="K1440" i="7"/>
  <c r="J1440" i="7"/>
  <c r="I1440" i="7"/>
  <c r="G1440" i="7"/>
  <c r="K1439" i="7"/>
  <c r="J1439" i="7"/>
  <c r="I1439" i="7"/>
  <c r="G1439" i="7"/>
  <c r="K1438" i="7"/>
  <c r="J1438" i="7"/>
  <c r="I1438" i="7"/>
  <c r="G1438" i="7"/>
  <c r="K1437" i="7"/>
  <c r="J1437" i="7"/>
  <c r="I1437" i="7"/>
  <c r="G1437" i="7"/>
  <c r="K1436" i="7"/>
  <c r="J1436" i="7"/>
  <c r="I1436" i="7"/>
  <c r="G1436" i="7"/>
  <c r="K1435" i="7"/>
  <c r="J1435" i="7"/>
  <c r="I1435" i="7"/>
  <c r="G1435" i="7"/>
  <c r="K1434" i="7"/>
  <c r="J1434" i="7"/>
  <c r="I1434" i="7"/>
  <c r="G1434" i="7"/>
  <c r="K1433" i="7"/>
  <c r="J1433" i="7"/>
  <c r="I1433" i="7"/>
  <c r="G1433" i="7"/>
  <c r="K1432" i="7"/>
  <c r="J1432" i="7"/>
  <c r="I1432" i="7"/>
  <c r="G1432" i="7"/>
  <c r="K1431" i="7"/>
  <c r="J1431" i="7"/>
  <c r="I1431" i="7"/>
  <c r="G1431" i="7"/>
  <c r="K1430" i="7"/>
  <c r="J1430" i="7"/>
  <c r="I1430" i="7"/>
  <c r="G1430" i="7"/>
  <c r="K1429" i="7"/>
  <c r="J1429" i="7"/>
  <c r="I1429" i="7"/>
  <c r="G1429" i="7"/>
  <c r="K1428" i="7"/>
  <c r="J1428" i="7"/>
  <c r="I1428" i="7"/>
  <c r="G1428" i="7"/>
  <c r="K1427" i="7"/>
  <c r="J1427" i="7"/>
  <c r="I1427" i="7"/>
  <c r="G1427" i="7"/>
  <c r="K1426" i="7"/>
  <c r="J1426" i="7"/>
  <c r="I1426" i="7"/>
  <c r="G1426" i="7"/>
  <c r="K1425" i="7"/>
  <c r="J1425" i="7"/>
  <c r="I1425" i="7"/>
  <c r="G1425" i="7"/>
  <c r="K1424" i="7"/>
  <c r="J1424" i="7"/>
  <c r="I1424" i="7"/>
  <c r="G1424" i="7"/>
  <c r="K1423" i="7"/>
  <c r="J1423" i="7"/>
  <c r="I1423" i="7"/>
  <c r="G1423" i="7"/>
  <c r="K1422" i="7"/>
  <c r="J1422" i="7"/>
  <c r="I1422" i="7"/>
  <c r="G1422" i="7"/>
  <c r="K1421" i="7"/>
  <c r="J1421" i="7"/>
  <c r="I1421" i="7"/>
  <c r="G1421" i="7"/>
  <c r="K1420" i="7"/>
  <c r="J1420" i="7"/>
  <c r="I1420" i="7"/>
  <c r="G1420" i="7"/>
  <c r="K1419" i="7"/>
  <c r="J1419" i="7"/>
  <c r="I1419" i="7"/>
  <c r="G1419" i="7"/>
  <c r="K1418" i="7"/>
  <c r="J1418" i="7"/>
  <c r="I1418" i="7"/>
  <c r="G1418" i="7"/>
  <c r="K1417" i="7"/>
  <c r="J1417" i="7"/>
  <c r="I1417" i="7"/>
  <c r="G1417" i="7"/>
  <c r="K1416" i="7"/>
  <c r="J1416" i="7"/>
  <c r="I1416" i="7"/>
  <c r="G1416" i="7"/>
  <c r="K1415" i="7"/>
  <c r="J1415" i="7"/>
  <c r="I1415" i="7"/>
  <c r="G1415" i="7"/>
  <c r="K1414" i="7"/>
  <c r="J1414" i="7"/>
  <c r="I1414" i="7"/>
  <c r="G1414" i="7"/>
  <c r="K1413" i="7"/>
  <c r="J1413" i="7"/>
  <c r="I1413" i="7"/>
  <c r="G1413" i="7"/>
  <c r="K1412" i="7"/>
  <c r="J1412" i="7"/>
  <c r="I1412" i="7"/>
  <c r="G1412" i="7"/>
  <c r="K1411" i="7"/>
  <c r="J1411" i="7"/>
  <c r="I1411" i="7"/>
  <c r="G1411" i="7"/>
  <c r="K1410" i="7"/>
  <c r="J1410" i="7"/>
  <c r="I1410" i="7"/>
  <c r="G1410" i="7"/>
  <c r="K1409" i="7"/>
  <c r="J1409" i="7"/>
  <c r="I1409" i="7"/>
  <c r="G1409" i="7"/>
  <c r="K1408" i="7"/>
  <c r="J1408" i="7"/>
  <c r="I1408" i="7"/>
  <c r="G1408" i="7"/>
  <c r="K1407" i="7"/>
  <c r="J1407" i="7"/>
  <c r="I1407" i="7"/>
  <c r="G1407" i="7"/>
  <c r="K1406" i="7"/>
  <c r="J1406" i="7"/>
  <c r="I1406" i="7"/>
  <c r="G1406" i="7"/>
  <c r="K1405" i="7"/>
  <c r="J1405" i="7"/>
  <c r="I1405" i="7"/>
  <c r="G1405" i="7"/>
  <c r="K1404" i="7"/>
  <c r="J1404" i="7"/>
  <c r="I1404" i="7"/>
  <c r="G1404" i="7"/>
  <c r="K1403" i="7"/>
  <c r="J1403" i="7"/>
  <c r="I1403" i="7"/>
  <c r="G1403" i="7"/>
  <c r="K1402" i="7"/>
  <c r="J1402" i="7"/>
  <c r="I1402" i="7"/>
  <c r="G1402" i="7"/>
  <c r="K1401" i="7"/>
  <c r="J1401" i="7"/>
  <c r="I1401" i="7"/>
  <c r="G1401" i="7"/>
  <c r="K1400" i="7"/>
  <c r="J1400" i="7"/>
  <c r="I1400" i="7"/>
  <c r="G1400" i="7"/>
  <c r="K1399" i="7"/>
  <c r="J1399" i="7"/>
  <c r="I1399" i="7"/>
  <c r="G1399" i="7"/>
  <c r="K1398" i="7"/>
  <c r="J1398" i="7"/>
  <c r="I1398" i="7"/>
  <c r="G1398" i="7"/>
  <c r="K1397" i="7"/>
  <c r="J1397" i="7"/>
  <c r="I1397" i="7"/>
  <c r="G1397" i="7"/>
  <c r="K1396" i="7"/>
  <c r="J1396" i="7"/>
  <c r="I1396" i="7"/>
  <c r="G1396" i="7"/>
  <c r="K1395" i="7"/>
  <c r="J1395" i="7"/>
  <c r="I1395" i="7"/>
  <c r="G1395" i="7"/>
  <c r="K1394" i="7"/>
  <c r="J1394" i="7"/>
  <c r="I1394" i="7"/>
  <c r="G1394" i="7"/>
  <c r="K1393" i="7"/>
  <c r="J1393" i="7"/>
  <c r="I1393" i="7"/>
  <c r="G1393" i="7"/>
  <c r="K1392" i="7"/>
  <c r="J1392" i="7"/>
  <c r="I1392" i="7"/>
  <c r="G1392" i="7"/>
  <c r="K1391" i="7"/>
  <c r="J1391" i="7"/>
  <c r="I1391" i="7"/>
  <c r="G1391" i="7"/>
  <c r="K1390" i="7"/>
  <c r="J1390" i="7"/>
  <c r="I1390" i="7"/>
  <c r="G1390" i="7"/>
  <c r="K1389" i="7"/>
  <c r="J1389" i="7"/>
  <c r="I1389" i="7"/>
  <c r="G1389" i="7"/>
  <c r="K1388" i="7"/>
  <c r="J1388" i="7"/>
  <c r="I1388" i="7"/>
  <c r="G1388" i="7"/>
  <c r="K1387" i="7"/>
  <c r="J1387" i="7"/>
  <c r="I1387" i="7"/>
  <c r="G1387" i="7"/>
  <c r="K1386" i="7"/>
  <c r="J1386" i="7"/>
  <c r="I1386" i="7"/>
  <c r="G1386" i="7"/>
  <c r="K1385" i="7"/>
  <c r="J1385" i="7"/>
  <c r="I1385" i="7"/>
  <c r="G1385" i="7"/>
  <c r="K1384" i="7"/>
  <c r="J1384" i="7"/>
  <c r="I1384" i="7"/>
  <c r="G1384" i="7"/>
  <c r="K1383" i="7"/>
  <c r="J1383" i="7"/>
  <c r="I1383" i="7"/>
  <c r="G1383" i="7"/>
  <c r="K1382" i="7"/>
  <c r="J1382" i="7"/>
  <c r="I1382" i="7"/>
  <c r="G1382" i="7"/>
  <c r="K1381" i="7"/>
  <c r="J1381" i="7"/>
  <c r="I1381" i="7"/>
  <c r="G1381" i="7"/>
  <c r="K1380" i="7"/>
  <c r="J1380" i="7"/>
  <c r="I1380" i="7"/>
  <c r="G1380" i="7"/>
  <c r="K1379" i="7"/>
  <c r="J1379" i="7"/>
  <c r="I1379" i="7"/>
  <c r="G1379" i="7"/>
  <c r="K1378" i="7"/>
  <c r="J1378" i="7"/>
  <c r="I1378" i="7"/>
  <c r="G1378" i="7"/>
  <c r="K1377" i="7"/>
  <c r="J1377" i="7"/>
  <c r="I1377" i="7"/>
  <c r="G1377" i="7"/>
  <c r="K1376" i="7"/>
  <c r="J1376" i="7"/>
  <c r="I1376" i="7"/>
  <c r="G1376" i="7"/>
  <c r="K1375" i="7"/>
  <c r="J1375" i="7"/>
  <c r="I1375" i="7"/>
  <c r="G1375" i="7"/>
  <c r="K1374" i="7"/>
  <c r="J1374" i="7"/>
  <c r="I1374" i="7"/>
  <c r="G1374" i="7"/>
  <c r="K1373" i="7"/>
  <c r="J1373" i="7"/>
  <c r="I1373" i="7"/>
  <c r="G1373" i="7"/>
  <c r="K1372" i="7"/>
  <c r="J1372" i="7"/>
  <c r="I1372" i="7"/>
  <c r="G1372" i="7"/>
  <c r="K1371" i="7"/>
  <c r="J1371" i="7"/>
  <c r="I1371" i="7"/>
  <c r="G1371" i="7"/>
  <c r="K1370" i="7"/>
  <c r="J1370" i="7"/>
  <c r="I1370" i="7"/>
  <c r="G1370" i="7"/>
  <c r="K1369" i="7"/>
  <c r="J1369" i="7"/>
  <c r="I1369" i="7"/>
  <c r="G1369" i="7"/>
  <c r="K1368" i="7"/>
  <c r="J1368" i="7"/>
  <c r="I1368" i="7"/>
  <c r="G1368" i="7"/>
  <c r="K1367" i="7"/>
  <c r="J1367" i="7"/>
  <c r="I1367" i="7"/>
  <c r="G1367" i="7"/>
  <c r="K1366" i="7"/>
  <c r="J1366" i="7"/>
  <c r="I1366" i="7"/>
  <c r="G1366" i="7"/>
  <c r="K1365" i="7"/>
  <c r="J1365" i="7"/>
  <c r="I1365" i="7"/>
  <c r="G1365" i="7"/>
  <c r="K1364" i="7"/>
  <c r="J1364" i="7"/>
  <c r="I1364" i="7"/>
  <c r="G1364" i="7"/>
  <c r="K1363" i="7"/>
  <c r="J1363" i="7"/>
  <c r="I1363" i="7"/>
  <c r="G1363" i="7"/>
  <c r="K1362" i="7"/>
  <c r="J1362" i="7"/>
  <c r="I1362" i="7"/>
  <c r="G1362" i="7"/>
  <c r="K1361" i="7"/>
  <c r="J1361" i="7"/>
  <c r="I1361" i="7"/>
  <c r="G1361" i="7"/>
  <c r="K1360" i="7"/>
  <c r="J1360" i="7"/>
  <c r="I1360" i="7"/>
  <c r="G1360" i="7"/>
  <c r="K1359" i="7"/>
  <c r="J1359" i="7"/>
  <c r="I1359" i="7"/>
  <c r="G1359" i="7"/>
  <c r="K1358" i="7"/>
  <c r="J1358" i="7"/>
  <c r="I1358" i="7"/>
  <c r="G1358" i="7"/>
  <c r="K1357" i="7"/>
  <c r="J1357" i="7"/>
  <c r="I1357" i="7"/>
  <c r="G1357" i="7"/>
  <c r="K1356" i="7"/>
  <c r="J1356" i="7"/>
  <c r="I1356" i="7"/>
  <c r="G1356" i="7"/>
  <c r="K1355" i="7"/>
  <c r="J1355" i="7"/>
  <c r="I1355" i="7"/>
  <c r="G1355" i="7"/>
  <c r="K1354" i="7"/>
  <c r="J1354" i="7"/>
  <c r="I1354" i="7"/>
  <c r="G1354" i="7"/>
  <c r="K1353" i="7"/>
  <c r="J1353" i="7"/>
  <c r="I1353" i="7"/>
  <c r="G1353" i="7"/>
  <c r="K1352" i="7"/>
  <c r="J1352" i="7"/>
  <c r="I1352" i="7"/>
  <c r="G1352" i="7"/>
  <c r="K1351" i="7"/>
  <c r="J1351" i="7"/>
  <c r="I1351" i="7"/>
  <c r="G1351" i="7"/>
  <c r="K1350" i="7"/>
  <c r="J1350" i="7"/>
  <c r="I1350" i="7"/>
  <c r="G1350" i="7"/>
  <c r="K1349" i="7"/>
  <c r="J1349" i="7"/>
  <c r="I1349" i="7"/>
  <c r="G1349" i="7"/>
  <c r="K1348" i="7"/>
  <c r="J1348" i="7"/>
  <c r="I1348" i="7"/>
  <c r="G1348" i="7"/>
  <c r="K1347" i="7"/>
  <c r="J1347" i="7"/>
  <c r="I1347" i="7"/>
  <c r="G1347" i="7"/>
  <c r="K1346" i="7"/>
  <c r="J1346" i="7"/>
  <c r="I1346" i="7"/>
  <c r="G1346" i="7"/>
  <c r="K1345" i="7"/>
  <c r="J1345" i="7"/>
  <c r="I1345" i="7"/>
  <c r="G1345" i="7"/>
  <c r="K1344" i="7"/>
  <c r="J1344" i="7"/>
  <c r="I1344" i="7"/>
  <c r="G1344" i="7"/>
  <c r="K1343" i="7"/>
  <c r="J1343" i="7"/>
  <c r="I1343" i="7"/>
  <c r="G1343" i="7"/>
  <c r="K1342" i="7"/>
  <c r="J1342" i="7"/>
  <c r="I1342" i="7"/>
  <c r="G1342" i="7"/>
  <c r="K1341" i="7"/>
  <c r="J1341" i="7"/>
  <c r="I1341" i="7"/>
  <c r="G1341" i="7"/>
  <c r="K1340" i="7"/>
  <c r="J1340" i="7"/>
  <c r="I1340" i="7"/>
  <c r="G1340" i="7"/>
  <c r="K1339" i="7"/>
  <c r="J1339" i="7"/>
  <c r="I1339" i="7"/>
  <c r="G1339" i="7"/>
  <c r="K1338" i="7"/>
  <c r="J1338" i="7"/>
  <c r="I1338" i="7"/>
  <c r="G1338" i="7"/>
  <c r="K1337" i="7"/>
  <c r="J1337" i="7"/>
  <c r="I1337" i="7"/>
  <c r="G1337" i="7"/>
  <c r="K1336" i="7"/>
  <c r="J1336" i="7"/>
  <c r="I1336" i="7"/>
  <c r="G1336" i="7"/>
  <c r="K1335" i="7"/>
  <c r="J1335" i="7"/>
  <c r="I1335" i="7"/>
  <c r="G1335" i="7"/>
  <c r="K1334" i="7"/>
  <c r="J1334" i="7"/>
  <c r="I1334" i="7"/>
  <c r="G1334" i="7"/>
  <c r="K1333" i="7"/>
  <c r="J1333" i="7"/>
  <c r="I1333" i="7"/>
  <c r="G1333" i="7"/>
  <c r="K1332" i="7"/>
  <c r="J1332" i="7"/>
  <c r="I1332" i="7"/>
  <c r="G1332" i="7"/>
  <c r="K1331" i="7"/>
  <c r="J1331" i="7"/>
  <c r="I1331" i="7"/>
  <c r="G1331" i="7"/>
  <c r="K1330" i="7"/>
  <c r="J1330" i="7"/>
  <c r="I1330" i="7"/>
  <c r="G1330" i="7"/>
  <c r="K1329" i="7"/>
  <c r="J1329" i="7"/>
  <c r="I1329" i="7"/>
  <c r="G1329" i="7"/>
  <c r="K1328" i="7"/>
  <c r="J1328" i="7"/>
  <c r="I1328" i="7"/>
  <c r="G1328" i="7"/>
  <c r="K1327" i="7"/>
  <c r="J1327" i="7"/>
  <c r="I1327" i="7"/>
  <c r="G1327" i="7"/>
  <c r="K1326" i="7"/>
  <c r="J1326" i="7"/>
  <c r="I1326" i="7"/>
  <c r="G1326" i="7"/>
  <c r="K1325" i="7"/>
  <c r="J1325" i="7"/>
  <c r="I1325" i="7"/>
  <c r="G1325" i="7"/>
  <c r="K1324" i="7"/>
  <c r="J1324" i="7"/>
  <c r="I1324" i="7"/>
  <c r="G1324" i="7"/>
  <c r="K1323" i="7"/>
  <c r="J1323" i="7"/>
  <c r="I1323" i="7"/>
  <c r="G1323" i="7"/>
  <c r="K1322" i="7"/>
  <c r="J1322" i="7"/>
  <c r="I1322" i="7"/>
  <c r="G1322" i="7"/>
  <c r="K1321" i="7"/>
  <c r="J1321" i="7"/>
  <c r="I1321" i="7"/>
  <c r="G1321" i="7"/>
  <c r="K1320" i="7"/>
  <c r="J1320" i="7"/>
  <c r="I1320" i="7"/>
  <c r="G1320" i="7"/>
  <c r="K1319" i="7"/>
  <c r="J1319" i="7"/>
  <c r="I1319" i="7"/>
  <c r="G1319" i="7"/>
  <c r="K1318" i="7"/>
  <c r="J1318" i="7"/>
  <c r="I1318" i="7"/>
  <c r="G1318" i="7"/>
  <c r="K1317" i="7"/>
  <c r="J1317" i="7"/>
  <c r="I1317" i="7"/>
  <c r="G1317" i="7"/>
  <c r="K1316" i="7"/>
  <c r="J1316" i="7"/>
  <c r="I1316" i="7"/>
  <c r="G1316" i="7"/>
  <c r="K1315" i="7"/>
  <c r="J1315" i="7"/>
  <c r="I1315" i="7"/>
  <c r="G1315" i="7"/>
  <c r="K1314" i="7"/>
  <c r="J1314" i="7"/>
  <c r="I1314" i="7"/>
  <c r="G1314" i="7"/>
  <c r="K1313" i="7"/>
  <c r="J1313" i="7"/>
  <c r="I1313" i="7"/>
  <c r="G1313" i="7"/>
  <c r="K1312" i="7"/>
  <c r="J1312" i="7"/>
  <c r="I1312" i="7"/>
  <c r="G1312" i="7"/>
  <c r="K1311" i="7"/>
  <c r="J1311" i="7"/>
  <c r="I1311" i="7"/>
  <c r="G1311" i="7"/>
  <c r="K1310" i="7"/>
  <c r="J1310" i="7"/>
  <c r="I1310" i="7"/>
  <c r="G1310" i="7"/>
  <c r="K1309" i="7"/>
  <c r="J1309" i="7"/>
  <c r="I1309" i="7"/>
  <c r="G1309" i="7"/>
  <c r="K1308" i="7"/>
  <c r="J1308" i="7"/>
  <c r="I1308" i="7"/>
  <c r="G1308" i="7"/>
  <c r="K1307" i="7"/>
  <c r="J1307" i="7"/>
  <c r="I1307" i="7"/>
  <c r="G1307" i="7"/>
  <c r="K1306" i="7"/>
  <c r="J1306" i="7"/>
  <c r="I1306" i="7"/>
  <c r="G1306" i="7"/>
  <c r="K1305" i="7"/>
  <c r="J1305" i="7"/>
  <c r="I1305" i="7"/>
  <c r="G1305" i="7"/>
  <c r="K1304" i="7"/>
  <c r="J1304" i="7"/>
  <c r="I1304" i="7"/>
  <c r="G1304" i="7"/>
  <c r="K1303" i="7"/>
  <c r="J1303" i="7"/>
  <c r="I1303" i="7"/>
  <c r="G1303" i="7"/>
  <c r="K1302" i="7"/>
  <c r="J1302" i="7"/>
  <c r="I1302" i="7"/>
  <c r="G1302" i="7"/>
  <c r="K1301" i="7"/>
  <c r="J1301" i="7"/>
  <c r="I1301" i="7"/>
  <c r="G1301" i="7"/>
  <c r="K1300" i="7"/>
  <c r="J1300" i="7"/>
  <c r="I1300" i="7"/>
  <c r="G1300" i="7"/>
  <c r="K1299" i="7"/>
  <c r="J1299" i="7"/>
  <c r="I1299" i="7"/>
  <c r="G1299" i="7"/>
  <c r="K1298" i="7"/>
  <c r="J1298" i="7"/>
  <c r="I1298" i="7"/>
  <c r="G1298" i="7"/>
  <c r="K1297" i="7"/>
  <c r="J1297" i="7"/>
  <c r="I1297" i="7"/>
  <c r="G1297" i="7"/>
  <c r="K1296" i="7"/>
  <c r="J1296" i="7"/>
  <c r="I1296" i="7"/>
  <c r="G1296" i="7"/>
  <c r="K1295" i="7"/>
  <c r="J1295" i="7"/>
  <c r="I1295" i="7"/>
  <c r="G1295" i="7"/>
  <c r="K1294" i="7"/>
  <c r="J1294" i="7"/>
  <c r="I1294" i="7"/>
  <c r="G1294" i="7"/>
  <c r="K1293" i="7"/>
  <c r="J1293" i="7"/>
  <c r="I1293" i="7"/>
  <c r="G1293" i="7"/>
  <c r="K1292" i="7"/>
  <c r="J1292" i="7"/>
  <c r="I1292" i="7"/>
  <c r="G1292" i="7"/>
  <c r="K1291" i="7"/>
  <c r="J1291" i="7"/>
  <c r="I1291" i="7"/>
  <c r="G1291" i="7"/>
  <c r="K1290" i="7"/>
  <c r="J1290" i="7"/>
  <c r="I1290" i="7"/>
  <c r="G1290" i="7"/>
  <c r="K1289" i="7"/>
  <c r="J1289" i="7"/>
  <c r="I1289" i="7"/>
  <c r="G1289" i="7"/>
  <c r="K1288" i="7"/>
  <c r="J1288" i="7"/>
  <c r="I1288" i="7"/>
  <c r="G1288" i="7"/>
  <c r="K1287" i="7"/>
  <c r="J1287" i="7"/>
  <c r="I1287" i="7"/>
  <c r="G1287" i="7"/>
  <c r="K1286" i="7"/>
  <c r="J1286" i="7"/>
  <c r="I1286" i="7"/>
  <c r="G1286" i="7"/>
  <c r="K1285" i="7"/>
  <c r="J1285" i="7"/>
  <c r="I1285" i="7"/>
  <c r="G1285" i="7"/>
  <c r="K1284" i="7"/>
  <c r="J1284" i="7"/>
  <c r="I1284" i="7"/>
  <c r="G1284" i="7"/>
  <c r="K1283" i="7"/>
  <c r="J1283" i="7"/>
  <c r="I1283" i="7"/>
  <c r="G1283" i="7"/>
  <c r="K1282" i="7"/>
  <c r="J1282" i="7"/>
  <c r="I1282" i="7"/>
  <c r="G1282" i="7"/>
  <c r="K1281" i="7"/>
  <c r="J1281" i="7"/>
  <c r="I1281" i="7"/>
  <c r="G1281" i="7"/>
  <c r="K1280" i="7"/>
  <c r="J1280" i="7"/>
  <c r="I1280" i="7"/>
  <c r="G1280" i="7"/>
  <c r="K1279" i="7"/>
  <c r="J1279" i="7"/>
  <c r="I1279" i="7"/>
  <c r="G1279" i="7"/>
  <c r="K1278" i="7"/>
  <c r="J1278" i="7"/>
  <c r="I1278" i="7"/>
  <c r="G1278" i="7"/>
  <c r="K1277" i="7"/>
  <c r="J1277" i="7"/>
  <c r="I1277" i="7"/>
  <c r="G1277" i="7"/>
  <c r="K1276" i="7"/>
  <c r="J1276" i="7"/>
  <c r="I1276" i="7"/>
  <c r="G1276" i="7"/>
  <c r="K1275" i="7"/>
  <c r="J1275" i="7"/>
  <c r="I1275" i="7"/>
  <c r="G1275" i="7"/>
  <c r="K1274" i="7"/>
  <c r="J1274" i="7"/>
  <c r="I1274" i="7"/>
  <c r="G1274" i="7"/>
  <c r="K1273" i="7"/>
  <c r="J1273" i="7"/>
  <c r="I1273" i="7"/>
  <c r="G1273" i="7"/>
  <c r="K1272" i="7"/>
  <c r="J1272" i="7"/>
  <c r="I1272" i="7"/>
  <c r="G1272" i="7"/>
  <c r="K1271" i="7"/>
  <c r="J1271" i="7"/>
  <c r="I1271" i="7"/>
  <c r="G1271" i="7"/>
  <c r="K1270" i="7"/>
  <c r="J1270" i="7"/>
  <c r="I1270" i="7"/>
  <c r="G1270" i="7"/>
  <c r="K1269" i="7"/>
  <c r="J1269" i="7"/>
  <c r="I1269" i="7"/>
  <c r="G1269" i="7"/>
  <c r="K1268" i="7"/>
  <c r="J1268" i="7"/>
  <c r="I1268" i="7"/>
  <c r="G1268" i="7"/>
  <c r="K1267" i="7"/>
  <c r="J1267" i="7"/>
  <c r="I1267" i="7"/>
  <c r="G1267" i="7"/>
  <c r="K1266" i="7"/>
  <c r="J1266" i="7"/>
  <c r="I1266" i="7"/>
  <c r="G1266" i="7"/>
  <c r="K1265" i="7"/>
  <c r="J1265" i="7"/>
  <c r="I1265" i="7"/>
  <c r="G1265" i="7"/>
  <c r="K1264" i="7"/>
  <c r="J1264" i="7"/>
  <c r="I1264" i="7"/>
  <c r="G1264" i="7"/>
  <c r="K1263" i="7"/>
  <c r="J1263" i="7"/>
  <c r="I1263" i="7"/>
  <c r="G1263" i="7"/>
  <c r="K1262" i="7"/>
  <c r="J1262" i="7"/>
  <c r="I1262" i="7"/>
  <c r="G1262" i="7"/>
  <c r="K1261" i="7"/>
  <c r="J1261" i="7"/>
  <c r="I1261" i="7"/>
  <c r="G1261" i="7"/>
  <c r="K1260" i="7"/>
  <c r="J1260" i="7"/>
  <c r="I1260" i="7"/>
  <c r="G1260" i="7"/>
  <c r="K1259" i="7"/>
  <c r="J1259" i="7"/>
  <c r="I1259" i="7"/>
  <c r="G1259" i="7"/>
  <c r="K1258" i="7"/>
  <c r="J1258" i="7"/>
  <c r="I1258" i="7"/>
  <c r="G1258" i="7"/>
  <c r="K1257" i="7"/>
  <c r="J1257" i="7"/>
  <c r="I1257" i="7"/>
  <c r="G1257" i="7"/>
  <c r="K1256" i="7"/>
  <c r="J1256" i="7"/>
  <c r="I1256" i="7"/>
  <c r="G1256" i="7"/>
  <c r="K1255" i="7"/>
  <c r="J1255" i="7"/>
  <c r="I1255" i="7"/>
  <c r="G1255" i="7"/>
  <c r="K1254" i="7"/>
  <c r="J1254" i="7"/>
  <c r="I1254" i="7"/>
  <c r="G1254" i="7"/>
  <c r="K1253" i="7"/>
  <c r="J1253" i="7"/>
  <c r="I1253" i="7"/>
  <c r="G1253" i="7"/>
  <c r="K1252" i="7"/>
  <c r="J1252" i="7"/>
  <c r="I1252" i="7"/>
  <c r="G1252" i="7"/>
  <c r="K1251" i="7"/>
  <c r="J1251" i="7"/>
  <c r="I1251" i="7"/>
  <c r="G1251" i="7"/>
  <c r="K1250" i="7"/>
  <c r="J1250" i="7"/>
  <c r="I1250" i="7"/>
  <c r="G1250" i="7"/>
  <c r="K1249" i="7"/>
  <c r="J1249" i="7"/>
  <c r="I1249" i="7"/>
  <c r="G1249" i="7"/>
  <c r="K1248" i="7"/>
  <c r="J1248" i="7"/>
  <c r="I1248" i="7"/>
  <c r="G1248" i="7"/>
  <c r="K1247" i="7"/>
  <c r="J1247" i="7"/>
  <c r="I1247" i="7"/>
  <c r="G1247" i="7"/>
  <c r="K1246" i="7"/>
  <c r="J1246" i="7"/>
  <c r="I1246" i="7"/>
  <c r="G1246" i="7"/>
  <c r="K1245" i="7"/>
  <c r="J1245" i="7"/>
  <c r="I1245" i="7"/>
  <c r="G1245" i="7"/>
  <c r="K1244" i="7"/>
  <c r="J1244" i="7"/>
  <c r="I1244" i="7"/>
  <c r="G1244" i="7"/>
  <c r="K1243" i="7"/>
  <c r="J1243" i="7"/>
  <c r="I1243" i="7"/>
  <c r="G1243" i="7"/>
  <c r="K1242" i="7"/>
  <c r="J1242" i="7"/>
  <c r="I1242" i="7"/>
  <c r="G1242" i="7"/>
  <c r="K1241" i="7"/>
  <c r="J1241" i="7"/>
  <c r="I1241" i="7"/>
  <c r="G1241" i="7"/>
  <c r="K1240" i="7"/>
  <c r="J1240" i="7"/>
  <c r="I1240" i="7"/>
  <c r="G1240" i="7"/>
  <c r="K1239" i="7"/>
  <c r="J1239" i="7"/>
  <c r="I1239" i="7"/>
  <c r="G1239" i="7"/>
  <c r="K1238" i="7"/>
  <c r="J1238" i="7"/>
  <c r="I1238" i="7"/>
  <c r="G1238" i="7"/>
  <c r="K1237" i="7"/>
  <c r="J1237" i="7"/>
  <c r="I1237" i="7"/>
  <c r="G1237" i="7"/>
  <c r="K1236" i="7"/>
  <c r="J1236" i="7"/>
  <c r="I1236" i="7"/>
  <c r="G1236" i="7"/>
  <c r="K1235" i="7"/>
  <c r="J1235" i="7"/>
  <c r="I1235" i="7"/>
  <c r="G1235" i="7"/>
  <c r="K1234" i="7"/>
  <c r="J1234" i="7"/>
  <c r="I1234" i="7"/>
  <c r="G1234" i="7"/>
  <c r="K1233" i="7"/>
  <c r="J1233" i="7"/>
  <c r="I1233" i="7"/>
  <c r="G1233" i="7"/>
  <c r="K1232" i="7"/>
  <c r="J1232" i="7"/>
  <c r="I1232" i="7"/>
  <c r="G1232" i="7"/>
  <c r="K1231" i="7"/>
  <c r="J1231" i="7"/>
  <c r="I1231" i="7"/>
  <c r="G1231" i="7"/>
  <c r="K1230" i="7"/>
  <c r="J1230" i="7"/>
  <c r="I1230" i="7"/>
  <c r="G1230" i="7"/>
  <c r="K1229" i="7"/>
  <c r="J1229" i="7"/>
  <c r="I1229" i="7"/>
  <c r="G1229" i="7"/>
  <c r="K1228" i="7"/>
  <c r="J1228" i="7"/>
  <c r="I1228" i="7"/>
  <c r="G1228" i="7"/>
  <c r="K1227" i="7"/>
  <c r="J1227" i="7"/>
  <c r="I1227" i="7"/>
  <c r="G1227" i="7"/>
  <c r="K1226" i="7"/>
  <c r="J1226" i="7"/>
  <c r="I1226" i="7"/>
  <c r="G1226" i="7"/>
  <c r="K1225" i="7"/>
  <c r="J1225" i="7"/>
  <c r="I1225" i="7"/>
  <c r="G1225" i="7"/>
  <c r="K1224" i="7"/>
  <c r="J1224" i="7"/>
  <c r="I1224" i="7"/>
  <c r="G1224" i="7"/>
  <c r="K1223" i="7"/>
  <c r="J1223" i="7"/>
  <c r="I1223" i="7"/>
  <c r="G1223" i="7"/>
  <c r="K1222" i="7"/>
  <c r="J1222" i="7"/>
  <c r="I1222" i="7"/>
  <c r="G1222" i="7"/>
  <c r="K1221" i="7"/>
  <c r="J1221" i="7"/>
  <c r="I1221" i="7"/>
  <c r="G1221" i="7"/>
  <c r="K1220" i="7"/>
  <c r="J1220" i="7"/>
  <c r="I1220" i="7"/>
  <c r="G1220" i="7"/>
  <c r="K1219" i="7"/>
  <c r="J1219" i="7"/>
  <c r="I1219" i="7"/>
  <c r="G1219" i="7"/>
  <c r="K1218" i="7"/>
  <c r="J1218" i="7"/>
  <c r="I1218" i="7"/>
  <c r="G1218" i="7"/>
  <c r="K1217" i="7"/>
  <c r="J1217" i="7"/>
  <c r="I1217" i="7"/>
  <c r="G1217" i="7"/>
  <c r="K1216" i="7"/>
  <c r="J1216" i="7"/>
  <c r="I1216" i="7"/>
  <c r="G1216" i="7"/>
  <c r="K1215" i="7"/>
  <c r="J1215" i="7"/>
  <c r="I1215" i="7"/>
  <c r="G1215" i="7"/>
  <c r="K1214" i="7"/>
  <c r="J1214" i="7"/>
  <c r="I1214" i="7"/>
  <c r="G1214" i="7"/>
  <c r="K1213" i="7"/>
  <c r="J1213" i="7"/>
  <c r="I1213" i="7"/>
  <c r="G1213" i="7"/>
  <c r="K1212" i="7"/>
  <c r="J1212" i="7"/>
  <c r="I1212" i="7"/>
  <c r="G1212" i="7"/>
  <c r="K1211" i="7"/>
  <c r="J1211" i="7"/>
  <c r="I1211" i="7"/>
  <c r="G1211" i="7"/>
  <c r="K1210" i="7"/>
  <c r="J1210" i="7"/>
  <c r="I1210" i="7"/>
  <c r="G1210" i="7"/>
  <c r="K1209" i="7"/>
  <c r="J1209" i="7"/>
  <c r="I1209" i="7"/>
  <c r="G1209" i="7"/>
  <c r="K1208" i="7"/>
  <c r="J1208" i="7"/>
  <c r="I1208" i="7"/>
  <c r="G1208" i="7"/>
  <c r="K1207" i="7"/>
  <c r="J1207" i="7"/>
  <c r="I1207" i="7"/>
  <c r="G1207" i="7"/>
  <c r="K1206" i="7"/>
  <c r="J1206" i="7"/>
  <c r="I1206" i="7"/>
  <c r="G1206" i="7"/>
  <c r="K1205" i="7"/>
  <c r="J1205" i="7"/>
  <c r="I1205" i="7"/>
  <c r="G1205" i="7"/>
  <c r="K1204" i="7"/>
  <c r="J1204" i="7"/>
  <c r="I1204" i="7"/>
  <c r="G1204" i="7"/>
  <c r="K1203" i="7"/>
  <c r="J1203" i="7"/>
  <c r="I1203" i="7"/>
  <c r="G1203" i="7"/>
  <c r="K1202" i="7"/>
  <c r="J1202" i="7"/>
  <c r="I1202" i="7"/>
  <c r="G1202" i="7"/>
  <c r="K1201" i="7"/>
  <c r="J1201" i="7"/>
  <c r="I1201" i="7"/>
  <c r="G1201" i="7"/>
  <c r="K1200" i="7"/>
  <c r="J1200" i="7"/>
  <c r="I1200" i="7"/>
  <c r="G1200" i="7"/>
  <c r="K1199" i="7"/>
  <c r="J1199" i="7"/>
  <c r="I1199" i="7"/>
  <c r="G1199" i="7"/>
  <c r="K1198" i="7"/>
  <c r="J1198" i="7"/>
  <c r="I1198" i="7"/>
  <c r="G1198" i="7"/>
  <c r="K1197" i="7"/>
  <c r="J1197" i="7"/>
  <c r="I1197" i="7"/>
  <c r="G1197" i="7"/>
  <c r="K1196" i="7"/>
  <c r="J1196" i="7"/>
  <c r="I1196" i="7"/>
  <c r="G1196" i="7"/>
  <c r="K1195" i="7"/>
  <c r="J1195" i="7"/>
  <c r="I1195" i="7"/>
  <c r="G1195" i="7"/>
  <c r="K1194" i="7"/>
  <c r="J1194" i="7"/>
  <c r="I1194" i="7"/>
  <c r="G1194" i="7"/>
  <c r="K1193" i="7"/>
  <c r="J1193" i="7"/>
  <c r="I1193" i="7"/>
  <c r="G1193" i="7"/>
  <c r="K1192" i="7"/>
  <c r="J1192" i="7"/>
  <c r="I1192" i="7"/>
  <c r="G1192" i="7"/>
  <c r="K1191" i="7"/>
  <c r="J1191" i="7"/>
  <c r="I1191" i="7"/>
  <c r="G1191" i="7"/>
  <c r="K1190" i="7"/>
  <c r="J1190" i="7"/>
  <c r="I1190" i="7"/>
  <c r="G1190" i="7"/>
  <c r="K1189" i="7"/>
  <c r="J1189" i="7"/>
  <c r="I1189" i="7"/>
  <c r="G1189" i="7"/>
  <c r="K1188" i="7"/>
  <c r="J1188" i="7"/>
  <c r="I1188" i="7"/>
  <c r="G1188" i="7"/>
  <c r="K1187" i="7"/>
  <c r="J1187" i="7"/>
  <c r="I1187" i="7"/>
  <c r="G1187" i="7"/>
  <c r="K1186" i="7"/>
  <c r="J1186" i="7"/>
  <c r="I1186" i="7"/>
  <c r="G1186" i="7"/>
  <c r="K1185" i="7"/>
  <c r="J1185" i="7"/>
  <c r="I1185" i="7"/>
  <c r="G1185" i="7"/>
  <c r="K1184" i="7"/>
  <c r="J1184" i="7"/>
  <c r="I1184" i="7"/>
  <c r="G1184" i="7"/>
  <c r="K1183" i="7"/>
  <c r="J1183" i="7"/>
  <c r="I1183" i="7"/>
  <c r="G1183" i="7"/>
  <c r="K1182" i="7"/>
  <c r="J1182" i="7"/>
  <c r="I1182" i="7"/>
  <c r="G1182" i="7"/>
  <c r="K1181" i="7"/>
  <c r="J1181" i="7"/>
  <c r="I1181" i="7"/>
  <c r="G1181" i="7"/>
  <c r="K1180" i="7"/>
  <c r="J1180" i="7"/>
  <c r="I1180" i="7"/>
  <c r="G1180" i="7"/>
  <c r="K1179" i="7"/>
  <c r="J1179" i="7"/>
  <c r="I1179" i="7"/>
  <c r="G1179" i="7"/>
  <c r="K1178" i="7"/>
  <c r="J1178" i="7"/>
  <c r="I1178" i="7"/>
  <c r="G1178" i="7"/>
  <c r="K1177" i="7"/>
  <c r="J1177" i="7"/>
  <c r="I1177" i="7"/>
  <c r="G1177" i="7"/>
  <c r="K1176" i="7"/>
  <c r="J1176" i="7"/>
  <c r="I1176" i="7"/>
  <c r="G1176" i="7"/>
  <c r="K1175" i="7"/>
  <c r="J1175" i="7"/>
  <c r="I1175" i="7"/>
  <c r="G1175" i="7"/>
  <c r="K1174" i="7"/>
  <c r="J1174" i="7"/>
  <c r="I1174" i="7"/>
  <c r="G1174" i="7"/>
  <c r="K1173" i="7"/>
  <c r="J1173" i="7"/>
  <c r="I1173" i="7"/>
  <c r="G1173" i="7"/>
  <c r="K1172" i="7"/>
  <c r="J1172" i="7"/>
  <c r="I1172" i="7"/>
  <c r="G1172" i="7"/>
  <c r="K1171" i="7"/>
  <c r="J1171" i="7"/>
  <c r="I1171" i="7"/>
  <c r="G1171" i="7"/>
  <c r="K1170" i="7"/>
  <c r="J1170" i="7"/>
  <c r="I1170" i="7"/>
  <c r="G1170" i="7"/>
  <c r="K1169" i="7"/>
  <c r="J1169" i="7"/>
  <c r="I1169" i="7"/>
  <c r="G1169" i="7"/>
  <c r="K1168" i="7"/>
  <c r="J1168" i="7"/>
  <c r="I1168" i="7"/>
  <c r="G1168" i="7"/>
  <c r="K1167" i="7"/>
  <c r="J1167" i="7"/>
  <c r="I1167" i="7"/>
  <c r="G1167" i="7"/>
  <c r="K1166" i="7"/>
  <c r="J1166" i="7"/>
  <c r="I1166" i="7"/>
  <c r="G1166" i="7"/>
  <c r="K1165" i="7"/>
  <c r="J1165" i="7"/>
  <c r="I1165" i="7"/>
  <c r="G1165" i="7"/>
  <c r="K1164" i="7"/>
  <c r="J1164" i="7"/>
  <c r="I1164" i="7"/>
  <c r="G1164" i="7"/>
  <c r="K1163" i="7"/>
  <c r="J1163" i="7"/>
  <c r="I1163" i="7"/>
  <c r="G1163" i="7"/>
  <c r="K1162" i="7"/>
  <c r="J1162" i="7"/>
  <c r="I1162" i="7"/>
  <c r="G1162" i="7"/>
  <c r="K1161" i="7"/>
  <c r="J1161" i="7"/>
  <c r="I1161" i="7"/>
  <c r="G1161" i="7"/>
  <c r="K1160" i="7"/>
  <c r="J1160" i="7"/>
  <c r="I1160" i="7"/>
  <c r="G1160" i="7"/>
  <c r="K1159" i="7"/>
  <c r="J1159" i="7"/>
  <c r="I1159" i="7"/>
  <c r="G1159" i="7"/>
  <c r="K1158" i="7"/>
  <c r="J1158" i="7"/>
  <c r="I1158" i="7"/>
  <c r="G1158" i="7"/>
  <c r="K1157" i="7"/>
  <c r="J1157" i="7"/>
  <c r="I1157" i="7"/>
  <c r="G1157" i="7"/>
  <c r="K1156" i="7"/>
  <c r="J1156" i="7"/>
  <c r="I1156" i="7"/>
  <c r="G1156" i="7"/>
  <c r="K1155" i="7"/>
  <c r="J1155" i="7"/>
  <c r="I1155" i="7"/>
  <c r="G1155" i="7"/>
  <c r="K1154" i="7"/>
  <c r="J1154" i="7"/>
  <c r="I1154" i="7"/>
  <c r="G1154" i="7"/>
  <c r="K1153" i="7"/>
  <c r="J1153" i="7"/>
  <c r="I1153" i="7"/>
  <c r="G1153" i="7"/>
  <c r="K1152" i="7"/>
  <c r="J1152" i="7"/>
  <c r="I1152" i="7"/>
  <c r="G1152" i="7"/>
  <c r="K1151" i="7"/>
  <c r="J1151" i="7"/>
  <c r="I1151" i="7"/>
  <c r="G1151" i="7"/>
  <c r="K1150" i="7"/>
  <c r="J1150" i="7"/>
  <c r="I1150" i="7"/>
  <c r="G1150" i="7"/>
  <c r="K1149" i="7"/>
  <c r="J1149" i="7"/>
  <c r="I1149" i="7"/>
  <c r="G1149" i="7"/>
  <c r="K1148" i="7"/>
  <c r="J1148" i="7"/>
  <c r="I1148" i="7"/>
  <c r="G1148" i="7"/>
  <c r="K1147" i="7"/>
  <c r="J1147" i="7"/>
  <c r="I1147" i="7"/>
  <c r="G1147" i="7"/>
  <c r="K1146" i="7"/>
  <c r="J1146" i="7"/>
  <c r="I1146" i="7"/>
  <c r="G1146" i="7"/>
  <c r="K1145" i="7"/>
  <c r="J1145" i="7"/>
  <c r="I1145" i="7"/>
  <c r="G1145" i="7"/>
  <c r="K1144" i="7"/>
  <c r="J1144" i="7"/>
  <c r="I1144" i="7"/>
  <c r="G1144" i="7"/>
  <c r="K1143" i="7"/>
  <c r="J1143" i="7"/>
  <c r="I1143" i="7"/>
  <c r="G1143" i="7"/>
  <c r="K1142" i="7"/>
  <c r="J1142" i="7"/>
  <c r="I1142" i="7"/>
  <c r="G1142" i="7"/>
  <c r="K1141" i="7"/>
  <c r="J1141" i="7"/>
  <c r="I1141" i="7"/>
  <c r="G1141" i="7"/>
  <c r="K1140" i="7"/>
  <c r="J1140" i="7"/>
  <c r="I1140" i="7"/>
  <c r="G1140" i="7"/>
  <c r="K1139" i="7"/>
  <c r="J1139" i="7"/>
  <c r="I1139" i="7"/>
  <c r="G1139" i="7"/>
  <c r="K1138" i="7"/>
  <c r="J1138" i="7"/>
  <c r="I1138" i="7"/>
  <c r="G1138" i="7"/>
  <c r="K1137" i="7"/>
  <c r="J1137" i="7"/>
  <c r="I1137" i="7"/>
  <c r="G1137" i="7"/>
  <c r="K1136" i="7"/>
  <c r="J1136" i="7"/>
  <c r="I1136" i="7"/>
  <c r="G1136" i="7"/>
  <c r="K1135" i="7"/>
  <c r="J1135" i="7"/>
  <c r="I1135" i="7"/>
  <c r="G1135" i="7"/>
  <c r="K1134" i="7"/>
  <c r="J1134" i="7"/>
  <c r="I1134" i="7"/>
  <c r="G1134" i="7"/>
  <c r="K1133" i="7"/>
  <c r="J1133" i="7"/>
  <c r="I1133" i="7"/>
  <c r="G1133" i="7"/>
  <c r="K1132" i="7"/>
  <c r="J1132" i="7"/>
  <c r="I1132" i="7"/>
  <c r="G1132" i="7"/>
  <c r="K1131" i="7"/>
  <c r="J1131" i="7"/>
  <c r="I1131" i="7"/>
  <c r="G1131" i="7"/>
  <c r="K1130" i="7"/>
  <c r="J1130" i="7"/>
  <c r="I1130" i="7"/>
  <c r="G1130" i="7"/>
  <c r="K1129" i="7"/>
  <c r="J1129" i="7"/>
  <c r="I1129" i="7"/>
  <c r="G1129" i="7"/>
  <c r="K1128" i="7"/>
  <c r="J1128" i="7"/>
  <c r="I1128" i="7"/>
  <c r="G1128" i="7"/>
  <c r="K1127" i="7"/>
  <c r="J1127" i="7"/>
  <c r="I1127" i="7"/>
  <c r="G1127" i="7"/>
  <c r="K1126" i="7"/>
  <c r="J1126" i="7"/>
  <c r="I1126" i="7"/>
  <c r="G1126" i="7"/>
  <c r="K1125" i="7"/>
  <c r="J1125" i="7"/>
  <c r="I1125" i="7"/>
  <c r="G1125" i="7"/>
  <c r="K1124" i="7"/>
  <c r="J1124" i="7"/>
  <c r="I1124" i="7"/>
  <c r="G1124" i="7"/>
  <c r="K1123" i="7"/>
  <c r="J1123" i="7"/>
  <c r="I1123" i="7"/>
  <c r="G1123" i="7"/>
  <c r="K1122" i="7"/>
  <c r="J1122" i="7"/>
  <c r="I1122" i="7"/>
  <c r="G1122" i="7"/>
  <c r="K1121" i="7"/>
  <c r="J1121" i="7"/>
  <c r="I1121" i="7"/>
  <c r="G1121" i="7"/>
  <c r="K1120" i="7"/>
  <c r="J1120" i="7"/>
  <c r="I1120" i="7"/>
  <c r="G1120" i="7"/>
  <c r="K1119" i="7"/>
  <c r="J1119" i="7"/>
  <c r="I1119" i="7"/>
  <c r="G1119" i="7"/>
  <c r="K1118" i="7"/>
  <c r="J1118" i="7"/>
  <c r="I1118" i="7"/>
  <c r="G1118" i="7"/>
  <c r="K1117" i="7"/>
  <c r="J1117" i="7"/>
  <c r="I1117" i="7"/>
  <c r="G1117" i="7"/>
  <c r="K1116" i="7"/>
  <c r="J1116" i="7"/>
  <c r="I1116" i="7"/>
  <c r="G1116" i="7"/>
  <c r="K1115" i="7"/>
  <c r="J1115" i="7"/>
  <c r="I1115" i="7"/>
  <c r="G1115" i="7"/>
  <c r="K1114" i="7"/>
  <c r="J1114" i="7"/>
  <c r="I1114" i="7"/>
  <c r="G1114" i="7"/>
  <c r="K1113" i="7"/>
  <c r="J1113" i="7"/>
  <c r="I1113" i="7"/>
  <c r="G1113" i="7"/>
  <c r="K1112" i="7"/>
  <c r="J1112" i="7"/>
  <c r="I1112" i="7"/>
  <c r="G1112" i="7"/>
  <c r="K1111" i="7"/>
  <c r="J1111" i="7"/>
  <c r="I1111" i="7"/>
  <c r="G1111" i="7"/>
  <c r="K1110" i="7"/>
  <c r="J1110" i="7"/>
  <c r="I1110" i="7"/>
  <c r="G1110" i="7"/>
  <c r="K1109" i="7"/>
  <c r="J1109" i="7"/>
  <c r="I1109" i="7"/>
  <c r="G1109" i="7"/>
  <c r="K1108" i="7"/>
  <c r="J1108" i="7"/>
  <c r="I1108" i="7"/>
  <c r="G1108" i="7"/>
  <c r="K1107" i="7"/>
  <c r="J1107" i="7"/>
  <c r="I1107" i="7"/>
  <c r="G1107" i="7"/>
  <c r="K1106" i="7"/>
  <c r="J1106" i="7"/>
  <c r="I1106" i="7"/>
  <c r="G1106" i="7"/>
  <c r="K1105" i="7"/>
  <c r="J1105" i="7"/>
  <c r="I1105" i="7"/>
  <c r="G1105" i="7"/>
  <c r="K1104" i="7"/>
  <c r="J1104" i="7"/>
  <c r="I1104" i="7"/>
  <c r="G1104" i="7"/>
  <c r="K1103" i="7"/>
  <c r="J1103" i="7"/>
  <c r="I1103" i="7"/>
  <c r="G1103" i="7"/>
  <c r="K1102" i="7"/>
  <c r="J1102" i="7"/>
  <c r="I1102" i="7"/>
  <c r="G1102" i="7"/>
  <c r="K1101" i="7"/>
  <c r="J1101" i="7"/>
  <c r="I1101" i="7"/>
  <c r="G1101" i="7"/>
  <c r="K1100" i="7"/>
  <c r="J1100" i="7"/>
  <c r="I1100" i="7"/>
  <c r="G1100" i="7"/>
  <c r="K1099" i="7"/>
  <c r="J1099" i="7"/>
  <c r="I1099" i="7"/>
  <c r="G1099" i="7"/>
  <c r="K1098" i="7"/>
  <c r="J1098" i="7"/>
  <c r="I1098" i="7"/>
  <c r="G1098" i="7"/>
  <c r="K1097" i="7"/>
  <c r="J1097" i="7"/>
  <c r="I1097" i="7"/>
  <c r="G1097" i="7"/>
  <c r="K1096" i="7"/>
  <c r="J1096" i="7"/>
  <c r="I1096" i="7"/>
  <c r="G1096" i="7"/>
  <c r="K1095" i="7"/>
  <c r="J1095" i="7"/>
  <c r="I1095" i="7"/>
  <c r="G1095" i="7"/>
  <c r="K1094" i="7"/>
  <c r="J1094" i="7"/>
  <c r="I1094" i="7"/>
  <c r="G1094" i="7"/>
  <c r="K1093" i="7"/>
  <c r="J1093" i="7"/>
  <c r="I1093" i="7"/>
  <c r="G1093" i="7"/>
  <c r="K1092" i="7"/>
  <c r="J1092" i="7"/>
  <c r="I1092" i="7"/>
  <c r="G1092" i="7"/>
  <c r="K1091" i="7"/>
  <c r="J1091" i="7"/>
  <c r="I1091" i="7"/>
  <c r="G1091" i="7"/>
  <c r="K1090" i="7"/>
  <c r="J1090" i="7"/>
  <c r="I1090" i="7"/>
  <c r="G1090" i="7"/>
  <c r="K1089" i="7"/>
  <c r="J1089" i="7"/>
  <c r="I1089" i="7"/>
  <c r="G1089" i="7"/>
  <c r="K1088" i="7"/>
  <c r="J1088" i="7"/>
  <c r="I1088" i="7"/>
  <c r="G1088" i="7"/>
  <c r="K1087" i="7"/>
  <c r="J1087" i="7"/>
  <c r="I1087" i="7"/>
  <c r="G1087" i="7"/>
  <c r="K1086" i="7"/>
  <c r="J1086" i="7"/>
  <c r="I1086" i="7"/>
  <c r="G1086" i="7"/>
  <c r="K1085" i="7"/>
  <c r="J1085" i="7"/>
  <c r="I1085" i="7"/>
  <c r="G1085" i="7"/>
  <c r="K1084" i="7"/>
  <c r="J1084" i="7"/>
  <c r="I1084" i="7"/>
  <c r="G1084" i="7"/>
  <c r="K1083" i="7"/>
  <c r="J1083" i="7"/>
  <c r="I1083" i="7"/>
  <c r="G1083" i="7"/>
  <c r="K1082" i="7"/>
  <c r="J1082" i="7"/>
  <c r="I1082" i="7"/>
  <c r="G1082" i="7"/>
  <c r="K1081" i="7"/>
  <c r="J1081" i="7"/>
  <c r="I1081" i="7"/>
  <c r="G1081" i="7"/>
  <c r="K1080" i="7"/>
  <c r="J1080" i="7"/>
  <c r="I1080" i="7"/>
  <c r="G1080" i="7"/>
  <c r="K1079" i="7"/>
  <c r="J1079" i="7"/>
  <c r="I1079" i="7"/>
  <c r="G1079" i="7"/>
  <c r="K1078" i="7"/>
  <c r="J1078" i="7"/>
  <c r="I1078" i="7"/>
  <c r="G1078" i="7"/>
  <c r="K1077" i="7"/>
  <c r="J1077" i="7"/>
  <c r="I1077" i="7"/>
  <c r="G1077" i="7"/>
  <c r="K1076" i="7"/>
  <c r="J1076" i="7"/>
  <c r="I1076" i="7"/>
  <c r="G1076" i="7"/>
  <c r="K1075" i="7"/>
  <c r="J1075" i="7"/>
  <c r="I1075" i="7"/>
  <c r="G1075" i="7"/>
  <c r="K1074" i="7"/>
  <c r="J1074" i="7"/>
  <c r="I1074" i="7"/>
  <c r="G1074" i="7"/>
  <c r="K1073" i="7"/>
  <c r="J1073" i="7"/>
  <c r="I1073" i="7"/>
  <c r="G1073" i="7"/>
  <c r="K1072" i="7"/>
  <c r="J1072" i="7"/>
  <c r="I1072" i="7"/>
  <c r="G1072" i="7"/>
  <c r="K1071" i="7"/>
  <c r="J1071" i="7"/>
  <c r="I1071" i="7"/>
  <c r="G1071" i="7"/>
  <c r="K1070" i="7"/>
  <c r="J1070" i="7"/>
  <c r="I1070" i="7"/>
  <c r="G1070" i="7"/>
  <c r="K1069" i="7"/>
  <c r="J1069" i="7"/>
  <c r="I1069" i="7"/>
  <c r="G1069" i="7"/>
  <c r="K1068" i="7"/>
  <c r="J1068" i="7"/>
  <c r="I1068" i="7"/>
  <c r="G1068" i="7"/>
  <c r="K1067" i="7"/>
  <c r="J1067" i="7"/>
  <c r="I1067" i="7"/>
  <c r="G1067" i="7"/>
  <c r="K1066" i="7"/>
  <c r="J1066" i="7"/>
  <c r="I1066" i="7"/>
  <c r="G1066" i="7"/>
  <c r="K1065" i="7"/>
  <c r="J1065" i="7"/>
  <c r="I1065" i="7"/>
  <c r="G1065" i="7"/>
  <c r="K1064" i="7"/>
  <c r="J1064" i="7"/>
  <c r="I1064" i="7"/>
  <c r="G1064" i="7"/>
  <c r="K1063" i="7"/>
  <c r="J1063" i="7"/>
  <c r="I1063" i="7"/>
  <c r="G1063" i="7"/>
  <c r="K1062" i="7"/>
  <c r="J1062" i="7"/>
  <c r="I1062" i="7"/>
  <c r="G1062" i="7"/>
  <c r="K1061" i="7"/>
  <c r="J1061" i="7"/>
  <c r="I1061" i="7"/>
  <c r="G1061" i="7"/>
  <c r="K1060" i="7"/>
  <c r="J1060" i="7"/>
  <c r="I1060" i="7"/>
  <c r="G1060" i="7"/>
  <c r="K1059" i="7"/>
  <c r="J1059" i="7"/>
  <c r="I1059" i="7"/>
  <c r="G1059" i="7"/>
  <c r="K1058" i="7"/>
  <c r="J1058" i="7"/>
  <c r="I1058" i="7"/>
  <c r="G1058" i="7"/>
  <c r="K1057" i="7"/>
  <c r="J1057" i="7"/>
  <c r="I1057" i="7"/>
  <c r="G1057" i="7"/>
  <c r="K1056" i="7"/>
  <c r="J1056" i="7"/>
  <c r="I1056" i="7"/>
  <c r="G1056" i="7"/>
  <c r="K1055" i="7"/>
  <c r="J1055" i="7"/>
  <c r="I1055" i="7"/>
  <c r="G1055" i="7"/>
  <c r="K1054" i="7"/>
  <c r="J1054" i="7"/>
  <c r="I1054" i="7"/>
  <c r="G1054" i="7"/>
  <c r="K1053" i="7"/>
  <c r="J1053" i="7"/>
  <c r="I1053" i="7"/>
  <c r="G1053" i="7"/>
  <c r="K1052" i="7"/>
  <c r="J1052" i="7"/>
  <c r="I1052" i="7"/>
  <c r="G1052" i="7"/>
  <c r="K1051" i="7"/>
  <c r="J1051" i="7"/>
  <c r="I1051" i="7"/>
  <c r="G1051" i="7"/>
  <c r="K1050" i="7"/>
  <c r="J1050" i="7"/>
  <c r="I1050" i="7"/>
  <c r="G1050" i="7"/>
  <c r="K1049" i="7"/>
  <c r="J1049" i="7"/>
  <c r="I1049" i="7"/>
  <c r="G1049" i="7"/>
  <c r="K1048" i="7"/>
  <c r="J1048" i="7"/>
  <c r="I1048" i="7"/>
  <c r="G1048" i="7"/>
  <c r="K1047" i="7"/>
  <c r="J1047" i="7"/>
  <c r="I1047" i="7"/>
  <c r="G1047" i="7"/>
  <c r="K1046" i="7"/>
  <c r="J1046" i="7"/>
  <c r="I1046" i="7"/>
  <c r="G1046" i="7"/>
  <c r="K1045" i="7"/>
  <c r="J1045" i="7"/>
  <c r="I1045" i="7"/>
  <c r="G1045" i="7"/>
  <c r="K1044" i="7"/>
  <c r="J1044" i="7"/>
  <c r="I1044" i="7"/>
  <c r="G1044" i="7"/>
  <c r="K1043" i="7"/>
  <c r="J1043" i="7"/>
  <c r="I1043" i="7"/>
  <c r="G1043" i="7"/>
  <c r="K1042" i="7"/>
  <c r="J1042" i="7"/>
  <c r="I1042" i="7"/>
  <c r="G1042" i="7"/>
  <c r="K1041" i="7"/>
  <c r="J1041" i="7"/>
  <c r="I1041" i="7"/>
  <c r="G1041" i="7"/>
  <c r="K1040" i="7"/>
  <c r="J1040" i="7"/>
  <c r="I1040" i="7"/>
  <c r="G1040" i="7"/>
  <c r="K1039" i="7"/>
  <c r="J1039" i="7"/>
  <c r="I1039" i="7"/>
  <c r="G1039" i="7"/>
  <c r="K1038" i="7"/>
  <c r="J1038" i="7"/>
  <c r="I1038" i="7"/>
  <c r="G1038" i="7"/>
  <c r="K1037" i="7"/>
  <c r="J1037" i="7"/>
  <c r="I1037" i="7"/>
  <c r="G1037" i="7"/>
  <c r="K1036" i="7"/>
  <c r="J1036" i="7"/>
  <c r="I1036" i="7"/>
  <c r="G1036" i="7"/>
  <c r="K1035" i="7"/>
  <c r="J1035" i="7"/>
  <c r="I1035" i="7"/>
  <c r="G1035" i="7"/>
  <c r="K1034" i="7"/>
  <c r="J1034" i="7"/>
  <c r="I1034" i="7"/>
  <c r="G1034" i="7"/>
  <c r="K1033" i="7"/>
  <c r="J1033" i="7"/>
  <c r="I1033" i="7"/>
  <c r="G1033" i="7"/>
  <c r="K1032" i="7"/>
  <c r="J1032" i="7"/>
  <c r="I1032" i="7"/>
  <c r="G1032" i="7"/>
  <c r="K1031" i="7"/>
  <c r="J1031" i="7"/>
  <c r="I1031" i="7"/>
  <c r="G1031" i="7"/>
  <c r="K1030" i="7"/>
  <c r="J1030" i="7"/>
  <c r="I1030" i="7"/>
  <c r="G1030" i="7"/>
  <c r="K1029" i="7"/>
  <c r="J1029" i="7"/>
  <c r="I1029" i="7"/>
  <c r="G1029" i="7"/>
  <c r="K1028" i="7"/>
  <c r="J1028" i="7"/>
  <c r="I1028" i="7"/>
  <c r="G1028" i="7"/>
  <c r="K1027" i="7"/>
  <c r="J1027" i="7"/>
  <c r="I1027" i="7"/>
  <c r="G1027" i="7"/>
  <c r="K1026" i="7"/>
  <c r="J1026" i="7"/>
  <c r="I1026" i="7"/>
  <c r="G1026" i="7"/>
  <c r="K1025" i="7"/>
  <c r="J1025" i="7"/>
  <c r="I1025" i="7"/>
  <c r="G1025" i="7"/>
  <c r="K1024" i="7"/>
  <c r="J1024" i="7"/>
  <c r="I1024" i="7"/>
  <c r="G1024" i="7"/>
  <c r="K1023" i="7"/>
  <c r="J1023" i="7"/>
  <c r="I1023" i="7"/>
  <c r="G1023" i="7"/>
  <c r="K1022" i="7"/>
  <c r="J1022" i="7"/>
  <c r="I1022" i="7"/>
  <c r="G1022" i="7"/>
  <c r="K1021" i="7"/>
  <c r="J1021" i="7"/>
  <c r="I1021" i="7"/>
  <c r="G1021" i="7"/>
  <c r="K1020" i="7"/>
  <c r="J1020" i="7"/>
  <c r="I1020" i="7"/>
  <c r="G1020" i="7"/>
  <c r="K1019" i="7"/>
  <c r="J1019" i="7"/>
  <c r="I1019" i="7"/>
  <c r="G1019" i="7"/>
  <c r="K1018" i="7"/>
  <c r="J1018" i="7"/>
  <c r="I1018" i="7"/>
  <c r="G1018" i="7"/>
  <c r="K1017" i="7"/>
  <c r="J1017" i="7"/>
  <c r="I1017" i="7"/>
  <c r="G1017" i="7"/>
  <c r="K1016" i="7"/>
  <c r="J1016" i="7"/>
  <c r="I1016" i="7"/>
  <c r="G1016" i="7"/>
  <c r="K1015" i="7"/>
  <c r="J1015" i="7"/>
  <c r="I1015" i="7"/>
  <c r="G1015" i="7"/>
  <c r="K1014" i="7"/>
  <c r="J1014" i="7"/>
  <c r="I1014" i="7"/>
  <c r="G1014" i="7"/>
  <c r="K1013" i="7"/>
  <c r="J1013" i="7"/>
  <c r="I1013" i="7"/>
  <c r="G1013" i="7"/>
  <c r="K1012" i="7"/>
  <c r="J1012" i="7"/>
  <c r="I1012" i="7"/>
  <c r="G1012" i="7"/>
  <c r="K1011" i="7"/>
  <c r="J1011" i="7"/>
  <c r="I1011" i="7"/>
  <c r="G1011" i="7"/>
  <c r="K1010" i="7"/>
  <c r="J1010" i="7"/>
  <c r="I1010" i="7"/>
  <c r="G1010" i="7"/>
  <c r="K1009" i="7"/>
  <c r="J1009" i="7"/>
  <c r="I1009" i="7"/>
  <c r="G1009" i="7"/>
  <c r="K1008" i="7"/>
  <c r="J1008" i="7"/>
  <c r="I1008" i="7"/>
  <c r="G1008" i="7"/>
  <c r="K1007" i="7"/>
  <c r="J1007" i="7"/>
  <c r="I1007" i="7"/>
  <c r="G1007" i="7"/>
  <c r="K1006" i="7"/>
  <c r="J1006" i="7"/>
  <c r="I1006" i="7"/>
  <c r="G1006" i="7"/>
  <c r="K1005" i="7"/>
  <c r="J1005" i="7"/>
  <c r="I1005" i="7"/>
  <c r="G1005" i="7"/>
  <c r="K1004" i="7"/>
  <c r="J1004" i="7"/>
  <c r="I1004" i="7"/>
  <c r="G1004" i="7"/>
  <c r="K1003" i="7"/>
  <c r="J1003" i="7"/>
  <c r="I1003" i="7"/>
  <c r="G1003" i="7"/>
  <c r="K1002" i="7"/>
  <c r="J1002" i="7"/>
  <c r="I1002" i="7"/>
  <c r="G1002" i="7"/>
  <c r="K1001" i="7"/>
  <c r="J1001" i="7"/>
  <c r="I1001" i="7"/>
  <c r="G1001" i="7"/>
  <c r="K1000" i="7"/>
  <c r="J1000" i="7"/>
  <c r="I1000" i="7"/>
  <c r="G1000" i="7"/>
  <c r="K999" i="7"/>
  <c r="J999" i="7"/>
  <c r="I999" i="7"/>
  <c r="G999" i="7"/>
  <c r="K998" i="7"/>
  <c r="J998" i="7"/>
  <c r="I998" i="7"/>
  <c r="G998" i="7"/>
  <c r="K997" i="7"/>
  <c r="J997" i="7"/>
  <c r="I997" i="7"/>
  <c r="G997" i="7"/>
  <c r="K996" i="7"/>
  <c r="J996" i="7"/>
  <c r="I996" i="7"/>
  <c r="G996" i="7"/>
  <c r="K995" i="7"/>
  <c r="J995" i="7"/>
  <c r="I995" i="7"/>
  <c r="G995" i="7"/>
  <c r="K994" i="7"/>
  <c r="J994" i="7"/>
  <c r="I994" i="7"/>
  <c r="G994" i="7"/>
  <c r="K993" i="7"/>
  <c r="J993" i="7"/>
  <c r="I993" i="7"/>
  <c r="G993" i="7"/>
  <c r="K992" i="7"/>
  <c r="J992" i="7"/>
  <c r="I992" i="7"/>
  <c r="G992" i="7"/>
  <c r="K991" i="7"/>
  <c r="J991" i="7"/>
  <c r="I991" i="7"/>
  <c r="G991" i="7"/>
  <c r="K990" i="7"/>
  <c r="J990" i="7"/>
  <c r="I990" i="7"/>
  <c r="G990" i="7"/>
  <c r="K989" i="7"/>
  <c r="J989" i="7"/>
  <c r="I989" i="7"/>
  <c r="G989" i="7"/>
  <c r="K988" i="7"/>
  <c r="J988" i="7"/>
  <c r="I988" i="7"/>
  <c r="G988" i="7"/>
  <c r="K987" i="7"/>
  <c r="J987" i="7"/>
  <c r="I987" i="7"/>
  <c r="G987" i="7"/>
  <c r="K986" i="7"/>
  <c r="J986" i="7"/>
  <c r="I986" i="7"/>
  <c r="G986" i="7"/>
  <c r="K985" i="7"/>
  <c r="J985" i="7"/>
  <c r="I985" i="7"/>
  <c r="G985" i="7"/>
  <c r="K984" i="7"/>
  <c r="J984" i="7"/>
  <c r="I984" i="7"/>
  <c r="G984" i="7"/>
  <c r="K983" i="7"/>
  <c r="J983" i="7"/>
  <c r="I983" i="7"/>
  <c r="G983" i="7"/>
  <c r="K982" i="7"/>
  <c r="J982" i="7"/>
  <c r="I982" i="7"/>
  <c r="G982" i="7"/>
  <c r="K981" i="7"/>
  <c r="J981" i="7"/>
  <c r="I981" i="7"/>
  <c r="G981" i="7"/>
  <c r="K980" i="7"/>
  <c r="J980" i="7"/>
  <c r="I980" i="7"/>
  <c r="G980" i="7"/>
  <c r="K979" i="7"/>
  <c r="J979" i="7"/>
  <c r="I979" i="7"/>
  <c r="G979" i="7"/>
  <c r="K978" i="7"/>
  <c r="J978" i="7"/>
  <c r="I978" i="7"/>
  <c r="G978" i="7"/>
  <c r="K977" i="7"/>
  <c r="J977" i="7"/>
  <c r="I977" i="7"/>
  <c r="G977" i="7"/>
  <c r="K976" i="7"/>
  <c r="J976" i="7"/>
  <c r="I976" i="7"/>
  <c r="G976" i="7"/>
  <c r="K975" i="7"/>
  <c r="J975" i="7"/>
  <c r="I975" i="7"/>
  <c r="G975" i="7"/>
  <c r="K974" i="7"/>
  <c r="J974" i="7"/>
  <c r="I974" i="7"/>
  <c r="G974" i="7"/>
  <c r="K973" i="7"/>
  <c r="J973" i="7"/>
  <c r="I973" i="7"/>
  <c r="G973" i="7"/>
  <c r="K972" i="7"/>
  <c r="J972" i="7"/>
  <c r="I972" i="7"/>
  <c r="G972" i="7"/>
  <c r="K971" i="7"/>
  <c r="J971" i="7"/>
  <c r="I971" i="7"/>
  <c r="G971" i="7"/>
  <c r="K970" i="7"/>
  <c r="J970" i="7"/>
  <c r="I970" i="7"/>
  <c r="G970" i="7"/>
  <c r="K969" i="7"/>
  <c r="J969" i="7"/>
  <c r="I969" i="7"/>
  <c r="G969" i="7"/>
  <c r="K968" i="7"/>
  <c r="J968" i="7"/>
  <c r="I968" i="7"/>
  <c r="G968" i="7"/>
  <c r="K967" i="7"/>
  <c r="J967" i="7"/>
  <c r="I967" i="7"/>
  <c r="G967" i="7"/>
  <c r="K966" i="7"/>
  <c r="J966" i="7"/>
  <c r="I966" i="7"/>
  <c r="G966" i="7"/>
  <c r="K965" i="7"/>
  <c r="J965" i="7"/>
  <c r="I965" i="7"/>
  <c r="G965" i="7"/>
  <c r="K964" i="7"/>
  <c r="J964" i="7"/>
  <c r="I964" i="7"/>
  <c r="G964" i="7"/>
  <c r="K963" i="7"/>
  <c r="J963" i="7"/>
  <c r="I963" i="7"/>
  <c r="G963" i="7"/>
  <c r="K962" i="7"/>
  <c r="J962" i="7"/>
  <c r="I962" i="7"/>
  <c r="G962" i="7"/>
  <c r="K961" i="7"/>
  <c r="J961" i="7"/>
  <c r="I961" i="7"/>
  <c r="G961" i="7"/>
  <c r="K960" i="7"/>
  <c r="J960" i="7"/>
  <c r="I960" i="7"/>
  <c r="G960" i="7"/>
  <c r="K959" i="7"/>
  <c r="J959" i="7"/>
  <c r="I959" i="7"/>
  <c r="G959" i="7"/>
  <c r="K958" i="7"/>
  <c r="J958" i="7"/>
  <c r="I958" i="7"/>
  <c r="G958" i="7"/>
  <c r="K957" i="7"/>
  <c r="J957" i="7"/>
  <c r="I957" i="7"/>
  <c r="G957" i="7"/>
  <c r="K956" i="7"/>
  <c r="J956" i="7"/>
  <c r="I956" i="7"/>
  <c r="G956" i="7"/>
  <c r="K955" i="7"/>
  <c r="J955" i="7"/>
  <c r="I955" i="7"/>
  <c r="G955" i="7"/>
  <c r="K954" i="7"/>
  <c r="J954" i="7"/>
  <c r="I954" i="7"/>
  <c r="G954" i="7"/>
  <c r="K953" i="7"/>
  <c r="J953" i="7"/>
  <c r="I953" i="7"/>
  <c r="G953" i="7"/>
  <c r="K952" i="7"/>
  <c r="J952" i="7"/>
  <c r="I952" i="7"/>
  <c r="G952" i="7"/>
  <c r="K951" i="7"/>
  <c r="J951" i="7"/>
  <c r="I951" i="7"/>
  <c r="G951" i="7"/>
  <c r="K950" i="7"/>
  <c r="J950" i="7"/>
  <c r="I950" i="7"/>
  <c r="G950" i="7"/>
  <c r="K949" i="7"/>
  <c r="J949" i="7"/>
  <c r="I949" i="7"/>
  <c r="G949" i="7"/>
  <c r="K948" i="7"/>
  <c r="J948" i="7"/>
  <c r="I948" i="7"/>
  <c r="G948" i="7"/>
  <c r="K947" i="7"/>
  <c r="J947" i="7"/>
  <c r="I947" i="7"/>
  <c r="G947" i="7"/>
  <c r="K946" i="7"/>
  <c r="J946" i="7"/>
  <c r="I946" i="7"/>
  <c r="G946" i="7"/>
  <c r="K945" i="7"/>
  <c r="J945" i="7"/>
  <c r="I945" i="7"/>
  <c r="G945" i="7"/>
  <c r="K944" i="7"/>
  <c r="J944" i="7"/>
  <c r="I944" i="7"/>
  <c r="G944" i="7"/>
  <c r="K943" i="7"/>
  <c r="J943" i="7"/>
  <c r="I943" i="7"/>
  <c r="G943" i="7"/>
  <c r="K942" i="7"/>
  <c r="J942" i="7"/>
  <c r="I942" i="7"/>
  <c r="G942" i="7"/>
  <c r="K941" i="7"/>
  <c r="J941" i="7"/>
  <c r="I941" i="7"/>
  <c r="G941" i="7"/>
  <c r="K940" i="7"/>
  <c r="J940" i="7"/>
  <c r="I940" i="7"/>
  <c r="G940" i="7"/>
  <c r="K939" i="7"/>
  <c r="J939" i="7"/>
  <c r="I939" i="7"/>
  <c r="G939" i="7"/>
  <c r="K938" i="7"/>
  <c r="J938" i="7"/>
  <c r="I938" i="7"/>
  <c r="G938" i="7"/>
  <c r="K937" i="7"/>
  <c r="J937" i="7"/>
  <c r="I937" i="7"/>
  <c r="G937" i="7"/>
  <c r="K936" i="7"/>
  <c r="J936" i="7"/>
  <c r="I936" i="7"/>
  <c r="G936" i="7"/>
  <c r="K935" i="7"/>
  <c r="J935" i="7"/>
  <c r="I935" i="7"/>
  <c r="G935" i="7"/>
  <c r="K934" i="7"/>
  <c r="J934" i="7"/>
  <c r="I934" i="7"/>
  <c r="G934" i="7"/>
  <c r="K933" i="7"/>
  <c r="J933" i="7"/>
  <c r="I933" i="7"/>
  <c r="G933" i="7"/>
  <c r="K932" i="7"/>
  <c r="J932" i="7"/>
  <c r="I932" i="7"/>
  <c r="G932" i="7"/>
  <c r="K931" i="7"/>
  <c r="J931" i="7"/>
  <c r="I931" i="7"/>
  <c r="G931" i="7"/>
  <c r="K930" i="7"/>
  <c r="J930" i="7"/>
  <c r="I930" i="7"/>
  <c r="G930" i="7"/>
  <c r="K929" i="7"/>
  <c r="J929" i="7"/>
  <c r="I929" i="7"/>
  <c r="G929" i="7"/>
  <c r="K928" i="7"/>
  <c r="J928" i="7"/>
  <c r="I928" i="7"/>
  <c r="G928" i="7"/>
  <c r="K927" i="7"/>
  <c r="J927" i="7"/>
  <c r="I927" i="7"/>
  <c r="G927" i="7"/>
  <c r="K926" i="7"/>
  <c r="J926" i="7"/>
  <c r="I926" i="7"/>
  <c r="G926" i="7"/>
  <c r="K925" i="7"/>
  <c r="J925" i="7"/>
  <c r="I925" i="7"/>
  <c r="G925" i="7"/>
  <c r="K924" i="7"/>
  <c r="J924" i="7"/>
  <c r="I924" i="7"/>
  <c r="G924" i="7"/>
  <c r="K923" i="7"/>
  <c r="J923" i="7"/>
  <c r="I923" i="7"/>
  <c r="G923" i="7"/>
  <c r="K922" i="7"/>
  <c r="J922" i="7"/>
  <c r="I922" i="7"/>
  <c r="G922" i="7"/>
  <c r="K921" i="7"/>
  <c r="J921" i="7"/>
  <c r="I921" i="7"/>
  <c r="G921" i="7"/>
  <c r="K920" i="7"/>
  <c r="J920" i="7"/>
  <c r="I920" i="7"/>
  <c r="G920" i="7"/>
  <c r="K919" i="7"/>
  <c r="J919" i="7"/>
  <c r="I919" i="7"/>
  <c r="G919" i="7"/>
  <c r="K918" i="7"/>
  <c r="J918" i="7"/>
  <c r="I918" i="7"/>
  <c r="G918" i="7"/>
  <c r="K917" i="7"/>
  <c r="J917" i="7"/>
  <c r="I917" i="7"/>
  <c r="G917" i="7"/>
  <c r="K916" i="7"/>
  <c r="J916" i="7"/>
  <c r="I916" i="7"/>
  <c r="G916" i="7"/>
  <c r="K915" i="7"/>
  <c r="J915" i="7"/>
  <c r="I915" i="7"/>
  <c r="G915" i="7"/>
  <c r="K914" i="7"/>
  <c r="J914" i="7"/>
  <c r="I914" i="7"/>
  <c r="G914" i="7"/>
  <c r="K913" i="7"/>
  <c r="J913" i="7"/>
  <c r="I913" i="7"/>
  <c r="G913" i="7"/>
  <c r="K912" i="7"/>
  <c r="J912" i="7"/>
  <c r="I912" i="7"/>
  <c r="G912" i="7"/>
  <c r="K911" i="7"/>
  <c r="J911" i="7"/>
  <c r="I911" i="7"/>
  <c r="G911" i="7"/>
  <c r="K910" i="7"/>
  <c r="J910" i="7"/>
  <c r="I910" i="7"/>
  <c r="G910" i="7"/>
  <c r="K909" i="7"/>
  <c r="J909" i="7"/>
  <c r="I909" i="7"/>
  <c r="G909" i="7"/>
  <c r="K908" i="7"/>
  <c r="J908" i="7"/>
  <c r="I908" i="7"/>
  <c r="G908" i="7"/>
  <c r="K907" i="7"/>
  <c r="J907" i="7"/>
  <c r="I907" i="7"/>
  <c r="G907" i="7"/>
  <c r="K906" i="7"/>
  <c r="J906" i="7"/>
  <c r="I906" i="7"/>
  <c r="G906" i="7"/>
  <c r="K905" i="7"/>
  <c r="J905" i="7"/>
  <c r="I905" i="7"/>
  <c r="G905" i="7"/>
  <c r="K904" i="7"/>
  <c r="J904" i="7"/>
  <c r="I904" i="7"/>
  <c r="G904" i="7"/>
  <c r="K903" i="7"/>
  <c r="J903" i="7"/>
  <c r="I903" i="7"/>
  <c r="G903" i="7"/>
  <c r="K902" i="7"/>
  <c r="J902" i="7"/>
  <c r="I902" i="7"/>
  <c r="G902" i="7"/>
  <c r="K901" i="7"/>
  <c r="J901" i="7"/>
  <c r="I901" i="7"/>
  <c r="G901" i="7"/>
  <c r="K900" i="7"/>
  <c r="J900" i="7"/>
  <c r="I900" i="7"/>
  <c r="G900" i="7"/>
  <c r="K899" i="7"/>
  <c r="J899" i="7"/>
  <c r="I899" i="7"/>
  <c r="G899" i="7"/>
  <c r="K898" i="7"/>
  <c r="J898" i="7"/>
  <c r="I898" i="7"/>
  <c r="G898" i="7"/>
  <c r="K897" i="7"/>
  <c r="J897" i="7"/>
  <c r="I897" i="7"/>
  <c r="G897" i="7"/>
  <c r="K896" i="7"/>
  <c r="J896" i="7"/>
  <c r="I896" i="7"/>
  <c r="G896" i="7"/>
  <c r="K895" i="7"/>
  <c r="J895" i="7"/>
  <c r="I895" i="7"/>
  <c r="G895" i="7"/>
  <c r="K894" i="7"/>
  <c r="J894" i="7"/>
  <c r="I894" i="7"/>
  <c r="G894" i="7"/>
  <c r="K893" i="7"/>
  <c r="J893" i="7"/>
  <c r="I893" i="7"/>
  <c r="G893" i="7"/>
  <c r="K892" i="7"/>
  <c r="J892" i="7"/>
  <c r="I892" i="7"/>
  <c r="G892" i="7"/>
  <c r="K891" i="7"/>
  <c r="J891" i="7"/>
  <c r="I891" i="7"/>
  <c r="G891" i="7"/>
  <c r="K890" i="7"/>
  <c r="J890" i="7"/>
  <c r="I890" i="7"/>
  <c r="G890" i="7"/>
  <c r="K889" i="7"/>
  <c r="J889" i="7"/>
  <c r="I889" i="7"/>
  <c r="G889" i="7"/>
  <c r="K888" i="7"/>
  <c r="J888" i="7"/>
  <c r="I888" i="7"/>
  <c r="G888" i="7"/>
  <c r="K887" i="7"/>
  <c r="J887" i="7"/>
  <c r="I887" i="7"/>
  <c r="G887" i="7"/>
  <c r="K886" i="7"/>
  <c r="J886" i="7"/>
  <c r="I886" i="7"/>
  <c r="G886" i="7"/>
  <c r="K885" i="7"/>
  <c r="J885" i="7"/>
  <c r="I885" i="7"/>
  <c r="G885" i="7"/>
  <c r="K884" i="7"/>
  <c r="J884" i="7"/>
  <c r="I884" i="7"/>
  <c r="G884" i="7"/>
  <c r="K883" i="7"/>
  <c r="J883" i="7"/>
  <c r="I883" i="7"/>
  <c r="G883" i="7"/>
  <c r="K882" i="7"/>
  <c r="J882" i="7"/>
  <c r="I882" i="7"/>
  <c r="G882" i="7"/>
  <c r="K881" i="7"/>
  <c r="J881" i="7"/>
  <c r="I881" i="7"/>
  <c r="G881" i="7"/>
  <c r="K880" i="7"/>
  <c r="J880" i="7"/>
  <c r="I880" i="7"/>
  <c r="G880" i="7"/>
  <c r="K879" i="7"/>
  <c r="J879" i="7"/>
  <c r="I879" i="7"/>
  <c r="G879" i="7"/>
  <c r="K878" i="7"/>
  <c r="J878" i="7"/>
  <c r="I878" i="7"/>
  <c r="G878" i="7"/>
  <c r="K877" i="7"/>
  <c r="J877" i="7"/>
  <c r="I877" i="7"/>
  <c r="G877" i="7"/>
  <c r="K876" i="7"/>
  <c r="J876" i="7"/>
  <c r="I876" i="7"/>
  <c r="G876" i="7"/>
  <c r="K875" i="7"/>
  <c r="J875" i="7"/>
  <c r="I875" i="7"/>
  <c r="G875" i="7"/>
  <c r="K874" i="7"/>
  <c r="J874" i="7"/>
  <c r="I874" i="7"/>
  <c r="G874" i="7"/>
  <c r="K873" i="7"/>
  <c r="J873" i="7"/>
  <c r="I873" i="7"/>
  <c r="G873" i="7"/>
  <c r="K872" i="7"/>
  <c r="J872" i="7"/>
  <c r="I872" i="7"/>
  <c r="G872" i="7"/>
  <c r="K871" i="7"/>
  <c r="J871" i="7"/>
  <c r="I871" i="7"/>
  <c r="G871" i="7"/>
  <c r="K870" i="7"/>
  <c r="J870" i="7"/>
  <c r="I870" i="7"/>
  <c r="G870" i="7"/>
  <c r="K869" i="7"/>
  <c r="J869" i="7"/>
  <c r="I869" i="7"/>
  <c r="G869" i="7"/>
  <c r="K868" i="7"/>
  <c r="J868" i="7"/>
  <c r="I868" i="7"/>
  <c r="G868" i="7"/>
  <c r="K867" i="7"/>
  <c r="J867" i="7"/>
  <c r="I867" i="7"/>
  <c r="G867" i="7"/>
  <c r="K866" i="7"/>
  <c r="J866" i="7"/>
  <c r="I866" i="7"/>
  <c r="G866" i="7"/>
  <c r="K865" i="7"/>
  <c r="J865" i="7"/>
  <c r="I865" i="7"/>
  <c r="G865" i="7"/>
  <c r="K864" i="7"/>
  <c r="J864" i="7"/>
  <c r="I864" i="7"/>
  <c r="G864" i="7"/>
  <c r="K863" i="7"/>
  <c r="J863" i="7"/>
  <c r="I863" i="7"/>
  <c r="G863" i="7"/>
  <c r="K862" i="7"/>
  <c r="J862" i="7"/>
  <c r="I862" i="7"/>
  <c r="G862" i="7"/>
  <c r="K861" i="7"/>
  <c r="J861" i="7"/>
  <c r="I861" i="7"/>
  <c r="G861" i="7"/>
  <c r="K860" i="7"/>
  <c r="J860" i="7"/>
  <c r="I860" i="7"/>
  <c r="G860" i="7"/>
  <c r="K859" i="7"/>
  <c r="J859" i="7"/>
  <c r="I859" i="7"/>
  <c r="G859" i="7"/>
  <c r="K858" i="7"/>
  <c r="J858" i="7"/>
  <c r="I858" i="7"/>
  <c r="G858" i="7"/>
  <c r="K857" i="7"/>
  <c r="J857" i="7"/>
  <c r="I857" i="7"/>
  <c r="G857" i="7"/>
  <c r="K856" i="7"/>
  <c r="J856" i="7"/>
  <c r="I856" i="7"/>
  <c r="G856" i="7"/>
  <c r="K855" i="7"/>
  <c r="J855" i="7"/>
  <c r="I855" i="7"/>
  <c r="G855" i="7"/>
  <c r="K854" i="7"/>
  <c r="J854" i="7"/>
  <c r="I854" i="7"/>
  <c r="G854" i="7"/>
  <c r="K853" i="7"/>
  <c r="J853" i="7"/>
  <c r="I853" i="7"/>
  <c r="G853" i="7"/>
  <c r="K852" i="7"/>
  <c r="J852" i="7"/>
  <c r="I852" i="7"/>
  <c r="G852" i="7"/>
  <c r="K851" i="7"/>
  <c r="J851" i="7"/>
  <c r="I851" i="7"/>
  <c r="G851" i="7"/>
  <c r="K850" i="7"/>
  <c r="J850" i="7"/>
  <c r="I850" i="7"/>
  <c r="G850" i="7"/>
  <c r="K849" i="7"/>
  <c r="J849" i="7"/>
  <c r="I849" i="7"/>
  <c r="G849" i="7"/>
  <c r="K848" i="7"/>
  <c r="J848" i="7"/>
  <c r="I848" i="7"/>
  <c r="G848" i="7"/>
  <c r="K847" i="7"/>
  <c r="J847" i="7"/>
  <c r="I847" i="7"/>
  <c r="G847" i="7"/>
  <c r="K846" i="7"/>
  <c r="J846" i="7"/>
  <c r="I846" i="7"/>
  <c r="G846" i="7"/>
  <c r="K845" i="7"/>
  <c r="J845" i="7"/>
  <c r="I845" i="7"/>
  <c r="G845" i="7"/>
  <c r="K844" i="7"/>
  <c r="J844" i="7"/>
  <c r="I844" i="7"/>
  <c r="G844" i="7"/>
  <c r="K843" i="7"/>
  <c r="J843" i="7"/>
  <c r="I843" i="7"/>
  <c r="G843" i="7"/>
  <c r="K842" i="7"/>
  <c r="J842" i="7"/>
  <c r="I842" i="7"/>
  <c r="G842" i="7"/>
  <c r="K841" i="7"/>
  <c r="J841" i="7"/>
  <c r="I841" i="7"/>
  <c r="G841" i="7"/>
  <c r="K840" i="7"/>
  <c r="J840" i="7"/>
  <c r="I840" i="7"/>
  <c r="G840" i="7"/>
  <c r="K839" i="7"/>
  <c r="J839" i="7"/>
  <c r="I839" i="7"/>
  <c r="G839" i="7"/>
  <c r="K838" i="7"/>
  <c r="J838" i="7"/>
  <c r="I838" i="7"/>
  <c r="G838" i="7"/>
  <c r="K837" i="7"/>
  <c r="J837" i="7"/>
  <c r="I837" i="7"/>
  <c r="G837" i="7"/>
  <c r="K836" i="7"/>
  <c r="J836" i="7"/>
  <c r="I836" i="7"/>
  <c r="G836" i="7"/>
  <c r="K835" i="7"/>
  <c r="J835" i="7"/>
  <c r="I835" i="7"/>
  <c r="G835" i="7"/>
  <c r="K834" i="7"/>
  <c r="J834" i="7"/>
  <c r="I834" i="7"/>
  <c r="G834" i="7"/>
  <c r="K833" i="7"/>
  <c r="J833" i="7"/>
  <c r="I833" i="7"/>
  <c r="G833" i="7"/>
  <c r="K832" i="7"/>
  <c r="J832" i="7"/>
  <c r="I832" i="7"/>
  <c r="G832" i="7"/>
  <c r="K831" i="7"/>
  <c r="J831" i="7"/>
  <c r="I831" i="7"/>
  <c r="G831" i="7"/>
  <c r="K830" i="7"/>
  <c r="J830" i="7"/>
  <c r="I830" i="7"/>
  <c r="G830" i="7"/>
  <c r="K829" i="7"/>
  <c r="J829" i="7"/>
  <c r="I829" i="7"/>
  <c r="G829" i="7"/>
  <c r="K828" i="7"/>
  <c r="J828" i="7"/>
  <c r="I828" i="7"/>
  <c r="G828" i="7"/>
  <c r="K827" i="7"/>
  <c r="J827" i="7"/>
  <c r="I827" i="7"/>
  <c r="G827" i="7"/>
  <c r="K826" i="7"/>
  <c r="J826" i="7"/>
  <c r="I826" i="7"/>
  <c r="G826" i="7"/>
  <c r="K825" i="7"/>
  <c r="J825" i="7"/>
  <c r="I825" i="7"/>
  <c r="G825" i="7"/>
  <c r="K824" i="7"/>
  <c r="J824" i="7"/>
  <c r="I824" i="7"/>
  <c r="G824" i="7"/>
  <c r="K823" i="7"/>
  <c r="J823" i="7"/>
  <c r="I823" i="7"/>
  <c r="G823" i="7"/>
  <c r="K822" i="7"/>
  <c r="J822" i="7"/>
  <c r="I822" i="7"/>
  <c r="G822" i="7"/>
  <c r="K821" i="7"/>
  <c r="J821" i="7"/>
  <c r="I821" i="7"/>
  <c r="G821" i="7"/>
  <c r="K820" i="7"/>
  <c r="J820" i="7"/>
  <c r="I820" i="7"/>
  <c r="G820" i="7"/>
  <c r="K819" i="7"/>
  <c r="J819" i="7"/>
  <c r="I819" i="7"/>
  <c r="G819" i="7"/>
  <c r="K818" i="7"/>
  <c r="J818" i="7"/>
  <c r="I818" i="7"/>
  <c r="G818" i="7"/>
  <c r="K817" i="7"/>
  <c r="J817" i="7"/>
  <c r="I817" i="7"/>
  <c r="G817" i="7"/>
  <c r="K816" i="7"/>
  <c r="J816" i="7"/>
  <c r="I816" i="7"/>
  <c r="G816" i="7"/>
  <c r="K815" i="7"/>
  <c r="J815" i="7"/>
  <c r="I815" i="7"/>
  <c r="G815" i="7"/>
  <c r="K814" i="7"/>
  <c r="J814" i="7"/>
  <c r="I814" i="7"/>
  <c r="G814" i="7"/>
  <c r="K813" i="7"/>
  <c r="J813" i="7"/>
  <c r="I813" i="7"/>
  <c r="G813" i="7"/>
  <c r="K812" i="7"/>
  <c r="J812" i="7"/>
  <c r="I812" i="7"/>
  <c r="G812" i="7"/>
  <c r="K811" i="7"/>
  <c r="J811" i="7"/>
  <c r="I811" i="7"/>
  <c r="G811" i="7"/>
  <c r="K810" i="7"/>
  <c r="J810" i="7"/>
  <c r="I810" i="7"/>
  <c r="G810" i="7"/>
  <c r="K809" i="7"/>
  <c r="J809" i="7"/>
  <c r="I809" i="7"/>
  <c r="G809" i="7"/>
  <c r="K808" i="7"/>
  <c r="J808" i="7"/>
  <c r="I808" i="7"/>
  <c r="G808" i="7"/>
  <c r="K807" i="7"/>
  <c r="J807" i="7"/>
  <c r="I807" i="7"/>
  <c r="G807" i="7"/>
  <c r="K806" i="7"/>
  <c r="J806" i="7"/>
  <c r="I806" i="7"/>
  <c r="G806" i="7"/>
  <c r="K805" i="7"/>
  <c r="J805" i="7"/>
  <c r="I805" i="7"/>
  <c r="G805" i="7"/>
  <c r="K804" i="7"/>
  <c r="J804" i="7"/>
  <c r="I804" i="7"/>
  <c r="G804" i="7"/>
  <c r="K803" i="7"/>
  <c r="J803" i="7"/>
  <c r="I803" i="7"/>
  <c r="G803" i="7"/>
  <c r="K802" i="7"/>
  <c r="J802" i="7"/>
  <c r="I802" i="7"/>
  <c r="G802" i="7"/>
  <c r="K801" i="7"/>
  <c r="J801" i="7"/>
  <c r="I801" i="7"/>
  <c r="G801" i="7"/>
  <c r="K800" i="7"/>
  <c r="J800" i="7"/>
  <c r="I800" i="7"/>
  <c r="G800" i="7"/>
  <c r="K799" i="7"/>
  <c r="J799" i="7"/>
  <c r="I799" i="7"/>
  <c r="G799" i="7"/>
  <c r="K798" i="7"/>
  <c r="J798" i="7"/>
  <c r="I798" i="7"/>
  <c r="G798" i="7"/>
  <c r="K797" i="7"/>
  <c r="J797" i="7"/>
  <c r="I797" i="7"/>
  <c r="G797" i="7"/>
  <c r="K796" i="7"/>
  <c r="J796" i="7"/>
  <c r="I796" i="7"/>
  <c r="G796" i="7"/>
  <c r="K795" i="7"/>
  <c r="J795" i="7"/>
  <c r="I795" i="7"/>
  <c r="G795" i="7"/>
  <c r="K794" i="7"/>
  <c r="J794" i="7"/>
  <c r="I794" i="7"/>
  <c r="G794" i="7"/>
  <c r="K793" i="7"/>
  <c r="J793" i="7"/>
  <c r="I793" i="7"/>
  <c r="G793" i="7"/>
  <c r="K792" i="7"/>
  <c r="J792" i="7"/>
  <c r="I792" i="7"/>
  <c r="G792" i="7"/>
  <c r="K791" i="7"/>
  <c r="J791" i="7"/>
  <c r="I791" i="7"/>
  <c r="G791" i="7"/>
  <c r="K790" i="7"/>
  <c r="J790" i="7"/>
  <c r="I790" i="7"/>
  <c r="G790" i="7"/>
  <c r="K789" i="7"/>
  <c r="J789" i="7"/>
  <c r="I789" i="7"/>
  <c r="G789" i="7"/>
  <c r="K788" i="7"/>
  <c r="J788" i="7"/>
  <c r="I788" i="7"/>
  <c r="G788" i="7"/>
  <c r="K787" i="7"/>
  <c r="J787" i="7"/>
  <c r="I787" i="7"/>
  <c r="G787" i="7"/>
  <c r="K786" i="7"/>
  <c r="J786" i="7"/>
  <c r="I786" i="7"/>
  <c r="G786" i="7"/>
  <c r="K785" i="7"/>
  <c r="J785" i="7"/>
  <c r="I785" i="7"/>
  <c r="G785" i="7"/>
  <c r="K784" i="7"/>
  <c r="J784" i="7"/>
  <c r="I784" i="7"/>
  <c r="G784" i="7"/>
  <c r="K783" i="7"/>
  <c r="J783" i="7"/>
  <c r="I783" i="7"/>
  <c r="G783" i="7"/>
  <c r="K782" i="7"/>
  <c r="J782" i="7"/>
  <c r="I782" i="7"/>
  <c r="G782" i="7"/>
  <c r="K781" i="7"/>
  <c r="J781" i="7"/>
  <c r="I781" i="7"/>
  <c r="G781" i="7"/>
  <c r="K780" i="7"/>
  <c r="J780" i="7"/>
  <c r="I780" i="7"/>
  <c r="G780" i="7"/>
  <c r="K779" i="7"/>
  <c r="J779" i="7"/>
  <c r="I779" i="7"/>
  <c r="G779" i="7"/>
  <c r="K778" i="7"/>
  <c r="J778" i="7"/>
  <c r="I778" i="7"/>
  <c r="G778" i="7"/>
  <c r="K777" i="7"/>
  <c r="J777" i="7"/>
  <c r="I777" i="7"/>
  <c r="G777" i="7"/>
  <c r="K776" i="7"/>
  <c r="J776" i="7"/>
  <c r="I776" i="7"/>
  <c r="G776" i="7"/>
  <c r="K775" i="7"/>
  <c r="J775" i="7"/>
  <c r="I775" i="7"/>
  <c r="G775" i="7"/>
  <c r="K774" i="7"/>
  <c r="J774" i="7"/>
  <c r="I774" i="7"/>
  <c r="G774" i="7"/>
  <c r="K773" i="7"/>
  <c r="J773" i="7"/>
  <c r="I773" i="7"/>
  <c r="G773" i="7"/>
  <c r="K772" i="7"/>
  <c r="J772" i="7"/>
  <c r="I772" i="7"/>
  <c r="G772" i="7"/>
  <c r="K771" i="7"/>
  <c r="J771" i="7"/>
  <c r="I771" i="7"/>
  <c r="G771" i="7"/>
  <c r="K770" i="7"/>
  <c r="J770" i="7"/>
  <c r="I770" i="7"/>
  <c r="G770" i="7"/>
  <c r="K769" i="7"/>
  <c r="J769" i="7"/>
  <c r="I769" i="7"/>
  <c r="G769" i="7"/>
  <c r="K768" i="7"/>
  <c r="J768" i="7"/>
  <c r="I768" i="7"/>
  <c r="G768" i="7"/>
  <c r="K767" i="7"/>
  <c r="J767" i="7"/>
  <c r="I767" i="7"/>
  <c r="G767" i="7"/>
  <c r="K766" i="7"/>
  <c r="J766" i="7"/>
  <c r="I766" i="7"/>
  <c r="G766" i="7"/>
  <c r="K765" i="7"/>
  <c r="J765" i="7"/>
  <c r="I765" i="7"/>
  <c r="G765" i="7"/>
  <c r="K764" i="7"/>
  <c r="J764" i="7"/>
  <c r="I764" i="7"/>
  <c r="G764" i="7"/>
  <c r="K763" i="7"/>
  <c r="J763" i="7"/>
  <c r="I763" i="7"/>
  <c r="G763" i="7"/>
  <c r="K762" i="7"/>
  <c r="J762" i="7"/>
  <c r="I762" i="7"/>
  <c r="G762" i="7"/>
  <c r="K761" i="7"/>
  <c r="J761" i="7"/>
  <c r="I761" i="7"/>
  <c r="G761" i="7"/>
  <c r="K760" i="7"/>
  <c r="J760" i="7"/>
  <c r="I760" i="7"/>
  <c r="G760" i="7"/>
  <c r="K759" i="7"/>
  <c r="J759" i="7"/>
  <c r="I759" i="7"/>
  <c r="G759" i="7"/>
  <c r="K758" i="7"/>
  <c r="J758" i="7"/>
  <c r="I758" i="7"/>
  <c r="G758" i="7"/>
  <c r="K757" i="7"/>
  <c r="J757" i="7"/>
  <c r="I757" i="7"/>
  <c r="G757" i="7"/>
  <c r="K756" i="7"/>
  <c r="J756" i="7"/>
  <c r="I756" i="7"/>
  <c r="G756" i="7"/>
  <c r="K755" i="7"/>
  <c r="J755" i="7"/>
  <c r="I755" i="7"/>
  <c r="G755" i="7"/>
  <c r="K754" i="7"/>
  <c r="J754" i="7"/>
  <c r="I754" i="7"/>
  <c r="G754" i="7"/>
  <c r="K753" i="7"/>
  <c r="J753" i="7"/>
  <c r="I753" i="7"/>
  <c r="G753" i="7"/>
  <c r="K752" i="7"/>
  <c r="J752" i="7"/>
  <c r="I752" i="7"/>
  <c r="G752" i="7"/>
  <c r="K751" i="7"/>
  <c r="J751" i="7"/>
  <c r="I751" i="7"/>
  <c r="G751" i="7"/>
  <c r="K750" i="7"/>
  <c r="J750" i="7"/>
  <c r="I750" i="7"/>
  <c r="G750" i="7"/>
  <c r="K749" i="7"/>
  <c r="J749" i="7"/>
  <c r="I749" i="7"/>
  <c r="G749" i="7"/>
  <c r="K748" i="7"/>
  <c r="J748" i="7"/>
  <c r="I748" i="7"/>
  <c r="G748" i="7"/>
  <c r="K747" i="7"/>
  <c r="J747" i="7"/>
  <c r="I747" i="7"/>
  <c r="G747" i="7"/>
  <c r="K746" i="7"/>
  <c r="J746" i="7"/>
  <c r="I746" i="7"/>
  <c r="G746" i="7"/>
  <c r="K745" i="7"/>
  <c r="J745" i="7"/>
  <c r="I745" i="7"/>
  <c r="G745" i="7"/>
  <c r="K744" i="7"/>
  <c r="J744" i="7"/>
  <c r="I744" i="7"/>
  <c r="G744" i="7"/>
  <c r="K743" i="7"/>
  <c r="J743" i="7"/>
  <c r="I743" i="7"/>
  <c r="G743" i="7"/>
  <c r="K742" i="7"/>
  <c r="J742" i="7"/>
  <c r="I742" i="7"/>
  <c r="G742" i="7"/>
  <c r="K741" i="7"/>
  <c r="J741" i="7"/>
  <c r="I741" i="7"/>
  <c r="G741" i="7"/>
  <c r="K740" i="7"/>
  <c r="J740" i="7"/>
  <c r="I740" i="7"/>
  <c r="G740" i="7"/>
  <c r="K739" i="7"/>
  <c r="J739" i="7"/>
  <c r="I739" i="7"/>
  <c r="G739" i="7"/>
  <c r="K738" i="7"/>
  <c r="J738" i="7"/>
  <c r="I738" i="7"/>
  <c r="G738" i="7"/>
  <c r="K737" i="7"/>
  <c r="J737" i="7"/>
  <c r="I737" i="7"/>
  <c r="G737" i="7"/>
  <c r="K736" i="7"/>
  <c r="J736" i="7"/>
  <c r="I736" i="7"/>
  <c r="G736" i="7"/>
  <c r="K735" i="7"/>
  <c r="J735" i="7"/>
  <c r="I735" i="7"/>
  <c r="G735" i="7"/>
  <c r="K734" i="7"/>
  <c r="J734" i="7"/>
  <c r="I734" i="7"/>
  <c r="G734" i="7"/>
  <c r="K733" i="7"/>
  <c r="J733" i="7"/>
  <c r="I733" i="7"/>
  <c r="G733" i="7"/>
  <c r="K732" i="7"/>
  <c r="J732" i="7"/>
  <c r="I732" i="7"/>
  <c r="G732" i="7"/>
  <c r="K731" i="7"/>
  <c r="J731" i="7"/>
  <c r="I731" i="7"/>
  <c r="G731" i="7"/>
  <c r="K730" i="7"/>
  <c r="J730" i="7"/>
  <c r="I730" i="7"/>
  <c r="G730" i="7"/>
  <c r="K729" i="7"/>
  <c r="J729" i="7"/>
  <c r="I729" i="7"/>
  <c r="G729" i="7"/>
  <c r="K728" i="7"/>
  <c r="J728" i="7"/>
  <c r="I728" i="7"/>
  <c r="G728" i="7"/>
  <c r="K727" i="7"/>
  <c r="J727" i="7"/>
  <c r="I727" i="7"/>
  <c r="G727" i="7"/>
  <c r="K726" i="7"/>
  <c r="J726" i="7"/>
  <c r="I726" i="7"/>
  <c r="G726" i="7"/>
  <c r="K725" i="7"/>
  <c r="J725" i="7"/>
  <c r="I725" i="7"/>
  <c r="G725" i="7"/>
  <c r="K724" i="7"/>
  <c r="J724" i="7"/>
  <c r="I724" i="7"/>
  <c r="G724" i="7"/>
  <c r="K723" i="7"/>
  <c r="J723" i="7"/>
  <c r="I723" i="7"/>
  <c r="G723" i="7"/>
  <c r="K722" i="7"/>
  <c r="J722" i="7"/>
  <c r="I722" i="7"/>
  <c r="G722" i="7"/>
  <c r="K721" i="7"/>
  <c r="J721" i="7"/>
  <c r="I721" i="7"/>
  <c r="G721" i="7"/>
  <c r="K720" i="7"/>
  <c r="J720" i="7"/>
  <c r="I720" i="7"/>
  <c r="G720" i="7"/>
  <c r="K719" i="7"/>
  <c r="J719" i="7"/>
  <c r="I719" i="7"/>
  <c r="G719" i="7"/>
  <c r="K718" i="7"/>
  <c r="J718" i="7"/>
  <c r="I718" i="7"/>
  <c r="G718" i="7"/>
  <c r="K717" i="7"/>
  <c r="J717" i="7"/>
  <c r="I717" i="7"/>
  <c r="G717" i="7"/>
  <c r="K716" i="7"/>
  <c r="J716" i="7"/>
  <c r="I716" i="7"/>
  <c r="G716" i="7"/>
  <c r="K715" i="7"/>
  <c r="J715" i="7"/>
  <c r="I715" i="7"/>
  <c r="G715" i="7"/>
  <c r="K714" i="7"/>
  <c r="J714" i="7"/>
  <c r="I714" i="7"/>
  <c r="G714" i="7"/>
  <c r="K713" i="7"/>
  <c r="J713" i="7"/>
  <c r="I713" i="7"/>
  <c r="G713" i="7"/>
  <c r="K712" i="7"/>
  <c r="J712" i="7"/>
  <c r="I712" i="7"/>
  <c r="G712" i="7"/>
  <c r="K711" i="7"/>
  <c r="J711" i="7"/>
  <c r="I711" i="7"/>
  <c r="G711" i="7"/>
  <c r="K710" i="7"/>
  <c r="J710" i="7"/>
  <c r="I710" i="7"/>
  <c r="G710" i="7"/>
  <c r="K709" i="7"/>
  <c r="J709" i="7"/>
  <c r="I709" i="7"/>
  <c r="G709" i="7"/>
  <c r="K708" i="7"/>
  <c r="J708" i="7"/>
  <c r="I708" i="7"/>
  <c r="G708" i="7"/>
  <c r="K707" i="7"/>
  <c r="J707" i="7"/>
  <c r="I707" i="7"/>
  <c r="G707" i="7"/>
  <c r="K706" i="7"/>
  <c r="J706" i="7"/>
  <c r="I706" i="7"/>
  <c r="G706" i="7"/>
  <c r="K705" i="7"/>
  <c r="J705" i="7"/>
  <c r="I705" i="7"/>
  <c r="G705" i="7"/>
  <c r="K704" i="7"/>
  <c r="J704" i="7"/>
  <c r="I704" i="7"/>
  <c r="G704" i="7"/>
  <c r="K703" i="7"/>
  <c r="J703" i="7"/>
  <c r="I703" i="7"/>
  <c r="G703" i="7"/>
  <c r="K702" i="7"/>
  <c r="J702" i="7"/>
  <c r="I702" i="7"/>
  <c r="G702" i="7"/>
  <c r="K701" i="7"/>
  <c r="J701" i="7"/>
  <c r="I701" i="7"/>
  <c r="G701" i="7"/>
  <c r="K700" i="7"/>
  <c r="J700" i="7"/>
  <c r="I700" i="7"/>
  <c r="G700" i="7"/>
  <c r="K699" i="7"/>
  <c r="J699" i="7"/>
  <c r="I699" i="7"/>
  <c r="G699" i="7"/>
  <c r="K698" i="7"/>
  <c r="J698" i="7"/>
  <c r="I698" i="7"/>
  <c r="G698" i="7"/>
  <c r="K697" i="7"/>
  <c r="J697" i="7"/>
  <c r="I697" i="7"/>
  <c r="G697" i="7"/>
  <c r="K696" i="7"/>
  <c r="J696" i="7"/>
  <c r="I696" i="7"/>
  <c r="G696" i="7"/>
  <c r="K695" i="7"/>
  <c r="J695" i="7"/>
  <c r="I695" i="7"/>
  <c r="G695" i="7"/>
  <c r="K694" i="7"/>
  <c r="J694" i="7"/>
  <c r="I694" i="7"/>
  <c r="G694" i="7"/>
  <c r="K693" i="7"/>
  <c r="J693" i="7"/>
  <c r="I693" i="7"/>
  <c r="G693" i="7"/>
  <c r="K692" i="7"/>
  <c r="J692" i="7"/>
  <c r="I692" i="7"/>
  <c r="G692" i="7"/>
  <c r="K691" i="7"/>
  <c r="J691" i="7"/>
  <c r="I691" i="7"/>
  <c r="G691" i="7"/>
  <c r="K690" i="7"/>
  <c r="J690" i="7"/>
  <c r="I690" i="7"/>
  <c r="G690" i="7"/>
  <c r="K689" i="7"/>
  <c r="J689" i="7"/>
  <c r="I689" i="7"/>
  <c r="G689" i="7"/>
  <c r="K688" i="7"/>
  <c r="J688" i="7"/>
  <c r="I688" i="7"/>
  <c r="G688" i="7"/>
  <c r="K687" i="7"/>
  <c r="J687" i="7"/>
  <c r="I687" i="7"/>
  <c r="G687" i="7"/>
  <c r="K686" i="7"/>
  <c r="J686" i="7"/>
  <c r="I686" i="7"/>
  <c r="G686" i="7"/>
  <c r="K685" i="7"/>
  <c r="J685" i="7"/>
  <c r="I685" i="7"/>
  <c r="G685" i="7"/>
  <c r="K684" i="7"/>
  <c r="J684" i="7"/>
  <c r="I684" i="7"/>
  <c r="G684" i="7"/>
  <c r="K683" i="7"/>
  <c r="J683" i="7"/>
  <c r="I683" i="7"/>
  <c r="G683" i="7"/>
  <c r="K682" i="7"/>
  <c r="J682" i="7"/>
  <c r="I682" i="7"/>
  <c r="G682" i="7"/>
  <c r="K681" i="7"/>
  <c r="J681" i="7"/>
  <c r="I681" i="7"/>
  <c r="G681" i="7"/>
  <c r="K680" i="7"/>
  <c r="J680" i="7"/>
  <c r="I680" i="7"/>
  <c r="G680" i="7"/>
  <c r="K679" i="7"/>
  <c r="J679" i="7"/>
  <c r="I679" i="7"/>
  <c r="G679" i="7"/>
  <c r="K678" i="7"/>
  <c r="J678" i="7"/>
  <c r="I678" i="7"/>
  <c r="G678" i="7"/>
  <c r="K677" i="7"/>
  <c r="J677" i="7"/>
  <c r="I677" i="7"/>
  <c r="G677" i="7"/>
  <c r="K676" i="7"/>
  <c r="J676" i="7"/>
  <c r="I676" i="7"/>
  <c r="G676" i="7"/>
  <c r="K675" i="7"/>
  <c r="J675" i="7"/>
  <c r="I675" i="7"/>
  <c r="G675" i="7"/>
  <c r="K674" i="7"/>
  <c r="J674" i="7"/>
  <c r="I674" i="7"/>
  <c r="G674" i="7"/>
  <c r="K673" i="7"/>
  <c r="J673" i="7"/>
  <c r="I673" i="7"/>
  <c r="G673" i="7"/>
  <c r="K672" i="7"/>
  <c r="J672" i="7"/>
  <c r="I672" i="7"/>
  <c r="G672" i="7"/>
  <c r="K671" i="7"/>
  <c r="J671" i="7"/>
  <c r="I671" i="7"/>
  <c r="G671" i="7"/>
  <c r="K670" i="7"/>
  <c r="J670" i="7"/>
  <c r="I670" i="7"/>
  <c r="G670" i="7"/>
  <c r="K669" i="7"/>
  <c r="J669" i="7"/>
  <c r="I669" i="7"/>
  <c r="G669" i="7"/>
  <c r="K668" i="7"/>
  <c r="J668" i="7"/>
  <c r="I668" i="7"/>
  <c r="G668" i="7"/>
  <c r="K667" i="7"/>
  <c r="J667" i="7"/>
  <c r="I667" i="7"/>
  <c r="G667" i="7"/>
  <c r="K666" i="7"/>
  <c r="J666" i="7"/>
  <c r="I666" i="7"/>
  <c r="G666" i="7"/>
  <c r="K665" i="7"/>
  <c r="J665" i="7"/>
  <c r="I665" i="7"/>
  <c r="G665" i="7"/>
  <c r="K664" i="7"/>
  <c r="J664" i="7"/>
  <c r="I664" i="7"/>
  <c r="G664" i="7"/>
  <c r="K663" i="7"/>
  <c r="J663" i="7"/>
  <c r="I663" i="7"/>
  <c r="G663" i="7"/>
  <c r="K662" i="7"/>
  <c r="J662" i="7"/>
  <c r="I662" i="7"/>
  <c r="G662" i="7"/>
  <c r="K661" i="7"/>
  <c r="J661" i="7"/>
  <c r="I661" i="7"/>
  <c r="G661" i="7"/>
  <c r="K660" i="7"/>
  <c r="J660" i="7"/>
  <c r="I660" i="7"/>
  <c r="G660" i="7"/>
  <c r="K659" i="7"/>
  <c r="J659" i="7"/>
  <c r="I659" i="7"/>
  <c r="G659" i="7"/>
  <c r="K658" i="7"/>
  <c r="J658" i="7"/>
  <c r="I658" i="7"/>
  <c r="G658" i="7"/>
  <c r="K657" i="7"/>
  <c r="J657" i="7"/>
  <c r="I657" i="7"/>
  <c r="G657" i="7"/>
  <c r="K656" i="7"/>
  <c r="J656" i="7"/>
  <c r="I656" i="7"/>
  <c r="G656" i="7"/>
  <c r="K655" i="7"/>
  <c r="J655" i="7"/>
  <c r="I655" i="7"/>
  <c r="G655" i="7"/>
  <c r="K654" i="7"/>
  <c r="J654" i="7"/>
  <c r="I654" i="7"/>
  <c r="G654" i="7"/>
  <c r="K653" i="7"/>
  <c r="J653" i="7"/>
  <c r="I653" i="7"/>
  <c r="G653" i="7"/>
  <c r="K652" i="7"/>
  <c r="J652" i="7"/>
  <c r="I652" i="7"/>
  <c r="G652" i="7"/>
  <c r="K651" i="7"/>
  <c r="J651" i="7"/>
  <c r="I651" i="7"/>
  <c r="G651" i="7"/>
  <c r="K650" i="7"/>
  <c r="J650" i="7"/>
  <c r="I650" i="7"/>
  <c r="G650" i="7"/>
  <c r="K649" i="7"/>
  <c r="J649" i="7"/>
  <c r="I649" i="7"/>
  <c r="G649" i="7"/>
  <c r="K648" i="7"/>
  <c r="J648" i="7"/>
  <c r="I648" i="7"/>
  <c r="G648" i="7"/>
  <c r="K647" i="7"/>
  <c r="J647" i="7"/>
  <c r="I647" i="7"/>
  <c r="G647" i="7"/>
  <c r="K646" i="7"/>
  <c r="J646" i="7"/>
  <c r="I646" i="7"/>
  <c r="G646" i="7"/>
  <c r="K645" i="7"/>
  <c r="J645" i="7"/>
  <c r="I645" i="7"/>
  <c r="G645" i="7"/>
  <c r="K644" i="7"/>
  <c r="J644" i="7"/>
  <c r="I644" i="7"/>
  <c r="G644" i="7"/>
  <c r="K643" i="7"/>
  <c r="J643" i="7"/>
  <c r="I643" i="7"/>
  <c r="G643" i="7"/>
  <c r="K642" i="7"/>
  <c r="J642" i="7"/>
  <c r="I642" i="7"/>
  <c r="G642" i="7"/>
  <c r="K641" i="7"/>
  <c r="J641" i="7"/>
  <c r="I641" i="7"/>
  <c r="G641" i="7"/>
  <c r="K640" i="7"/>
  <c r="J640" i="7"/>
  <c r="I640" i="7"/>
  <c r="G640" i="7"/>
  <c r="K639" i="7"/>
  <c r="J639" i="7"/>
  <c r="I639" i="7"/>
  <c r="G639" i="7"/>
  <c r="K638" i="7"/>
  <c r="J638" i="7"/>
  <c r="I638" i="7"/>
  <c r="G638" i="7"/>
  <c r="K637" i="7"/>
  <c r="J637" i="7"/>
  <c r="I637" i="7"/>
  <c r="G637" i="7"/>
  <c r="K636" i="7"/>
  <c r="J636" i="7"/>
  <c r="I636" i="7"/>
  <c r="G636" i="7"/>
  <c r="K635" i="7"/>
  <c r="J635" i="7"/>
  <c r="I635" i="7"/>
  <c r="G635" i="7"/>
  <c r="K634" i="7"/>
  <c r="J634" i="7"/>
  <c r="I634" i="7"/>
  <c r="G634" i="7"/>
  <c r="K633" i="7"/>
  <c r="J633" i="7"/>
  <c r="I633" i="7"/>
  <c r="G633" i="7"/>
  <c r="K632" i="7"/>
  <c r="J632" i="7"/>
  <c r="I632" i="7"/>
  <c r="G632" i="7"/>
  <c r="K631" i="7"/>
  <c r="J631" i="7"/>
  <c r="I631" i="7"/>
  <c r="G631" i="7"/>
  <c r="K630" i="7"/>
  <c r="J630" i="7"/>
  <c r="I630" i="7"/>
  <c r="G630" i="7"/>
  <c r="K629" i="7"/>
  <c r="J629" i="7"/>
  <c r="I629" i="7"/>
  <c r="G629" i="7"/>
  <c r="K628" i="7"/>
  <c r="J628" i="7"/>
  <c r="I628" i="7"/>
  <c r="G628" i="7"/>
  <c r="K627" i="7"/>
  <c r="J627" i="7"/>
  <c r="I627" i="7"/>
  <c r="G627" i="7"/>
  <c r="K626" i="7"/>
  <c r="J626" i="7"/>
  <c r="I626" i="7"/>
  <c r="G626" i="7"/>
  <c r="K625" i="7"/>
  <c r="J625" i="7"/>
  <c r="I625" i="7"/>
  <c r="G625" i="7"/>
  <c r="K624" i="7"/>
  <c r="J624" i="7"/>
  <c r="I624" i="7"/>
  <c r="G624" i="7"/>
  <c r="K623" i="7"/>
  <c r="J623" i="7"/>
  <c r="I623" i="7"/>
  <c r="G623" i="7"/>
  <c r="K622" i="7"/>
  <c r="J622" i="7"/>
  <c r="I622" i="7"/>
  <c r="G622" i="7"/>
  <c r="K621" i="7"/>
  <c r="J621" i="7"/>
  <c r="I621" i="7"/>
  <c r="G621" i="7"/>
  <c r="K620" i="7"/>
  <c r="J620" i="7"/>
  <c r="I620" i="7"/>
  <c r="G620" i="7"/>
  <c r="K619" i="7"/>
  <c r="J619" i="7"/>
  <c r="I619" i="7"/>
  <c r="G619" i="7"/>
  <c r="K618" i="7"/>
  <c r="J618" i="7"/>
  <c r="I618" i="7"/>
  <c r="G618" i="7"/>
  <c r="K617" i="7"/>
  <c r="J617" i="7"/>
  <c r="I617" i="7"/>
  <c r="G617" i="7"/>
  <c r="K616" i="7"/>
  <c r="J616" i="7"/>
  <c r="I616" i="7"/>
  <c r="G616" i="7"/>
  <c r="K615" i="7"/>
  <c r="J615" i="7"/>
  <c r="I615" i="7"/>
  <c r="G615" i="7"/>
  <c r="K614" i="7"/>
  <c r="J614" i="7"/>
  <c r="I614" i="7"/>
  <c r="G614" i="7"/>
  <c r="K613" i="7"/>
  <c r="J613" i="7"/>
  <c r="I613" i="7"/>
  <c r="G613" i="7"/>
  <c r="K612" i="7"/>
  <c r="J612" i="7"/>
  <c r="I612" i="7"/>
  <c r="G612" i="7"/>
  <c r="K611" i="7"/>
  <c r="J611" i="7"/>
  <c r="I611" i="7"/>
  <c r="G611" i="7"/>
  <c r="K610" i="7"/>
  <c r="J610" i="7"/>
  <c r="I610" i="7"/>
  <c r="G610" i="7"/>
  <c r="K609" i="7"/>
  <c r="J609" i="7"/>
  <c r="I609" i="7"/>
  <c r="G609" i="7"/>
  <c r="K608" i="7"/>
  <c r="J608" i="7"/>
  <c r="I608" i="7"/>
  <c r="G608" i="7"/>
  <c r="K607" i="7"/>
  <c r="J607" i="7"/>
  <c r="I607" i="7"/>
  <c r="G607" i="7"/>
  <c r="K606" i="7"/>
  <c r="J606" i="7"/>
  <c r="I606" i="7"/>
  <c r="G606" i="7"/>
  <c r="K605" i="7"/>
  <c r="J605" i="7"/>
  <c r="I605" i="7"/>
  <c r="G605" i="7"/>
  <c r="K604" i="7"/>
  <c r="J604" i="7"/>
  <c r="I604" i="7"/>
  <c r="G604" i="7"/>
  <c r="K603" i="7"/>
  <c r="J603" i="7"/>
  <c r="I603" i="7"/>
  <c r="G603" i="7"/>
  <c r="K602" i="7"/>
  <c r="J602" i="7"/>
  <c r="I602" i="7"/>
  <c r="G602" i="7"/>
  <c r="K601" i="7"/>
  <c r="J601" i="7"/>
  <c r="I601" i="7"/>
  <c r="G601" i="7"/>
  <c r="K600" i="7"/>
  <c r="J600" i="7"/>
  <c r="I600" i="7"/>
  <c r="G600" i="7"/>
  <c r="K599" i="7"/>
  <c r="J599" i="7"/>
  <c r="I599" i="7"/>
  <c r="G599" i="7"/>
  <c r="K598" i="7"/>
  <c r="J598" i="7"/>
  <c r="I598" i="7"/>
  <c r="G598" i="7"/>
  <c r="K597" i="7"/>
  <c r="J597" i="7"/>
  <c r="I597" i="7"/>
  <c r="G597" i="7"/>
  <c r="K596" i="7"/>
  <c r="J596" i="7"/>
  <c r="I596" i="7"/>
  <c r="G596" i="7"/>
  <c r="K595" i="7"/>
  <c r="J595" i="7"/>
  <c r="I595" i="7"/>
  <c r="G595" i="7"/>
  <c r="K594" i="7"/>
  <c r="J594" i="7"/>
  <c r="I594" i="7"/>
  <c r="G594" i="7"/>
  <c r="K593" i="7"/>
  <c r="J593" i="7"/>
  <c r="I593" i="7"/>
  <c r="G593" i="7"/>
  <c r="K592" i="7"/>
  <c r="J592" i="7"/>
  <c r="I592" i="7"/>
  <c r="G592" i="7"/>
  <c r="K591" i="7"/>
  <c r="J591" i="7"/>
  <c r="I591" i="7"/>
  <c r="G591" i="7"/>
  <c r="K590" i="7"/>
  <c r="J590" i="7"/>
  <c r="I590" i="7"/>
  <c r="G590" i="7"/>
  <c r="K589" i="7"/>
  <c r="J589" i="7"/>
  <c r="I589" i="7"/>
  <c r="G589" i="7"/>
  <c r="K588" i="7"/>
  <c r="J588" i="7"/>
  <c r="I588" i="7"/>
  <c r="G588" i="7"/>
  <c r="K587" i="7"/>
  <c r="J587" i="7"/>
  <c r="I587" i="7"/>
  <c r="G587" i="7"/>
  <c r="K586" i="7"/>
  <c r="J586" i="7"/>
  <c r="I586" i="7"/>
  <c r="G586" i="7"/>
  <c r="K585" i="7"/>
  <c r="J585" i="7"/>
  <c r="I585" i="7"/>
  <c r="G585" i="7"/>
  <c r="K584" i="7"/>
  <c r="J584" i="7"/>
  <c r="I584" i="7"/>
  <c r="G584" i="7"/>
  <c r="K583" i="7"/>
  <c r="J583" i="7"/>
  <c r="I583" i="7"/>
  <c r="G583" i="7"/>
  <c r="K582" i="7"/>
  <c r="J582" i="7"/>
  <c r="I582" i="7"/>
  <c r="G582" i="7"/>
  <c r="K581" i="7"/>
  <c r="J581" i="7"/>
  <c r="I581" i="7"/>
  <c r="G581" i="7"/>
  <c r="K580" i="7"/>
  <c r="J580" i="7"/>
  <c r="I580" i="7"/>
  <c r="G580" i="7"/>
  <c r="K579" i="7"/>
  <c r="J579" i="7"/>
  <c r="I579" i="7"/>
  <c r="G579" i="7"/>
  <c r="K578" i="7"/>
  <c r="J578" i="7"/>
  <c r="I578" i="7"/>
  <c r="G578" i="7"/>
  <c r="K577" i="7"/>
  <c r="J577" i="7"/>
  <c r="I577" i="7"/>
  <c r="G577" i="7"/>
  <c r="K576" i="7"/>
  <c r="J576" i="7"/>
  <c r="I576" i="7"/>
  <c r="G576" i="7"/>
  <c r="K575" i="7"/>
  <c r="J575" i="7"/>
  <c r="I575" i="7"/>
  <c r="G575" i="7"/>
  <c r="K574" i="7"/>
  <c r="J574" i="7"/>
  <c r="I574" i="7"/>
  <c r="G574" i="7"/>
  <c r="K573" i="7"/>
  <c r="J573" i="7"/>
  <c r="I573" i="7"/>
  <c r="G573" i="7"/>
  <c r="K572" i="7"/>
  <c r="J572" i="7"/>
  <c r="I572" i="7"/>
  <c r="G572" i="7"/>
  <c r="K571" i="7"/>
  <c r="J571" i="7"/>
  <c r="I571" i="7"/>
  <c r="G571" i="7"/>
  <c r="K570" i="7"/>
  <c r="J570" i="7"/>
  <c r="I570" i="7"/>
  <c r="G570" i="7"/>
  <c r="K569" i="7"/>
  <c r="J569" i="7"/>
  <c r="I569" i="7"/>
  <c r="G569" i="7"/>
  <c r="K568" i="7"/>
  <c r="J568" i="7"/>
  <c r="I568" i="7"/>
  <c r="G568" i="7"/>
  <c r="K567" i="7"/>
  <c r="J567" i="7"/>
  <c r="I567" i="7"/>
  <c r="G567" i="7"/>
  <c r="K566" i="7"/>
  <c r="J566" i="7"/>
  <c r="I566" i="7"/>
  <c r="G566" i="7"/>
  <c r="K565" i="7"/>
  <c r="J565" i="7"/>
  <c r="I565" i="7"/>
  <c r="G565" i="7"/>
  <c r="K564" i="7"/>
  <c r="J564" i="7"/>
  <c r="I564" i="7"/>
  <c r="G564" i="7"/>
  <c r="K563" i="7"/>
  <c r="J563" i="7"/>
  <c r="I563" i="7"/>
  <c r="G563" i="7"/>
  <c r="K562" i="7"/>
  <c r="J562" i="7"/>
  <c r="I562" i="7"/>
  <c r="G562" i="7"/>
  <c r="K561" i="7"/>
  <c r="J561" i="7"/>
  <c r="I561" i="7"/>
  <c r="G561" i="7"/>
  <c r="K560" i="7"/>
  <c r="J560" i="7"/>
  <c r="I560" i="7"/>
  <c r="G560" i="7"/>
  <c r="K559" i="7"/>
  <c r="J559" i="7"/>
  <c r="I559" i="7"/>
  <c r="G559" i="7"/>
  <c r="K558" i="7"/>
  <c r="J558" i="7"/>
  <c r="I558" i="7"/>
  <c r="G558" i="7"/>
  <c r="K557" i="7"/>
  <c r="J557" i="7"/>
  <c r="I557" i="7"/>
  <c r="G557" i="7"/>
  <c r="K556" i="7"/>
  <c r="J556" i="7"/>
  <c r="I556" i="7"/>
  <c r="G556" i="7"/>
  <c r="K555" i="7"/>
  <c r="J555" i="7"/>
  <c r="I555" i="7"/>
  <c r="G555" i="7"/>
  <c r="K554" i="7"/>
  <c r="J554" i="7"/>
  <c r="I554" i="7"/>
  <c r="G554" i="7"/>
  <c r="K553" i="7"/>
  <c r="J553" i="7"/>
  <c r="I553" i="7"/>
  <c r="G553" i="7"/>
  <c r="K552" i="7"/>
  <c r="J552" i="7"/>
  <c r="I552" i="7"/>
  <c r="G552" i="7"/>
  <c r="K551" i="7"/>
  <c r="J551" i="7"/>
  <c r="I551" i="7"/>
  <c r="G551" i="7"/>
  <c r="K550" i="7"/>
  <c r="J550" i="7"/>
  <c r="I550" i="7"/>
  <c r="G550" i="7"/>
  <c r="K549" i="7"/>
  <c r="J549" i="7"/>
  <c r="I549" i="7"/>
  <c r="G549" i="7"/>
  <c r="K548" i="7"/>
  <c r="J548" i="7"/>
  <c r="I548" i="7"/>
  <c r="G548" i="7"/>
  <c r="K547" i="7"/>
  <c r="J547" i="7"/>
  <c r="I547" i="7"/>
  <c r="G547" i="7"/>
  <c r="K546" i="7"/>
  <c r="J546" i="7"/>
  <c r="I546" i="7"/>
  <c r="G546" i="7"/>
  <c r="K545" i="7"/>
  <c r="J545" i="7"/>
  <c r="I545" i="7"/>
  <c r="G545" i="7"/>
  <c r="K544" i="7"/>
  <c r="J544" i="7"/>
  <c r="I544" i="7"/>
  <c r="G544" i="7"/>
  <c r="K543" i="7"/>
  <c r="J543" i="7"/>
  <c r="I543" i="7"/>
  <c r="G543" i="7"/>
  <c r="K542" i="7"/>
  <c r="J542" i="7"/>
  <c r="I542" i="7"/>
  <c r="G542" i="7"/>
  <c r="K541" i="7"/>
  <c r="J541" i="7"/>
  <c r="I541" i="7"/>
  <c r="G541" i="7"/>
  <c r="K540" i="7"/>
  <c r="J540" i="7"/>
  <c r="I540" i="7"/>
  <c r="G540" i="7"/>
  <c r="K539" i="7"/>
  <c r="J539" i="7"/>
  <c r="I539" i="7"/>
  <c r="G539" i="7"/>
  <c r="K538" i="7"/>
  <c r="J538" i="7"/>
  <c r="I538" i="7"/>
  <c r="G538" i="7"/>
  <c r="K537" i="7"/>
  <c r="J537" i="7"/>
  <c r="I537" i="7"/>
  <c r="G537" i="7"/>
  <c r="K536" i="7"/>
  <c r="J536" i="7"/>
  <c r="I536" i="7"/>
  <c r="G536" i="7"/>
  <c r="K535" i="7"/>
  <c r="J535" i="7"/>
  <c r="I535" i="7"/>
  <c r="G535" i="7"/>
  <c r="K534" i="7"/>
  <c r="J534" i="7"/>
  <c r="I534" i="7"/>
  <c r="G534" i="7"/>
  <c r="K533" i="7"/>
  <c r="J533" i="7"/>
  <c r="I533" i="7"/>
  <c r="G533" i="7"/>
  <c r="K532" i="7"/>
  <c r="J532" i="7"/>
  <c r="I532" i="7"/>
  <c r="G532" i="7"/>
  <c r="K531" i="7"/>
  <c r="J531" i="7"/>
  <c r="I531" i="7"/>
  <c r="G531" i="7"/>
  <c r="K530" i="7"/>
  <c r="J530" i="7"/>
  <c r="I530" i="7"/>
  <c r="G530" i="7"/>
  <c r="K529" i="7"/>
  <c r="J529" i="7"/>
  <c r="I529" i="7"/>
  <c r="G529" i="7"/>
  <c r="K528" i="7"/>
  <c r="J528" i="7"/>
  <c r="I528" i="7"/>
  <c r="G528" i="7"/>
  <c r="K527" i="7"/>
  <c r="J527" i="7"/>
  <c r="I527" i="7"/>
  <c r="G527" i="7"/>
  <c r="K526" i="7"/>
  <c r="J526" i="7"/>
  <c r="I526" i="7"/>
  <c r="G526" i="7"/>
  <c r="K525" i="7"/>
  <c r="J525" i="7"/>
  <c r="I525" i="7"/>
  <c r="G525" i="7"/>
  <c r="K524" i="7"/>
  <c r="J524" i="7"/>
  <c r="I524" i="7"/>
  <c r="G524" i="7"/>
  <c r="K523" i="7"/>
  <c r="J523" i="7"/>
  <c r="I523" i="7"/>
  <c r="G523" i="7"/>
  <c r="K522" i="7"/>
  <c r="J522" i="7"/>
  <c r="I522" i="7"/>
  <c r="G522" i="7"/>
  <c r="K521" i="7"/>
  <c r="J521" i="7"/>
  <c r="I521" i="7"/>
  <c r="G521" i="7"/>
  <c r="K520" i="7"/>
  <c r="J520" i="7"/>
  <c r="I520" i="7"/>
  <c r="G520" i="7"/>
  <c r="K519" i="7"/>
  <c r="J519" i="7"/>
  <c r="I519" i="7"/>
  <c r="G519" i="7"/>
  <c r="K518" i="7"/>
  <c r="J518" i="7"/>
  <c r="I518" i="7"/>
  <c r="G518" i="7"/>
  <c r="K517" i="7"/>
  <c r="J517" i="7"/>
  <c r="I517" i="7"/>
  <c r="G517" i="7"/>
  <c r="K516" i="7"/>
  <c r="J516" i="7"/>
  <c r="I516" i="7"/>
  <c r="G516" i="7"/>
  <c r="K515" i="7"/>
  <c r="J515" i="7"/>
  <c r="I515" i="7"/>
  <c r="G515" i="7"/>
  <c r="K514" i="7"/>
  <c r="J514" i="7"/>
  <c r="I514" i="7"/>
  <c r="G514" i="7"/>
  <c r="K513" i="7"/>
  <c r="J513" i="7"/>
  <c r="I513" i="7"/>
  <c r="G513" i="7"/>
  <c r="K512" i="7"/>
  <c r="J512" i="7"/>
  <c r="I512" i="7"/>
  <c r="G512" i="7"/>
  <c r="K511" i="7"/>
  <c r="J511" i="7"/>
  <c r="I511" i="7"/>
  <c r="G511" i="7"/>
  <c r="K510" i="7"/>
  <c r="J510" i="7"/>
  <c r="I510" i="7"/>
  <c r="G510" i="7"/>
  <c r="K509" i="7"/>
  <c r="J509" i="7"/>
  <c r="I509" i="7"/>
  <c r="G509" i="7"/>
  <c r="K508" i="7"/>
  <c r="J508" i="7"/>
  <c r="I508" i="7"/>
  <c r="G508" i="7"/>
  <c r="K507" i="7"/>
  <c r="J507" i="7"/>
  <c r="I507" i="7"/>
  <c r="G507" i="7"/>
  <c r="K506" i="7"/>
  <c r="J506" i="7"/>
  <c r="I506" i="7"/>
  <c r="G506" i="7"/>
  <c r="K505" i="7"/>
  <c r="J505" i="7"/>
  <c r="I505" i="7"/>
  <c r="G505" i="7"/>
  <c r="K504" i="7"/>
  <c r="J504" i="7"/>
  <c r="I504" i="7"/>
  <c r="G504" i="7"/>
  <c r="K503" i="7"/>
  <c r="J503" i="7"/>
  <c r="I503" i="7"/>
  <c r="G503" i="7"/>
  <c r="K502" i="7"/>
  <c r="J502" i="7"/>
  <c r="I502" i="7"/>
  <c r="G502" i="7"/>
  <c r="K501" i="7"/>
  <c r="J501" i="7"/>
  <c r="I501" i="7"/>
  <c r="G501" i="7"/>
  <c r="K500" i="7"/>
  <c r="J500" i="7"/>
  <c r="I500" i="7"/>
  <c r="G500" i="7"/>
  <c r="K499" i="7"/>
  <c r="J499" i="7"/>
  <c r="I499" i="7"/>
  <c r="G499" i="7"/>
  <c r="K498" i="7"/>
  <c r="J498" i="7"/>
  <c r="I498" i="7"/>
  <c r="G498" i="7"/>
  <c r="K497" i="7"/>
  <c r="J497" i="7"/>
  <c r="I497" i="7"/>
  <c r="G497" i="7"/>
  <c r="K496" i="7"/>
  <c r="J496" i="7"/>
  <c r="I496" i="7"/>
  <c r="G496" i="7"/>
  <c r="K495" i="7"/>
  <c r="J495" i="7"/>
  <c r="I495" i="7"/>
  <c r="G495" i="7"/>
  <c r="K494" i="7"/>
  <c r="J494" i="7"/>
  <c r="I494" i="7"/>
  <c r="G494" i="7"/>
  <c r="K493" i="7"/>
  <c r="J493" i="7"/>
  <c r="I493" i="7"/>
  <c r="G493" i="7"/>
  <c r="K492" i="7"/>
  <c r="J492" i="7"/>
  <c r="I492" i="7"/>
  <c r="G492" i="7"/>
  <c r="K491" i="7"/>
  <c r="J491" i="7"/>
  <c r="I491" i="7"/>
  <c r="G491" i="7"/>
  <c r="K490" i="7"/>
  <c r="J490" i="7"/>
  <c r="I490" i="7"/>
  <c r="G490" i="7"/>
  <c r="K489" i="7"/>
  <c r="J489" i="7"/>
  <c r="I489" i="7"/>
  <c r="G489" i="7"/>
  <c r="K488" i="7"/>
  <c r="J488" i="7"/>
  <c r="I488" i="7"/>
  <c r="G488" i="7"/>
  <c r="K487" i="7"/>
  <c r="J487" i="7"/>
  <c r="I487" i="7"/>
  <c r="G487" i="7"/>
  <c r="K486" i="7"/>
  <c r="J486" i="7"/>
  <c r="I486" i="7"/>
  <c r="G486" i="7"/>
  <c r="K485" i="7"/>
  <c r="J485" i="7"/>
  <c r="I485" i="7"/>
  <c r="G485" i="7"/>
  <c r="K484" i="7"/>
  <c r="J484" i="7"/>
  <c r="I484" i="7"/>
  <c r="G484" i="7"/>
  <c r="K483" i="7"/>
  <c r="J483" i="7"/>
  <c r="I483" i="7"/>
  <c r="G483" i="7"/>
  <c r="K482" i="7"/>
  <c r="J482" i="7"/>
  <c r="I482" i="7"/>
  <c r="G482" i="7"/>
  <c r="K481" i="7"/>
  <c r="J481" i="7"/>
  <c r="I481" i="7"/>
  <c r="G481" i="7"/>
  <c r="K480" i="7"/>
  <c r="J480" i="7"/>
  <c r="I480" i="7"/>
  <c r="G480" i="7"/>
  <c r="K479" i="7"/>
  <c r="J479" i="7"/>
  <c r="I479" i="7"/>
  <c r="G479" i="7"/>
  <c r="K478" i="7"/>
  <c r="J478" i="7"/>
  <c r="I478" i="7"/>
  <c r="G478" i="7"/>
  <c r="K477" i="7"/>
  <c r="J477" i="7"/>
  <c r="I477" i="7"/>
  <c r="G477" i="7"/>
  <c r="K476" i="7"/>
  <c r="J476" i="7"/>
  <c r="I476" i="7"/>
  <c r="G476" i="7"/>
  <c r="K475" i="7"/>
  <c r="J475" i="7"/>
  <c r="I475" i="7"/>
  <c r="G475" i="7"/>
  <c r="K474" i="7"/>
  <c r="J474" i="7"/>
  <c r="I474" i="7"/>
  <c r="G474" i="7"/>
  <c r="K473" i="7"/>
  <c r="J473" i="7"/>
  <c r="I473" i="7"/>
  <c r="G473" i="7"/>
  <c r="K472" i="7"/>
  <c r="J472" i="7"/>
  <c r="I472" i="7"/>
  <c r="G472" i="7"/>
  <c r="K471" i="7"/>
  <c r="J471" i="7"/>
  <c r="I471" i="7"/>
  <c r="G471" i="7"/>
  <c r="K470" i="7"/>
  <c r="J470" i="7"/>
  <c r="I470" i="7"/>
  <c r="G470" i="7"/>
  <c r="K469" i="7"/>
  <c r="J469" i="7"/>
  <c r="I469" i="7"/>
  <c r="G469" i="7"/>
  <c r="K468" i="7"/>
  <c r="J468" i="7"/>
  <c r="I468" i="7"/>
  <c r="G468" i="7"/>
  <c r="K467" i="7"/>
  <c r="J467" i="7"/>
  <c r="I467" i="7"/>
  <c r="G467" i="7"/>
  <c r="K466" i="7"/>
  <c r="J466" i="7"/>
  <c r="I466" i="7"/>
  <c r="G466" i="7"/>
  <c r="K465" i="7"/>
  <c r="J465" i="7"/>
  <c r="I465" i="7"/>
  <c r="G465" i="7"/>
  <c r="K464" i="7"/>
  <c r="J464" i="7"/>
  <c r="I464" i="7"/>
  <c r="G464" i="7"/>
  <c r="K463" i="7"/>
  <c r="J463" i="7"/>
  <c r="I463" i="7"/>
  <c r="G463" i="7"/>
  <c r="K462" i="7"/>
  <c r="J462" i="7"/>
  <c r="I462" i="7"/>
  <c r="G462" i="7"/>
  <c r="K461" i="7"/>
  <c r="J461" i="7"/>
  <c r="I461" i="7"/>
  <c r="G461" i="7"/>
  <c r="K460" i="7"/>
  <c r="J460" i="7"/>
  <c r="I460" i="7"/>
  <c r="G460" i="7"/>
  <c r="K459" i="7"/>
  <c r="J459" i="7"/>
  <c r="I459" i="7"/>
  <c r="G459" i="7"/>
  <c r="K458" i="7"/>
  <c r="J458" i="7"/>
  <c r="I458" i="7"/>
  <c r="G458" i="7"/>
  <c r="K457" i="7"/>
  <c r="J457" i="7"/>
  <c r="I457" i="7"/>
  <c r="G457" i="7"/>
  <c r="K456" i="7"/>
  <c r="J456" i="7"/>
  <c r="I456" i="7"/>
  <c r="G456" i="7"/>
  <c r="K455" i="7"/>
  <c r="J455" i="7"/>
  <c r="I455" i="7"/>
  <c r="G455" i="7"/>
  <c r="K454" i="7"/>
  <c r="J454" i="7"/>
  <c r="I454" i="7"/>
  <c r="G454" i="7"/>
  <c r="K453" i="7"/>
  <c r="J453" i="7"/>
  <c r="I453" i="7"/>
  <c r="G453" i="7"/>
  <c r="K452" i="7"/>
  <c r="J452" i="7"/>
  <c r="I452" i="7"/>
  <c r="G452" i="7"/>
  <c r="K451" i="7"/>
  <c r="J451" i="7"/>
  <c r="I451" i="7"/>
  <c r="G451" i="7"/>
  <c r="K450" i="7"/>
  <c r="J450" i="7"/>
  <c r="I450" i="7"/>
  <c r="G450" i="7"/>
  <c r="K449" i="7"/>
  <c r="J449" i="7"/>
  <c r="I449" i="7"/>
  <c r="G449" i="7"/>
  <c r="K448" i="7"/>
  <c r="J448" i="7"/>
  <c r="I448" i="7"/>
  <c r="G448" i="7"/>
  <c r="K447" i="7"/>
  <c r="J447" i="7"/>
  <c r="I447" i="7"/>
  <c r="G447" i="7"/>
  <c r="K446" i="7"/>
  <c r="J446" i="7"/>
  <c r="I446" i="7"/>
  <c r="G446" i="7"/>
  <c r="K445" i="7"/>
  <c r="J445" i="7"/>
  <c r="I445" i="7"/>
  <c r="G445" i="7"/>
  <c r="K444" i="7"/>
  <c r="J444" i="7"/>
  <c r="I444" i="7"/>
  <c r="G444" i="7"/>
  <c r="K443" i="7"/>
  <c r="J443" i="7"/>
  <c r="I443" i="7"/>
  <c r="G443" i="7"/>
  <c r="K442" i="7"/>
  <c r="J442" i="7"/>
  <c r="I442" i="7"/>
  <c r="G442" i="7"/>
  <c r="K441" i="7"/>
  <c r="J441" i="7"/>
  <c r="I441" i="7"/>
  <c r="G441" i="7"/>
  <c r="K440" i="7"/>
  <c r="J440" i="7"/>
  <c r="I440" i="7"/>
  <c r="G440" i="7"/>
  <c r="K439" i="7"/>
  <c r="J439" i="7"/>
  <c r="I439" i="7"/>
  <c r="G439" i="7"/>
  <c r="K438" i="7"/>
  <c r="J438" i="7"/>
  <c r="I438" i="7"/>
  <c r="G438" i="7"/>
  <c r="K437" i="7"/>
  <c r="J437" i="7"/>
  <c r="I437" i="7"/>
  <c r="G437" i="7"/>
  <c r="K436" i="7"/>
  <c r="J436" i="7"/>
  <c r="I436" i="7"/>
  <c r="G436" i="7"/>
  <c r="K435" i="7"/>
  <c r="J435" i="7"/>
  <c r="I435" i="7"/>
  <c r="G435" i="7"/>
  <c r="K434" i="7"/>
  <c r="J434" i="7"/>
  <c r="I434" i="7"/>
  <c r="G434" i="7"/>
  <c r="K433" i="7"/>
  <c r="J433" i="7"/>
  <c r="I433" i="7"/>
  <c r="G433" i="7"/>
  <c r="K432" i="7"/>
  <c r="J432" i="7"/>
  <c r="I432" i="7"/>
  <c r="G432" i="7"/>
  <c r="K431" i="7"/>
  <c r="J431" i="7"/>
  <c r="I431" i="7"/>
  <c r="G431" i="7"/>
  <c r="K430" i="7"/>
  <c r="J430" i="7"/>
  <c r="I430" i="7"/>
  <c r="G430" i="7"/>
  <c r="K429" i="7"/>
  <c r="J429" i="7"/>
  <c r="I429" i="7"/>
  <c r="G429" i="7"/>
  <c r="K428" i="7"/>
  <c r="J428" i="7"/>
  <c r="I428" i="7"/>
  <c r="G428" i="7"/>
  <c r="K427" i="7"/>
  <c r="J427" i="7"/>
  <c r="I427" i="7"/>
  <c r="G427" i="7"/>
  <c r="K426" i="7"/>
  <c r="J426" i="7"/>
  <c r="I426" i="7"/>
  <c r="G426" i="7"/>
  <c r="K425" i="7"/>
  <c r="J425" i="7"/>
  <c r="I425" i="7"/>
  <c r="G425" i="7"/>
  <c r="K424" i="7"/>
  <c r="J424" i="7"/>
  <c r="I424" i="7"/>
  <c r="G424" i="7"/>
  <c r="K423" i="7"/>
  <c r="J423" i="7"/>
  <c r="I423" i="7"/>
  <c r="G423" i="7"/>
  <c r="K422" i="7"/>
  <c r="J422" i="7"/>
  <c r="I422" i="7"/>
  <c r="G422" i="7"/>
  <c r="K421" i="7"/>
  <c r="J421" i="7"/>
  <c r="I421" i="7"/>
  <c r="G421" i="7"/>
  <c r="K420" i="7"/>
  <c r="J420" i="7"/>
  <c r="I420" i="7"/>
  <c r="G420" i="7"/>
  <c r="K419" i="7"/>
  <c r="J419" i="7"/>
  <c r="I419" i="7"/>
  <c r="G419" i="7"/>
  <c r="K418" i="7"/>
  <c r="J418" i="7"/>
  <c r="I418" i="7"/>
  <c r="G418" i="7"/>
  <c r="K417" i="7"/>
  <c r="J417" i="7"/>
  <c r="I417" i="7"/>
  <c r="G417" i="7"/>
  <c r="K416" i="7"/>
  <c r="J416" i="7"/>
  <c r="I416" i="7"/>
  <c r="G416" i="7"/>
  <c r="K415" i="7"/>
  <c r="J415" i="7"/>
  <c r="I415" i="7"/>
  <c r="G415" i="7"/>
  <c r="K414" i="7"/>
  <c r="J414" i="7"/>
  <c r="I414" i="7"/>
  <c r="G414" i="7"/>
  <c r="K413" i="7"/>
  <c r="J413" i="7"/>
  <c r="I413" i="7"/>
  <c r="G413" i="7"/>
  <c r="K412" i="7"/>
  <c r="J412" i="7"/>
  <c r="I412" i="7"/>
  <c r="G412" i="7"/>
  <c r="K411" i="7"/>
  <c r="J411" i="7"/>
  <c r="I411" i="7"/>
  <c r="G411" i="7"/>
  <c r="K410" i="7"/>
  <c r="J410" i="7"/>
  <c r="I410" i="7"/>
  <c r="G410" i="7"/>
  <c r="K409" i="7"/>
  <c r="J409" i="7"/>
  <c r="I409" i="7"/>
  <c r="G409" i="7"/>
  <c r="K408" i="7"/>
  <c r="J408" i="7"/>
  <c r="I408" i="7"/>
  <c r="G408" i="7"/>
  <c r="K407" i="7"/>
  <c r="J407" i="7"/>
  <c r="I407" i="7"/>
  <c r="G407" i="7"/>
  <c r="K406" i="7"/>
  <c r="J406" i="7"/>
  <c r="I406" i="7"/>
  <c r="G406" i="7"/>
  <c r="K405" i="7"/>
  <c r="J405" i="7"/>
  <c r="I405" i="7"/>
  <c r="G405" i="7"/>
  <c r="K404" i="7"/>
  <c r="J404" i="7"/>
  <c r="I404" i="7"/>
  <c r="G404" i="7"/>
  <c r="K403" i="7"/>
  <c r="J403" i="7"/>
  <c r="I403" i="7"/>
  <c r="G403" i="7"/>
  <c r="K402" i="7"/>
  <c r="J402" i="7"/>
  <c r="I402" i="7"/>
  <c r="G402" i="7"/>
  <c r="K401" i="7"/>
  <c r="J401" i="7"/>
  <c r="I401" i="7"/>
  <c r="G401" i="7"/>
  <c r="K400" i="7"/>
  <c r="J400" i="7"/>
  <c r="I400" i="7"/>
  <c r="G400" i="7"/>
  <c r="K399" i="7"/>
  <c r="J399" i="7"/>
  <c r="I399" i="7"/>
  <c r="G399" i="7"/>
  <c r="K398" i="7"/>
  <c r="J398" i="7"/>
  <c r="I398" i="7"/>
  <c r="G398" i="7"/>
  <c r="K397" i="7"/>
  <c r="J397" i="7"/>
  <c r="I397" i="7"/>
  <c r="G397" i="7"/>
  <c r="K396" i="7"/>
  <c r="J396" i="7"/>
  <c r="I396" i="7"/>
  <c r="G396" i="7"/>
  <c r="K395" i="7"/>
  <c r="J395" i="7"/>
  <c r="I395" i="7"/>
  <c r="G395" i="7"/>
  <c r="K394" i="7"/>
  <c r="J394" i="7"/>
  <c r="I394" i="7"/>
  <c r="G394" i="7"/>
  <c r="K393" i="7"/>
  <c r="J393" i="7"/>
  <c r="I393" i="7"/>
  <c r="G393" i="7"/>
  <c r="K392" i="7"/>
  <c r="J392" i="7"/>
  <c r="I392" i="7"/>
  <c r="G392" i="7"/>
  <c r="K391" i="7"/>
  <c r="J391" i="7"/>
  <c r="I391" i="7"/>
  <c r="G391" i="7"/>
  <c r="K390" i="7"/>
  <c r="J390" i="7"/>
  <c r="I390" i="7"/>
  <c r="G390" i="7"/>
  <c r="K389" i="7"/>
  <c r="J389" i="7"/>
  <c r="I389" i="7"/>
  <c r="G389" i="7"/>
  <c r="K388" i="7"/>
  <c r="J388" i="7"/>
  <c r="I388" i="7"/>
  <c r="G388" i="7"/>
  <c r="K387" i="7"/>
  <c r="J387" i="7"/>
  <c r="I387" i="7"/>
  <c r="G387" i="7"/>
  <c r="K386" i="7"/>
  <c r="J386" i="7"/>
  <c r="I386" i="7"/>
  <c r="G386" i="7"/>
  <c r="K385" i="7"/>
  <c r="J385" i="7"/>
  <c r="I385" i="7"/>
  <c r="G385" i="7"/>
  <c r="K384" i="7"/>
  <c r="J384" i="7"/>
  <c r="I384" i="7"/>
  <c r="G384" i="7"/>
  <c r="K383" i="7"/>
  <c r="J383" i="7"/>
  <c r="I383" i="7"/>
  <c r="G383" i="7"/>
  <c r="K382" i="7"/>
  <c r="J382" i="7"/>
  <c r="I382" i="7"/>
  <c r="G382" i="7"/>
  <c r="K381" i="7"/>
  <c r="J381" i="7"/>
  <c r="I381" i="7"/>
  <c r="G381" i="7"/>
  <c r="K380" i="7"/>
  <c r="J380" i="7"/>
  <c r="I380" i="7"/>
  <c r="G380" i="7"/>
  <c r="K379" i="7"/>
  <c r="J379" i="7"/>
  <c r="I379" i="7"/>
  <c r="G379" i="7"/>
  <c r="K378" i="7"/>
  <c r="J378" i="7"/>
  <c r="I378" i="7"/>
  <c r="G378" i="7"/>
  <c r="K377" i="7"/>
  <c r="J377" i="7"/>
  <c r="I377" i="7"/>
  <c r="G377" i="7"/>
  <c r="K376" i="7"/>
  <c r="J376" i="7"/>
  <c r="I376" i="7"/>
  <c r="G376" i="7"/>
  <c r="K375" i="7"/>
  <c r="J375" i="7"/>
  <c r="I375" i="7"/>
  <c r="G375" i="7"/>
  <c r="K374" i="7"/>
  <c r="J374" i="7"/>
  <c r="I374" i="7"/>
  <c r="G374" i="7"/>
  <c r="K373" i="7"/>
  <c r="J373" i="7"/>
  <c r="I373" i="7"/>
  <c r="G373" i="7"/>
  <c r="K372" i="7"/>
  <c r="J372" i="7"/>
  <c r="I372" i="7"/>
  <c r="G372" i="7"/>
  <c r="K371" i="7"/>
  <c r="J371" i="7"/>
  <c r="I371" i="7"/>
  <c r="G371" i="7"/>
  <c r="K370" i="7"/>
  <c r="J370" i="7"/>
  <c r="I370" i="7"/>
  <c r="G370" i="7"/>
  <c r="K369" i="7"/>
  <c r="J369" i="7"/>
  <c r="I369" i="7"/>
  <c r="G369" i="7"/>
  <c r="K368" i="7"/>
  <c r="J368" i="7"/>
  <c r="I368" i="7"/>
  <c r="G368" i="7"/>
  <c r="K367" i="7"/>
  <c r="J367" i="7"/>
  <c r="I367" i="7"/>
  <c r="G367" i="7"/>
  <c r="K366" i="7"/>
  <c r="J366" i="7"/>
  <c r="I366" i="7"/>
  <c r="G366" i="7"/>
  <c r="K365" i="7"/>
  <c r="J365" i="7"/>
  <c r="I365" i="7"/>
  <c r="G365" i="7"/>
  <c r="K364" i="7"/>
  <c r="J364" i="7"/>
  <c r="I364" i="7"/>
  <c r="G364" i="7"/>
  <c r="K363" i="7"/>
  <c r="J363" i="7"/>
  <c r="I363" i="7"/>
  <c r="G363" i="7"/>
  <c r="K362" i="7"/>
  <c r="J362" i="7"/>
  <c r="I362" i="7"/>
  <c r="G362" i="7"/>
  <c r="K361" i="7"/>
  <c r="J361" i="7"/>
  <c r="I361" i="7"/>
  <c r="G361" i="7"/>
  <c r="K360" i="7"/>
  <c r="J360" i="7"/>
  <c r="I360" i="7"/>
  <c r="G360" i="7"/>
  <c r="K359" i="7"/>
  <c r="J359" i="7"/>
  <c r="I359" i="7"/>
  <c r="G359" i="7"/>
  <c r="K358" i="7"/>
  <c r="J358" i="7"/>
  <c r="I358" i="7"/>
  <c r="G358" i="7"/>
  <c r="K357" i="7"/>
  <c r="J357" i="7"/>
  <c r="I357" i="7"/>
  <c r="G357" i="7"/>
  <c r="K356" i="7"/>
  <c r="J356" i="7"/>
  <c r="I356" i="7"/>
  <c r="G356" i="7"/>
  <c r="K355" i="7"/>
  <c r="J355" i="7"/>
  <c r="I355" i="7"/>
  <c r="G355" i="7"/>
  <c r="K354" i="7"/>
  <c r="J354" i="7"/>
  <c r="I354" i="7"/>
  <c r="G354" i="7"/>
  <c r="K353" i="7"/>
  <c r="J353" i="7"/>
  <c r="I353" i="7"/>
  <c r="G353" i="7"/>
  <c r="K352" i="7"/>
  <c r="J352" i="7"/>
  <c r="I352" i="7"/>
  <c r="G352" i="7"/>
  <c r="K351" i="7"/>
  <c r="J351" i="7"/>
  <c r="I351" i="7"/>
  <c r="G351" i="7"/>
  <c r="K350" i="7"/>
  <c r="J350" i="7"/>
  <c r="I350" i="7"/>
  <c r="G350" i="7"/>
  <c r="K349" i="7"/>
  <c r="J349" i="7"/>
  <c r="I349" i="7"/>
  <c r="G349" i="7"/>
  <c r="K348" i="7"/>
  <c r="J348" i="7"/>
  <c r="I348" i="7"/>
  <c r="G348" i="7"/>
  <c r="K347" i="7"/>
  <c r="J347" i="7"/>
  <c r="I347" i="7"/>
  <c r="G347" i="7"/>
  <c r="K346" i="7"/>
  <c r="J346" i="7"/>
  <c r="I346" i="7"/>
  <c r="G346" i="7"/>
  <c r="K345" i="7"/>
  <c r="J345" i="7"/>
  <c r="I345" i="7"/>
  <c r="G345" i="7"/>
  <c r="K344" i="7"/>
  <c r="J344" i="7"/>
  <c r="I344" i="7"/>
  <c r="G344" i="7"/>
  <c r="K343" i="7"/>
  <c r="J343" i="7"/>
  <c r="I343" i="7"/>
  <c r="G343" i="7"/>
  <c r="K342" i="7"/>
  <c r="J342" i="7"/>
  <c r="I342" i="7"/>
  <c r="G342" i="7"/>
  <c r="K341" i="7"/>
  <c r="J341" i="7"/>
  <c r="I341" i="7"/>
  <c r="G341" i="7"/>
  <c r="K340" i="7"/>
  <c r="J340" i="7"/>
  <c r="I340" i="7"/>
  <c r="G340" i="7"/>
  <c r="K339" i="7"/>
  <c r="J339" i="7"/>
  <c r="I339" i="7"/>
  <c r="G339" i="7"/>
  <c r="K338" i="7"/>
  <c r="J338" i="7"/>
  <c r="I338" i="7"/>
  <c r="G338" i="7"/>
  <c r="K337" i="7"/>
  <c r="J337" i="7"/>
  <c r="I337" i="7"/>
  <c r="G337" i="7"/>
  <c r="K336" i="7"/>
  <c r="J336" i="7"/>
  <c r="I336" i="7"/>
  <c r="G336" i="7"/>
  <c r="K335" i="7"/>
  <c r="J335" i="7"/>
  <c r="I335" i="7"/>
  <c r="G335" i="7"/>
  <c r="K334" i="7"/>
  <c r="J334" i="7"/>
  <c r="I334" i="7"/>
  <c r="G334" i="7"/>
  <c r="K333" i="7"/>
  <c r="J333" i="7"/>
  <c r="I333" i="7"/>
  <c r="G333" i="7"/>
  <c r="K332" i="7"/>
  <c r="J332" i="7"/>
  <c r="I332" i="7"/>
  <c r="G332" i="7"/>
  <c r="K331" i="7"/>
  <c r="J331" i="7"/>
  <c r="I331" i="7"/>
  <c r="G331" i="7"/>
  <c r="K330" i="7"/>
  <c r="J330" i="7"/>
  <c r="I330" i="7"/>
  <c r="G330" i="7"/>
  <c r="K329" i="7"/>
  <c r="J329" i="7"/>
  <c r="I329" i="7"/>
  <c r="G329" i="7"/>
  <c r="K328" i="7"/>
  <c r="J328" i="7"/>
  <c r="I328" i="7"/>
  <c r="G328" i="7"/>
  <c r="K327" i="7"/>
  <c r="J327" i="7"/>
  <c r="I327" i="7"/>
  <c r="G327" i="7"/>
  <c r="K326" i="7"/>
  <c r="J326" i="7"/>
  <c r="I326" i="7"/>
  <c r="G326" i="7"/>
  <c r="K325" i="7"/>
  <c r="J325" i="7"/>
  <c r="I325" i="7"/>
  <c r="G325" i="7"/>
  <c r="K324" i="7"/>
  <c r="J324" i="7"/>
  <c r="I324" i="7"/>
  <c r="G324" i="7"/>
  <c r="K323" i="7"/>
  <c r="J323" i="7"/>
  <c r="I323" i="7"/>
  <c r="G323" i="7"/>
  <c r="K322" i="7"/>
  <c r="J322" i="7"/>
  <c r="I322" i="7"/>
  <c r="G322" i="7"/>
  <c r="K321" i="7"/>
  <c r="J321" i="7"/>
  <c r="I321" i="7"/>
  <c r="G321" i="7"/>
  <c r="K320" i="7"/>
  <c r="J320" i="7"/>
  <c r="I320" i="7"/>
  <c r="G320" i="7"/>
  <c r="K319" i="7"/>
  <c r="J319" i="7"/>
  <c r="I319" i="7"/>
  <c r="G319" i="7"/>
  <c r="K318" i="7"/>
  <c r="J318" i="7"/>
  <c r="I318" i="7"/>
  <c r="G318" i="7"/>
  <c r="K317" i="7"/>
  <c r="J317" i="7"/>
  <c r="I317" i="7"/>
  <c r="G317" i="7"/>
  <c r="K316" i="7"/>
  <c r="J316" i="7"/>
  <c r="I316" i="7"/>
  <c r="G316" i="7"/>
  <c r="K315" i="7"/>
  <c r="J315" i="7"/>
  <c r="I315" i="7"/>
  <c r="G315" i="7"/>
  <c r="K314" i="7"/>
  <c r="J314" i="7"/>
  <c r="I314" i="7"/>
  <c r="G314" i="7"/>
  <c r="K313" i="7"/>
  <c r="J313" i="7"/>
  <c r="I313" i="7"/>
  <c r="G313" i="7"/>
  <c r="K312" i="7"/>
  <c r="J312" i="7"/>
  <c r="I312" i="7"/>
  <c r="G312" i="7"/>
  <c r="K311" i="7"/>
  <c r="J311" i="7"/>
  <c r="I311" i="7"/>
  <c r="G311" i="7"/>
  <c r="K310" i="7"/>
  <c r="J310" i="7"/>
  <c r="I310" i="7"/>
  <c r="G310" i="7"/>
  <c r="K309" i="7"/>
  <c r="J309" i="7"/>
  <c r="I309" i="7"/>
  <c r="G309" i="7"/>
  <c r="K308" i="7"/>
  <c r="J308" i="7"/>
  <c r="I308" i="7"/>
  <c r="G308" i="7"/>
  <c r="K307" i="7"/>
  <c r="J307" i="7"/>
  <c r="I307" i="7"/>
  <c r="G307" i="7"/>
  <c r="K306" i="7"/>
  <c r="J306" i="7"/>
  <c r="I306" i="7"/>
  <c r="G306" i="7"/>
  <c r="K305" i="7"/>
  <c r="J305" i="7"/>
  <c r="I305" i="7"/>
  <c r="G305" i="7"/>
  <c r="K304" i="7"/>
  <c r="J304" i="7"/>
  <c r="I304" i="7"/>
  <c r="G304" i="7"/>
  <c r="K303" i="7"/>
  <c r="J303" i="7"/>
  <c r="I303" i="7"/>
  <c r="G303" i="7"/>
  <c r="K302" i="7"/>
  <c r="J302" i="7"/>
  <c r="I302" i="7"/>
  <c r="G302" i="7"/>
  <c r="K301" i="7"/>
  <c r="J301" i="7"/>
  <c r="I301" i="7"/>
  <c r="G301" i="7"/>
  <c r="K300" i="7"/>
  <c r="J300" i="7"/>
  <c r="I300" i="7"/>
  <c r="G300" i="7"/>
  <c r="K299" i="7"/>
  <c r="J299" i="7"/>
  <c r="I299" i="7"/>
  <c r="G299" i="7"/>
  <c r="K298" i="7"/>
  <c r="J298" i="7"/>
  <c r="I298" i="7"/>
  <c r="G298" i="7"/>
  <c r="K297" i="7"/>
  <c r="J297" i="7"/>
  <c r="I297" i="7"/>
  <c r="G297" i="7"/>
  <c r="K296" i="7"/>
  <c r="J296" i="7"/>
  <c r="I296" i="7"/>
  <c r="G296" i="7"/>
  <c r="K295" i="7"/>
  <c r="J295" i="7"/>
  <c r="I295" i="7"/>
  <c r="G295" i="7"/>
  <c r="K294" i="7"/>
  <c r="J294" i="7"/>
  <c r="I294" i="7"/>
  <c r="G294" i="7"/>
  <c r="K293" i="7"/>
  <c r="J293" i="7"/>
  <c r="I293" i="7"/>
  <c r="G293" i="7"/>
  <c r="K292" i="7"/>
  <c r="J292" i="7"/>
  <c r="I292" i="7"/>
  <c r="G292" i="7"/>
  <c r="K291" i="7"/>
  <c r="J291" i="7"/>
  <c r="I291" i="7"/>
  <c r="G291" i="7"/>
  <c r="K290" i="7"/>
  <c r="J290" i="7"/>
  <c r="I290" i="7"/>
  <c r="G290" i="7"/>
  <c r="K289" i="7"/>
  <c r="J289" i="7"/>
  <c r="I289" i="7"/>
  <c r="G289" i="7"/>
  <c r="K288" i="7"/>
  <c r="J288" i="7"/>
  <c r="I288" i="7"/>
  <c r="G288" i="7"/>
  <c r="K287" i="7"/>
  <c r="J287" i="7"/>
  <c r="I287" i="7"/>
  <c r="G287" i="7"/>
  <c r="K286" i="7"/>
  <c r="J286" i="7"/>
  <c r="I286" i="7"/>
  <c r="G286" i="7"/>
  <c r="K285" i="7"/>
  <c r="J285" i="7"/>
  <c r="I285" i="7"/>
  <c r="G285" i="7"/>
  <c r="K284" i="7"/>
  <c r="J284" i="7"/>
  <c r="I284" i="7"/>
  <c r="G284" i="7"/>
  <c r="K283" i="7"/>
  <c r="J283" i="7"/>
  <c r="I283" i="7"/>
  <c r="G283" i="7"/>
  <c r="K282" i="7"/>
  <c r="J282" i="7"/>
  <c r="I282" i="7"/>
  <c r="G282" i="7"/>
  <c r="K281" i="7"/>
  <c r="J281" i="7"/>
  <c r="I281" i="7"/>
  <c r="G281" i="7"/>
  <c r="K280" i="7"/>
  <c r="J280" i="7"/>
  <c r="I280" i="7"/>
  <c r="G280" i="7"/>
  <c r="K279" i="7"/>
  <c r="J279" i="7"/>
  <c r="I279" i="7"/>
  <c r="G279" i="7"/>
  <c r="K278" i="7"/>
  <c r="J278" i="7"/>
  <c r="I278" i="7"/>
  <c r="G278" i="7"/>
  <c r="K277" i="7"/>
  <c r="J277" i="7"/>
  <c r="I277" i="7"/>
  <c r="G277" i="7"/>
  <c r="K276" i="7"/>
  <c r="J276" i="7"/>
  <c r="I276" i="7"/>
  <c r="G276" i="7"/>
  <c r="K275" i="7"/>
  <c r="J275" i="7"/>
  <c r="I275" i="7"/>
  <c r="G275" i="7"/>
  <c r="K274" i="7"/>
  <c r="J274" i="7"/>
  <c r="I274" i="7"/>
  <c r="G274" i="7"/>
  <c r="K273" i="7"/>
  <c r="J273" i="7"/>
  <c r="I273" i="7"/>
  <c r="G273" i="7"/>
  <c r="K272" i="7"/>
  <c r="J272" i="7"/>
  <c r="I272" i="7"/>
  <c r="G272" i="7"/>
  <c r="K271" i="7"/>
  <c r="J271" i="7"/>
  <c r="I271" i="7"/>
  <c r="G271" i="7"/>
  <c r="K270" i="7"/>
  <c r="J270" i="7"/>
  <c r="I270" i="7"/>
  <c r="G270" i="7"/>
  <c r="K269" i="7"/>
  <c r="J269" i="7"/>
  <c r="I269" i="7"/>
  <c r="G269" i="7"/>
  <c r="K268" i="7"/>
  <c r="J268" i="7"/>
  <c r="I268" i="7"/>
  <c r="G268" i="7"/>
  <c r="K267" i="7"/>
  <c r="J267" i="7"/>
  <c r="I267" i="7"/>
  <c r="G267" i="7"/>
  <c r="K266" i="7"/>
  <c r="J266" i="7"/>
  <c r="I266" i="7"/>
  <c r="G266" i="7"/>
  <c r="K265" i="7"/>
  <c r="J265" i="7"/>
  <c r="I265" i="7"/>
  <c r="G265" i="7"/>
  <c r="K264" i="7"/>
  <c r="J264" i="7"/>
  <c r="I264" i="7"/>
  <c r="G264" i="7"/>
  <c r="K263" i="7"/>
  <c r="J263" i="7"/>
  <c r="I263" i="7"/>
  <c r="G263" i="7"/>
  <c r="K262" i="7"/>
  <c r="J262" i="7"/>
  <c r="I262" i="7"/>
  <c r="G262" i="7"/>
  <c r="K261" i="7"/>
  <c r="J261" i="7"/>
  <c r="I261" i="7"/>
  <c r="G261" i="7"/>
  <c r="K260" i="7"/>
  <c r="J260" i="7"/>
  <c r="I260" i="7"/>
  <c r="G260" i="7"/>
  <c r="K259" i="7"/>
  <c r="J259" i="7"/>
  <c r="I259" i="7"/>
  <c r="G259" i="7"/>
  <c r="K258" i="7"/>
  <c r="J258" i="7"/>
  <c r="I258" i="7"/>
  <c r="G258" i="7"/>
  <c r="K257" i="7"/>
  <c r="J257" i="7"/>
  <c r="I257" i="7"/>
  <c r="G257" i="7"/>
  <c r="K256" i="7"/>
  <c r="J256" i="7"/>
  <c r="I256" i="7"/>
  <c r="G256" i="7"/>
  <c r="K255" i="7"/>
  <c r="J255" i="7"/>
  <c r="I255" i="7"/>
  <c r="G255" i="7"/>
  <c r="K254" i="7"/>
  <c r="J254" i="7"/>
  <c r="I254" i="7"/>
  <c r="G254" i="7"/>
  <c r="K253" i="7"/>
  <c r="J253" i="7"/>
  <c r="I253" i="7"/>
  <c r="G253" i="7"/>
  <c r="K252" i="7"/>
  <c r="J252" i="7"/>
  <c r="I252" i="7"/>
  <c r="G252" i="7"/>
  <c r="K251" i="7"/>
  <c r="J251" i="7"/>
  <c r="I251" i="7"/>
  <c r="G251" i="7"/>
  <c r="K250" i="7"/>
  <c r="J250" i="7"/>
  <c r="I250" i="7"/>
  <c r="G250" i="7"/>
  <c r="K249" i="7"/>
  <c r="J249" i="7"/>
  <c r="I249" i="7"/>
  <c r="G249" i="7"/>
  <c r="K248" i="7"/>
  <c r="J248" i="7"/>
  <c r="I248" i="7"/>
  <c r="G248" i="7"/>
  <c r="K247" i="7"/>
  <c r="J247" i="7"/>
  <c r="I247" i="7"/>
  <c r="G247" i="7"/>
  <c r="K246" i="7"/>
  <c r="J246" i="7"/>
  <c r="I246" i="7"/>
  <c r="G246" i="7"/>
  <c r="K245" i="7"/>
  <c r="J245" i="7"/>
  <c r="I245" i="7"/>
  <c r="G245" i="7"/>
  <c r="K244" i="7"/>
  <c r="J244" i="7"/>
  <c r="I244" i="7"/>
  <c r="G244" i="7"/>
  <c r="K243" i="7"/>
  <c r="J243" i="7"/>
  <c r="I243" i="7"/>
  <c r="G243" i="7"/>
  <c r="K242" i="7"/>
  <c r="J242" i="7"/>
  <c r="I242" i="7"/>
  <c r="G242" i="7"/>
  <c r="K241" i="7"/>
  <c r="J241" i="7"/>
  <c r="I241" i="7"/>
  <c r="G241" i="7"/>
  <c r="K240" i="7"/>
  <c r="J240" i="7"/>
  <c r="I240" i="7"/>
  <c r="G240" i="7"/>
  <c r="K239" i="7"/>
  <c r="J239" i="7"/>
  <c r="I239" i="7"/>
  <c r="G239" i="7"/>
  <c r="K238" i="7"/>
  <c r="J238" i="7"/>
  <c r="I238" i="7"/>
  <c r="G238" i="7"/>
  <c r="K237" i="7"/>
  <c r="J237" i="7"/>
  <c r="I237" i="7"/>
  <c r="G237" i="7"/>
  <c r="K236" i="7"/>
  <c r="J236" i="7"/>
  <c r="I236" i="7"/>
  <c r="G236" i="7"/>
  <c r="K235" i="7"/>
  <c r="J235" i="7"/>
  <c r="I235" i="7"/>
  <c r="G235" i="7"/>
  <c r="K234" i="7"/>
  <c r="J234" i="7"/>
  <c r="I234" i="7"/>
  <c r="G234" i="7"/>
  <c r="K233" i="7"/>
  <c r="J233" i="7"/>
  <c r="I233" i="7"/>
  <c r="G233" i="7"/>
  <c r="K232" i="7"/>
  <c r="J232" i="7"/>
  <c r="I232" i="7"/>
  <c r="G232" i="7"/>
  <c r="K231" i="7"/>
  <c r="J231" i="7"/>
  <c r="I231" i="7"/>
  <c r="G231" i="7"/>
  <c r="K230" i="7"/>
  <c r="J230" i="7"/>
  <c r="I230" i="7"/>
  <c r="G230" i="7"/>
  <c r="K229" i="7"/>
  <c r="J229" i="7"/>
  <c r="I229" i="7"/>
  <c r="G229" i="7"/>
  <c r="K228" i="7"/>
  <c r="J228" i="7"/>
  <c r="I228" i="7"/>
  <c r="G228" i="7"/>
  <c r="K227" i="7"/>
  <c r="J227" i="7"/>
  <c r="I227" i="7"/>
  <c r="G227" i="7"/>
  <c r="K226" i="7"/>
  <c r="J226" i="7"/>
  <c r="I226" i="7"/>
  <c r="G226" i="7"/>
  <c r="K225" i="7"/>
  <c r="J225" i="7"/>
  <c r="I225" i="7"/>
  <c r="G225" i="7"/>
  <c r="K224" i="7"/>
  <c r="J224" i="7"/>
  <c r="I224" i="7"/>
  <c r="G224" i="7"/>
  <c r="K223" i="7"/>
  <c r="J223" i="7"/>
  <c r="I223" i="7"/>
  <c r="G223" i="7"/>
  <c r="K222" i="7"/>
  <c r="J222" i="7"/>
  <c r="I222" i="7"/>
  <c r="G222" i="7"/>
  <c r="K221" i="7"/>
  <c r="J221" i="7"/>
  <c r="I221" i="7"/>
  <c r="G221" i="7"/>
  <c r="K220" i="7"/>
  <c r="J220" i="7"/>
  <c r="I220" i="7"/>
  <c r="G220" i="7"/>
  <c r="K219" i="7"/>
  <c r="J219" i="7"/>
  <c r="I219" i="7"/>
  <c r="G219" i="7"/>
  <c r="K218" i="7"/>
  <c r="J218" i="7"/>
  <c r="I218" i="7"/>
  <c r="G218" i="7"/>
  <c r="K217" i="7"/>
  <c r="J217" i="7"/>
  <c r="I217" i="7"/>
  <c r="G217" i="7"/>
  <c r="K216" i="7"/>
  <c r="J216" i="7"/>
  <c r="I216" i="7"/>
  <c r="G216" i="7"/>
  <c r="K215" i="7"/>
  <c r="J215" i="7"/>
  <c r="I215" i="7"/>
  <c r="G215" i="7"/>
  <c r="K214" i="7"/>
  <c r="J214" i="7"/>
  <c r="I214" i="7"/>
  <c r="G214" i="7"/>
  <c r="K213" i="7"/>
  <c r="J213" i="7"/>
  <c r="I213" i="7"/>
  <c r="G213" i="7"/>
  <c r="K212" i="7"/>
  <c r="J212" i="7"/>
  <c r="I212" i="7"/>
  <c r="G212" i="7"/>
  <c r="K211" i="7"/>
  <c r="J211" i="7"/>
  <c r="I211" i="7"/>
  <c r="G211" i="7"/>
  <c r="K210" i="7"/>
  <c r="J210" i="7"/>
  <c r="I210" i="7"/>
  <c r="G210" i="7"/>
  <c r="K209" i="7"/>
  <c r="J209" i="7"/>
  <c r="I209" i="7"/>
  <c r="G209" i="7"/>
  <c r="K208" i="7"/>
  <c r="J208" i="7"/>
  <c r="I208" i="7"/>
  <c r="G208" i="7"/>
  <c r="K207" i="7"/>
  <c r="J207" i="7"/>
  <c r="I207" i="7"/>
  <c r="G207" i="7"/>
  <c r="K206" i="7"/>
  <c r="J206" i="7"/>
  <c r="I206" i="7"/>
  <c r="G206" i="7"/>
  <c r="K205" i="7"/>
  <c r="J205" i="7"/>
  <c r="I205" i="7"/>
  <c r="G205" i="7"/>
  <c r="K204" i="7"/>
  <c r="J204" i="7"/>
  <c r="I204" i="7"/>
  <c r="G204" i="7"/>
  <c r="K203" i="7"/>
  <c r="J203" i="7"/>
  <c r="I203" i="7"/>
  <c r="G203" i="7"/>
  <c r="K202" i="7"/>
  <c r="J202" i="7"/>
  <c r="I202" i="7"/>
  <c r="G202" i="7"/>
  <c r="K201" i="7"/>
  <c r="J201" i="7"/>
  <c r="I201" i="7"/>
  <c r="G201" i="7"/>
  <c r="K200" i="7"/>
  <c r="J200" i="7"/>
  <c r="I200" i="7"/>
  <c r="G200" i="7"/>
  <c r="K199" i="7"/>
  <c r="J199" i="7"/>
  <c r="I199" i="7"/>
  <c r="G199" i="7"/>
  <c r="K198" i="7"/>
  <c r="J198" i="7"/>
  <c r="I198" i="7"/>
  <c r="G198" i="7"/>
  <c r="K197" i="7"/>
  <c r="J197" i="7"/>
  <c r="I197" i="7"/>
  <c r="G197" i="7"/>
  <c r="K196" i="7"/>
  <c r="J196" i="7"/>
  <c r="I196" i="7"/>
  <c r="G196" i="7"/>
  <c r="K195" i="7"/>
  <c r="J195" i="7"/>
  <c r="I195" i="7"/>
  <c r="G195" i="7"/>
  <c r="K194" i="7"/>
  <c r="J194" i="7"/>
  <c r="I194" i="7"/>
  <c r="G194" i="7"/>
  <c r="K193" i="7"/>
  <c r="J193" i="7"/>
  <c r="I193" i="7"/>
  <c r="G193" i="7"/>
  <c r="K192" i="7"/>
  <c r="J192" i="7"/>
  <c r="I192" i="7"/>
  <c r="G192" i="7"/>
  <c r="K191" i="7"/>
  <c r="J191" i="7"/>
  <c r="I191" i="7"/>
  <c r="G191" i="7"/>
  <c r="K190" i="7"/>
  <c r="J190" i="7"/>
  <c r="I190" i="7"/>
  <c r="G190" i="7"/>
  <c r="K189" i="7"/>
  <c r="J189" i="7"/>
  <c r="I189" i="7"/>
  <c r="G189" i="7"/>
  <c r="K188" i="7"/>
  <c r="J188" i="7"/>
  <c r="I188" i="7"/>
  <c r="G188" i="7"/>
  <c r="K187" i="7"/>
  <c r="J187" i="7"/>
  <c r="I187" i="7"/>
  <c r="G187" i="7"/>
  <c r="K186" i="7"/>
  <c r="J186" i="7"/>
  <c r="I186" i="7"/>
  <c r="G186" i="7"/>
  <c r="K185" i="7"/>
  <c r="J185" i="7"/>
  <c r="I185" i="7"/>
  <c r="G185" i="7"/>
  <c r="K184" i="7"/>
  <c r="J184" i="7"/>
  <c r="I184" i="7"/>
  <c r="G184" i="7"/>
  <c r="K183" i="7"/>
  <c r="J183" i="7"/>
  <c r="I183" i="7"/>
  <c r="G183" i="7"/>
  <c r="K182" i="7"/>
  <c r="J182" i="7"/>
  <c r="I182" i="7"/>
  <c r="G182" i="7"/>
  <c r="K181" i="7"/>
  <c r="J181" i="7"/>
  <c r="I181" i="7"/>
  <c r="G181" i="7"/>
  <c r="K180" i="7"/>
  <c r="J180" i="7"/>
  <c r="I180" i="7"/>
  <c r="G180" i="7"/>
  <c r="K179" i="7"/>
  <c r="J179" i="7"/>
  <c r="I179" i="7"/>
  <c r="G179" i="7"/>
  <c r="K178" i="7"/>
  <c r="J178" i="7"/>
  <c r="I178" i="7"/>
  <c r="G178" i="7"/>
  <c r="K177" i="7"/>
  <c r="J177" i="7"/>
  <c r="I177" i="7"/>
  <c r="G177" i="7"/>
  <c r="K176" i="7"/>
  <c r="J176" i="7"/>
  <c r="I176" i="7"/>
  <c r="G176" i="7"/>
  <c r="K175" i="7"/>
  <c r="J175" i="7"/>
  <c r="I175" i="7"/>
  <c r="G175" i="7"/>
  <c r="K174" i="7"/>
  <c r="J174" i="7"/>
  <c r="I174" i="7"/>
  <c r="G174" i="7"/>
  <c r="K173" i="7"/>
  <c r="J173" i="7"/>
  <c r="I173" i="7"/>
  <c r="G173" i="7"/>
  <c r="K172" i="7"/>
  <c r="J172" i="7"/>
  <c r="I172" i="7"/>
  <c r="G172" i="7"/>
  <c r="K171" i="7"/>
  <c r="J171" i="7"/>
  <c r="I171" i="7"/>
  <c r="G171" i="7"/>
  <c r="K170" i="7"/>
  <c r="J170" i="7"/>
  <c r="I170" i="7"/>
  <c r="G170" i="7"/>
  <c r="K169" i="7"/>
  <c r="J169" i="7"/>
  <c r="I169" i="7"/>
  <c r="G169" i="7"/>
  <c r="K168" i="7"/>
  <c r="J168" i="7"/>
  <c r="I168" i="7"/>
  <c r="G168" i="7"/>
  <c r="K167" i="7"/>
  <c r="J167" i="7"/>
  <c r="I167" i="7"/>
  <c r="G167" i="7"/>
  <c r="K166" i="7"/>
  <c r="J166" i="7"/>
  <c r="I166" i="7"/>
  <c r="G166" i="7"/>
  <c r="K165" i="7"/>
  <c r="J165" i="7"/>
  <c r="I165" i="7"/>
  <c r="G165" i="7"/>
  <c r="K164" i="7"/>
  <c r="J164" i="7"/>
  <c r="I164" i="7"/>
  <c r="G164" i="7"/>
  <c r="K163" i="7"/>
  <c r="J163" i="7"/>
  <c r="I163" i="7"/>
  <c r="G163" i="7"/>
  <c r="K162" i="7"/>
  <c r="J162" i="7"/>
  <c r="I162" i="7"/>
  <c r="G162" i="7"/>
  <c r="K161" i="7"/>
  <c r="J161" i="7"/>
  <c r="I161" i="7"/>
  <c r="G161" i="7"/>
  <c r="K160" i="7"/>
  <c r="J160" i="7"/>
  <c r="I160" i="7"/>
  <c r="G160" i="7"/>
  <c r="K159" i="7"/>
  <c r="J159" i="7"/>
  <c r="I159" i="7"/>
  <c r="G159" i="7"/>
  <c r="K158" i="7"/>
  <c r="J158" i="7"/>
  <c r="I158" i="7"/>
  <c r="G158" i="7"/>
  <c r="K157" i="7"/>
  <c r="J157" i="7"/>
  <c r="I157" i="7"/>
  <c r="G157" i="7"/>
  <c r="K156" i="7"/>
  <c r="J156" i="7"/>
  <c r="I156" i="7"/>
  <c r="G156" i="7"/>
  <c r="K155" i="7"/>
  <c r="J155" i="7"/>
  <c r="I155" i="7"/>
  <c r="G155" i="7"/>
  <c r="K154" i="7"/>
  <c r="J154" i="7"/>
  <c r="I154" i="7"/>
  <c r="G154" i="7"/>
  <c r="K153" i="7"/>
  <c r="J153" i="7"/>
  <c r="I153" i="7"/>
  <c r="G153" i="7"/>
  <c r="K152" i="7"/>
  <c r="J152" i="7"/>
  <c r="I152" i="7"/>
  <c r="G152" i="7"/>
  <c r="K151" i="7"/>
  <c r="J151" i="7"/>
  <c r="I151" i="7"/>
  <c r="G151" i="7"/>
  <c r="K150" i="7"/>
  <c r="J150" i="7"/>
  <c r="I150" i="7"/>
  <c r="G150" i="7"/>
  <c r="K149" i="7"/>
  <c r="J149" i="7"/>
  <c r="I149" i="7"/>
  <c r="G149" i="7"/>
  <c r="K148" i="7"/>
  <c r="J148" i="7"/>
  <c r="I148" i="7"/>
  <c r="G148" i="7"/>
  <c r="K147" i="7"/>
  <c r="J147" i="7"/>
  <c r="I147" i="7"/>
  <c r="G147" i="7"/>
  <c r="K146" i="7"/>
  <c r="J146" i="7"/>
  <c r="I146" i="7"/>
  <c r="G146" i="7"/>
  <c r="K145" i="7"/>
  <c r="J145" i="7"/>
  <c r="I145" i="7"/>
  <c r="G145" i="7"/>
  <c r="K144" i="7"/>
  <c r="J144" i="7"/>
  <c r="I144" i="7"/>
  <c r="G144" i="7"/>
  <c r="K143" i="7"/>
  <c r="J143" i="7"/>
  <c r="I143" i="7"/>
  <c r="G143" i="7"/>
  <c r="K142" i="7"/>
  <c r="J142" i="7"/>
  <c r="I142" i="7"/>
  <c r="G142" i="7"/>
  <c r="K141" i="7"/>
  <c r="J141" i="7"/>
  <c r="I141" i="7"/>
  <c r="G141" i="7"/>
  <c r="K140" i="7"/>
  <c r="J140" i="7"/>
  <c r="I140" i="7"/>
  <c r="G140" i="7"/>
  <c r="K139" i="7"/>
  <c r="J139" i="7"/>
  <c r="I139" i="7"/>
  <c r="G139" i="7"/>
  <c r="K138" i="7"/>
  <c r="J138" i="7"/>
  <c r="I138" i="7"/>
  <c r="G138" i="7"/>
  <c r="K137" i="7"/>
  <c r="J137" i="7"/>
  <c r="I137" i="7"/>
  <c r="G137" i="7"/>
  <c r="K136" i="7"/>
  <c r="J136" i="7"/>
  <c r="I136" i="7"/>
  <c r="G136" i="7"/>
  <c r="K135" i="7"/>
  <c r="J135" i="7"/>
  <c r="I135" i="7"/>
  <c r="G135" i="7"/>
  <c r="K134" i="7"/>
  <c r="J134" i="7"/>
  <c r="I134" i="7"/>
  <c r="G134" i="7"/>
  <c r="K133" i="7"/>
  <c r="J133" i="7"/>
  <c r="I133" i="7"/>
  <c r="G133" i="7"/>
  <c r="K132" i="7"/>
  <c r="J132" i="7"/>
  <c r="I132" i="7"/>
  <c r="G132" i="7"/>
  <c r="K131" i="7"/>
  <c r="J131" i="7"/>
  <c r="I131" i="7"/>
  <c r="G131" i="7"/>
  <c r="K130" i="7"/>
  <c r="J130" i="7"/>
  <c r="I130" i="7"/>
  <c r="G130" i="7"/>
  <c r="K129" i="7"/>
  <c r="J129" i="7"/>
  <c r="I129" i="7"/>
  <c r="G129" i="7"/>
  <c r="K128" i="7"/>
  <c r="J128" i="7"/>
  <c r="I128" i="7"/>
  <c r="G128" i="7"/>
  <c r="K127" i="7"/>
  <c r="J127" i="7"/>
  <c r="I127" i="7"/>
  <c r="G127" i="7"/>
  <c r="K126" i="7"/>
  <c r="J126" i="7"/>
  <c r="I126" i="7"/>
  <c r="G126" i="7"/>
  <c r="K125" i="7"/>
  <c r="J125" i="7"/>
  <c r="I125" i="7"/>
  <c r="G125" i="7"/>
  <c r="K124" i="7"/>
  <c r="J124" i="7"/>
  <c r="I124" i="7"/>
  <c r="G124" i="7"/>
  <c r="K123" i="7"/>
  <c r="J123" i="7"/>
  <c r="I123" i="7"/>
  <c r="G123" i="7"/>
  <c r="K122" i="7"/>
  <c r="J122" i="7"/>
  <c r="I122" i="7"/>
  <c r="G122" i="7"/>
  <c r="K121" i="7"/>
  <c r="J121" i="7"/>
  <c r="I121" i="7"/>
  <c r="G121" i="7"/>
  <c r="K120" i="7"/>
  <c r="J120" i="7"/>
  <c r="I120" i="7"/>
  <c r="G120" i="7"/>
  <c r="K119" i="7"/>
  <c r="J119" i="7"/>
  <c r="I119" i="7"/>
  <c r="G119" i="7"/>
  <c r="K118" i="7"/>
  <c r="J118" i="7"/>
  <c r="I118" i="7"/>
  <c r="G118" i="7"/>
  <c r="K117" i="7"/>
  <c r="J117" i="7"/>
  <c r="I117" i="7"/>
  <c r="G117" i="7"/>
  <c r="K116" i="7"/>
  <c r="J116" i="7"/>
  <c r="I116" i="7"/>
  <c r="G116" i="7"/>
  <c r="K115" i="7"/>
  <c r="J115" i="7"/>
  <c r="I115" i="7"/>
  <c r="G115" i="7"/>
  <c r="K114" i="7"/>
  <c r="J114" i="7"/>
  <c r="I114" i="7"/>
  <c r="G114" i="7"/>
  <c r="K113" i="7"/>
  <c r="J113" i="7"/>
  <c r="I113" i="7"/>
  <c r="G113" i="7"/>
  <c r="K112" i="7"/>
  <c r="J112" i="7"/>
  <c r="I112" i="7"/>
  <c r="G112" i="7"/>
  <c r="K111" i="7"/>
  <c r="J111" i="7"/>
  <c r="I111" i="7"/>
  <c r="G111" i="7"/>
  <c r="K110" i="7"/>
  <c r="J110" i="7"/>
  <c r="I110" i="7"/>
  <c r="G110" i="7"/>
  <c r="K109" i="7"/>
  <c r="J109" i="7"/>
  <c r="I109" i="7"/>
  <c r="G109" i="7"/>
  <c r="K108" i="7"/>
  <c r="J108" i="7"/>
  <c r="I108" i="7"/>
  <c r="G108" i="7"/>
  <c r="K107" i="7"/>
  <c r="J107" i="7"/>
  <c r="I107" i="7"/>
  <c r="G107" i="7"/>
  <c r="K106" i="7"/>
  <c r="J106" i="7"/>
  <c r="I106" i="7"/>
  <c r="G106" i="7"/>
  <c r="K105" i="7"/>
  <c r="J105" i="7"/>
  <c r="I105" i="7"/>
  <c r="G105" i="7"/>
  <c r="K104" i="7"/>
  <c r="J104" i="7"/>
  <c r="I104" i="7"/>
  <c r="G104" i="7"/>
  <c r="K103" i="7"/>
  <c r="J103" i="7"/>
  <c r="I103" i="7"/>
  <c r="G103" i="7"/>
  <c r="K102" i="7"/>
  <c r="J102" i="7"/>
  <c r="I102" i="7"/>
  <c r="G102" i="7"/>
  <c r="K101" i="7"/>
  <c r="J101" i="7"/>
  <c r="I101" i="7"/>
  <c r="G101" i="7"/>
  <c r="K100" i="7"/>
  <c r="J100" i="7"/>
  <c r="I100" i="7"/>
  <c r="G100" i="7"/>
  <c r="K99" i="7"/>
  <c r="J99" i="7"/>
  <c r="I99" i="7"/>
  <c r="G99" i="7"/>
  <c r="K98" i="7"/>
  <c r="J98" i="7"/>
  <c r="I98" i="7"/>
  <c r="G98" i="7"/>
  <c r="K97" i="7"/>
  <c r="J97" i="7"/>
  <c r="I97" i="7"/>
  <c r="G97" i="7"/>
  <c r="K96" i="7"/>
  <c r="J96" i="7"/>
  <c r="I96" i="7"/>
  <c r="G96" i="7"/>
  <c r="K95" i="7"/>
  <c r="J95" i="7"/>
  <c r="I95" i="7"/>
  <c r="G95" i="7"/>
  <c r="K94" i="7"/>
  <c r="J94" i="7"/>
  <c r="I94" i="7"/>
  <c r="G94" i="7"/>
  <c r="K93" i="7"/>
  <c r="J93" i="7"/>
  <c r="I93" i="7"/>
  <c r="G93" i="7"/>
  <c r="K92" i="7"/>
  <c r="J92" i="7"/>
  <c r="I92" i="7"/>
  <c r="G92" i="7"/>
  <c r="K91" i="7"/>
  <c r="J91" i="7"/>
  <c r="I91" i="7"/>
  <c r="G91" i="7"/>
  <c r="K90" i="7"/>
  <c r="J90" i="7"/>
  <c r="I90" i="7"/>
  <c r="G90" i="7"/>
  <c r="K89" i="7"/>
  <c r="J89" i="7"/>
  <c r="I89" i="7"/>
  <c r="G89" i="7"/>
  <c r="K88" i="7"/>
  <c r="J88" i="7"/>
  <c r="I88" i="7"/>
  <c r="G88" i="7"/>
  <c r="K87" i="7"/>
  <c r="J87" i="7"/>
  <c r="I87" i="7"/>
  <c r="G87" i="7"/>
  <c r="K86" i="7"/>
  <c r="J86" i="7"/>
  <c r="I86" i="7"/>
  <c r="G86" i="7"/>
  <c r="K85" i="7"/>
  <c r="J85" i="7"/>
  <c r="I85" i="7"/>
  <c r="G85" i="7"/>
  <c r="K84" i="7"/>
  <c r="J84" i="7"/>
  <c r="I84" i="7"/>
  <c r="G84" i="7"/>
  <c r="K83" i="7"/>
  <c r="J83" i="7"/>
  <c r="I83" i="7"/>
  <c r="G83" i="7"/>
  <c r="K82" i="7"/>
  <c r="J82" i="7"/>
  <c r="I82" i="7"/>
  <c r="G82" i="7"/>
  <c r="K81" i="7"/>
  <c r="J81" i="7"/>
  <c r="I81" i="7"/>
  <c r="G81" i="7"/>
  <c r="K80" i="7"/>
  <c r="J80" i="7"/>
  <c r="I80" i="7"/>
  <c r="G80" i="7"/>
  <c r="K79" i="7"/>
  <c r="J79" i="7"/>
  <c r="I79" i="7"/>
  <c r="G79" i="7"/>
  <c r="K78" i="7"/>
  <c r="J78" i="7"/>
  <c r="I78" i="7"/>
  <c r="G78" i="7"/>
  <c r="K77" i="7"/>
  <c r="J77" i="7"/>
  <c r="I77" i="7"/>
  <c r="G77" i="7"/>
  <c r="K76" i="7"/>
  <c r="J76" i="7"/>
  <c r="I76" i="7"/>
  <c r="G76" i="7"/>
  <c r="K75" i="7"/>
  <c r="J75" i="7"/>
  <c r="I75" i="7"/>
  <c r="G75" i="7"/>
  <c r="K74" i="7"/>
  <c r="J74" i="7"/>
  <c r="I74" i="7"/>
  <c r="G74" i="7"/>
  <c r="K73" i="7"/>
  <c r="J73" i="7"/>
  <c r="I73" i="7"/>
  <c r="G73" i="7"/>
  <c r="K72" i="7"/>
  <c r="J72" i="7"/>
  <c r="I72" i="7"/>
  <c r="G72" i="7"/>
  <c r="K71" i="7"/>
  <c r="J71" i="7"/>
  <c r="I71" i="7"/>
  <c r="G71" i="7"/>
  <c r="K70" i="7"/>
  <c r="J70" i="7"/>
  <c r="I70" i="7"/>
  <c r="G70" i="7"/>
  <c r="K69" i="7"/>
  <c r="J69" i="7"/>
  <c r="I69" i="7"/>
  <c r="G69" i="7"/>
  <c r="K68" i="7"/>
  <c r="J68" i="7"/>
  <c r="I68" i="7"/>
  <c r="G68" i="7"/>
  <c r="K67" i="7"/>
  <c r="J67" i="7"/>
  <c r="I67" i="7"/>
  <c r="G67" i="7"/>
  <c r="K66" i="7"/>
  <c r="J66" i="7"/>
  <c r="I66" i="7"/>
  <c r="G66" i="7"/>
  <c r="K65" i="7"/>
  <c r="J65" i="7"/>
  <c r="I65" i="7"/>
  <c r="G65" i="7"/>
  <c r="K64" i="7"/>
  <c r="J64" i="7"/>
  <c r="I64" i="7"/>
  <c r="G64" i="7"/>
  <c r="K63" i="7"/>
  <c r="J63" i="7"/>
  <c r="I63" i="7"/>
  <c r="G63" i="7"/>
  <c r="K62" i="7"/>
  <c r="J62" i="7"/>
  <c r="I62" i="7"/>
  <c r="G62" i="7"/>
  <c r="K61" i="7"/>
  <c r="J61" i="7"/>
  <c r="I61" i="7"/>
  <c r="G61" i="7"/>
  <c r="K60" i="7"/>
  <c r="J60" i="7"/>
  <c r="I60" i="7"/>
  <c r="G60" i="7"/>
  <c r="K59" i="7"/>
  <c r="J59" i="7"/>
  <c r="I59" i="7"/>
  <c r="G59" i="7"/>
  <c r="K58" i="7"/>
  <c r="J58" i="7"/>
  <c r="I58" i="7"/>
  <c r="G58" i="7"/>
  <c r="K57" i="7"/>
  <c r="J57" i="7"/>
  <c r="I57" i="7"/>
  <c r="G57" i="7"/>
  <c r="K56" i="7"/>
  <c r="J56" i="7"/>
  <c r="I56" i="7"/>
  <c r="G56" i="7"/>
  <c r="K55" i="7"/>
  <c r="J55" i="7"/>
  <c r="I55" i="7"/>
  <c r="G55" i="7"/>
  <c r="K54" i="7"/>
  <c r="J54" i="7"/>
  <c r="I54" i="7"/>
  <c r="G54" i="7"/>
  <c r="K53" i="7"/>
  <c r="J53" i="7"/>
  <c r="I53" i="7"/>
  <c r="G53" i="7"/>
  <c r="K52" i="7"/>
  <c r="J52" i="7"/>
  <c r="I52" i="7"/>
  <c r="G52" i="7"/>
  <c r="K51" i="7"/>
  <c r="J51" i="7"/>
  <c r="I51" i="7"/>
  <c r="G51" i="7"/>
  <c r="K50" i="7"/>
  <c r="J50" i="7"/>
  <c r="I50" i="7"/>
  <c r="G50" i="7"/>
  <c r="K49" i="7"/>
  <c r="J49" i="7"/>
  <c r="I49" i="7"/>
  <c r="G49" i="7"/>
  <c r="K48" i="7"/>
  <c r="J48" i="7"/>
  <c r="I48" i="7"/>
  <c r="G48" i="7"/>
  <c r="K47" i="7"/>
  <c r="J47" i="7"/>
  <c r="I47" i="7"/>
  <c r="G47" i="7"/>
  <c r="K46" i="7"/>
  <c r="J46" i="7"/>
  <c r="I46" i="7"/>
  <c r="G46" i="7"/>
  <c r="K45" i="7"/>
  <c r="J45" i="7"/>
  <c r="I45" i="7"/>
  <c r="G45" i="7"/>
  <c r="K44" i="7"/>
  <c r="J44" i="7"/>
  <c r="I44" i="7"/>
  <c r="G44" i="7"/>
  <c r="K43" i="7"/>
  <c r="J43" i="7"/>
  <c r="I43" i="7"/>
  <c r="G43" i="7"/>
  <c r="K42" i="7"/>
  <c r="J42" i="7"/>
  <c r="I42" i="7"/>
  <c r="G42" i="7"/>
  <c r="K41" i="7"/>
  <c r="J41" i="7"/>
  <c r="I41" i="7"/>
  <c r="G41" i="7"/>
  <c r="K40" i="7"/>
  <c r="J40" i="7"/>
  <c r="I40" i="7"/>
  <c r="G40" i="7"/>
  <c r="K39" i="7"/>
  <c r="J39" i="7"/>
  <c r="I39" i="7"/>
  <c r="G39" i="7"/>
  <c r="K38" i="7"/>
  <c r="J38" i="7"/>
  <c r="I38" i="7"/>
  <c r="G38" i="7"/>
  <c r="K37" i="7"/>
  <c r="J37" i="7"/>
  <c r="I37" i="7"/>
  <c r="G37" i="7"/>
  <c r="K36" i="7"/>
  <c r="J36" i="7"/>
  <c r="I36" i="7"/>
  <c r="G36" i="7"/>
  <c r="K35" i="7"/>
  <c r="J35" i="7"/>
  <c r="I35" i="7"/>
  <c r="G35" i="7"/>
  <c r="K34" i="7"/>
  <c r="J34" i="7"/>
  <c r="I34" i="7"/>
  <c r="G34" i="7"/>
  <c r="K33" i="7"/>
  <c r="J33" i="7"/>
  <c r="I33" i="7"/>
  <c r="G33" i="7"/>
  <c r="K32" i="7"/>
  <c r="J32" i="7"/>
  <c r="I32" i="7"/>
  <c r="G32" i="7"/>
  <c r="K31" i="7"/>
  <c r="J31" i="7"/>
  <c r="I31" i="7"/>
  <c r="G31" i="7"/>
  <c r="K30" i="7"/>
  <c r="J30" i="7"/>
  <c r="I30" i="7"/>
  <c r="G30" i="7"/>
  <c r="K29" i="7"/>
  <c r="J29" i="7"/>
  <c r="I29" i="7"/>
  <c r="G29" i="7"/>
  <c r="K28" i="7"/>
  <c r="J28" i="7"/>
  <c r="I28" i="7"/>
  <c r="G28" i="7"/>
  <c r="K27" i="7"/>
  <c r="J27" i="7"/>
  <c r="I27" i="7"/>
  <c r="G27" i="7"/>
  <c r="K26" i="7"/>
  <c r="J26" i="7"/>
  <c r="I26" i="7"/>
  <c r="G26" i="7"/>
  <c r="K25" i="7"/>
  <c r="J25" i="7"/>
  <c r="I25" i="7"/>
  <c r="G25" i="7"/>
  <c r="K24" i="7"/>
  <c r="J24" i="7"/>
  <c r="I24" i="7"/>
  <c r="G24" i="7"/>
  <c r="K23" i="7"/>
  <c r="J23" i="7"/>
  <c r="I23" i="7"/>
  <c r="G23" i="7"/>
  <c r="K22" i="7"/>
  <c r="J22" i="7"/>
  <c r="I22" i="7"/>
  <c r="G22" i="7"/>
  <c r="K21" i="7"/>
  <c r="J21" i="7"/>
  <c r="I21" i="7"/>
  <c r="G21" i="7"/>
  <c r="K20" i="7"/>
  <c r="J20" i="7"/>
  <c r="I20" i="7"/>
  <c r="G20" i="7"/>
  <c r="K19" i="7"/>
  <c r="J19" i="7"/>
  <c r="I19" i="7"/>
  <c r="G19" i="7"/>
  <c r="K18" i="7"/>
  <c r="J18" i="7"/>
  <c r="I18" i="7"/>
  <c r="G18" i="7"/>
  <c r="K17" i="7"/>
  <c r="J17" i="7"/>
  <c r="I17" i="7"/>
  <c r="G17" i="7"/>
  <c r="K16" i="7"/>
  <c r="J16" i="7"/>
  <c r="I16" i="7"/>
  <c r="G16" i="7"/>
  <c r="K15" i="7"/>
  <c r="J15" i="7"/>
  <c r="I15" i="7"/>
  <c r="G15" i="7"/>
  <c r="K14" i="7"/>
  <c r="J14" i="7"/>
  <c r="I14" i="7"/>
  <c r="G14" i="7"/>
  <c r="K13" i="7"/>
  <c r="J13" i="7"/>
  <c r="I13" i="7"/>
  <c r="G13" i="7"/>
  <c r="K12" i="7"/>
  <c r="J12" i="7"/>
  <c r="I12" i="7"/>
  <c r="G12" i="7"/>
  <c r="K11" i="7"/>
  <c r="J11" i="7"/>
  <c r="I11" i="7"/>
  <c r="G11" i="7"/>
  <c r="E8" i="7"/>
  <c r="E7" i="7"/>
  <c r="E6" i="7"/>
  <c r="F7" i="7" s="1"/>
  <c r="L5" i="7"/>
  <c r="E5" i="7"/>
  <c r="E4" i="7"/>
  <c r="L3" i="7"/>
  <c r="E3" i="7"/>
  <c r="H2" i="7"/>
  <c r="I2" i="7" s="1"/>
  <c r="E2" i="7"/>
  <c r="H1" i="7"/>
  <c r="H4" i="7" s="1"/>
  <c r="D1964" i="3"/>
  <c r="A7" i="3"/>
  <c r="A1963" i="3"/>
  <c r="A1962" i="3"/>
  <c r="A1961" i="3"/>
  <c r="A1960" i="3"/>
  <c r="A1959" i="3"/>
  <c r="A1958" i="3"/>
  <c r="A1957" i="3"/>
  <c r="A1956" i="3"/>
  <c r="A1955" i="3"/>
  <c r="A1954" i="3"/>
  <c r="A1953" i="3"/>
  <c r="A1952" i="3"/>
  <c r="A1951" i="3"/>
  <c r="A1950" i="3"/>
  <c r="A1949" i="3"/>
  <c r="A1948" i="3"/>
  <c r="A1947" i="3"/>
  <c r="A1946" i="3"/>
  <c r="A1945" i="3"/>
  <c r="A1944" i="3"/>
  <c r="A1943" i="3"/>
  <c r="A1942" i="3"/>
  <c r="A1941" i="3"/>
  <c r="A1940" i="3"/>
  <c r="A1939" i="3"/>
  <c r="A1938" i="3"/>
  <c r="A1937" i="3"/>
  <c r="A1936" i="3"/>
  <c r="A1935" i="3"/>
  <c r="A1934" i="3"/>
  <c r="A1933" i="3"/>
  <c r="A1932" i="3"/>
  <c r="A1931" i="3"/>
  <c r="A1930" i="3"/>
  <c r="A1929" i="3"/>
  <c r="A1928" i="3"/>
  <c r="A1927" i="3"/>
  <c r="A1926" i="3"/>
  <c r="A1925" i="3"/>
  <c r="A1924" i="3"/>
  <c r="A1923" i="3"/>
  <c r="A1922" i="3"/>
  <c r="A1921" i="3"/>
  <c r="A1920" i="3"/>
  <c r="A1919" i="3"/>
  <c r="A1918" i="3"/>
  <c r="A1917" i="3"/>
  <c r="A1916" i="3"/>
  <c r="A1915" i="3"/>
  <c r="A1914" i="3"/>
  <c r="A1913" i="3"/>
  <c r="A1912" i="3"/>
  <c r="A1911" i="3"/>
  <c r="A1910" i="3"/>
  <c r="A1909" i="3"/>
  <c r="A1908" i="3"/>
  <c r="A1907" i="3"/>
  <c r="A1906" i="3"/>
  <c r="A1905" i="3"/>
  <c r="A1904" i="3"/>
  <c r="A1903" i="3"/>
  <c r="A1902" i="3"/>
  <c r="A1901" i="3"/>
  <c r="A1900" i="3"/>
  <c r="A1899" i="3"/>
  <c r="A1898" i="3"/>
  <c r="A1897" i="3"/>
  <c r="A1896" i="3"/>
  <c r="A1895" i="3"/>
  <c r="A1894" i="3"/>
  <c r="A1893" i="3"/>
  <c r="A1892" i="3"/>
  <c r="A1891" i="3"/>
  <c r="A1890" i="3"/>
  <c r="A1889" i="3"/>
  <c r="A1888" i="3"/>
  <c r="A1887" i="3"/>
  <c r="A1886" i="3"/>
  <c r="A1885" i="3"/>
  <c r="A1884" i="3"/>
  <c r="A1883" i="3"/>
  <c r="A1882" i="3"/>
  <c r="A1881" i="3"/>
  <c r="A1880" i="3"/>
  <c r="A1879" i="3"/>
  <c r="A1878" i="3"/>
  <c r="A1877" i="3"/>
  <c r="A1876" i="3"/>
  <c r="A1875" i="3"/>
  <c r="A1874" i="3"/>
  <c r="A1873" i="3"/>
  <c r="A1872" i="3"/>
  <c r="A1871" i="3"/>
  <c r="A1870" i="3"/>
  <c r="A1869" i="3"/>
  <c r="A1868" i="3"/>
  <c r="A1867" i="3"/>
  <c r="A1866" i="3"/>
  <c r="A1865" i="3"/>
  <c r="A1864" i="3"/>
  <c r="A1863" i="3"/>
  <c r="A1862" i="3"/>
  <c r="A1861" i="3"/>
  <c r="A1860" i="3"/>
  <c r="A1859" i="3"/>
  <c r="A1858" i="3"/>
  <c r="A1857" i="3"/>
  <c r="A1856" i="3"/>
  <c r="A1855" i="3"/>
  <c r="A1854" i="3"/>
  <c r="A1853" i="3"/>
  <c r="A1852" i="3"/>
  <c r="A1851" i="3"/>
  <c r="A1850" i="3"/>
  <c r="A1849" i="3"/>
  <c r="A1848" i="3"/>
  <c r="A1847" i="3"/>
  <c r="A1846" i="3"/>
  <c r="A1845" i="3"/>
  <c r="A1844" i="3"/>
  <c r="A1843" i="3"/>
  <c r="A1842" i="3"/>
  <c r="A1841" i="3"/>
  <c r="A1840" i="3"/>
  <c r="A1839" i="3"/>
  <c r="A1838" i="3"/>
  <c r="A1837" i="3"/>
  <c r="A1836" i="3"/>
  <c r="A1835" i="3"/>
  <c r="A1834" i="3"/>
  <c r="A1833" i="3"/>
  <c r="A1832" i="3"/>
  <c r="A1831" i="3"/>
  <c r="A1830" i="3"/>
  <c r="A1829" i="3"/>
  <c r="A1828" i="3"/>
  <c r="A1827" i="3"/>
  <c r="A1826" i="3"/>
  <c r="A1825" i="3"/>
  <c r="A1824" i="3"/>
  <c r="A1823" i="3"/>
  <c r="A1822" i="3"/>
  <c r="A1821" i="3"/>
  <c r="A1820" i="3"/>
  <c r="A1819" i="3"/>
  <c r="A1818" i="3"/>
  <c r="A1817" i="3"/>
  <c r="A1816" i="3"/>
  <c r="A1815" i="3"/>
  <c r="A1814" i="3"/>
  <c r="A1813" i="3"/>
  <c r="A1812" i="3"/>
  <c r="A1811" i="3"/>
  <c r="A1810" i="3"/>
  <c r="A1809" i="3"/>
  <c r="A1808" i="3"/>
  <c r="A1807" i="3"/>
  <c r="A1806" i="3"/>
  <c r="A1805" i="3"/>
  <c r="A1804" i="3"/>
  <c r="A1803" i="3"/>
  <c r="A1802" i="3"/>
  <c r="A1801" i="3"/>
  <c r="A1800" i="3"/>
  <c r="A1799" i="3"/>
  <c r="A1798" i="3"/>
  <c r="A1797" i="3"/>
  <c r="A1796" i="3"/>
  <c r="A1795" i="3"/>
  <c r="A1794" i="3"/>
  <c r="A1793" i="3"/>
  <c r="A1792" i="3"/>
  <c r="A1791" i="3"/>
  <c r="A1790" i="3"/>
  <c r="A1789" i="3"/>
  <c r="A1788" i="3"/>
  <c r="A1787" i="3"/>
  <c r="A1786" i="3"/>
  <c r="A1785" i="3"/>
  <c r="A1784" i="3"/>
  <c r="A1783" i="3"/>
  <c r="A1782" i="3"/>
  <c r="A1781" i="3"/>
  <c r="A1780" i="3"/>
  <c r="A1779" i="3"/>
  <c r="A1778" i="3"/>
  <c r="A1777" i="3"/>
  <c r="A1776" i="3"/>
  <c r="A1775" i="3"/>
  <c r="A1774" i="3"/>
  <c r="A1773" i="3"/>
  <c r="A1772" i="3"/>
  <c r="A1771" i="3"/>
  <c r="A1770" i="3"/>
  <c r="A1769" i="3"/>
  <c r="A1768" i="3"/>
  <c r="A1767" i="3"/>
  <c r="A1766" i="3"/>
  <c r="A1765" i="3"/>
  <c r="A1764" i="3"/>
  <c r="A1763" i="3"/>
  <c r="A1762" i="3"/>
  <c r="A1761" i="3"/>
  <c r="A1760" i="3"/>
  <c r="A1759" i="3"/>
  <c r="A1758" i="3"/>
  <c r="A1757" i="3"/>
  <c r="A1756" i="3"/>
  <c r="A1755" i="3"/>
  <c r="A1754" i="3"/>
  <c r="A1753" i="3"/>
  <c r="A1752" i="3"/>
  <c r="A1751" i="3"/>
  <c r="A1750" i="3"/>
  <c r="A1749" i="3"/>
  <c r="A1748" i="3"/>
  <c r="A1747" i="3"/>
  <c r="A1746" i="3"/>
  <c r="A1745" i="3"/>
  <c r="A1744" i="3"/>
  <c r="A1743" i="3"/>
  <c r="A1742" i="3"/>
  <c r="A1741" i="3"/>
  <c r="A1740" i="3"/>
  <c r="A1739" i="3"/>
  <c r="A1738" i="3"/>
  <c r="A1737" i="3"/>
  <c r="A1736" i="3"/>
  <c r="A1735" i="3"/>
  <c r="A1734" i="3"/>
  <c r="A1733" i="3"/>
  <c r="A1732" i="3"/>
  <c r="A1731" i="3"/>
  <c r="A1730" i="3"/>
  <c r="A1729" i="3"/>
  <c r="A1728" i="3"/>
  <c r="A1727" i="3"/>
  <c r="A1726" i="3"/>
  <c r="A1725" i="3"/>
  <c r="A1724" i="3"/>
  <c r="A1723" i="3"/>
  <c r="A1722" i="3"/>
  <c r="A1721" i="3"/>
  <c r="A1720" i="3"/>
  <c r="A1719" i="3"/>
  <c r="A1718" i="3"/>
  <c r="A1717" i="3"/>
  <c r="A1716" i="3"/>
  <c r="A1715" i="3"/>
  <c r="A1714" i="3"/>
  <c r="A1713" i="3"/>
  <c r="A1712" i="3"/>
  <c r="A1711" i="3"/>
  <c r="A1710" i="3"/>
  <c r="A1709" i="3"/>
  <c r="A1708" i="3"/>
  <c r="A1707" i="3"/>
  <c r="A1706" i="3"/>
  <c r="A1705" i="3"/>
  <c r="A1704" i="3"/>
  <c r="A1703" i="3"/>
  <c r="A1702" i="3"/>
  <c r="A1701" i="3"/>
  <c r="A1700" i="3"/>
  <c r="A1699" i="3"/>
  <c r="A1698" i="3"/>
  <c r="A1697" i="3"/>
  <c r="A1696" i="3"/>
  <c r="A1695" i="3"/>
  <c r="A1694" i="3"/>
  <c r="A1693" i="3"/>
  <c r="A1692" i="3"/>
  <c r="A1691" i="3"/>
  <c r="A1690" i="3"/>
  <c r="A1689" i="3"/>
  <c r="A1688" i="3"/>
  <c r="A1687" i="3"/>
  <c r="A1686" i="3"/>
  <c r="A1685" i="3"/>
  <c r="A1684" i="3"/>
  <c r="A1683" i="3"/>
  <c r="A1682" i="3"/>
  <c r="A1681" i="3"/>
  <c r="A1680" i="3"/>
  <c r="A1679" i="3"/>
  <c r="A1678" i="3"/>
  <c r="A1677" i="3"/>
  <c r="A1676" i="3"/>
  <c r="A1675" i="3"/>
  <c r="A1674" i="3"/>
  <c r="A1673" i="3"/>
  <c r="A1672" i="3"/>
  <c r="A1671" i="3"/>
  <c r="A1670" i="3"/>
  <c r="A1669" i="3"/>
  <c r="A1668" i="3"/>
  <c r="A1667" i="3"/>
  <c r="A1666" i="3"/>
  <c r="A1665" i="3"/>
  <c r="A1664" i="3"/>
  <c r="A1663" i="3"/>
  <c r="A1662" i="3"/>
  <c r="A1661" i="3"/>
  <c r="A1660" i="3"/>
  <c r="A1659" i="3"/>
  <c r="A1658" i="3"/>
  <c r="A1657" i="3"/>
  <c r="A1656" i="3"/>
  <c r="A1655" i="3"/>
  <c r="A1654" i="3"/>
  <c r="A1653" i="3"/>
  <c r="A1652" i="3"/>
  <c r="A1651" i="3"/>
  <c r="A1650" i="3"/>
  <c r="A1649" i="3"/>
  <c r="A1648" i="3"/>
  <c r="A1647" i="3"/>
  <c r="A1646" i="3"/>
  <c r="A1645" i="3"/>
  <c r="A1644" i="3"/>
  <c r="A1643" i="3"/>
  <c r="A1642" i="3"/>
  <c r="A1641" i="3"/>
  <c r="A1640" i="3"/>
  <c r="A1639" i="3"/>
  <c r="A1638" i="3"/>
  <c r="A1637" i="3"/>
  <c r="A1636" i="3"/>
  <c r="A1635" i="3"/>
  <c r="A1634" i="3"/>
  <c r="A1633" i="3"/>
  <c r="A1632" i="3"/>
  <c r="A1631" i="3"/>
  <c r="A1630" i="3"/>
  <c r="A1629" i="3"/>
  <c r="A1628" i="3"/>
  <c r="A1627" i="3"/>
  <c r="A1626" i="3"/>
  <c r="A1625" i="3"/>
  <c r="A1624" i="3"/>
  <c r="A1623" i="3"/>
  <c r="A1622" i="3"/>
  <c r="A1621" i="3"/>
  <c r="A1620" i="3"/>
  <c r="A1619" i="3"/>
  <c r="A1618" i="3"/>
  <c r="A1617" i="3"/>
  <c r="A1616" i="3"/>
  <c r="A1615" i="3"/>
  <c r="A1614" i="3"/>
  <c r="A1613" i="3"/>
  <c r="A1612" i="3"/>
  <c r="A1611" i="3"/>
  <c r="A1610" i="3"/>
  <c r="A1609" i="3"/>
  <c r="A1608" i="3"/>
  <c r="A1607" i="3"/>
  <c r="A1606" i="3"/>
  <c r="A1605" i="3"/>
  <c r="A1604" i="3"/>
  <c r="A1603" i="3"/>
  <c r="A1602" i="3"/>
  <c r="A1601" i="3"/>
  <c r="A1600" i="3"/>
  <c r="A1599" i="3"/>
  <c r="A1598" i="3"/>
  <c r="A1597" i="3"/>
  <c r="A1596" i="3"/>
  <c r="A1595" i="3"/>
  <c r="A1594" i="3"/>
  <c r="A1593" i="3"/>
  <c r="A1592" i="3"/>
  <c r="A1591" i="3"/>
  <c r="A1590" i="3"/>
  <c r="A1589" i="3"/>
  <c r="A1588" i="3"/>
  <c r="A1587" i="3"/>
  <c r="A1586" i="3"/>
  <c r="A1585" i="3"/>
  <c r="A1584" i="3"/>
  <c r="A1583" i="3"/>
  <c r="A1582" i="3"/>
  <c r="A1581" i="3"/>
  <c r="A1580" i="3"/>
  <c r="A1579" i="3"/>
  <c r="A1578" i="3"/>
  <c r="A1577" i="3"/>
  <c r="A1576" i="3"/>
  <c r="A1575" i="3"/>
  <c r="A1574" i="3"/>
  <c r="A1573" i="3"/>
  <c r="A1572" i="3"/>
  <c r="A1571" i="3"/>
  <c r="A1570" i="3"/>
  <c r="A1569" i="3"/>
  <c r="A1568" i="3"/>
  <c r="A1567" i="3"/>
  <c r="A1566" i="3"/>
  <c r="A1565" i="3"/>
  <c r="A1564" i="3"/>
  <c r="A1563" i="3"/>
  <c r="A1562" i="3"/>
  <c r="A1561" i="3"/>
  <c r="A1560" i="3"/>
  <c r="A1559" i="3"/>
  <c r="A1558" i="3"/>
  <c r="A1557" i="3"/>
  <c r="A1556" i="3"/>
  <c r="A1555" i="3"/>
  <c r="A1554" i="3"/>
  <c r="A1553" i="3"/>
  <c r="A1552" i="3"/>
  <c r="A1551" i="3"/>
  <c r="A1550" i="3"/>
  <c r="A1549" i="3"/>
  <c r="A1548" i="3"/>
  <c r="A1547" i="3"/>
  <c r="A1546" i="3"/>
  <c r="A1545" i="3"/>
  <c r="A1544" i="3"/>
  <c r="A1543" i="3"/>
  <c r="A1542" i="3"/>
  <c r="A1541" i="3"/>
  <c r="A1540" i="3"/>
  <c r="A1539" i="3"/>
  <c r="A1538" i="3"/>
  <c r="A1537" i="3"/>
  <c r="A1536" i="3"/>
  <c r="A1535" i="3"/>
  <c r="A1534" i="3"/>
  <c r="A1533" i="3"/>
  <c r="A1532" i="3"/>
  <c r="A1531" i="3"/>
  <c r="A1530" i="3"/>
  <c r="A1529" i="3"/>
  <c r="A1528" i="3"/>
  <c r="A1527" i="3"/>
  <c r="A1526" i="3"/>
  <c r="A1525" i="3"/>
  <c r="A1524" i="3"/>
  <c r="A1523" i="3"/>
  <c r="A1522" i="3"/>
  <c r="A1521" i="3"/>
  <c r="A1520" i="3"/>
  <c r="A1519" i="3"/>
  <c r="A1518" i="3"/>
  <c r="A1517" i="3"/>
  <c r="A1516" i="3"/>
  <c r="A1515" i="3"/>
  <c r="A1514" i="3"/>
  <c r="A1513" i="3"/>
  <c r="A1512" i="3"/>
  <c r="A1511" i="3"/>
  <c r="A1510" i="3"/>
  <c r="A1509" i="3"/>
  <c r="A1508" i="3"/>
  <c r="A1507" i="3"/>
  <c r="A1506" i="3"/>
  <c r="A1505" i="3"/>
  <c r="A1504" i="3"/>
  <c r="A1503" i="3"/>
  <c r="A1502" i="3"/>
  <c r="A1501" i="3"/>
  <c r="A1500" i="3"/>
  <c r="A1499" i="3"/>
  <c r="A1498" i="3"/>
  <c r="A1497" i="3"/>
  <c r="A1496" i="3"/>
  <c r="A1495" i="3"/>
  <c r="A1494" i="3"/>
  <c r="A1493" i="3"/>
  <c r="A1492" i="3"/>
  <c r="A1491" i="3"/>
  <c r="A1490" i="3"/>
  <c r="A1489" i="3"/>
  <c r="A1488" i="3"/>
  <c r="A1487" i="3"/>
  <c r="A1486" i="3"/>
  <c r="A1485" i="3"/>
  <c r="A1484" i="3"/>
  <c r="A1483" i="3"/>
  <c r="A1482" i="3"/>
  <c r="A1481" i="3"/>
  <c r="A1480" i="3"/>
  <c r="A1479" i="3"/>
  <c r="A1478" i="3"/>
  <c r="A1477" i="3"/>
  <c r="A1476" i="3"/>
  <c r="A1475" i="3"/>
  <c r="A1474" i="3"/>
  <c r="A1473" i="3"/>
  <c r="A1472" i="3"/>
  <c r="A1471" i="3"/>
  <c r="A1470" i="3"/>
  <c r="A1469" i="3"/>
  <c r="A1468" i="3"/>
  <c r="A1467" i="3"/>
  <c r="A1466" i="3"/>
  <c r="A1465" i="3"/>
  <c r="A1464" i="3"/>
  <c r="A1463" i="3"/>
  <c r="A1462" i="3"/>
  <c r="A1461" i="3"/>
  <c r="A1460" i="3"/>
  <c r="A1459" i="3"/>
  <c r="A1458" i="3"/>
  <c r="A1457" i="3"/>
  <c r="A1456" i="3"/>
  <c r="A1455" i="3"/>
  <c r="A1454" i="3"/>
  <c r="A1453" i="3"/>
  <c r="A1452" i="3"/>
  <c r="A1451" i="3"/>
  <c r="A1450" i="3"/>
  <c r="A1449" i="3"/>
  <c r="A1448" i="3"/>
  <c r="A1447" i="3"/>
  <c r="A1446" i="3"/>
  <c r="A1445" i="3"/>
  <c r="A1444" i="3"/>
  <c r="A1443" i="3"/>
  <c r="A1442" i="3"/>
  <c r="A1441" i="3"/>
  <c r="A1440" i="3"/>
  <c r="A1439" i="3"/>
  <c r="A1438" i="3"/>
  <c r="A1437" i="3"/>
  <c r="A1436" i="3"/>
  <c r="A1435" i="3"/>
  <c r="A1434" i="3"/>
  <c r="A1433" i="3"/>
  <c r="A1432" i="3"/>
  <c r="A1431" i="3"/>
  <c r="A1430" i="3"/>
  <c r="A1429" i="3"/>
  <c r="A1428" i="3"/>
  <c r="A1427" i="3"/>
  <c r="A1426" i="3"/>
  <c r="A1425" i="3"/>
  <c r="A1424" i="3"/>
  <c r="A1423" i="3"/>
  <c r="A1422" i="3"/>
  <c r="A1421" i="3"/>
  <c r="A1420" i="3"/>
  <c r="A1419" i="3"/>
  <c r="A1418" i="3"/>
  <c r="A1417" i="3"/>
  <c r="A1416" i="3"/>
  <c r="A1415" i="3"/>
  <c r="A1414" i="3"/>
  <c r="A1413" i="3"/>
  <c r="A1412" i="3"/>
  <c r="A1411" i="3"/>
  <c r="A1410" i="3"/>
  <c r="A1409" i="3"/>
  <c r="A1408" i="3"/>
  <c r="A1407" i="3"/>
  <c r="A1406" i="3"/>
  <c r="A1405" i="3"/>
  <c r="A1404" i="3"/>
  <c r="A1403" i="3"/>
  <c r="A1402" i="3"/>
  <c r="A1401" i="3"/>
  <c r="A1400" i="3"/>
  <c r="A1399" i="3"/>
  <c r="A1398" i="3"/>
  <c r="A1397" i="3"/>
  <c r="A1396" i="3"/>
  <c r="A1395" i="3"/>
  <c r="A1394" i="3"/>
  <c r="A1393" i="3"/>
  <c r="A1392" i="3"/>
  <c r="A1391" i="3"/>
  <c r="A1390" i="3"/>
  <c r="A1389" i="3"/>
  <c r="A1388" i="3"/>
  <c r="A1387" i="3"/>
  <c r="A1386" i="3"/>
  <c r="A1385" i="3"/>
  <c r="A1384" i="3"/>
  <c r="A1383" i="3"/>
  <c r="A1382" i="3"/>
  <c r="A1381" i="3"/>
  <c r="A1380" i="3"/>
  <c r="A1379" i="3"/>
  <c r="A1378" i="3"/>
  <c r="A1377" i="3"/>
  <c r="A1376" i="3"/>
  <c r="A1375" i="3"/>
  <c r="A1374" i="3"/>
  <c r="A1373" i="3"/>
  <c r="A1372" i="3"/>
  <c r="A1371" i="3"/>
  <c r="A1370" i="3"/>
  <c r="A1369" i="3"/>
  <c r="A1368" i="3"/>
  <c r="A1367" i="3"/>
  <c r="A1366" i="3"/>
  <c r="A1365" i="3"/>
  <c r="A1364" i="3"/>
  <c r="A1363" i="3"/>
  <c r="A1362" i="3"/>
  <c r="A1361" i="3"/>
  <c r="A1360" i="3"/>
  <c r="A1359" i="3"/>
  <c r="A1358" i="3"/>
  <c r="A1357" i="3"/>
  <c r="A1356" i="3"/>
  <c r="A1355" i="3"/>
  <c r="A1354" i="3"/>
  <c r="A1353" i="3"/>
  <c r="A1352" i="3"/>
  <c r="A1351" i="3"/>
  <c r="A1350" i="3"/>
  <c r="A1349" i="3"/>
  <c r="A1348" i="3"/>
  <c r="A1347" i="3"/>
  <c r="A1346" i="3"/>
  <c r="A1345" i="3"/>
  <c r="A1344" i="3"/>
  <c r="A1343" i="3"/>
  <c r="A1342" i="3"/>
  <c r="A1341" i="3"/>
  <c r="A1340" i="3"/>
  <c r="A1339" i="3"/>
  <c r="A1338" i="3"/>
  <c r="A1337" i="3"/>
  <c r="A1336" i="3"/>
  <c r="A1335" i="3"/>
  <c r="A1334" i="3"/>
  <c r="A1333" i="3"/>
  <c r="A1332" i="3"/>
  <c r="A1331" i="3"/>
  <c r="A1330" i="3"/>
  <c r="A1329" i="3"/>
  <c r="A1328" i="3"/>
  <c r="A1327" i="3"/>
  <c r="A1326" i="3"/>
  <c r="A1325" i="3"/>
  <c r="A1324" i="3"/>
  <c r="A1323" i="3"/>
  <c r="A1322" i="3"/>
  <c r="A1321" i="3"/>
  <c r="A1320" i="3"/>
  <c r="A1319" i="3"/>
  <c r="A1318" i="3"/>
  <c r="A1317" i="3"/>
  <c r="A1316" i="3"/>
  <c r="A1315" i="3"/>
  <c r="A1314" i="3"/>
  <c r="A1313" i="3"/>
  <c r="A1312" i="3"/>
  <c r="A1311" i="3"/>
  <c r="A1310" i="3"/>
  <c r="A1309" i="3"/>
  <c r="A1308" i="3"/>
  <c r="A1307" i="3"/>
  <c r="A1306" i="3"/>
  <c r="A1305" i="3"/>
  <c r="A1304" i="3"/>
  <c r="A1303" i="3"/>
  <c r="A1302" i="3"/>
  <c r="A1301" i="3"/>
  <c r="A1300" i="3"/>
  <c r="A1299" i="3"/>
  <c r="A1298" i="3"/>
  <c r="A1297" i="3"/>
  <c r="A1296" i="3"/>
  <c r="A1295" i="3"/>
  <c r="A1294" i="3"/>
  <c r="A1293" i="3"/>
  <c r="A1292" i="3"/>
  <c r="A1291" i="3"/>
  <c r="A1290" i="3"/>
  <c r="A1289" i="3"/>
  <c r="A1288" i="3"/>
  <c r="A1287" i="3"/>
  <c r="A1286" i="3"/>
  <c r="A1285" i="3"/>
  <c r="A1284" i="3"/>
  <c r="A1283" i="3"/>
  <c r="A1282" i="3"/>
  <c r="A1281" i="3"/>
  <c r="A1280" i="3"/>
  <c r="A1279" i="3"/>
  <c r="A1278" i="3"/>
  <c r="A1277" i="3"/>
  <c r="A1276" i="3"/>
  <c r="A1275" i="3"/>
  <c r="A1274" i="3"/>
  <c r="A1273" i="3"/>
  <c r="A1272" i="3"/>
  <c r="A1271" i="3"/>
  <c r="A1270" i="3"/>
  <c r="A1269" i="3"/>
  <c r="A1268" i="3"/>
  <c r="A1267" i="3"/>
  <c r="A1266" i="3"/>
  <c r="A1265" i="3"/>
  <c r="A1264" i="3"/>
  <c r="A1263" i="3"/>
  <c r="A1262" i="3"/>
  <c r="A1261" i="3"/>
  <c r="A1260" i="3"/>
  <c r="A1259" i="3"/>
  <c r="A1258" i="3"/>
  <c r="A1257" i="3"/>
  <c r="A1256" i="3"/>
  <c r="A1255" i="3"/>
  <c r="A1254" i="3"/>
  <c r="A1253" i="3"/>
  <c r="A1252" i="3"/>
  <c r="A1251" i="3"/>
  <c r="A1250" i="3"/>
  <c r="A1249" i="3"/>
  <c r="A1248" i="3"/>
  <c r="A1247" i="3"/>
  <c r="A1246" i="3"/>
  <c r="A1245" i="3"/>
  <c r="A1244" i="3"/>
  <c r="A1243" i="3"/>
  <c r="A1242" i="3"/>
  <c r="A1241" i="3"/>
  <c r="A1240" i="3"/>
  <c r="A1239" i="3"/>
  <c r="A1238" i="3"/>
  <c r="A1237" i="3"/>
  <c r="A1236" i="3"/>
  <c r="A1235" i="3"/>
  <c r="A1234" i="3"/>
  <c r="A1233" i="3"/>
  <c r="A1232" i="3"/>
  <c r="A1231" i="3"/>
  <c r="A1230" i="3"/>
  <c r="A1229" i="3"/>
  <c r="A1228" i="3"/>
  <c r="A1227" i="3"/>
  <c r="A1226" i="3"/>
  <c r="A1225" i="3"/>
  <c r="A1224" i="3"/>
  <c r="A1223" i="3"/>
  <c r="A1222" i="3"/>
  <c r="A1221" i="3"/>
  <c r="A1220" i="3"/>
  <c r="A1219" i="3"/>
  <c r="A1218" i="3"/>
  <c r="A1217" i="3"/>
  <c r="A1216" i="3"/>
  <c r="A1215" i="3"/>
  <c r="A1214" i="3"/>
  <c r="A1213" i="3"/>
  <c r="A1212" i="3"/>
  <c r="A1211" i="3"/>
  <c r="A1210" i="3"/>
  <c r="A1209" i="3"/>
  <c r="A1208" i="3"/>
  <c r="A1207" i="3"/>
  <c r="A1206" i="3"/>
  <c r="A1205" i="3"/>
  <c r="A1204" i="3"/>
  <c r="A1203" i="3"/>
  <c r="A1202" i="3"/>
  <c r="A1201" i="3"/>
  <c r="A1200" i="3"/>
  <c r="A1199" i="3"/>
  <c r="A1198" i="3"/>
  <c r="A1197" i="3"/>
  <c r="A1196" i="3"/>
  <c r="A1195" i="3"/>
  <c r="A1194" i="3"/>
  <c r="A1193" i="3"/>
  <c r="A1192" i="3"/>
  <c r="A1191" i="3"/>
  <c r="A1190" i="3"/>
  <c r="A1189" i="3"/>
  <c r="A1188" i="3"/>
  <c r="A1187" i="3"/>
  <c r="A1186" i="3"/>
  <c r="A1185" i="3"/>
  <c r="A1184" i="3"/>
  <c r="A1183" i="3"/>
  <c r="A1182" i="3"/>
  <c r="A1181" i="3"/>
  <c r="A1180" i="3"/>
  <c r="A1179" i="3"/>
  <c r="A1178" i="3"/>
  <c r="A1177" i="3"/>
  <c r="A1176" i="3"/>
  <c r="A1175" i="3"/>
  <c r="A1174" i="3"/>
  <c r="A1173" i="3"/>
  <c r="A1172" i="3"/>
  <c r="A1171" i="3"/>
  <c r="A1170" i="3"/>
  <c r="A1169" i="3"/>
  <c r="A1168" i="3"/>
  <c r="A1167" i="3"/>
  <c r="A1166" i="3"/>
  <c r="A1165" i="3"/>
  <c r="A1164" i="3"/>
  <c r="A1163" i="3"/>
  <c r="A1162" i="3"/>
  <c r="A1161" i="3"/>
  <c r="A1160" i="3"/>
  <c r="A1159" i="3"/>
  <c r="A1158" i="3"/>
  <c r="A1157" i="3"/>
  <c r="A1156" i="3"/>
  <c r="A1155" i="3"/>
  <c r="A1154" i="3"/>
  <c r="A1153" i="3"/>
  <c r="A1152" i="3"/>
  <c r="A1151" i="3"/>
  <c r="A1150" i="3"/>
  <c r="A1149" i="3"/>
  <c r="A1148" i="3"/>
  <c r="A1147" i="3"/>
  <c r="A1146" i="3"/>
  <c r="A1145" i="3"/>
  <c r="A1144" i="3"/>
  <c r="A1143" i="3"/>
  <c r="A1142" i="3"/>
  <c r="A1141" i="3"/>
  <c r="A1140" i="3"/>
  <c r="A1139" i="3"/>
  <c r="A1138" i="3"/>
  <c r="A1137" i="3"/>
  <c r="A1136" i="3"/>
  <c r="A1135" i="3"/>
  <c r="A1134" i="3"/>
  <c r="A1133" i="3"/>
  <c r="A1132" i="3"/>
  <c r="A1131" i="3"/>
  <c r="A1130" i="3"/>
  <c r="A1129" i="3"/>
  <c r="A1128" i="3"/>
  <c r="A1127" i="3"/>
  <c r="A1126" i="3"/>
  <c r="A1125" i="3"/>
  <c r="A1124" i="3"/>
  <c r="A1123" i="3"/>
  <c r="A1122" i="3"/>
  <c r="A1121" i="3"/>
  <c r="A1120" i="3"/>
  <c r="A1119" i="3"/>
  <c r="A1118" i="3"/>
  <c r="A1117" i="3"/>
  <c r="A1116" i="3"/>
  <c r="A1115" i="3"/>
  <c r="A1114" i="3"/>
  <c r="A1113" i="3"/>
  <c r="A1112" i="3"/>
  <c r="A1111" i="3"/>
  <c r="A1110" i="3"/>
  <c r="A1109" i="3"/>
  <c r="A1108" i="3"/>
  <c r="A1107" i="3"/>
  <c r="A1106" i="3"/>
  <c r="A1105" i="3"/>
  <c r="A1104" i="3"/>
  <c r="A1103" i="3"/>
  <c r="A1102" i="3"/>
  <c r="A1101" i="3"/>
  <c r="A1100" i="3"/>
  <c r="A1099" i="3"/>
  <c r="A1098" i="3"/>
  <c r="A1097" i="3"/>
  <c r="A1096" i="3"/>
  <c r="A1095" i="3"/>
  <c r="A1094" i="3"/>
  <c r="A1093" i="3"/>
  <c r="A1092" i="3"/>
  <c r="A1091" i="3"/>
  <c r="A1090" i="3"/>
  <c r="A1089" i="3"/>
  <c r="A1088" i="3"/>
  <c r="A1087" i="3"/>
  <c r="A1086" i="3"/>
  <c r="A1085" i="3"/>
  <c r="A1084" i="3"/>
  <c r="A1083" i="3"/>
  <c r="A1082" i="3"/>
  <c r="A1081" i="3"/>
  <c r="A1080" i="3"/>
  <c r="A1079" i="3"/>
  <c r="A1078" i="3"/>
  <c r="A1077" i="3"/>
  <c r="A1076" i="3"/>
  <c r="A1075" i="3"/>
  <c r="A1074" i="3"/>
  <c r="A1073" i="3"/>
  <c r="A1072" i="3"/>
  <c r="A1071" i="3"/>
  <c r="A1070" i="3"/>
  <c r="A1069" i="3"/>
  <c r="A1068" i="3"/>
  <c r="A1067" i="3"/>
  <c r="A1066" i="3"/>
  <c r="A1065" i="3"/>
  <c r="A1064" i="3"/>
  <c r="A1063" i="3"/>
  <c r="A1062" i="3"/>
  <c r="A1061" i="3"/>
  <c r="A1060" i="3"/>
  <c r="A1059" i="3"/>
  <c r="A1058" i="3"/>
  <c r="A1057" i="3"/>
  <c r="A1056" i="3"/>
  <c r="A1055" i="3"/>
  <c r="A1054" i="3"/>
  <c r="A1053" i="3"/>
  <c r="A1052" i="3"/>
  <c r="A1051" i="3"/>
  <c r="A1050" i="3"/>
  <c r="A1049" i="3"/>
  <c r="A1048" i="3"/>
  <c r="A1047" i="3"/>
  <c r="A1046" i="3"/>
  <c r="A1045" i="3"/>
  <c r="A1044" i="3"/>
  <c r="A1043" i="3"/>
  <c r="A1042" i="3"/>
  <c r="A1041" i="3"/>
  <c r="A1040" i="3"/>
  <c r="A1039" i="3"/>
  <c r="A1038" i="3"/>
  <c r="A1037" i="3"/>
  <c r="A1036" i="3"/>
  <c r="A1035" i="3"/>
  <c r="A1034" i="3"/>
  <c r="A1033" i="3"/>
  <c r="A1032" i="3"/>
  <c r="A1031" i="3"/>
  <c r="A1030" i="3"/>
  <c r="A1029" i="3"/>
  <c r="A1028" i="3"/>
  <c r="A1027" i="3"/>
  <c r="A1026"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E1" i="7" l="1"/>
  <c r="I1" i="7"/>
  <c r="I4" i="7" l="1"/>
  <c r="J1" i="7"/>
</calcChain>
</file>

<file path=xl/sharedStrings.xml><?xml version="1.0" encoding="utf-8"?>
<sst xmlns="http://schemas.openxmlformats.org/spreadsheetml/2006/main" count="29644" uniqueCount="8432">
  <si>
    <t>Active</t>
  </si>
  <si>
    <t>Already Active</t>
  </si>
  <si>
    <t>Inactive</t>
  </si>
  <si>
    <t>Created</t>
  </si>
  <si>
    <t>Created After</t>
  </si>
  <si>
    <t>Re-activated</t>
  </si>
  <si>
    <t>Already Inactive</t>
  </si>
  <si>
    <t>De-activated</t>
  </si>
  <si>
    <t>Pending De-activation</t>
  </si>
  <si>
    <t>Segment Type</t>
  </si>
  <si>
    <t>Description</t>
  </si>
  <si>
    <t>Creation Date</t>
  </si>
  <si>
    <t>Enabled Flag</t>
  </si>
  <si>
    <t>End Date Active</t>
  </si>
  <si>
    <t>Status</t>
  </si>
  <si>
    <t>Detailed Status</t>
  </si>
  <si>
    <t>Cost Center</t>
  </si>
  <si>
    <t>000000</t>
  </si>
  <si>
    <t>None</t>
  </si>
  <si>
    <t>Y</t>
  </si>
  <si>
    <t>N.A.</t>
  </si>
  <si>
    <t>001000</t>
  </si>
  <si>
    <t>Unallocated Expenses</t>
  </si>
  <si>
    <t>001001</t>
  </si>
  <si>
    <t>DC Link Acquisition</t>
  </si>
  <si>
    <t>001002</t>
  </si>
  <si>
    <t>TM Initiative</t>
  </si>
  <si>
    <t>002000</t>
  </si>
  <si>
    <t>Allocated Expenses</t>
  </si>
  <si>
    <t>002001</t>
  </si>
  <si>
    <t>Centrally Held</t>
  </si>
  <si>
    <t>002002</t>
  </si>
  <si>
    <t>Forecast Reconcilation</t>
  </si>
  <si>
    <t>002003</t>
  </si>
  <si>
    <t>Recast Adjustments</t>
  </si>
  <si>
    <t>002004</t>
  </si>
  <si>
    <t>Acquisitions</t>
  </si>
  <si>
    <t>003000</t>
  </si>
  <si>
    <t>Unallocated Expenses-Forecast Growth</t>
  </si>
  <si>
    <t>004000</t>
  </si>
  <si>
    <t>CDO Consolidation</t>
  </si>
  <si>
    <t>004100</t>
  </si>
  <si>
    <t>CBO Adj.</t>
  </si>
  <si>
    <t>005000</t>
  </si>
  <si>
    <t>BR Absolute Return Partners (BARP)</t>
  </si>
  <si>
    <t>005001</t>
  </si>
  <si>
    <t>Inflation Protected Bond Port</t>
  </si>
  <si>
    <t>005002</t>
  </si>
  <si>
    <t>BlackRock Dividend Achievers Portfolio fund</t>
  </si>
  <si>
    <t>005003</t>
  </si>
  <si>
    <t>BATS Series C Porfolio</t>
  </si>
  <si>
    <t>005004</t>
  </si>
  <si>
    <t>BATS Series M Portfolio</t>
  </si>
  <si>
    <t>005005</t>
  </si>
  <si>
    <t>BATS Series S Portfolio</t>
  </si>
  <si>
    <t>05695</t>
  </si>
  <si>
    <t>DO NOT USE</t>
  </si>
  <si>
    <t>N</t>
  </si>
  <si>
    <t>006000</t>
  </si>
  <si>
    <t>State Street Research Mgmt</t>
  </si>
  <si>
    <t>006001</t>
  </si>
  <si>
    <t>MLIM Expense-Pre-Merger</t>
  </si>
  <si>
    <t>010001</t>
  </si>
  <si>
    <t>FDS Fund Cash</t>
  </si>
  <si>
    <t>010101</t>
  </si>
  <si>
    <t>BONYE CURRENT</t>
  </si>
  <si>
    <t>010102</t>
  </si>
  <si>
    <t>BONYE OTHER</t>
  </si>
  <si>
    <t>010103</t>
  </si>
  <si>
    <t>BONYE FEES</t>
  </si>
  <si>
    <t>010104</t>
  </si>
  <si>
    <t>BONYE TAX</t>
  </si>
  <si>
    <t>010105</t>
  </si>
  <si>
    <t>BONYE COMS</t>
  </si>
  <si>
    <t>010106</t>
  </si>
  <si>
    <t>BONYE THRD PTY</t>
  </si>
  <si>
    <t>010201</t>
  </si>
  <si>
    <t>RBSI CURRENT</t>
  </si>
  <si>
    <t>010202</t>
  </si>
  <si>
    <t>RBSI TREASURY</t>
  </si>
  <si>
    <t>010203</t>
  </si>
  <si>
    <t>RBSI FEES</t>
  </si>
  <si>
    <t>010205</t>
  </si>
  <si>
    <t>RBSI COMS</t>
  </si>
  <si>
    <t>010301</t>
  </si>
  <si>
    <t>BARCLAYS CURRENT</t>
  </si>
  <si>
    <t>010302</t>
  </si>
  <si>
    <t>BARCLAYS TREASURY</t>
  </si>
  <si>
    <t>010401</t>
  </si>
  <si>
    <t>BO IRELAND CURRENT</t>
  </si>
  <si>
    <t>010501</t>
  </si>
  <si>
    <t>HSBC CURRENT</t>
  </si>
  <si>
    <t>010502</t>
  </si>
  <si>
    <t>HSBC TREASURY</t>
  </si>
  <si>
    <t>010701</t>
  </si>
  <si>
    <t>CITI CURRENT</t>
  </si>
  <si>
    <t>010702</t>
  </si>
  <si>
    <t>CITI TREASURY</t>
  </si>
  <si>
    <t>010706</t>
  </si>
  <si>
    <t>CITI REGULATORY</t>
  </si>
  <si>
    <t>010801</t>
  </si>
  <si>
    <t>AMRO CURRENT</t>
  </si>
  <si>
    <t>010901</t>
  </si>
  <si>
    <t>FORTIS CURRENT</t>
  </si>
  <si>
    <t>011001</t>
  </si>
  <si>
    <t>EUR CURRENT</t>
  </si>
  <si>
    <t>011002</t>
  </si>
  <si>
    <t>EUR TREASURY</t>
  </si>
  <si>
    <t>011101</t>
  </si>
  <si>
    <t>PNC CURRENT</t>
  </si>
  <si>
    <t>011601</t>
  </si>
  <si>
    <t>WSTPK CURRENT</t>
  </si>
  <si>
    <t>012000</t>
  </si>
  <si>
    <t>Corporate-All</t>
  </si>
  <si>
    <t>012010</t>
  </si>
  <si>
    <t>Corporate - AP and Payroll</t>
  </si>
  <si>
    <t>012015</t>
  </si>
  <si>
    <t>HSBC Payroll</t>
  </si>
  <si>
    <t>012020</t>
  </si>
  <si>
    <t>Corporate-Client Account</t>
  </si>
  <si>
    <t>012021</t>
  </si>
  <si>
    <t>Custody-Jap T&amp;CS Bank</t>
  </si>
  <si>
    <t>012022</t>
  </si>
  <si>
    <t>Custody-Jap Nomura Trust Bank</t>
  </si>
  <si>
    <t>012023</t>
  </si>
  <si>
    <t>Custody-Jap Trustee Services Bank</t>
  </si>
  <si>
    <t>012024</t>
  </si>
  <si>
    <t>Custody-Master Trust of Jap Bank</t>
  </si>
  <si>
    <t>012025</t>
  </si>
  <si>
    <t>Direct Debit Bank Account</t>
  </si>
  <si>
    <t>012030</t>
  </si>
  <si>
    <t>Corporate-Current</t>
  </si>
  <si>
    <t>012031</t>
  </si>
  <si>
    <t>Corporate - MTUF Bank-Tokyo Eigyobu</t>
  </si>
  <si>
    <t>012032</t>
  </si>
  <si>
    <t>Corporate-Trust &amp; Custody Services Bank</t>
  </si>
  <si>
    <t>012033</t>
  </si>
  <si>
    <t>Corporate-Nomura Trust Bank</t>
  </si>
  <si>
    <t>012034</t>
  </si>
  <si>
    <t>Corporate-Japan Trustee Services</t>
  </si>
  <si>
    <t>012035</t>
  </si>
  <si>
    <t>Corporate-The Master Trust Bank of Jpn</t>
  </si>
  <si>
    <t>012036</t>
  </si>
  <si>
    <t>Corporate-MUFJ Trust &amp; Banking Saving</t>
  </si>
  <si>
    <t>012040</t>
  </si>
  <si>
    <t>Corporate-Current (Non Fees)</t>
  </si>
  <si>
    <t>012045</t>
  </si>
  <si>
    <t>Corporate - Deposit</t>
  </si>
  <si>
    <t>012050</t>
  </si>
  <si>
    <t>Corporate-Management Fees</t>
  </si>
  <si>
    <t>012055</t>
  </si>
  <si>
    <t>Corporate-Pension</t>
  </si>
  <si>
    <t>012060</t>
  </si>
  <si>
    <t>Corporate-Rebates</t>
  </si>
  <si>
    <t>012070</t>
  </si>
  <si>
    <t>Corporate-Registrar Fees</t>
  </si>
  <si>
    <t>012080</t>
  </si>
  <si>
    <t>Corporate-Third Party Fees</t>
  </si>
  <si>
    <t>012090</t>
  </si>
  <si>
    <t>Fee Swap</t>
  </si>
  <si>
    <t>012100</t>
  </si>
  <si>
    <t>Fees</t>
  </si>
  <si>
    <t>012110</t>
  </si>
  <si>
    <t>Sweep</t>
  </si>
  <si>
    <t>013301</t>
  </si>
  <si>
    <t>Sweep BIM RE BAM Guernsey Ltd</t>
  </si>
  <si>
    <t>013302</t>
  </si>
  <si>
    <t>Sweep BIM RE BlackRock Advisors (UK) Ltd</t>
  </si>
  <si>
    <t>013303</t>
  </si>
  <si>
    <t>Sweep BIM RE BAM Pensions Ltd</t>
  </si>
  <si>
    <t>013304</t>
  </si>
  <si>
    <t>Sweep BIM RE BAM Investor Services Ltd</t>
  </si>
  <si>
    <t>013306</t>
  </si>
  <si>
    <t>Sweep BIM RE BAM Ireland Ltd</t>
  </si>
  <si>
    <t>013307</t>
  </si>
  <si>
    <t>Sweep BIM RE BlackRock Unit Trust Managers Ltd</t>
  </si>
  <si>
    <t>013310</t>
  </si>
  <si>
    <t>Sweep-BIM RE BR Group</t>
  </si>
  <si>
    <t>013311</t>
  </si>
  <si>
    <t>Sweep - Mercury Carry Company (IOM)</t>
  </si>
  <si>
    <t>013313</t>
  </si>
  <si>
    <t>Sweep-Must 3 Jersey</t>
  </si>
  <si>
    <t>013315</t>
  </si>
  <si>
    <t>Sweep-BIM RE BR Asset Mgrs</t>
  </si>
  <si>
    <t>013332</t>
  </si>
  <si>
    <t>Sweep-BIM RE BR Investment Managers International</t>
  </si>
  <si>
    <t>013341</t>
  </si>
  <si>
    <t>Sweep-BIM RE Mercury Private Equity</t>
  </si>
  <si>
    <t>013342</t>
  </si>
  <si>
    <t>Sweep-BIM RE BlackRock Pensions</t>
  </si>
  <si>
    <t>013344</t>
  </si>
  <si>
    <t>Sweep-BIM RE BlackRock Channel Islands</t>
  </si>
  <si>
    <t>013345</t>
  </si>
  <si>
    <t>Sweep - BRCI RE BR 1st Partner</t>
  </si>
  <si>
    <t>013346</t>
  </si>
  <si>
    <t>Sweep-BRCI RE St Albans</t>
  </si>
  <si>
    <t>013348</t>
  </si>
  <si>
    <t>Sweep-BFM IOM RE BR IOM Ltd</t>
  </si>
  <si>
    <t>013350</t>
  </si>
  <si>
    <t>Sweep-BIM RE BlackRock Fund Managers (Isle of Man)</t>
  </si>
  <si>
    <t>013351</t>
  </si>
  <si>
    <t>Sweep-BIM RE BR Fund Mgrs</t>
  </si>
  <si>
    <t>013357</t>
  </si>
  <si>
    <t>Sweep-BIM RE Dublin</t>
  </si>
  <si>
    <t>013401</t>
  </si>
  <si>
    <t>Sweep-BIM RE BR International</t>
  </si>
  <si>
    <t>013420</t>
  </si>
  <si>
    <t>Sweep - BIM RE Netherlands BV</t>
  </si>
  <si>
    <t>013422</t>
  </si>
  <si>
    <t>Sweep-BIM RE Luxembourg</t>
  </si>
  <si>
    <t>013423</t>
  </si>
  <si>
    <t>Sweep-BIM RE Deutschland Gmbh</t>
  </si>
  <si>
    <t>013429</t>
  </si>
  <si>
    <t>Sweep-BIM RE Ops Lux SARL</t>
  </si>
  <si>
    <t>013435</t>
  </si>
  <si>
    <t>Sweep BIM RE BlackRock Holdings DeutschlandGmbH</t>
  </si>
  <si>
    <t>013437</t>
  </si>
  <si>
    <t>Sweep BIM RE BAM Deutschland AG</t>
  </si>
  <si>
    <t>013439</t>
  </si>
  <si>
    <t>Sweep BIM RE BGI Services Deutscheland GmbH</t>
  </si>
  <si>
    <t>013457</t>
  </si>
  <si>
    <t>Sweep-BIM re Dublin 457</t>
  </si>
  <si>
    <t>013528</t>
  </si>
  <si>
    <t>Sweep BIM RE BAM Schweiz AG</t>
  </si>
  <si>
    <t>013902</t>
  </si>
  <si>
    <t>Sweep-BIM Re Zurich Branch</t>
  </si>
  <si>
    <t>013903</t>
  </si>
  <si>
    <t>Sweep-Bim RE Amsterdam Branch (Inactive)</t>
  </si>
  <si>
    <t>013905</t>
  </si>
  <si>
    <t>Sweep-BIM RE Italy Branch</t>
  </si>
  <si>
    <t>013909</t>
  </si>
  <si>
    <t>Sweep BIM RE BR Institutional Trust Company, N.A. - UK Branch</t>
  </si>
  <si>
    <t>013910</t>
  </si>
  <si>
    <t>Sweep - BIM Re Paris Branch (Inactive)</t>
  </si>
  <si>
    <t>013911</t>
  </si>
  <si>
    <t>Sweep-BIM RE Munich Branch</t>
  </si>
  <si>
    <t>013913</t>
  </si>
  <si>
    <t>Sweep-BIM RE Spain Branch (Inactive)</t>
  </si>
  <si>
    <t>013914</t>
  </si>
  <si>
    <t>Sweep-BIM Re Stockholm Branch</t>
  </si>
  <si>
    <t>013915</t>
  </si>
  <si>
    <t>Sweep-BIM Re Brussels Branch</t>
  </si>
  <si>
    <t>013916</t>
  </si>
  <si>
    <t>Sweep-BIM Re Warsaw Branch</t>
  </si>
  <si>
    <t>013917</t>
  </si>
  <si>
    <t>Sweep-BIM Re Frankfurt Branch</t>
  </si>
  <si>
    <t>013919</t>
  </si>
  <si>
    <t>Sweep BIM RE BlackRock Advisors (UK) Limited - Dutch Branch</t>
  </si>
  <si>
    <t>013920</t>
  </si>
  <si>
    <t>Sweep BIM RE BlackRock Advisors (UK) Limited - French Branch</t>
  </si>
  <si>
    <t>013922</t>
  </si>
  <si>
    <t>Sweep- BIM Re Munich Branch</t>
  </si>
  <si>
    <t>013923</t>
  </si>
  <si>
    <t>Sweep- BIM Re Dublin Branch</t>
  </si>
  <si>
    <t>013928</t>
  </si>
  <si>
    <t>Sweep- BIM Re Belgium Branch</t>
  </si>
  <si>
    <t>013931</t>
  </si>
  <si>
    <t>Sweep - BIM Re Frankfurt Branch</t>
  </si>
  <si>
    <t>013932</t>
  </si>
  <si>
    <t>Sweep - BIM Re Paris Branch</t>
  </si>
  <si>
    <t>013933</t>
  </si>
  <si>
    <t>Sweep - BIM Re Madrid Branch</t>
  </si>
  <si>
    <t>013934</t>
  </si>
  <si>
    <t>Sweep - BIM Re Amsterdam Branch</t>
  </si>
  <si>
    <t>014000</t>
  </si>
  <si>
    <t>Corporate Commission Account</t>
  </si>
  <si>
    <t>014010</t>
  </si>
  <si>
    <t>BFM Corporate Dealing Account</t>
  </si>
  <si>
    <t>014020</t>
  </si>
  <si>
    <t>BIM Corporate Dealing Account</t>
  </si>
  <si>
    <t>015000</t>
  </si>
  <si>
    <t>Corporate-Current-Faster Payments</t>
  </si>
  <si>
    <t>020108</t>
  </si>
  <si>
    <t>Equity Account - Jan 08</t>
  </si>
  <si>
    <t>020208</t>
  </si>
  <si>
    <t>Equity Account-Feb 08</t>
  </si>
  <si>
    <t>020307</t>
  </si>
  <si>
    <t>Equity Account-Mar 07</t>
  </si>
  <si>
    <t>020308</t>
  </si>
  <si>
    <t>Equity Account-Mar 08</t>
  </si>
  <si>
    <t>020407</t>
  </si>
  <si>
    <t>Equity Account-APR 07</t>
  </si>
  <si>
    <t>020408</t>
  </si>
  <si>
    <t>Equity Account-Apr 08</t>
  </si>
  <si>
    <t>020507</t>
  </si>
  <si>
    <t>Equity Account-May 07</t>
  </si>
  <si>
    <t>020508</t>
  </si>
  <si>
    <t>Equity Account-May 08</t>
  </si>
  <si>
    <t>020607</t>
  </si>
  <si>
    <t>Equity Account-Jun 07</t>
  </si>
  <si>
    <t>020608</t>
  </si>
  <si>
    <t>Equity Account-Jun 08</t>
  </si>
  <si>
    <t>020707</t>
  </si>
  <si>
    <t>Equity Account-Jul 07</t>
  </si>
  <si>
    <t>020708</t>
  </si>
  <si>
    <t>Equity Account-Jul 08</t>
  </si>
  <si>
    <t>020807</t>
  </si>
  <si>
    <t>Equity Account-Aug 07</t>
  </si>
  <si>
    <t>020808</t>
  </si>
  <si>
    <t>Equity Account-Aug 08</t>
  </si>
  <si>
    <t>020907</t>
  </si>
  <si>
    <t>Equity Account - Sep 07</t>
  </si>
  <si>
    <t>020908</t>
  </si>
  <si>
    <t>Equity Account-Sep 08</t>
  </si>
  <si>
    <t>021007</t>
  </si>
  <si>
    <t>Equity Account-Oct 07</t>
  </si>
  <si>
    <t>021008</t>
  </si>
  <si>
    <t>Equity Account - Oct 08</t>
  </si>
  <si>
    <t>021107</t>
  </si>
  <si>
    <t>Equity Account-Nov 07</t>
  </si>
  <si>
    <t>021108</t>
  </si>
  <si>
    <t>Equity Account-Nov 08</t>
  </si>
  <si>
    <t>021207</t>
  </si>
  <si>
    <t>Equity Account-Dec 07</t>
  </si>
  <si>
    <t>021208</t>
  </si>
  <si>
    <t>Equity Account-Dec 08</t>
  </si>
  <si>
    <t>200001</t>
  </si>
  <si>
    <t>Reg-Canada</t>
  </si>
  <si>
    <t>200002</t>
  </si>
  <si>
    <t>Alt-BAA-Fund of Funds-Temp Tax Loc (inactive)</t>
  </si>
  <si>
    <t>200003</t>
  </si>
  <si>
    <t>Retail-Forecast Adjustments (Inactive)</t>
  </si>
  <si>
    <t>200010</t>
  </si>
  <si>
    <t>Retail &amp; iShares Executive</t>
  </si>
  <si>
    <t>200011</t>
  </si>
  <si>
    <t>ICB-Executive_old (Inactive)</t>
  </si>
  <si>
    <t>200100</t>
  </si>
  <si>
    <t>ICB-US-E&amp;F / FoF (inactive)</t>
  </si>
  <si>
    <t>200101</t>
  </si>
  <si>
    <t>ICB-US-FOFE</t>
  </si>
  <si>
    <t>200102</t>
  </si>
  <si>
    <t>ICB-US-Pensions East</t>
  </si>
  <si>
    <t>200103</t>
  </si>
  <si>
    <t>ICB-US-CORE</t>
  </si>
  <si>
    <t>200104</t>
  </si>
  <si>
    <t>ICB-US-Pensions West</t>
  </si>
  <si>
    <t>200150</t>
  </si>
  <si>
    <t>Alt-RE-Product Specialists (inactive)</t>
  </si>
  <si>
    <t>200200</t>
  </si>
  <si>
    <t>ICB-US FIG-US Financial Institutions Group</t>
  </si>
  <si>
    <t>200201</t>
  </si>
  <si>
    <t>ICB-US FIG-US/Asia FIG (Inactive)</t>
  </si>
  <si>
    <t>200297</t>
  </si>
  <si>
    <t>Alt-PE Fund of Funds Zurich</t>
  </si>
  <si>
    <t>200298</t>
  </si>
  <si>
    <t>Alt-BAA-Client Comms (inactive)</t>
  </si>
  <si>
    <t>200299</t>
  </si>
  <si>
    <t>Alt-BAA-Product Specialists</t>
  </si>
  <si>
    <t>200300</t>
  </si>
  <si>
    <t>ICB-AxJ-Financial Insti Group (Inactive)</t>
  </si>
  <si>
    <t>200303</t>
  </si>
  <si>
    <t>ICB-LatAm-Latin America &amp; Institutional</t>
  </si>
  <si>
    <t>200304</t>
  </si>
  <si>
    <t>ICB-EMEA-Financial Institutions Group</t>
  </si>
  <si>
    <t>200305</t>
  </si>
  <si>
    <t>ICB Executive</t>
  </si>
  <si>
    <t>200306</t>
  </si>
  <si>
    <t>ICB-AxJ-Sales (Inactive)</t>
  </si>
  <si>
    <t>200307</t>
  </si>
  <si>
    <t>ICB-Aus-Institutional Consultant Relations Group</t>
  </si>
  <si>
    <t>200308</t>
  </si>
  <si>
    <t>ICB-EMEA-Institutional Business Management</t>
  </si>
  <si>
    <t>200309</t>
  </si>
  <si>
    <t>ICB-EMEA-Product Engagement Group</t>
  </si>
  <si>
    <t>200310</t>
  </si>
  <si>
    <t>Alt-BAA-BlackRock Alt Advisors (inactive)</t>
  </si>
  <si>
    <t>200311</t>
  </si>
  <si>
    <t>Fund of Funds Sales (Inactive)</t>
  </si>
  <si>
    <t>200312</t>
  </si>
  <si>
    <t>ICB-EMEA-Official Institutional (inactive)</t>
  </si>
  <si>
    <t>200313</t>
  </si>
  <si>
    <t>ICB-OIG-Official Institutions Group</t>
  </si>
  <si>
    <t>200314</t>
  </si>
  <si>
    <t>ICB-EMEA-UK Client Infrastructure (Inactive)</t>
  </si>
  <si>
    <t>200315</t>
  </si>
  <si>
    <t>GMC-Global CMO-Aus Instl</t>
  </si>
  <si>
    <t>200400</t>
  </si>
  <si>
    <t>ICB-US/Canada-US Product Engagement Group</t>
  </si>
  <si>
    <t>200410</t>
  </si>
  <si>
    <t>ICB-US/Canada-Consultant Relations</t>
  </si>
  <si>
    <t>200420</t>
  </si>
  <si>
    <t>GMC-Global CMO-US Instl</t>
  </si>
  <si>
    <t>200430</t>
  </si>
  <si>
    <t>ICB-EMEA-Global Consultant Relations</t>
  </si>
  <si>
    <t>200440</t>
  </si>
  <si>
    <t>ICB-EMEA-UK Institutional Management</t>
  </si>
  <si>
    <t>200500</t>
  </si>
  <si>
    <t>ICB-US/Canada-Canada Institutional</t>
  </si>
  <si>
    <t>200600</t>
  </si>
  <si>
    <t>Retail-US DC-Mgmt</t>
  </si>
  <si>
    <t>200601</t>
  </si>
  <si>
    <t>US DC Institutional</t>
  </si>
  <si>
    <t>200602</t>
  </si>
  <si>
    <t>US DC Retail</t>
  </si>
  <si>
    <t>200603</t>
  </si>
  <si>
    <t>Retail-US DC-Platforms</t>
  </si>
  <si>
    <t>200604</t>
  </si>
  <si>
    <t>Retail-US DC-Investment Strategy</t>
  </si>
  <si>
    <t>200605</t>
  </si>
  <si>
    <t>Retail-US DC-Client Engagement &amp; Ops</t>
  </si>
  <si>
    <t>200606</t>
  </si>
  <si>
    <t>Retail-US DC-CoRI</t>
  </si>
  <si>
    <t>200650</t>
  </si>
  <si>
    <t>AS-FI-AFI-Opportunistic (inactive)</t>
  </si>
  <si>
    <t>200700</t>
  </si>
  <si>
    <t>ICB-US/Canada-Institutional Executive</t>
  </si>
  <si>
    <t>200701</t>
  </si>
  <si>
    <t>ICB-US/Canada-Institutional COO</t>
  </si>
  <si>
    <t>200705</t>
  </si>
  <si>
    <t>GMC-Broadcast Media-Inactive</t>
  </si>
  <si>
    <t>200710</t>
  </si>
  <si>
    <t>GMC-Global Comms-Strategic Messaging &amp; Content (Inactive)</t>
  </si>
  <si>
    <t>200715</t>
  </si>
  <si>
    <t>GMC-Employee News and Inform-Inactive</t>
  </si>
  <si>
    <t>200720</t>
  </si>
  <si>
    <t>GMC-Global CMO-Regional-Asia Pac</t>
  </si>
  <si>
    <t>200730</t>
  </si>
  <si>
    <t>GMC-Global CMO-Creative Shared Svcs US East (Inactive)</t>
  </si>
  <si>
    <t>200740</t>
  </si>
  <si>
    <t>APG-DS-Web Deliv-Institutional Web</t>
  </si>
  <si>
    <t>200750</t>
  </si>
  <si>
    <t>GMC-Global CMO-Events Mngt &amp; Brand Exp</t>
  </si>
  <si>
    <t>200760</t>
  </si>
  <si>
    <t>GMC-Global CMO-EMEA MarComm-Inactive</t>
  </si>
  <si>
    <t>200770</t>
  </si>
  <si>
    <t>GMC-Global CMO-Creative Shared Svcs Asia-Inactive</t>
  </si>
  <si>
    <t>200800</t>
  </si>
  <si>
    <t>GMC-Global CMO-Brand Strategy &amp; Media</t>
  </si>
  <si>
    <t>200805</t>
  </si>
  <si>
    <t>AS-EQ-FE-EMEA Product Strategists</t>
  </si>
  <si>
    <t>200840</t>
  </si>
  <si>
    <t>APG-DS-Web Deliv-Platform, Tools &amp; Web Content</t>
  </si>
  <si>
    <t>200900</t>
  </si>
  <si>
    <t>ICB-Aus-Management</t>
  </si>
  <si>
    <t>200940</t>
  </si>
  <si>
    <t>APG-DS-Dev-Platform Tools &amp; Services INACTIVE</t>
  </si>
  <si>
    <t>201000</t>
  </si>
  <si>
    <t>AUM Related-Fixed Income-SA</t>
  </si>
  <si>
    <t>201100</t>
  </si>
  <si>
    <t>AUM Related-Fixed Income-ALT (Inactive)</t>
  </si>
  <si>
    <t>201200</t>
  </si>
  <si>
    <t>CM-AUM Related-Cash Mgmt-SA</t>
  </si>
  <si>
    <t>201300</t>
  </si>
  <si>
    <t>CM-AUM Related-Cash Mgmt-Sec. Lend (Inactive)</t>
  </si>
  <si>
    <t>201350</t>
  </si>
  <si>
    <t>CM-AUM Related-Cash Mgmt-Commingled (Inactive)</t>
  </si>
  <si>
    <t>201400</t>
  </si>
  <si>
    <t>AUM Related-Eq Dom-SA</t>
  </si>
  <si>
    <t>201500</t>
  </si>
  <si>
    <t>AUM Related-Eq Dom-ALT (Inactive)</t>
  </si>
  <si>
    <t>201600</t>
  </si>
  <si>
    <t>AUM Related-Eq Intl-SA</t>
  </si>
  <si>
    <t>201700</t>
  </si>
  <si>
    <t>AUM Related-Eq Intl-ALT</t>
  </si>
  <si>
    <t>201800</t>
  </si>
  <si>
    <t>AUM Related-Eq intl-B Class (Inactive)</t>
  </si>
  <si>
    <t>202000</t>
  </si>
  <si>
    <t>ICB-Aus-Institutional Sales and Relationship Mgmt</t>
  </si>
  <si>
    <t>202100</t>
  </si>
  <si>
    <t>BlackRock Japan (inactive)</t>
  </si>
  <si>
    <t>203010</t>
  </si>
  <si>
    <t>Retail-EMEA-CEMEA Sales</t>
  </si>
  <si>
    <t>203020</t>
  </si>
  <si>
    <t>Retail-Aus-Australia Sales</t>
  </si>
  <si>
    <t>203030</t>
  </si>
  <si>
    <t>Retail-EMEA-MEA Sales-INACTIVE</t>
  </si>
  <si>
    <t>203035</t>
  </si>
  <si>
    <t>Retail-Aus-Key Accts, Plat and Rsrch</t>
  </si>
  <si>
    <t>203040</t>
  </si>
  <si>
    <t>GMC-Global CMO-Intl Ret-EMEA</t>
  </si>
  <si>
    <t>203045</t>
  </si>
  <si>
    <t>Retail-Japan-Sales</t>
  </si>
  <si>
    <t>203050</t>
  </si>
  <si>
    <t>GMC-Global CMO-Intl Ret-Asia Pac</t>
  </si>
  <si>
    <t>203055</t>
  </si>
  <si>
    <t>GMC-Global CMO-Intl Ret-Platinum 2010 event (Inactive)</t>
  </si>
  <si>
    <t>203060</t>
  </si>
  <si>
    <t>GMC-Global CMO-Intl Ret-EMEA Country Mktg</t>
  </si>
  <si>
    <t>203065</t>
  </si>
  <si>
    <t>GMC-Global CMO-Intl Ret-APAC Central Mktg</t>
  </si>
  <si>
    <t>203070</t>
  </si>
  <si>
    <t>GMC-Global CMO-Creative Shared Svcs</t>
  </si>
  <si>
    <t>203075</t>
  </si>
  <si>
    <t>Retail-Latin America/Iberia</t>
  </si>
  <si>
    <t>203080</t>
  </si>
  <si>
    <t>Retail-AxJ-Sales (Inactive)</t>
  </si>
  <si>
    <t>203081</t>
  </si>
  <si>
    <t>Retail-AxJ-Exec/COO</t>
  </si>
  <si>
    <t>203082</t>
  </si>
  <si>
    <t>Retail-AxJ-Taiwan Banking</t>
  </si>
  <si>
    <t>203083</t>
  </si>
  <si>
    <t>Retail-AxJ-Taiwan Insurance</t>
  </si>
  <si>
    <t>203084</t>
  </si>
  <si>
    <t>Retail-AxJ-Client Solutions</t>
  </si>
  <si>
    <t>203085</t>
  </si>
  <si>
    <t>GMC-Global CMO-Intl Ret-Invest Comms-Inactive</t>
  </si>
  <si>
    <t>203086</t>
  </si>
  <si>
    <t>Retail-AxJ-Singapore</t>
  </si>
  <si>
    <t>203087</t>
  </si>
  <si>
    <t>Retail-AxJ-Private Banks</t>
  </si>
  <si>
    <t>203088</t>
  </si>
  <si>
    <t>Retail-AxJ-Korea</t>
  </si>
  <si>
    <t>203089</t>
  </si>
  <si>
    <t>Retail-AxJ-China</t>
  </si>
  <si>
    <t>203090</t>
  </si>
  <si>
    <t>Retail-EMEA-Business Mgmt</t>
  </si>
  <si>
    <t>203091</t>
  </si>
  <si>
    <t>Retail-AxJ-HK</t>
  </si>
  <si>
    <t>203092</t>
  </si>
  <si>
    <t>Retail-AxJ-BPF Admin Fees</t>
  </si>
  <si>
    <t>203095</t>
  </si>
  <si>
    <t>Retail-EMEA-UK Retail Client Management</t>
  </si>
  <si>
    <t>203100</t>
  </si>
  <si>
    <t>Retail-EMEA-Germany/Austria/Poland Sales-INACTIVE</t>
  </si>
  <si>
    <t>203110</t>
  </si>
  <si>
    <t>Retail-EMEA-CI Jersey</t>
  </si>
  <si>
    <t>203120</t>
  </si>
  <si>
    <t>Retail-EMEA-GPC (Inactive)</t>
  </si>
  <si>
    <t>203130</t>
  </si>
  <si>
    <t>Reg-EMEA-Fund Board Governance</t>
  </si>
  <si>
    <t>203140</t>
  </si>
  <si>
    <t>Retail-EMEA-Central Sales Management</t>
  </si>
  <si>
    <t>203150</t>
  </si>
  <si>
    <t>Retail-EMEA-Specialist Client Group Sales Support</t>
  </si>
  <si>
    <t>203151</t>
  </si>
  <si>
    <t>SPM-Fund Support-EMEA (Inactive)</t>
  </si>
  <si>
    <t>203152</t>
  </si>
  <si>
    <t>Retail-EMEA-BRIF Costs</t>
  </si>
  <si>
    <t>203153</t>
  </si>
  <si>
    <t>Retail-EMEA-BSF Admin Fees</t>
  </si>
  <si>
    <t>203154</t>
  </si>
  <si>
    <t>Retail-EMEA-BGIF Costs</t>
  </si>
  <si>
    <t>203160</t>
  </si>
  <si>
    <t>Retail-Aus-Custom Portfolio Svc (Inactive)</t>
  </si>
  <si>
    <t>203165</t>
  </si>
  <si>
    <t>Retail-Aus-Ret. Funds Asset Reltd Exp (Inactive)</t>
  </si>
  <si>
    <t>203170</t>
  </si>
  <si>
    <t>Retail-AxJ-Product Development</t>
  </si>
  <si>
    <t>203200</t>
  </si>
  <si>
    <t>Retail-EMEA-UK Sales</t>
  </si>
  <si>
    <t>203205</t>
  </si>
  <si>
    <t>Retail-EMEA-Alternatives Sales</t>
  </si>
  <si>
    <t>203210</t>
  </si>
  <si>
    <t>Retail-EMEA-Family Office Sales</t>
  </si>
  <si>
    <t>203300</t>
  </si>
  <si>
    <t>Retail-EMEA-UK Sales Support</t>
  </si>
  <si>
    <t>203305</t>
  </si>
  <si>
    <t>Retail-EMEA-CEMEA Sales Support</t>
  </si>
  <si>
    <t>203310</t>
  </si>
  <si>
    <t>Retail-EMEA-Charities Sales Support</t>
  </si>
  <si>
    <t>203400</t>
  </si>
  <si>
    <t>Retail-EMEA-CEMEA Retail Client Management</t>
  </si>
  <si>
    <t>203500</t>
  </si>
  <si>
    <t>Retail-EMEA-UK Business Mgmt</t>
  </si>
  <si>
    <t>204010</t>
  </si>
  <si>
    <t>ICB-EMEA-Institutional Executive</t>
  </si>
  <si>
    <t>204015</t>
  </si>
  <si>
    <t>ICB-EMEA-BlackRock Life Limited</t>
  </si>
  <si>
    <t>204020</t>
  </si>
  <si>
    <t>ICB-EMEA-Benelux Institutional</t>
  </si>
  <si>
    <t>204021</t>
  </si>
  <si>
    <t>ICB-EMEA-Nordic Institutional</t>
  </si>
  <si>
    <t>204022</t>
  </si>
  <si>
    <t>ICB-AxJ-China/Taiwan (Inactive)</t>
  </si>
  <si>
    <t>204023</t>
  </si>
  <si>
    <t>ICB-EMEA-Germany Institutional</t>
  </si>
  <si>
    <t>204024</t>
  </si>
  <si>
    <t>ICB-EMEA-Switzerland Institutional</t>
  </si>
  <si>
    <t>204025</t>
  </si>
  <si>
    <t>ICB-EMEA-France Institutional</t>
  </si>
  <si>
    <t>204026</t>
  </si>
  <si>
    <t>ICB-EMEA-Italy Institutional</t>
  </si>
  <si>
    <t>204030</t>
  </si>
  <si>
    <t>ICB-EMEA-Middle East Africa Institutional</t>
  </si>
  <si>
    <t>204040</t>
  </si>
  <si>
    <t>SPM-Product Mgmt-EMEA</t>
  </si>
  <si>
    <t>204050</t>
  </si>
  <si>
    <t>GMC-Global CMO-EMEA Instl</t>
  </si>
  <si>
    <t>204060</t>
  </si>
  <si>
    <t>ICB-AxJ-Client Service (Inactive)</t>
  </si>
  <si>
    <t>204061</t>
  </si>
  <si>
    <t>ICB-AxJ-Business Mgmt</t>
  </si>
  <si>
    <t>204062</t>
  </si>
  <si>
    <t>ICB-AxJ-China</t>
  </si>
  <si>
    <t>204063</t>
  </si>
  <si>
    <t>ICB-AxJ-HK</t>
  </si>
  <si>
    <t>204064</t>
  </si>
  <si>
    <t>ICB-AxJ-Korea</t>
  </si>
  <si>
    <t>204065</t>
  </si>
  <si>
    <t>ICB-AxJ-SE Asia</t>
  </si>
  <si>
    <t>204066</t>
  </si>
  <si>
    <t>ICB-AxJ-Taiwan</t>
  </si>
  <si>
    <t>204067</t>
  </si>
  <si>
    <t>GMC-Global CMO-Asia ex J Instl</t>
  </si>
  <si>
    <t>204070</t>
  </si>
  <si>
    <t>ICB-EMEA-UK DC Bundled Institutional</t>
  </si>
  <si>
    <t>204080</t>
  </si>
  <si>
    <t>ICB-EMEA-UK DC Institutional</t>
  </si>
  <si>
    <t>204090</t>
  </si>
  <si>
    <t>ICB-AxJ-Cash (Inactive)</t>
  </si>
  <si>
    <t>204095</t>
  </si>
  <si>
    <t>BusOps-Exec-PensionAdmin-BusSvcs</t>
  </si>
  <si>
    <t>204100</t>
  </si>
  <si>
    <t>ICB-EMEA-UK Strategic Clients Institutional</t>
  </si>
  <si>
    <t>204110</t>
  </si>
  <si>
    <t>ICB-EMEA-UK Wholesale Institutional (Inactive)</t>
  </si>
  <si>
    <t>204120</t>
  </si>
  <si>
    <t>ICB-EMEA-UK Prime Clients Institutional</t>
  </si>
  <si>
    <t>204125</t>
  </si>
  <si>
    <t>ICB-EMEA-UK IoM Institutional</t>
  </si>
  <si>
    <t>204130</t>
  </si>
  <si>
    <t>ICB-EMEA-UK Core Clients Institutional</t>
  </si>
  <si>
    <t>204140</t>
  </si>
  <si>
    <t>Retail-EMEA-Charities Sales</t>
  </si>
  <si>
    <t>204150</t>
  </si>
  <si>
    <t>GMC-Global CMO-Japan Instl</t>
  </si>
  <si>
    <t>204160</t>
  </si>
  <si>
    <t>GMC-Presentations-Inactive</t>
  </si>
  <si>
    <t>204170</t>
  </si>
  <si>
    <t>ICB-Japan-Institutional Consultant/RFP (Inactive)</t>
  </si>
  <si>
    <t>204200</t>
  </si>
  <si>
    <t>GMC-Global CMO-USDC</t>
  </si>
  <si>
    <t>205000</t>
  </si>
  <si>
    <t>ICB-Aus-Clt Relationship Support (Inactive)</t>
  </si>
  <si>
    <t>205010</t>
  </si>
  <si>
    <t>Reg-APAC-China JV-Inactive</t>
  </si>
  <si>
    <t>205011</t>
  </si>
  <si>
    <t>ICB-Japan-Client Advisory (Inactive)</t>
  </si>
  <si>
    <t>205012</t>
  </si>
  <si>
    <t>ICB-Japan-Financial Institution</t>
  </si>
  <si>
    <t>205013</t>
  </si>
  <si>
    <t>ICB-Japan-Institutional Executive</t>
  </si>
  <si>
    <t>205014</t>
  </si>
  <si>
    <t>ICB-Japan-Institutional Clients</t>
  </si>
  <si>
    <t>205015</t>
  </si>
  <si>
    <t>ICB-Japan-Client Services (Inactive)</t>
  </si>
  <si>
    <t>205016</t>
  </si>
  <si>
    <t>ICB-Japan-Alternatives (Inactive)</t>
  </si>
  <si>
    <t>205017</t>
  </si>
  <si>
    <t>SPM-Product Development-Japan (inactive)</t>
  </si>
  <si>
    <t>205130</t>
  </si>
  <si>
    <t>Reg-APAC-China Exec</t>
  </si>
  <si>
    <t>206000</t>
  </si>
  <si>
    <t>Proprietary Alpha Strategies (Inactive)</t>
  </si>
  <si>
    <t>209000</t>
  </si>
  <si>
    <t>ICB-Aus-Strategic partnerships (Inactive)</t>
  </si>
  <si>
    <t>209003</t>
  </si>
  <si>
    <t>Corporate Events (Inactive)</t>
  </si>
  <si>
    <t>209006</t>
  </si>
  <si>
    <t>Retail-Aus-Client Service (Inactive)</t>
  </si>
  <si>
    <t>210100</t>
  </si>
  <si>
    <t>Alt-BAA-Fund of Hedge Funds</t>
  </si>
  <si>
    <t>210101</t>
  </si>
  <si>
    <t>Alt-BAA-FoHF-Risk Mgmt</t>
  </si>
  <si>
    <t>210102</t>
  </si>
  <si>
    <t>Alt-BAA-FoHF-Absolute Return Strat</t>
  </si>
  <si>
    <t>210103</t>
  </si>
  <si>
    <t>Alt-BAA-FoHF-Corp Library</t>
  </si>
  <si>
    <t>210104</t>
  </si>
  <si>
    <t>Alt-BAA-FoHF-Quant Research (Inactive)</t>
  </si>
  <si>
    <t>210105</t>
  </si>
  <si>
    <t>Alt-BAA-FoHF-AUM Related (Inactive)</t>
  </si>
  <si>
    <t>210200</t>
  </si>
  <si>
    <t>Corp Dev-Corporate Dev</t>
  </si>
  <si>
    <t>210210</t>
  </si>
  <si>
    <t>Alt-PE Fund of Funds</t>
  </si>
  <si>
    <t>210212</t>
  </si>
  <si>
    <t>Alt-PE Fund of Funds Asia (inactive)</t>
  </si>
  <si>
    <t>210215</t>
  </si>
  <si>
    <t>Alt-PE-Private Equity partners-AUM Based (Inactive)</t>
  </si>
  <si>
    <t>210220</t>
  </si>
  <si>
    <t>Alt-BAA-Real Estate FOF (Inactive)</t>
  </si>
  <si>
    <t>210230</t>
  </si>
  <si>
    <t>Alt-BAA-Hybrid (Inactive)</t>
  </si>
  <si>
    <t>210240</t>
  </si>
  <si>
    <t>Alt-BAA-Real Assets FOF (Inactive)</t>
  </si>
  <si>
    <t>210300</t>
  </si>
  <si>
    <t>AS-FI-AFI-Opportunistic</t>
  </si>
  <si>
    <t>220100</t>
  </si>
  <si>
    <t>Alt-RE-Real Estate (inactive)</t>
  </si>
  <si>
    <t>220200</t>
  </si>
  <si>
    <t>Inv Rela-Investor Relations</t>
  </si>
  <si>
    <t>230010</t>
  </si>
  <si>
    <t>USR-PCG-Executive (inactive)</t>
  </si>
  <si>
    <t>231100</t>
  </si>
  <si>
    <t>T&amp;L-Cash Sales-US Sales</t>
  </si>
  <si>
    <t>231200</t>
  </si>
  <si>
    <t>T&amp;L-Cash-Sales-Bank of America/ML Channel (Inactive)</t>
  </si>
  <si>
    <t>231300</t>
  </si>
  <si>
    <t>Cash Mgmt Cust Service (inactive)</t>
  </si>
  <si>
    <t>231400</t>
  </si>
  <si>
    <t>T&amp;L-Cash-Sales-International Sales</t>
  </si>
  <si>
    <t>231500</t>
  </si>
  <si>
    <t>T&amp;L-Cash-Sales-Cash Mgmt COO</t>
  </si>
  <si>
    <t>231600</t>
  </si>
  <si>
    <t>T&amp;L-Cash-Sales-CM-Intl Client Services (inactive)</t>
  </si>
  <si>
    <t>232100</t>
  </si>
  <si>
    <t>USR-PCG-Admin Assts (inactive)</t>
  </si>
  <si>
    <t>232125</t>
  </si>
  <si>
    <t>USR-PCG-Call Center (inactive)</t>
  </si>
  <si>
    <t>232150</t>
  </si>
  <si>
    <t>USR-PCG-Business Analytics (inactive)</t>
  </si>
  <si>
    <t>232200</t>
  </si>
  <si>
    <t>USR-PCG-Mktg BlackRock Funds (inactive)</t>
  </si>
  <si>
    <t>232300</t>
  </si>
  <si>
    <t>USR-PCG-Product Mgmt (inactive)</t>
  </si>
  <si>
    <t>232400</t>
  </si>
  <si>
    <t>USR-PCG-Retirement Rewards (inactive)</t>
  </si>
  <si>
    <t>232500</t>
  </si>
  <si>
    <t>USR-PCG-Institutional (inactive)</t>
  </si>
  <si>
    <t>232600</t>
  </si>
  <si>
    <t>USR-PCG-Operations (inactive)</t>
  </si>
  <si>
    <t>232700</t>
  </si>
  <si>
    <t>USR-PCG-Wholesaler-Executive (inactive)</t>
  </si>
  <si>
    <t>232800</t>
  </si>
  <si>
    <t>USR-PCG-Wholesaler-Internal (inactive)</t>
  </si>
  <si>
    <t>232900</t>
  </si>
  <si>
    <t>USR-PCG-Wholesaler-Regional (inactive)</t>
  </si>
  <si>
    <t>233100</t>
  </si>
  <si>
    <t>USR-PCG-Private Bank (inactive)</t>
  </si>
  <si>
    <t>234100</t>
  </si>
  <si>
    <t>USR-BlackRock Specialized Account Mgmt. (inactive)</t>
  </si>
  <si>
    <t>235050</t>
  </si>
  <si>
    <t>USR-AUM Related-Fixed Income-MF-OE</t>
  </si>
  <si>
    <t>235051</t>
  </si>
  <si>
    <t>ICB-AUM Related</t>
  </si>
  <si>
    <t>235075</t>
  </si>
  <si>
    <t>USR-AUM Related-Fixed Income-MF-OE-VA</t>
  </si>
  <si>
    <t>235100</t>
  </si>
  <si>
    <t>USR-AUM Related-Fixed Income-MF-CE</t>
  </si>
  <si>
    <t>235150</t>
  </si>
  <si>
    <t>CM-AUM Related-Fixed Income-MF-BPIF (Inactive)</t>
  </si>
  <si>
    <t>235200</t>
  </si>
  <si>
    <t>USR-AUM Related-Fixed Inc-MF-Other (Inactive)</t>
  </si>
  <si>
    <t>235250</t>
  </si>
  <si>
    <t>T&amp;L-Cash-Aum Related-Liquidity-MF</t>
  </si>
  <si>
    <t>235300</t>
  </si>
  <si>
    <t>USR-AUM Related-Liquidity-MF-CE (Inactive)</t>
  </si>
  <si>
    <t>235350</t>
  </si>
  <si>
    <t>CM-AUM Related-Cash Mgmt-MF-BLF</t>
  </si>
  <si>
    <t>235355</t>
  </si>
  <si>
    <t>CM-AUM Related-Cash Mgmt-MF-BFFI</t>
  </si>
  <si>
    <t>235360</t>
  </si>
  <si>
    <t>AUM Related-Cash Mgmt-MF-CMA (inactive)</t>
  </si>
  <si>
    <t>235380</t>
  </si>
  <si>
    <t>USR-AUM Related-MF-ITM Japan (Inactive)</t>
  </si>
  <si>
    <t>235400</t>
  </si>
  <si>
    <t>T&amp;L-Cash-Aum Related-Liquidity-MF-Other (Inactive)</t>
  </si>
  <si>
    <t>235425</t>
  </si>
  <si>
    <t>USR-AUM Related-Liquidity-MF-OE-VA (Inactive)</t>
  </si>
  <si>
    <t>235450</t>
  </si>
  <si>
    <t>USR-AUM Related-Eq Dom-MF-OE</t>
  </si>
  <si>
    <t>235500</t>
  </si>
  <si>
    <t>USR-AUM Related-Eq Dom-MF-CE (Inactive)</t>
  </si>
  <si>
    <t>235550</t>
  </si>
  <si>
    <t>CM-AUM Related-Eq Dom-MF-BPIF (Inactive)</t>
  </si>
  <si>
    <t>235575</t>
  </si>
  <si>
    <t>USR-AUM Related-Eq Dom-MF-OE-VA</t>
  </si>
  <si>
    <t>235600</t>
  </si>
  <si>
    <t>USR-AUM Related-Eq Dom-MF-Other (Inactive)</t>
  </si>
  <si>
    <t>235650</t>
  </si>
  <si>
    <t>USR-AUM Related-Eq Intl-MF-OE (Inactive)</t>
  </si>
  <si>
    <t>235700</t>
  </si>
  <si>
    <t>USR-AUM Related-Eq Intl-MF-CE (Inactive)</t>
  </si>
  <si>
    <t>235775</t>
  </si>
  <si>
    <t>USR-AUM Related-Eq Intl-MF-OE-VA (Inactive)</t>
  </si>
  <si>
    <t>235800</t>
  </si>
  <si>
    <t>USR-AUM Related-Eq Intl-MF-Other (Inactive)</t>
  </si>
  <si>
    <t>235850</t>
  </si>
  <si>
    <t>USR (Inactive)</t>
  </si>
  <si>
    <t>235950</t>
  </si>
  <si>
    <t>USR-AUM Related-MF-OE-All</t>
  </si>
  <si>
    <t>236001</t>
  </si>
  <si>
    <t>Retail-USWA-Exec</t>
  </si>
  <si>
    <t>236002</t>
  </si>
  <si>
    <t>Retail-USWA-Sales Execution-Exec</t>
  </si>
  <si>
    <t>236005</t>
  </si>
  <si>
    <t>USR-PCG-Admin Assistants (inactive)</t>
  </si>
  <si>
    <t>236010</t>
  </si>
  <si>
    <t>Retail-USWA-PC Sales Management</t>
  </si>
  <si>
    <t>236015</t>
  </si>
  <si>
    <t>Retail-USWA-USWA Bank Wealth Management</t>
  </si>
  <si>
    <t>236020</t>
  </si>
  <si>
    <t>Retail-USWA-PC Internal Wholesalers</t>
  </si>
  <si>
    <t>236025</t>
  </si>
  <si>
    <t>Retail-USWA-USWA National Accounts</t>
  </si>
  <si>
    <t>236030</t>
  </si>
  <si>
    <t>Retail-USWA-USWA RIA</t>
  </si>
  <si>
    <t>236035</t>
  </si>
  <si>
    <t>USR-AMG-Prod Specialist (inactive)</t>
  </si>
  <si>
    <t>236040</t>
  </si>
  <si>
    <t>Mktg Communications Bus. Mgmt (Inactive)</t>
  </si>
  <si>
    <t>236041</t>
  </si>
  <si>
    <t>Retail-USWA-RIA Internal Wholesalers</t>
  </si>
  <si>
    <t>236042</t>
  </si>
  <si>
    <t>Retail-USWA-BWM Internal Wholesalers</t>
  </si>
  <si>
    <t>236043</t>
  </si>
  <si>
    <t>Retail-USWA-iShares Internal Wholesalers</t>
  </si>
  <si>
    <t>236045</t>
  </si>
  <si>
    <t>USR-PCG-Sales Training (inactive)</t>
  </si>
  <si>
    <t>236050</t>
  </si>
  <si>
    <t>Retail-USWA-Closed End Fund Group</t>
  </si>
  <si>
    <t>236060</t>
  </si>
  <si>
    <t>Retail-USWA-Due Diligence</t>
  </si>
  <si>
    <t>236070</t>
  </si>
  <si>
    <t>Retail-USWA-Shared Services</t>
  </si>
  <si>
    <t>236080</t>
  </si>
  <si>
    <t>Retail-USWA-Platform Development Group</t>
  </si>
  <si>
    <t>236090</t>
  </si>
  <si>
    <t>Retail-USWA-Direct Business</t>
  </si>
  <si>
    <t>236150</t>
  </si>
  <si>
    <t>Retail-US-Bus Analytics Exec (Inactive)</t>
  </si>
  <si>
    <t>236151</t>
  </si>
  <si>
    <t>USR-PCG-Executive-Business Analytics (inactive)</t>
  </si>
  <si>
    <t>236155</t>
  </si>
  <si>
    <t>USR-PCG-Admin Assts-Business Analytics (inactive)</t>
  </si>
  <si>
    <t>236160</t>
  </si>
  <si>
    <t>Retail-USWA-PC Group Planning and Reporting</t>
  </si>
  <si>
    <t>236165</t>
  </si>
  <si>
    <t>Retail-USWA-Group Planning and Reporting</t>
  </si>
  <si>
    <t>236170</t>
  </si>
  <si>
    <t>Retail-USWA-Contracts and Admin</t>
  </si>
  <si>
    <t>236205</t>
  </si>
  <si>
    <t>Bus Ops-GFS-SHSV-Retail CallCenterMgt (Inactive)</t>
  </si>
  <si>
    <t>236210</t>
  </si>
  <si>
    <t>Bus Ops-GFS-SHSV-Retail Call Center</t>
  </si>
  <si>
    <t>236215</t>
  </si>
  <si>
    <t>Bus Ops-GFS-SHSV-RetailCallCenterOps</t>
  </si>
  <si>
    <t>236220</t>
  </si>
  <si>
    <t>Retail-USWA-ML Group Planning and Reporting</t>
  </si>
  <si>
    <t>236301</t>
  </si>
  <si>
    <t>USR-PCG-Executive-Mktg (inactive)</t>
  </si>
  <si>
    <t>236305</t>
  </si>
  <si>
    <t>USR-PCG-Admin Assts-Mktg (inactive)</t>
  </si>
  <si>
    <t>236310</t>
  </si>
  <si>
    <t>USR-PCG-Mktg-Strat Initiatives and CE (inactive)</t>
  </si>
  <si>
    <t>236315</t>
  </si>
  <si>
    <t>USR-PCG-Fund Analysis (inactive)</t>
  </si>
  <si>
    <t>236320</t>
  </si>
  <si>
    <t>Retail-USWA-Marketing and Communication</t>
  </si>
  <si>
    <t>236325</t>
  </si>
  <si>
    <t>USR-PCG-Program Mktg and VOC (inactive)</t>
  </si>
  <si>
    <t>236330</t>
  </si>
  <si>
    <t>USR-PCG-Creative Services (inactive)</t>
  </si>
  <si>
    <t>236335</t>
  </si>
  <si>
    <t>USR-PCG-SMA (inactive)</t>
  </si>
  <si>
    <t>236340</t>
  </si>
  <si>
    <t>GMC-Business Mgmt-Inactive</t>
  </si>
  <si>
    <t>236345</t>
  </si>
  <si>
    <t>USR-PCG-eBusiness (inactive)</t>
  </si>
  <si>
    <t>236350</t>
  </si>
  <si>
    <t>Retail-USWA-PC AC Central (Old)</t>
  </si>
  <si>
    <t>236355</t>
  </si>
  <si>
    <t>Retail-USWA-PC IMC SouthEast</t>
  </si>
  <si>
    <t>236360</t>
  </si>
  <si>
    <t>Retail-USWA-PC IMC NorthEast</t>
  </si>
  <si>
    <t>236365</t>
  </si>
  <si>
    <t>Retail-USWA-PC IMC Western</t>
  </si>
  <si>
    <t>236370</t>
  </si>
  <si>
    <t>Retail-USWA-PC IMC Central</t>
  </si>
  <si>
    <t>236400</t>
  </si>
  <si>
    <t>Retail-USWA-ML Sales Management</t>
  </si>
  <si>
    <t>236401</t>
  </si>
  <si>
    <t>Retail-USWA-ML Administrative Assistants</t>
  </si>
  <si>
    <t>236405</t>
  </si>
  <si>
    <t>Retail-USWA-ML Relationship Management</t>
  </si>
  <si>
    <t>236410</t>
  </si>
  <si>
    <t>Retail-USWA-Private Wealth</t>
  </si>
  <si>
    <t>236415</t>
  </si>
  <si>
    <t>Retail-US-GWM Offshore (Inactive)</t>
  </si>
  <si>
    <t>236420</t>
  </si>
  <si>
    <t>Retail-USWA-ML IMC Northeast</t>
  </si>
  <si>
    <t>236425</t>
  </si>
  <si>
    <t>Retail-USWA-ML IMC Central</t>
  </si>
  <si>
    <t>236430</t>
  </si>
  <si>
    <t>Retail-USWA-ML IMC Westcoast</t>
  </si>
  <si>
    <t>236435</t>
  </si>
  <si>
    <t>Retail-USWA-ML Internal Wholesalers</t>
  </si>
  <si>
    <t>236440</t>
  </si>
  <si>
    <t>Retail-USWA-ML IMC Atlantic</t>
  </si>
  <si>
    <t>236450</t>
  </si>
  <si>
    <t>Retail-USWA-Strategic Alliance Grp</t>
  </si>
  <si>
    <t>236460</t>
  </si>
  <si>
    <t>Retail-USWA-Product Mgmt and Development</t>
  </si>
  <si>
    <t>236465</t>
  </si>
  <si>
    <t>GMC-Global CMO-US Ret-Product Mrkt</t>
  </si>
  <si>
    <t>236470</t>
  </si>
  <si>
    <t>GMC-Global CMO-US Ret-Channel Mrkt</t>
  </si>
  <si>
    <t>236475</t>
  </si>
  <si>
    <t>GMC-Global CMO-US Ret-GWM Mrkt (Inactive)</t>
  </si>
  <si>
    <t>236480</t>
  </si>
  <si>
    <t>GMC-Global CMO-US Ret-SAG Mrkt (Inactive)</t>
  </si>
  <si>
    <t>236485</t>
  </si>
  <si>
    <t>GMC-Global CMO-US Ret-Managed Account Mrkt (Inactive)</t>
  </si>
  <si>
    <t>236490</t>
  </si>
  <si>
    <t>GMC-Global CMO-US Ret-Offshore Mrkt (Inactive)</t>
  </si>
  <si>
    <t>236495</t>
  </si>
  <si>
    <t>GMC-Global CMO-US Ret-AI Marketing (Inactive)</t>
  </si>
  <si>
    <t>236500</t>
  </si>
  <si>
    <t>GMC-Global CMO-US Ret-Exec Mrkt</t>
  </si>
  <si>
    <t>236505</t>
  </si>
  <si>
    <t>GMC-Global CMO-US Ret-Retail Mrkt Compli (Inactive)</t>
  </si>
  <si>
    <t>236510</t>
  </si>
  <si>
    <t>GMC-Global CMO-US Ret-Value Add Mrkt</t>
  </si>
  <si>
    <t>236515</t>
  </si>
  <si>
    <t>GMC-Global CMO-US Ret-Consults/UMA Mktg (Inactive)</t>
  </si>
  <si>
    <t>236520</t>
  </si>
  <si>
    <t>Retail-USWA-529 Plan</t>
  </si>
  <si>
    <t>236550</t>
  </si>
  <si>
    <t>Retail-US-Canada Retl Sub Advisory (Inactive)</t>
  </si>
  <si>
    <t>240000</t>
  </si>
  <si>
    <t>iShares-US-North America Management (Inactive)</t>
  </si>
  <si>
    <t>240001</t>
  </si>
  <si>
    <t>GMC-Global CMO-US iShares-Fidelity (Inactive)</t>
  </si>
  <si>
    <t>240100</t>
  </si>
  <si>
    <t>iShares-US-Global Index Relationship</t>
  </si>
  <si>
    <t>240101</t>
  </si>
  <si>
    <t>Bus Ops-GFS-iShares BCFA-iShares</t>
  </si>
  <si>
    <t>240102</t>
  </si>
  <si>
    <t>iShares-COO-Global iShares Business Intelligence</t>
  </si>
  <si>
    <t>240103</t>
  </si>
  <si>
    <t>iShares-US-Business Administration</t>
  </si>
  <si>
    <t>240104</t>
  </si>
  <si>
    <t>iShares-US-Distribution Center Mgmt and Support (Inactive)</t>
  </si>
  <si>
    <t>240105</t>
  </si>
  <si>
    <t>iShares-US-ISS (Inactive)</t>
  </si>
  <si>
    <t>240106</t>
  </si>
  <si>
    <t>iShares-COO-Operations &amp; Admin</t>
  </si>
  <si>
    <t>240107</t>
  </si>
  <si>
    <t>Bus Ops-GFS-iShares Governance</t>
  </si>
  <si>
    <t>240108</t>
  </si>
  <si>
    <t>iShares-US-Provider and Business Initiatives</t>
  </si>
  <si>
    <t>240200</t>
  </si>
  <si>
    <t>GMC-Global CMO-Brand Experience (Inactive)</t>
  </si>
  <si>
    <t>240201</t>
  </si>
  <si>
    <t>GMC-Global CMO-US iShares</t>
  </si>
  <si>
    <t>240202</t>
  </si>
  <si>
    <t>iShares-US-Sales Training (Inactive)</t>
  </si>
  <si>
    <t>240203</t>
  </si>
  <si>
    <t>GMC-COO-Research &amp; Metrics</t>
  </si>
  <si>
    <t>240204</t>
  </si>
  <si>
    <t>iShares-US-Distribution Strategy Management (Inactive)</t>
  </si>
  <si>
    <t>240205</t>
  </si>
  <si>
    <t>iShares-US-Channel Strategy (Inactive)</t>
  </si>
  <si>
    <t>240206</t>
  </si>
  <si>
    <t>iShares-US-Channel Programming (Inactive)</t>
  </si>
  <si>
    <t>240207</t>
  </si>
  <si>
    <t>iShares-US-Channel Programming-Institutional (Inactive)</t>
  </si>
  <si>
    <t>240300</t>
  </si>
  <si>
    <t>APG-DS-Bus Svcs-PMO INACTIVE</t>
  </si>
  <si>
    <t>240301</t>
  </si>
  <si>
    <t>APG-DS-Web Deliv-Product Data</t>
  </si>
  <si>
    <t>240302</t>
  </si>
  <si>
    <t>APG-CSO-Web Application Support</t>
  </si>
  <si>
    <t>240303</t>
  </si>
  <si>
    <t>APG-DS-Web Deliv-Testing</t>
  </si>
  <si>
    <t>240304</t>
  </si>
  <si>
    <t>APG-DS-Web Deliv-Retail Web</t>
  </si>
  <si>
    <t>240305</t>
  </si>
  <si>
    <t>APG-DS-APAC-Relationship &amp; Product Mgmt</t>
  </si>
  <si>
    <t>240400</t>
  </si>
  <si>
    <t>GMC-Global CMO-US iShares Advisor Mktg-Inactive</t>
  </si>
  <si>
    <t>240401</t>
  </si>
  <si>
    <t>GMC-Global CMO-US iShares Brand&amp;Advert-Inactive</t>
  </si>
  <si>
    <t>240402</t>
  </si>
  <si>
    <t>GMC-Global CMO-Creative Shared Svcs US West (Inactive)</t>
  </si>
  <si>
    <t>240403</t>
  </si>
  <si>
    <t>GMC-Global CMO-US iShares Mktg Mgmt-Inactive</t>
  </si>
  <si>
    <t>240404</t>
  </si>
  <si>
    <t>GMC-COO-Metrics-Inactive</t>
  </si>
  <si>
    <t>240405</t>
  </si>
  <si>
    <t>GMC-Global CMO-US iShares Inst Mktg-Inactive</t>
  </si>
  <si>
    <t>240406</t>
  </si>
  <si>
    <t>GMC-Global CMO-E-Marketing Digital-Inactive</t>
  </si>
  <si>
    <t>240500</t>
  </si>
  <si>
    <t>iShares Americas Product</t>
  </si>
  <si>
    <t>240501</t>
  </si>
  <si>
    <t>MAS-MPS-MAPIC</t>
  </si>
  <si>
    <t>240502</t>
  </si>
  <si>
    <t>iShares Americas Capital Markets</t>
  </si>
  <si>
    <t>240503</t>
  </si>
  <si>
    <t>iShares Research, Investments &amp; Analytics</t>
  </si>
  <si>
    <t>240504</t>
  </si>
  <si>
    <t>iShares-US-529 Plan</t>
  </si>
  <si>
    <t>240505</t>
  </si>
  <si>
    <t>Retail-US DC-401K Inactive</t>
  </si>
  <si>
    <t>240506</t>
  </si>
  <si>
    <t>iShares-US</t>
  </si>
  <si>
    <t>240507</t>
  </si>
  <si>
    <t>iShares Global Product Management</t>
  </si>
  <si>
    <t>240508</t>
  </si>
  <si>
    <t>MAS-MPS-Inv Res</t>
  </si>
  <si>
    <t>240510</t>
  </si>
  <si>
    <t>iShares Global Markets &amp; Investments Management</t>
  </si>
  <si>
    <t>240511</t>
  </si>
  <si>
    <t>iShares Client Execution Services</t>
  </si>
  <si>
    <t>240600</t>
  </si>
  <si>
    <t>iShares US Executive</t>
  </si>
  <si>
    <t>240601</t>
  </si>
  <si>
    <t>iShares-US-Institutional/PFE Sales</t>
  </si>
  <si>
    <t>240602</t>
  </si>
  <si>
    <t>iShares-US-Jersey City Office (Inactive)</t>
  </si>
  <si>
    <t>240603</t>
  </si>
  <si>
    <t>Retail-USWA-iShares National Accounts</t>
  </si>
  <si>
    <t>240604</t>
  </si>
  <si>
    <t>Retail-USWA-iShares Bank Wealth Management</t>
  </si>
  <si>
    <t>240605</t>
  </si>
  <si>
    <t>Retail-USWA-iShares RIA</t>
  </si>
  <si>
    <t>240606</t>
  </si>
  <si>
    <t>Retail-USWA-iShares External Wholesalers</t>
  </si>
  <si>
    <t>240607</t>
  </si>
  <si>
    <t>iShares-US-National Accounts</t>
  </si>
  <si>
    <t>240608</t>
  </si>
  <si>
    <t>GMC-Global CMO-iShares Product Marketing-Inactive</t>
  </si>
  <si>
    <t>240609</t>
  </si>
  <si>
    <t>iShares-US-Sales Support (Inactive)</t>
  </si>
  <si>
    <t>240610</t>
  </si>
  <si>
    <t>iShares-US-BWM Strategy and Execution (Inactive)</t>
  </si>
  <si>
    <t>240611</t>
  </si>
  <si>
    <t>Retail-USWA-Merrill Lynch</t>
  </si>
  <si>
    <t>240612</t>
  </si>
  <si>
    <t>iShares-US-Asset Manager/HF Sales</t>
  </si>
  <si>
    <t>240613</t>
  </si>
  <si>
    <t>iShares-US-Insurance Sales</t>
  </si>
  <si>
    <t>240614</t>
  </si>
  <si>
    <t>iShares-US-COO</t>
  </si>
  <si>
    <t>240615</t>
  </si>
  <si>
    <t>iShares-US-Direct-Fidelity</t>
  </si>
  <si>
    <t>240616</t>
  </si>
  <si>
    <t>iShares-US-Wealth Advisory Sales Support</t>
  </si>
  <si>
    <t>240701</t>
  </si>
  <si>
    <t>Retail-US DC-Sales Inactive</t>
  </si>
  <si>
    <t>240702</t>
  </si>
  <si>
    <t>iShares Broker Dealer Sales</t>
  </si>
  <si>
    <t>240703</t>
  </si>
  <si>
    <t>iShares-US-Strategy and Execution (Inactive)</t>
  </si>
  <si>
    <t>240704</t>
  </si>
  <si>
    <t>iShares-US-Instl Client Strategy/Programs (Inactive)</t>
  </si>
  <si>
    <t>240705</t>
  </si>
  <si>
    <t>iShares-US-Connect</t>
  </si>
  <si>
    <t>240706</t>
  </si>
  <si>
    <t>iShares-US-Donor Advised Funds (Inactive)</t>
  </si>
  <si>
    <t>240800</t>
  </si>
  <si>
    <t>iShares-Mgmt-iShares Management</t>
  </si>
  <si>
    <t>240801</t>
  </si>
  <si>
    <t>iShares Atomic</t>
  </si>
  <si>
    <t>240802</t>
  </si>
  <si>
    <t>iShares-COO-Business Strategy</t>
  </si>
  <si>
    <t>240803</t>
  </si>
  <si>
    <t>MAS-MPS-GIS</t>
  </si>
  <si>
    <t>240804</t>
  </si>
  <si>
    <t>iShares Strategic Initiatives</t>
  </si>
  <si>
    <t>241000</t>
  </si>
  <si>
    <t>iShares-Canada-Sales-BDO (Inactive)</t>
  </si>
  <si>
    <t>241001</t>
  </si>
  <si>
    <t>iShares-Canada iShares Sales</t>
  </si>
  <si>
    <t>241002</t>
  </si>
  <si>
    <t>GMC-Global CMO-Regional-Canada iShares</t>
  </si>
  <si>
    <t>241003</t>
  </si>
  <si>
    <t>iShares Canada Product Mgmt &amp; Development</t>
  </si>
  <si>
    <t>241004</t>
  </si>
  <si>
    <t>iShares Canada Direct Fund</t>
  </si>
  <si>
    <t>242000</t>
  </si>
  <si>
    <t>iShares Europe Capital Markets</t>
  </si>
  <si>
    <t>242001</t>
  </si>
  <si>
    <t>iShares-Europe-Initiatives</t>
  </si>
  <si>
    <t>242002</t>
  </si>
  <si>
    <t>iShares-Europe-COO &amp; Strategy</t>
  </si>
  <si>
    <t>242100</t>
  </si>
  <si>
    <t>GMC-Global CMO-iShares Europe Mkt Prog-Inactive</t>
  </si>
  <si>
    <t>242101</t>
  </si>
  <si>
    <t>GMC-Global CMO-EMEA iShares</t>
  </si>
  <si>
    <t>242200</t>
  </si>
  <si>
    <t>iShares Europe Product Dev't</t>
  </si>
  <si>
    <t>242201</t>
  </si>
  <si>
    <t>iShares Europe Cross listings (Inactive)</t>
  </si>
  <si>
    <t>242300</t>
  </si>
  <si>
    <t>iShares-Europe-France (Inactive)</t>
  </si>
  <si>
    <t>242301</t>
  </si>
  <si>
    <t>iShares-Europe-Sales</t>
  </si>
  <si>
    <t>242400</t>
  </si>
  <si>
    <t>iShares-Mgmt-ETF Research and Impl Strat-Inactive</t>
  </si>
  <si>
    <t>242401</t>
  </si>
  <si>
    <t>iShares Europe Product Devt-ETN (inactive)</t>
  </si>
  <si>
    <t>242402</t>
  </si>
  <si>
    <t>iShares-Europe-Mmgt</t>
  </si>
  <si>
    <t>242500</t>
  </si>
  <si>
    <t>iShares Europe Product Dev DFE</t>
  </si>
  <si>
    <t>242600</t>
  </si>
  <si>
    <t>iShares Europe Capital Markets DFE</t>
  </si>
  <si>
    <t>243000</t>
  </si>
  <si>
    <t>iShares-Europe-Germany CEO Office (Inactive)</t>
  </si>
  <si>
    <t>243001</t>
  </si>
  <si>
    <t>iShares-Europe-Germany Fund management-INACTIVE</t>
  </si>
  <si>
    <t>243002</t>
  </si>
  <si>
    <t>iShares-Europe-Germany Legal (Inactive)</t>
  </si>
  <si>
    <t>243003</t>
  </si>
  <si>
    <t>iShares Germany Product Management</t>
  </si>
  <si>
    <t>243004</t>
  </si>
  <si>
    <t>iShares-Europe-Germany Sales</t>
  </si>
  <si>
    <t>243005</t>
  </si>
  <si>
    <t>GMC-Global CMO-iShares Germany Mktg-Inactive</t>
  </si>
  <si>
    <t>243100</t>
  </si>
  <si>
    <t>iShares-Europe-Germany COO (Inactive)</t>
  </si>
  <si>
    <t>243101</t>
  </si>
  <si>
    <t>Bus Ops-GFS-Munich-Exec</t>
  </si>
  <si>
    <t>243102</t>
  </si>
  <si>
    <t>Bus Ops-GFS-Munich-Fund Services-Inactive</t>
  </si>
  <si>
    <t>243103</t>
  </si>
  <si>
    <t>iShares-Europe-Germany IT (Inactive)</t>
  </si>
  <si>
    <t>243104</t>
  </si>
  <si>
    <t>iShares-Europe-Germany Facilities (Inactive)</t>
  </si>
  <si>
    <t>243105</t>
  </si>
  <si>
    <t>iShares-Europe-Germany Human Resources (Inactive)</t>
  </si>
  <si>
    <t>243106</t>
  </si>
  <si>
    <t>iShares-Europe-Germany Initiatives (Inactive)</t>
  </si>
  <si>
    <t>243200</t>
  </si>
  <si>
    <t>iShares Germany Holdco (Inactive)</t>
  </si>
  <si>
    <t>244000</t>
  </si>
  <si>
    <t>iShares Asia Pacific Products</t>
  </si>
  <si>
    <t>244001</t>
  </si>
  <si>
    <t>iShares-Asia Pacific Sales</t>
  </si>
  <si>
    <t>244002</t>
  </si>
  <si>
    <t>iShares-Asia Pacific Management</t>
  </si>
  <si>
    <t>244003</t>
  </si>
  <si>
    <t>iShares-Asia Pacific COO (Inactive)</t>
  </si>
  <si>
    <t>244004</t>
  </si>
  <si>
    <t>GMC-Global CMO-Asia Pac iShares</t>
  </si>
  <si>
    <t>244005</t>
  </si>
  <si>
    <t>GMC-Global CMO-Asia Pac iShares for Accruals</t>
  </si>
  <si>
    <t>244006</t>
  </si>
  <si>
    <t>iShares Asia Pacific Capital Markets</t>
  </si>
  <si>
    <t>244007</t>
  </si>
  <si>
    <t>iShares-Asia Pacific Fund Management</t>
  </si>
  <si>
    <t>244008</t>
  </si>
  <si>
    <t>GMC-Global CMO-US Ret-529 Plan (Inactive)</t>
  </si>
  <si>
    <t>244009</t>
  </si>
  <si>
    <t>GMC-Global CMO-FIG-Inactive</t>
  </si>
  <si>
    <t>244010</t>
  </si>
  <si>
    <t>GMC-Global CMO-OIG-Inactive</t>
  </si>
  <si>
    <t>244011</t>
  </si>
  <si>
    <t>GMC-Global CMO-Cash</t>
  </si>
  <si>
    <t>244012</t>
  </si>
  <si>
    <t>GMC-Global CMO-Regional-Canada</t>
  </si>
  <si>
    <t>244013</t>
  </si>
  <si>
    <t>GMC-Global CMO-BRS</t>
  </si>
  <si>
    <t>244014</t>
  </si>
  <si>
    <t>GMC-Global CMO-HR (Inactive)</t>
  </si>
  <si>
    <t>244015</t>
  </si>
  <si>
    <t>GMC-Global CMO-Bus Ops-Inactive</t>
  </si>
  <si>
    <t>244016</t>
  </si>
  <si>
    <t>GMC-Global CMO-Other</t>
  </si>
  <si>
    <t>244017</t>
  </si>
  <si>
    <t>APG-DS-Bus Svcs-Tech Services</t>
  </si>
  <si>
    <t>244018</t>
  </si>
  <si>
    <t>GMC-Global CMO-Corp Exec (Inactive)</t>
  </si>
  <si>
    <t>244019</t>
  </si>
  <si>
    <t>GMC-Global CMO-Intl Ret-EMEA-Investment Trust</t>
  </si>
  <si>
    <t>245000</t>
  </si>
  <si>
    <t>iShares-Latin America Management (Inactive)</t>
  </si>
  <si>
    <t>245001</t>
  </si>
  <si>
    <t>iShares-Latin America Sales (Inactive)</t>
  </si>
  <si>
    <t>245002</t>
  </si>
  <si>
    <t>GMC-Global CMO-Regional-LatAm iShares</t>
  </si>
  <si>
    <t>245003</t>
  </si>
  <si>
    <t>iShares-Latin America Ops (Inactive)</t>
  </si>
  <si>
    <t>245004</t>
  </si>
  <si>
    <t>iShares Latin America Capital Markets</t>
  </si>
  <si>
    <t>245005</t>
  </si>
  <si>
    <t>iShares-Latin America Product</t>
  </si>
  <si>
    <t>245006</t>
  </si>
  <si>
    <t>iShares-Latin America Central</t>
  </si>
  <si>
    <t>245007</t>
  </si>
  <si>
    <t>iShares-Latin America Brazil</t>
  </si>
  <si>
    <t>245008</t>
  </si>
  <si>
    <t>iShares-Latin America Mexico</t>
  </si>
  <si>
    <t>245009</t>
  </si>
  <si>
    <t>iShares-Latin America SAXB</t>
  </si>
  <si>
    <t>245010</t>
  </si>
  <si>
    <t>iShares-Latin America Offshore</t>
  </si>
  <si>
    <t>245011</t>
  </si>
  <si>
    <t>iShares-Latin America Iberia</t>
  </si>
  <si>
    <t>245012</t>
  </si>
  <si>
    <t>GMC-Global CMO-Regional-Lat/Am Inst</t>
  </si>
  <si>
    <t>245013</t>
  </si>
  <si>
    <t>GMC-Global CMO-Regional-Lat/Am Retail</t>
  </si>
  <si>
    <t>245014</t>
  </si>
  <si>
    <t>GMC-Global CMO-Regional-Canada DC-Inactive</t>
  </si>
  <si>
    <t>245015</t>
  </si>
  <si>
    <t>GMC-Global CMO-Regional-Canada Inst x DC</t>
  </si>
  <si>
    <t>245016</t>
  </si>
  <si>
    <t>GMC-Global CMO-Regional-Canada Retail-Inactive</t>
  </si>
  <si>
    <t>245017</t>
  </si>
  <si>
    <t>GMC-Global CMO-Brand Campaign</t>
  </si>
  <si>
    <t>250100</t>
  </si>
  <si>
    <t>Reg-APAC-Reg Exec-Asia Pacific Exec</t>
  </si>
  <si>
    <t>250101</t>
  </si>
  <si>
    <t>Reg-EMEA-Country Managers</t>
  </si>
  <si>
    <t>250102</t>
  </si>
  <si>
    <t>Reg-EMEA-Platinum Clients</t>
  </si>
  <si>
    <t>250103</t>
  </si>
  <si>
    <t>Reg-EMEA-Government Relations</t>
  </si>
  <si>
    <t>250110</t>
  </si>
  <si>
    <t>Reg-APAC-Corp-DSP BlackRock (India JV)</t>
  </si>
  <si>
    <t>250120</t>
  </si>
  <si>
    <t>Reg-APAC-Reg Exec-India Exec-Inactive</t>
  </si>
  <si>
    <t>250200</t>
  </si>
  <si>
    <t>Reg-EMEA-Reg Exec-EMEA Executive</t>
  </si>
  <si>
    <t>250201</t>
  </si>
  <si>
    <t>GMC-Corp Reg-Public Relations-Inactive</t>
  </si>
  <si>
    <t>250202</t>
  </si>
  <si>
    <t>Reg-EMEA-Reg Exec-EPCC (Inactive)</t>
  </si>
  <si>
    <t>250203</t>
  </si>
  <si>
    <t>Reg-APAC-Change Management (Inactive)</t>
  </si>
  <si>
    <t>250204</t>
  </si>
  <si>
    <t>SPM-Product Development-APAC &amp; Japan</t>
  </si>
  <si>
    <t>250205</t>
  </si>
  <si>
    <t>Reg-APAC-Japan Exec</t>
  </si>
  <si>
    <t>250206</t>
  </si>
  <si>
    <t>Reg-APAC-Reg Exec-Australia Exec</t>
  </si>
  <si>
    <t>250207</t>
  </si>
  <si>
    <t>Reg-LatAm-Regional Executive-LatAm</t>
  </si>
  <si>
    <t>250208</t>
  </si>
  <si>
    <t>AS-APAC Exec-Japan</t>
  </si>
  <si>
    <t>250210</t>
  </si>
  <si>
    <t>Reg-Platinum Clients-APAC</t>
  </si>
  <si>
    <t>250211</t>
  </si>
  <si>
    <t>Reg-EMEA-Reg Exec-EMEA Strategic Change Management (Inactive)</t>
  </si>
  <si>
    <t>300001</t>
  </si>
  <si>
    <t>AS-EQ-FE-Equity Temporary Tax location (Inactive)</t>
  </si>
  <si>
    <t>300002</t>
  </si>
  <si>
    <t>AS-Fixed Income Temporary Tax location (Inactive)</t>
  </si>
  <si>
    <t>300010</t>
  </si>
  <si>
    <t>Corp-Exec-Office of the President</t>
  </si>
  <si>
    <t>300050</t>
  </si>
  <si>
    <t>T&amp;L-Cash-Inv-CTF Cash Management (Inactive)</t>
  </si>
  <si>
    <t>300055</t>
  </si>
  <si>
    <t>T&amp;L-Cash-Inv-Non-USD Cash Management</t>
  </si>
  <si>
    <t>300060</t>
  </si>
  <si>
    <t>AS-Municipal Funds &amp; Separate Accts (Inactive)</t>
  </si>
  <si>
    <t>300061</t>
  </si>
  <si>
    <t>T&amp;L-Cash-Inv-Cash MGMT Credit (Inactive)</t>
  </si>
  <si>
    <t>300065</t>
  </si>
  <si>
    <t>AS-Non USD Funds &amp; Seperate Accounts (Inactive)</t>
  </si>
  <si>
    <t>300070</t>
  </si>
  <si>
    <t>T&amp;L-Cash-Inv-Prime Funds 2a-7 and Offshore $</t>
  </si>
  <si>
    <t>300075</t>
  </si>
  <si>
    <t>T&amp;L-Cash-Sales-Product Specialists</t>
  </si>
  <si>
    <t>300080</t>
  </si>
  <si>
    <t>T&amp;L-Cash-Inv-Taxable Sep Accts/Othr Cmgled Funds</t>
  </si>
  <si>
    <t>300090</t>
  </si>
  <si>
    <t>AS-INV-Admin (Inactive)</t>
  </si>
  <si>
    <t>300100</t>
  </si>
  <si>
    <t>RQA-Portfolio Risk Mgmt (Inactive)</t>
  </si>
  <si>
    <t>300105</t>
  </si>
  <si>
    <t>RQA-Quantitative Strategies Group (Inactive)</t>
  </si>
  <si>
    <t>300110</t>
  </si>
  <si>
    <t>AS-EQ-Asset Allocation</t>
  </si>
  <si>
    <t>300111</t>
  </si>
  <si>
    <t>RQA-Counterparty &amp; Concentration Risk</t>
  </si>
  <si>
    <t>300112</t>
  </si>
  <si>
    <t>RQA-Equity</t>
  </si>
  <si>
    <t>300113</t>
  </si>
  <si>
    <t>RQA-Exec</t>
  </si>
  <si>
    <t>300114</t>
  </si>
  <si>
    <t>RQA-Fixed Income</t>
  </si>
  <si>
    <t>300115</t>
  </si>
  <si>
    <t>RQA-Multi-Asset Class</t>
  </si>
  <si>
    <t>300116</t>
  </si>
  <si>
    <t>RQA-GPA&amp;P</t>
  </si>
  <si>
    <t>300117</t>
  </si>
  <si>
    <t>AS-EQ-FE-Quantitative Alpha Research Grp</t>
  </si>
  <si>
    <t>300118</t>
  </si>
  <si>
    <t>RQA-Regulatory Oversight</t>
  </si>
  <si>
    <t>300119</t>
  </si>
  <si>
    <t>RQA-Risk Analytics Methodology</t>
  </si>
  <si>
    <t>300120</t>
  </si>
  <si>
    <t>RQA3 (Inactive)</t>
  </si>
  <si>
    <t>300121</t>
  </si>
  <si>
    <t>RQA-ERM</t>
  </si>
  <si>
    <t>300122</t>
  </si>
  <si>
    <t>RQA- Trading &amp; Liquidity Strategies</t>
  </si>
  <si>
    <t>300123</t>
  </si>
  <si>
    <t>RQA-International Fixed Income</t>
  </si>
  <si>
    <t>300125</t>
  </si>
  <si>
    <t>RQA-Alternatives</t>
  </si>
  <si>
    <t>300130</t>
  </si>
  <si>
    <t>RQA-Cash, FIG, Muni</t>
  </si>
  <si>
    <t>300135</t>
  </si>
  <si>
    <t>RQA-Passive</t>
  </si>
  <si>
    <t>300200</t>
  </si>
  <si>
    <t>AS-FI-Exec (Inactive)</t>
  </si>
  <si>
    <t>300210</t>
  </si>
  <si>
    <t>AS-FI Tax Exempt (Inactive)</t>
  </si>
  <si>
    <t>300220</t>
  </si>
  <si>
    <t>AS-FI-MS &amp; Mtg-Instl Multi Sector Port Team (Inactive)</t>
  </si>
  <si>
    <t>300230</t>
  </si>
  <si>
    <t>AS-FI Municipals (Inactive)</t>
  </si>
  <si>
    <t>300250</t>
  </si>
  <si>
    <t>AS-FI-Bonds (Inactive)</t>
  </si>
  <si>
    <t>300260</t>
  </si>
  <si>
    <t>AS-Bonds Taxable (Inactive)</t>
  </si>
  <si>
    <t>300270</t>
  </si>
  <si>
    <t>AS-Bonds Tax Exempt (Inactive)</t>
  </si>
  <si>
    <t>300300</t>
  </si>
  <si>
    <t>AS-FI-Fundmntl-IT-IG Corps (Inactive)</t>
  </si>
  <si>
    <t>300350</t>
  </si>
  <si>
    <t>AS-High Yield &amp; Bank Loans (Inactive)</t>
  </si>
  <si>
    <t>300400</t>
  </si>
  <si>
    <t>T&amp;L-Cash-Inv-Cash Management Executive</t>
  </si>
  <si>
    <t>300450</t>
  </si>
  <si>
    <t>AS-BlackRock Specialized Account Mgmt (Inactive)</t>
  </si>
  <si>
    <t>300500</t>
  </si>
  <si>
    <t>T&amp;L-Cash-Inv-Liquidity (inactive)</t>
  </si>
  <si>
    <t>300510</t>
  </si>
  <si>
    <t>T&amp;L-Cash-Inv-Liquidity Tax Exempt (inactive)</t>
  </si>
  <si>
    <t>300600</t>
  </si>
  <si>
    <t>Alt-Direct Private EQ-Global PE (inactive)</t>
  </si>
  <si>
    <t>300610</t>
  </si>
  <si>
    <t>Alt-Executive</t>
  </si>
  <si>
    <t>300615</t>
  </si>
  <si>
    <t>Alt-Retail Strategy</t>
  </si>
  <si>
    <t>300620</t>
  </si>
  <si>
    <t>Alt-Infrastructure Debt</t>
  </si>
  <si>
    <t>300630</t>
  </si>
  <si>
    <t>ICB-AISG</t>
  </si>
  <si>
    <t>300640</t>
  </si>
  <si>
    <t>Alt-Hedge Fund Strategy (inactive)</t>
  </si>
  <si>
    <t>300650</t>
  </si>
  <si>
    <t>Alt-Affiliates (Inactive)</t>
  </si>
  <si>
    <t>300660</t>
  </si>
  <si>
    <t>Alt-Renewable Power</t>
  </si>
  <si>
    <t>300700</t>
  </si>
  <si>
    <t>Alt-Alternative Solutions</t>
  </si>
  <si>
    <t>300800</t>
  </si>
  <si>
    <t>Alt-BlackRock Private Markets</t>
  </si>
  <si>
    <t>300899</t>
  </si>
  <si>
    <t>AS-FI-Corp Credit (Inactive)</t>
  </si>
  <si>
    <t>300971</t>
  </si>
  <si>
    <t>T&amp;L-Trading-FI-Princeton Taxable Trading</t>
  </si>
  <si>
    <t>300981</t>
  </si>
  <si>
    <t>AS-FI-Munis-Funds Port Team (Inactive)</t>
  </si>
  <si>
    <t>300982</t>
  </si>
  <si>
    <t>AS-FI-Munis-Institutional Port Team (Inactive)</t>
  </si>
  <si>
    <t>300983</t>
  </si>
  <si>
    <t>AS-FI-I/MB-IT-Rates/Mortgages (Inactive)</t>
  </si>
  <si>
    <t>300984</t>
  </si>
  <si>
    <t>AS-FI-Product Strategy-Asia (Inactive)</t>
  </si>
  <si>
    <t>300985</t>
  </si>
  <si>
    <t>AS-FI-Product Strategy-Europe (Inactive)</t>
  </si>
  <si>
    <t>300986</t>
  </si>
  <si>
    <t>AS-FI-Product Strategy-US (Inactive)</t>
  </si>
  <si>
    <t>300987</t>
  </si>
  <si>
    <t>T&amp;L-Cap Mkts-Global Capital Markets Group</t>
  </si>
  <si>
    <t>300988</t>
  </si>
  <si>
    <t>T&amp;L-Trading-FI-Rates/Mortgages (inactive)</t>
  </si>
  <si>
    <t>300989</t>
  </si>
  <si>
    <t>T&amp;L-Trading-FX</t>
  </si>
  <si>
    <t>300990</t>
  </si>
  <si>
    <t>AS-FI-IFI-Asia Pac-Credit</t>
  </si>
  <si>
    <t>300991</t>
  </si>
  <si>
    <t>AS-FI-Exec-Business Management (Inactive)</t>
  </si>
  <si>
    <t>300992</t>
  </si>
  <si>
    <t>AS-FI-MS &amp; Mtg-Securitized Assets IT-Research (Inactive)</t>
  </si>
  <si>
    <t>300993</t>
  </si>
  <si>
    <t>AS-FI-MS &amp; Mtg-Securitized Assets IT-Trading (Inactive)</t>
  </si>
  <si>
    <t>300994</t>
  </si>
  <si>
    <t>AS-FI-Corp Credit-Credit Strategies Port Team (Inactive)</t>
  </si>
  <si>
    <t>300995</t>
  </si>
  <si>
    <t>AS-FI-Corp Credit-US IT-HY Research (Inactive)</t>
  </si>
  <si>
    <t>300996</t>
  </si>
  <si>
    <t>AS-FI-Corp Credit-US IT-IG Research (Inactive)</t>
  </si>
  <si>
    <t>300997</t>
  </si>
  <si>
    <t>AS-FI-Corp Credit-US IT-HY Trading (Inactive)</t>
  </si>
  <si>
    <t>300998</t>
  </si>
  <si>
    <t>AS-FI-Corp Credit-Non-US IT-European (Inactive)</t>
  </si>
  <si>
    <t>300999</t>
  </si>
  <si>
    <t>AS-FI-Corp Credit-Non-US IT-European Research (Inactive)</t>
  </si>
  <si>
    <t>301000</t>
  </si>
  <si>
    <t>AS-FI-Product Strategy-iShares (Inactive)</t>
  </si>
  <si>
    <t>301050</t>
  </si>
  <si>
    <t>AS-EQ-Equity-AA (Inactive)</t>
  </si>
  <si>
    <t>301100</t>
  </si>
  <si>
    <t>AS-EQ-Equity-Admin (Inactive)</t>
  </si>
  <si>
    <t>301150</t>
  </si>
  <si>
    <t>AS-EQ-FE PM Derivatives</t>
  </si>
  <si>
    <t>301200</t>
  </si>
  <si>
    <t>AS-EQ-FE-Small/Mid Value</t>
  </si>
  <si>
    <t>301201</t>
  </si>
  <si>
    <t>AS-EQ-FE-Flexible Equity</t>
  </si>
  <si>
    <t>301250</t>
  </si>
  <si>
    <t>AS-EQ-FE-Equity-Value &amp; Growth (Inactive)</t>
  </si>
  <si>
    <t>301300</t>
  </si>
  <si>
    <t>AS-EQ-FE-Small/Mid Growth</t>
  </si>
  <si>
    <t>301400</t>
  </si>
  <si>
    <t>AS-EQ-FE-Glob Opprty Health &amp; Science</t>
  </si>
  <si>
    <t>301450</t>
  </si>
  <si>
    <t>AS-EQ-FE-Equity-Large Cap (Inactive)</t>
  </si>
  <si>
    <t>301455</t>
  </si>
  <si>
    <t>AS-EQ-FE-Fundamental Large Growth</t>
  </si>
  <si>
    <t>301456</t>
  </si>
  <si>
    <t>AS-EQ-FE-Fundamental Large Growth Aus (Inactive)</t>
  </si>
  <si>
    <t>301460</t>
  </si>
  <si>
    <t>AS-EQ-FE-Japan Equities</t>
  </si>
  <si>
    <t>301500</t>
  </si>
  <si>
    <t>AS-EQ-Equity-Trading (Inactive)</t>
  </si>
  <si>
    <t>301550</t>
  </si>
  <si>
    <t>AS-EQ-FE-EQ Trading (Inactive)</t>
  </si>
  <si>
    <t>301600</t>
  </si>
  <si>
    <t>AS-EQ-Equity Trading-General (Inactive)</t>
  </si>
  <si>
    <t>301650</t>
  </si>
  <si>
    <t>AS-EQ-Equity Trading Opportunities (Inactive)</t>
  </si>
  <si>
    <t>301700</t>
  </si>
  <si>
    <t>AS-EQ-Equity Trading Model Portfolio (Inactive)</t>
  </si>
  <si>
    <t>301750</t>
  </si>
  <si>
    <t>AS-EQ-FE-Large Cap Quant (Inactive)</t>
  </si>
  <si>
    <t>301800</t>
  </si>
  <si>
    <t>AS-EQ-FE-Intl Equity-EAFE Core Equity (Inactive)</t>
  </si>
  <si>
    <t>301825</t>
  </si>
  <si>
    <t>AS-EQ-FE-Global Resources &amp; Energy</t>
  </si>
  <si>
    <t>301850</t>
  </si>
  <si>
    <t>AS-EQ-FE-PM Assts ASIAPAC</t>
  </si>
  <si>
    <t>301900</t>
  </si>
  <si>
    <t>AS-EQ-FE-EMEA Exec</t>
  </si>
  <si>
    <t>301901</t>
  </si>
  <si>
    <t>AS-EQ-FE-PM Assts US</t>
  </si>
  <si>
    <t>301902</t>
  </si>
  <si>
    <t>AS-EQ-FE-Basic Value</t>
  </si>
  <si>
    <t>301903</t>
  </si>
  <si>
    <t>AS-EQ-FE-Balanced Capital (Inactive)</t>
  </si>
  <si>
    <t>301904</t>
  </si>
  <si>
    <t>AS-EQ-FE-Large Cap Series</t>
  </si>
  <si>
    <t>301905</t>
  </si>
  <si>
    <t>AS-EQ-FE-Small/Mid Cap Value (Inactive)</t>
  </si>
  <si>
    <t>301906</t>
  </si>
  <si>
    <t>AS-EQ-FE-Fundamental &amp; Global Growth (Inactive)</t>
  </si>
  <si>
    <t>301907</t>
  </si>
  <si>
    <t>AS-EQ-FE-Healthcare (Inactive)</t>
  </si>
  <si>
    <t>301908</t>
  </si>
  <si>
    <t>AS-EQ-FE-Equity-Exchange Funds (Inactive)</t>
  </si>
  <si>
    <t>301909</t>
  </si>
  <si>
    <t>AS-EQ-FE-Global Financial Svcs (Inactive)</t>
  </si>
  <si>
    <t>301910</t>
  </si>
  <si>
    <t>AS-EQ-FE-EqDiv/NatRes</t>
  </si>
  <si>
    <t>301911</t>
  </si>
  <si>
    <t>AS-EQ-FE-Equity-Global Sectors/Disciplined Eq (Inactive)</t>
  </si>
  <si>
    <t>301912</t>
  </si>
  <si>
    <t>AS-EQ-FE-Equity-Global Value (Inactive)</t>
  </si>
  <si>
    <t>301913</t>
  </si>
  <si>
    <t>MAS - Global Allocation</t>
  </si>
  <si>
    <t>301914</t>
  </si>
  <si>
    <t>AS-EQ-FE-Global Small Cap</t>
  </si>
  <si>
    <t>301915</t>
  </si>
  <si>
    <t>AS-EQ-FE-Global Technology (Inactive)</t>
  </si>
  <si>
    <t>301916</t>
  </si>
  <si>
    <t>AS-EQ-FE-Pacific (Inactive)</t>
  </si>
  <si>
    <t>301917</t>
  </si>
  <si>
    <t>AS-EQ-FE-Latin America</t>
  </si>
  <si>
    <t>301918</t>
  </si>
  <si>
    <t>AS-EQ-FE-Enhanced, Index &amp; Struct Products (Inactive)</t>
  </si>
  <si>
    <t>301920</t>
  </si>
  <si>
    <t>T&amp;L-Trading-FE-Americas (inactive)</t>
  </si>
  <si>
    <t>301921</t>
  </si>
  <si>
    <t>AS-EQ-FE-Equity-Portable Alpha (Inactive)</t>
  </si>
  <si>
    <t>301922</t>
  </si>
  <si>
    <t>AS-EQ-FE-Eq International EDI (Inactive)</t>
  </si>
  <si>
    <t>301925</t>
  </si>
  <si>
    <t>AS-EQ-FE-Product Development (Inactive)</t>
  </si>
  <si>
    <t>301965</t>
  </si>
  <si>
    <t>AS-EQ-FE-Americas Product Strategists</t>
  </si>
  <si>
    <t>301966</t>
  </si>
  <si>
    <t>AS-EQ-FE-Americas Exec</t>
  </si>
  <si>
    <t>301967</t>
  </si>
  <si>
    <t>AS-EQ-FE-APAC Product Strategists</t>
  </si>
  <si>
    <t>301968</t>
  </si>
  <si>
    <t>AS-EQ-FE-APAC Exec APAC</t>
  </si>
  <si>
    <t>301969</t>
  </si>
  <si>
    <t>AS-AS Exec</t>
  </si>
  <si>
    <t>302100</t>
  </si>
  <si>
    <t>AS-Cred Rsch-Executive (Inactive)</t>
  </si>
  <si>
    <t>302150</t>
  </si>
  <si>
    <t>AS-Corps (Inactive)</t>
  </si>
  <si>
    <t>302200</t>
  </si>
  <si>
    <t>AS-Tax Exempt (Inactive)</t>
  </si>
  <si>
    <t>303000</t>
  </si>
  <si>
    <t>AS-FI-IFI-APAC-Aus Bond Port team</t>
  </si>
  <si>
    <t>303005</t>
  </si>
  <si>
    <t>AS-FI-EU and Global-Emerging Markets Port Team (Inactive)</t>
  </si>
  <si>
    <t>303010</t>
  </si>
  <si>
    <t>AS-FI-EU and Global-Global Bond Port Team (Inactive)</t>
  </si>
  <si>
    <t>303015</t>
  </si>
  <si>
    <t>AS-FI-EU and Global-Euro Bond Port Team</t>
  </si>
  <si>
    <t>303020</t>
  </si>
  <si>
    <t>AS-FI-EU and Global-Sterling Bond Port Team (Inactive)</t>
  </si>
  <si>
    <t>303025</t>
  </si>
  <si>
    <t>AS-FI-IFI-Asia Pac-Yen Bond Port Team</t>
  </si>
  <si>
    <t>303026</t>
  </si>
  <si>
    <t>AS-FI-EU &amp; Non-US-Canadian Bond Port Team (Inactive)</t>
  </si>
  <si>
    <t>303027</t>
  </si>
  <si>
    <t>AS-FI-IFI-APAC-Taiwan Bond Port Team</t>
  </si>
  <si>
    <t>303028</t>
  </si>
  <si>
    <t>AS-FI-IFI-Asia Pac-I/MB-Index</t>
  </si>
  <si>
    <t>303029</t>
  </si>
  <si>
    <t>AS-FI-IFI-Asia Pac-Rates</t>
  </si>
  <si>
    <t>303030</t>
  </si>
  <si>
    <t>AS-Taxable Fixed Income-Multi-Sector (Inactive)</t>
  </si>
  <si>
    <t>303035</t>
  </si>
  <si>
    <t>AS-FI-Fundmntl-PT-Alternatives (Inactive)</t>
  </si>
  <si>
    <t>303040</t>
  </si>
  <si>
    <t>AS-Taxable Fixed Income-Financing (Inactive)</t>
  </si>
  <si>
    <t>303045</t>
  </si>
  <si>
    <t>AS-FI-MS &amp; Mtg-Mortgages Port Team (Inactive)</t>
  </si>
  <si>
    <t>303050</t>
  </si>
  <si>
    <t>AS-FI-MS &amp; Mtg-Short Duration Port Team (Inactive)</t>
  </si>
  <si>
    <t>303055</t>
  </si>
  <si>
    <t>AS-FI-MS &amp; Mtg-Mutual Fund Multi Port Team (Inactive)</t>
  </si>
  <si>
    <t>303060</t>
  </si>
  <si>
    <t>AS-Taxable Fixed Income-CMBS (Inactive)</t>
  </si>
  <si>
    <t>303065</t>
  </si>
  <si>
    <t>AS-FI-Corp Credit-IG Corps/Long Port Team (Inactive)</t>
  </si>
  <si>
    <t>303070</t>
  </si>
  <si>
    <t>AS-Taxable Fixed Income-Investment Grade Research (Inactive)</t>
  </si>
  <si>
    <t>303075</t>
  </si>
  <si>
    <t>AS-FI-Corp Credit-Leverage Finance Port Team (Inactive)</t>
  </si>
  <si>
    <t>303080</t>
  </si>
  <si>
    <t>AS-FI-Fundmntl-IT-Leveraged Finance (Inactive)</t>
  </si>
  <si>
    <t>303085</t>
  </si>
  <si>
    <t>AS-FI-Financial Institutions (Inactive)</t>
  </si>
  <si>
    <t>303090</t>
  </si>
  <si>
    <t>AS-Taxable Fixed Income-Portfolio Business (Inactive)</t>
  </si>
  <si>
    <t>303095</t>
  </si>
  <si>
    <t>AS-FI-MS &amp; Mtg-BSAM Port Team (Inactive)</t>
  </si>
  <si>
    <t>303096</t>
  </si>
  <si>
    <t>AS-FI-Admin (Inactive)</t>
  </si>
  <si>
    <t>303097</t>
  </si>
  <si>
    <t>AS-Taxable Fixed Income-Dealing (Inactive)</t>
  </si>
  <si>
    <t>303100</t>
  </si>
  <si>
    <t>Alt-RE-Debt (inactive)</t>
  </si>
  <si>
    <t>303115</t>
  </si>
  <si>
    <t>AS-Tax Exempt FI-Funds &amp; Institutions (Inactive)</t>
  </si>
  <si>
    <t>303120</t>
  </si>
  <si>
    <t>AS-FI-Munis-Municipals IT-Research (Inactive)</t>
  </si>
  <si>
    <t>303125</t>
  </si>
  <si>
    <t>AS-FI-Munis-Municipals IT-Trading (Inactive)</t>
  </si>
  <si>
    <t>303130</t>
  </si>
  <si>
    <t>AS-FI-Munis-Liquidity Port Team (Inactive)</t>
  </si>
  <si>
    <t>303135</t>
  </si>
  <si>
    <t>AS-Tax Exempt FI-Executive (Inactive)</t>
  </si>
  <si>
    <t>303200</t>
  </si>
  <si>
    <t>AS-FI-I/MB-Port Solutions-Index (Inactive)</t>
  </si>
  <si>
    <t>303205</t>
  </si>
  <si>
    <t>AS-FI-I/MB-Port Solutions-Active (Inactive)</t>
  </si>
  <si>
    <t>303210</t>
  </si>
  <si>
    <t>AS-FI-MB/I-IT-Credit (Inactive)</t>
  </si>
  <si>
    <t>303215</t>
  </si>
  <si>
    <t>AS-FI-MB/I-IT-Rates (Inactive)</t>
  </si>
  <si>
    <t>303220</t>
  </si>
  <si>
    <t>AS-FI-MB/I-IT-Mortgages (Inactive)</t>
  </si>
  <si>
    <t>303225</t>
  </si>
  <si>
    <t>AS-FI-MB/I-IT-Securitized (Inactive)</t>
  </si>
  <si>
    <t>303230</t>
  </si>
  <si>
    <t>AS-FI-MB/I-IT-Asset Allocation (Inactive)</t>
  </si>
  <si>
    <t>303235</t>
  </si>
  <si>
    <t>AS-FI-I/MB-Research-Credit (Inactive)</t>
  </si>
  <si>
    <t>303240</t>
  </si>
  <si>
    <t>AS-FI-I/MB-Research-Rates (Inactive)</t>
  </si>
  <si>
    <t>303245</t>
  </si>
  <si>
    <t>AS-FI-I/MB-Research-Sector Allocation (Inactive)</t>
  </si>
  <si>
    <t>303250</t>
  </si>
  <si>
    <t>AS-FI-I/MB-Research-Mortgages (Inactive)</t>
  </si>
  <si>
    <t>303255</t>
  </si>
  <si>
    <t>AS-FI-I/MB-Australia (Inactive)</t>
  </si>
  <si>
    <t>303260</t>
  </si>
  <si>
    <t>AS-FI-IFI-Asia Pac-I/MB-Japan</t>
  </si>
  <si>
    <t>303265</t>
  </si>
  <si>
    <t>AS-FI-Trading-Rates (Inactive)</t>
  </si>
  <si>
    <t>303266</t>
  </si>
  <si>
    <t>AS-FI-I/MB-Beta Analytics (Inactive)</t>
  </si>
  <si>
    <t>303270</t>
  </si>
  <si>
    <t>T&amp;L-Trading-FI Rates/Credit</t>
  </si>
  <si>
    <t>303275</t>
  </si>
  <si>
    <t>AS-FI-Trading-Mortgages (Inactive)</t>
  </si>
  <si>
    <t>303280</t>
  </si>
  <si>
    <t>T&amp;L-Trading-FI-Repos</t>
  </si>
  <si>
    <t>303285</t>
  </si>
  <si>
    <t>T&amp;L-Trading-FI-Trading Management (inactive)</t>
  </si>
  <si>
    <t>303290</t>
  </si>
  <si>
    <t>AS-FI-Product Strategy (Inactive)</t>
  </si>
  <si>
    <t>303291</t>
  </si>
  <si>
    <t>AS-FI-Business Operation (Inactive)</t>
  </si>
  <si>
    <t>303295</t>
  </si>
  <si>
    <t>AS-FI-Trading-Securitized (Inactive)</t>
  </si>
  <si>
    <t>303296</t>
  </si>
  <si>
    <t>AS-FI-Trading-Debt Capital Markets (Inactive)</t>
  </si>
  <si>
    <t>303566</t>
  </si>
  <si>
    <t>AS-FI-Product Specialists (Inactive)</t>
  </si>
  <si>
    <t>303999</t>
  </si>
  <si>
    <t>T&amp;L-Exec-Global Trading Management</t>
  </si>
  <si>
    <t>304000</t>
  </si>
  <si>
    <t>AS-PI-Regional Offices</t>
  </si>
  <si>
    <t>304010</t>
  </si>
  <si>
    <t>AS-PI-Princeton Regional Managers</t>
  </si>
  <si>
    <t>304020</t>
  </si>
  <si>
    <t>AS-PI-Fixed Income</t>
  </si>
  <si>
    <t>304025</t>
  </si>
  <si>
    <t>AS-PI-PPM Fixed Income</t>
  </si>
  <si>
    <t>304030</t>
  </si>
  <si>
    <t>AS-PI-Trusts</t>
  </si>
  <si>
    <t>304040</t>
  </si>
  <si>
    <t>AS-PI-Global (Inactive)</t>
  </si>
  <si>
    <t>304050</t>
  </si>
  <si>
    <t>AS-PI-Exec</t>
  </si>
  <si>
    <t>304100</t>
  </si>
  <si>
    <t>AS-PI-MAT</t>
  </si>
  <si>
    <t>304110</t>
  </si>
  <si>
    <t>AS-PI-FI MAT</t>
  </si>
  <si>
    <t>304120</t>
  </si>
  <si>
    <t>AS-PI Trading (Inactive)</t>
  </si>
  <si>
    <t>304150</t>
  </si>
  <si>
    <t>AS-PI Executive (Inactive)</t>
  </si>
  <si>
    <t>304160</t>
  </si>
  <si>
    <t>AS-PI-Admin</t>
  </si>
  <si>
    <t>304170</t>
  </si>
  <si>
    <t>AS-PI-Correspondence</t>
  </si>
  <si>
    <t>304200</t>
  </si>
  <si>
    <t>AS-PI-Mid Cap Value (Inactive)</t>
  </si>
  <si>
    <t>304210</t>
  </si>
  <si>
    <t>AS-PI-High Income (Inactive)</t>
  </si>
  <si>
    <t>304220</t>
  </si>
  <si>
    <t>AS-PI-US Mortgage (Inactive)</t>
  </si>
  <si>
    <t>304230</t>
  </si>
  <si>
    <t>AS-PI-Global Small Cap (Inactive)</t>
  </si>
  <si>
    <t>304300</t>
  </si>
  <si>
    <t>AS-PI-MF CDP (Inactive)</t>
  </si>
  <si>
    <t>304310</t>
  </si>
  <si>
    <t>AS-PI-FA Comp</t>
  </si>
  <si>
    <t>304320</t>
  </si>
  <si>
    <t>AS-PI-Profit Sharing</t>
  </si>
  <si>
    <t>304330</t>
  </si>
  <si>
    <t>AS-PI-Trust Reimbursement (Inactive)</t>
  </si>
  <si>
    <t>306010</t>
  </si>
  <si>
    <t>AS-EQ-FE-Asset Allocation &amp; Economics (Inactive)</t>
  </si>
  <si>
    <t>306020</t>
  </si>
  <si>
    <t>MAS -Outcomes - Retail</t>
  </si>
  <si>
    <t>306023</t>
  </si>
  <si>
    <t>MAS-Outcomes -MAPS</t>
  </si>
  <si>
    <t>306025</t>
  </si>
  <si>
    <t>MAS-MUST</t>
  </si>
  <si>
    <t>306026</t>
  </si>
  <si>
    <t>BRS-CS-Fiduciary-PM-US</t>
  </si>
  <si>
    <t>306027</t>
  </si>
  <si>
    <t>MAS - Diversified Growth -Inv Res</t>
  </si>
  <si>
    <t>306028</t>
  </si>
  <si>
    <t>BRS-CS-Completion Mandate Management</t>
  </si>
  <si>
    <t>306029</t>
  </si>
  <si>
    <t>Inv-Beta-Index Asset Allocation</t>
  </si>
  <si>
    <t>306030</t>
  </si>
  <si>
    <t>AS-Liability Matching Funds</t>
  </si>
  <si>
    <t>306031</t>
  </si>
  <si>
    <t>MA-MAF-Balanced Funds (Inactive)</t>
  </si>
  <si>
    <t>306032</t>
  </si>
  <si>
    <t>T&amp;L-Deriv Sol-PM EMEA (inactive)</t>
  </si>
  <si>
    <t>306033</t>
  </si>
  <si>
    <t>ICB-Strat Clt Prog-Executive</t>
  </si>
  <si>
    <t>306034</t>
  </si>
  <si>
    <t>BRS-CS-Strategy &amp; Markets View</t>
  </si>
  <si>
    <t>306035</t>
  </si>
  <si>
    <t>AS-Portable Alpha (Inactive)</t>
  </si>
  <si>
    <t>306036</t>
  </si>
  <si>
    <t>BRS-CS-Client Mandate Strategy &amp; Design</t>
  </si>
  <si>
    <t>306037</t>
  </si>
  <si>
    <t>MAS - Diversified Growth</t>
  </si>
  <si>
    <t>306038</t>
  </si>
  <si>
    <t>MA-MAF-Group Infrastructure (Inactive)</t>
  </si>
  <si>
    <t>306039</t>
  </si>
  <si>
    <t>BRS-CS-Strategic Asset Allocation &amp; Fiduciary CIO</t>
  </si>
  <si>
    <t>306040</t>
  </si>
  <si>
    <t>AS-EQ-FE-Europe</t>
  </si>
  <si>
    <t>306050</t>
  </si>
  <si>
    <t>AS-EQ-FE-Emerging Markets Specialist</t>
  </si>
  <si>
    <t>306051</t>
  </si>
  <si>
    <t>AS-EQ-FE-Emerging Markets</t>
  </si>
  <si>
    <t>306060</t>
  </si>
  <si>
    <t>T&amp;L-Trading-Equities</t>
  </si>
  <si>
    <t>306070</t>
  </si>
  <si>
    <t>AS-EQ-Hedge Fund PM Assts (Inactive)</t>
  </si>
  <si>
    <t>306075</t>
  </si>
  <si>
    <t>AS-EQ-FE-PM Assts EMEA</t>
  </si>
  <si>
    <t>306080</t>
  </si>
  <si>
    <t>AS-EQ-FE-Global Emerging Markets Equity Team (Inactive)</t>
  </si>
  <si>
    <t>306100</t>
  </si>
  <si>
    <t>AS-EQ-FE-European Specialist</t>
  </si>
  <si>
    <t>306110</t>
  </si>
  <si>
    <t>AS-EQ-FE-Global Equity</t>
  </si>
  <si>
    <t>306120</t>
  </si>
  <si>
    <t>AS-EQ-FE-Equity Divisional Management (Inactive)</t>
  </si>
  <si>
    <t>306130</t>
  </si>
  <si>
    <t>AS-EQ-FE-Natural Resources</t>
  </si>
  <si>
    <t>306140</t>
  </si>
  <si>
    <t>AS-EQ-FE-Regional Product Specialist (Inactive)</t>
  </si>
  <si>
    <t>306150</t>
  </si>
  <si>
    <t>AS-EQ-FE-UK Equity</t>
  </si>
  <si>
    <t>306155</t>
  </si>
  <si>
    <t>AS-EQ-Responsible Investing (Inactive)</t>
  </si>
  <si>
    <t>306160</t>
  </si>
  <si>
    <t>AS-EQ-FE-UK Specialist</t>
  </si>
  <si>
    <t>306170</t>
  </si>
  <si>
    <t>AS-EQ-FE-Asia Equity</t>
  </si>
  <si>
    <t>306171</t>
  </si>
  <si>
    <t>AS-EQ-FE-Taiwan</t>
  </si>
  <si>
    <t>306175</t>
  </si>
  <si>
    <t>AS-EQ-FE-Japan Value (Inactive)</t>
  </si>
  <si>
    <t>306180</t>
  </si>
  <si>
    <t>AS-EQ-FE-APR Fund Admin (Inactive)</t>
  </si>
  <si>
    <t>306185</t>
  </si>
  <si>
    <t>AS-Derivatives Solution Group (Inactive)</t>
  </si>
  <si>
    <t>306190</t>
  </si>
  <si>
    <t>AS-FI Dealers (Inactive)</t>
  </si>
  <si>
    <t>306195</t>
  </si>
  <si>
    <t>AS-EQ-FE-Korea</t>
  </si>
  <si>
    <t>306200</t>
  </si>
  <si>
    <t>AS-FI Credit Analysts (Inactive)</t>
  </si>
  <si>
    <t>306210</t>
  </si>
  <si>
    <t>AS-FI Global (Inactive)</t>
  </si>
  <si>
    <t>306220</t>
  </si>
  <si>
    <t>AS-FI Business Managers (Inactive)</t>
  </si>
  <si>
    <t>306230</t>
  </si>
  <si>
    <t>AS-FI-Fundmntl-IT-Securitized Assets (Inactive)</t>
  </si>
  <si>
    <t>306240</t>
  </si>
  <si>
    <t>AS-FI Sterling (Inactive)</t>
  </si>
  <si>
    <t>306250</t>
  </si>
  <si>
    <t>AS-FI European (Inactive)</t>
  </si>
  <si>
    <t>306260</t>
  </si>
  <si>
    <t>RQA-Risk Measurement (Inactive)</t>
  </si>
  <si>
    <t>306270</t>
  </si>
  <si>
    <t>RQA-Management Information (Inactive)</t>
  </si>
  <si>
    <t>306280</t>
  </si>
  <si>
    <t>RQA-Corporate Risk</t>
  </si>
  <si>
    <t>306285</t>
  </si>
  <si>
    <t>RQA-Real Estate</t>
  </si>
  <si>
    <t>306290</t>
  </si>
  <si>
    <t>AS-FI-MS &amp; Mtg-Global Rates IT-Research (Inactive)</t>
  </si>
  <si>
    <t>306300</t>
  </si>
  <si>
    <t>T&amp;L-Trading-FI-Non Dollar (inactive)</t>
  </si>
  <si>
    <t>306320</t>
  </si>
  <si>
    <t>AS-Mortgages (Inactive)</t>
  </si>
  <si>
    <t>306400</t>
  </si>
  <si>
    <t>AS-EQ-FE-Graduates (Inactive)</t>
  </si>
  <si>
    <t>306500</t>
  </si>
  <si>
    <t>T&amp;L-Trading-FE-Dealing-Australia (inactive)</t>
  </si>
  <si>
    <t>306501</t>
  </si>
  <si>
    <t>AS-EQ-FE-Pacific Basin</t>
  </si>
  <si>
    <t>306502</t>
  </si>
  <si>
    <t>AS-EQ-FE-Large Growth-Australia Equity (Inactive)</t>
  </si>
  <si>
    <t>306503</t>
  </si>
  <si>
    <t>AS-EQ-FE-European GARP (Inactive)</t>
  </si>
  <si>
    <t>306504</t>
  </si>
  <si>
    <t>AS-EQ-FE-Large Growth-Japan Large Cap Equity (Inactive)</t>
  </si>
  <si>
    <t>306505</t>
  </si>
  <si>
    <t>AS-EQ-FE-Small/Mid Value EQ-Japan Specialist EQ (Inactive)</t>
  </si>
  <si>
    <t>306506</t>
  </si>
  <si>
    <t>Deputy COO-Executive</t>
  </si>
  <si>
    <t>306507</t>
  </si>
  <si>
    <t>Deputy COO-BlackRock Investment Institute</t>
  </si>
  <si>
    <t>306508</t>
  </si>
  <si>
    <t>Strategic Product Management</t>
  </si>
  <si>
    <t>307000</t>
  </si>
  <si>
    <t>BRS-CS-Group Strategy &amp; Business Management</t>
  </si>
  <si>
    <t>307001</t>
  </si>
  <si>
    <t>BRS-CS-Cross Functional</t>
  </si>
  <si>
    <t>307002</t>
  </si>
  <si>
    <t>BRS-CS-Mandate Fulfillment</t>
  </si>
  <si>
    <t>307003</t>
  </si>
  <si>
    <t>BRS-CS-Fiduciary-Client Strategy-US</t>
  </si>
  <si>
    <t>309008</t>
  </si>
  <si>
    <t>AS-Cred Rsch-CMBS (Inactive)</t>
  </si>
  <si>
    <t>309014</t>
  </si>
  <si>
    <t>AS-FI-Taxable Financial Institutions (Inactive)</t>
  </si>
  <si>
    <t>309016</t>
  </si>
  <si>
    <t>AS-EQ-FE-Equity-Executive (Inactive)</t>
  </si>
  <si>
    <t>309020</t>
  </si>
  <si>
    <t>AS-EQ-FE-Equity Rsch (Inactive)</t>
  </si>
  <si>
    <t>310000</t>
  </si>
  <si>
    <t>AS-Inv-AS-FI-Exec (Inactive)</t>
  </si>
  <si>
    <t>310100</t>
  </si>
  <si>
    <t>AS-FI-AFI-Office of CIO</t>
  </si>
  <si>
    <t>310105</t>
  </si>
  <si>
    <t>AS-FI-AFI-Product Strategy-Retail</t>
  </si>
  <si>
    <t>310110</t>
  </si>
  <si>
    <t>AS-FI-IFI-CESE-PM</t>
  </si>
  <si>
    <t>310115</t>
  </si>
  <si>
    <t>AS-FI-AFI-CES-PM</t>
  </si>
  <si>
    <t>310120</t>
  </si>
  <si>
    <t>AS-FI-CR&amp;AS Abs Return-Obsidian-Exec &amp; Bus Mgmt (Inactive)</t>
  </si>
  <si>
    <t>310125</t>
  </si>
  <si>
    <t>AS-FI-CR&amp;AS-Abs Return-Obsidian-Product Strateg (Inactive)</t>
  </si>
  <si>
    <t>310130</t>
  </si>
  <si>
    <t>AS-FI-AFI-Multi-Asset High Alpha-PM</t>
  </si>
  <si>
    <t>310135</t>
  </si>
  <si>
    <t>AS-FI-AFI-Multi-Asset High Alpha-Research</t>
  </si>
  <si>
    <t>310140</t>
  </si>
  <si>
    <t>AS-FI-AFI-Securitized-PM</t>
  </si>
  <si>
    <t>310145</t>
  </si>
  <si>
    <t>AS-FI-AFI-Securitized-Research</t>
  </si>
  <si>
    <t>310150</t>
  </si>
  <si>
    <t>AS-FI-CR&amp;AS-Securitized Assets-Product Strategy (Inactive)</t>
  </si>
  <si>
    <t>310155</t>
  </si>
  <si>
    <t>AS-FI-AFI-Agency MBS-Mortgages</t>
  </si>
  <si>
    <t>310160</t>
  </si>
  <si>
    <t>AS-FI-CR&amp;AS-Mortgages-Research (Inactive)</t>
  </si>
  <si>
    <t>310165</t>
  </si>
  <si>
    <t>AS-FI-CR&amp;AS Return-Agency MBS-Exec &amp; Bus Mgmt (Inactive)</t>
  </si>
  <si>
    <t>310170</t>
  </si>
  <si>
    <t>AS-FI-CR&amp;AS Return-Agency MBS-Product Strategy (Inactive)</t>
  </si>
  <si>
    <t>310175</t>
  </si>
  <si>
    <t>AS-FI-CR&amp;AS-Rates-PM (Inactive)</t>
  </si>
  <si>
    <t>310180</t>
  </si>
  <si>
    <t>AS-FI-AFI-MSR-Rates</t>
  </si>
  <si>
    <t>310185</t>
  </si>
  <si>
    <t>AS-FI-CR&amp;AS Return-US Rates-Exec &amp; Bus Management (Inactive)</t>
  </si>
  <si>
    <t>310190</t>
  </si>
  <si>
    <t>AS-FI-CR&amp;AS Return-US Rates-Product Strategy (Inactive)</t>
  </si>
  <si>
    <t>310195</t>
  </si>
  <si>
    <t>AS-FI-AFI-MSR-Mutual Funds</t>
  </si>
  <si>
    <t>310200</t>
  </si>
  <si>
    <t>AS-FI-CR&amp;AS-Mutual Funds-Research (Inactive)</t>
  </si>
  <si>
    <t>310205</t>
  </si>
  <si>
    <t>AS-FI-CR&amp;AS Return-Mututal Fund MS-Exec &amp; Bus Mgmt (Inactive)</t>
  </si>
  <si>
    <t>310210</t>
  </si>
  <si>
    <t>AS-FI-CR&amp;AS Return-Mututal Fund MS-Prod Strategy (Inactive)</t>
  </si>
  <si>
    <t>310215</t>
  </si>
  <si>
    <t>AS-FI-AFI-Credit-High Yield-PM</t>
  </si>
  <si>
    <t>310220</t>
  </si>
  <si>
    <t>AS-FI-AFI-Credit-High Yield-Research</t>
  </si>
  <si>
    <t>310225</t>
  </si>
  <si>
    <t>AS-FI-CR&amp;AS-Leveraged Finance-Trading (Inactive)</t>
  </si>
  <si>
    <t>310230</t>
  </si>
  <si>
    <t>AS-FI-CR&amp;AS Ret-Cred Strat-Lev Fin-Exec &amp; Bus Mgmt (Inactive)</t>
  </si>
  <si>
    <t>310235</t>
  </si>
  <si>
    <t>AS-FI-CR&amp;AS Ret-Cred Strat-Lev Fin-Product Strat (Inactive)</t>
  </si>
  <si>
    <t>310240</t>
  </si>
  <si>
    <t>AS-FI-AFI-Credit-IG Credit-PM</t>
  </si>
  <si>
    <t>310245</t>
  </si>
  <si>
    <t>AS-FI-AFI-Credit-IG Credit-Research</t>
  </si>
  <si>
    <t>310250</t>
  </si>
  <si>
    <t>AS-FI-CR&amp;AS Return-Credit Strat-IG-Exec &amp; Bus Mgmt (Inactive)</t>
  </si>
  <si>
    <t>310255</t>
  </si>
  <si>
    <t>AS-FI-CR&amp;AS Return-Credit Strat-IG-Product Strat (Inactive)</t>
  </si>
  <si>
    <t>310300</t>
  </si>
  <si>
    <t>AS-FI-AFI-TE-Exec &amp; Bus Management</t>
  </si>
  <si>
    <t>310305</t>
  </si>
  <si>
    <t>AS-FI-AFI-Product Strategy-AFI</t>
  </si>
  <si>
    <t>310310</t>
  </si>
  <si>
    <t>AS-FI-AFI-TE-Liquidity Portfolio Team</t>
  </si>
  <si>
    <t>310315</t>
  </si>
  <si>
    <t>AS-FI-AFI-TE-Funds Portfolio Team</t>
  </si>
  <si>
    <t>310320</t>
  </si>
  <si>
    <t>AS-FI-AFI-TE-Institutional Portfolio Team</t>
  </si>
  <si>
    <t>310325</t>
  </si>
  <si>
    <t>AS-FI-AFI-TE-Credit Research</t>
  </si>
  <si>
    <t>310330</t>
  </si>
  <si>
    <t>AS-FI-AFI-TE-Private Client Team</t>
  </si>
  <si>
    <t>310400</t>
  </si>
  <si>
    <t>AS-FI-AFI-Business Management</t>
  </si>
  <si>
    <t>310405</t>
  </si>
  <si>
    <t>AS-FI-AFI-Product Strategy-MS Instl</t>
  </si>
  <si>
    <t>310410</t>
  </si>
  <si>
    <t>AS-FI-AFI-Port Solutions-Active</t>
  </si>
  <si>
    <t>310415</t>
  </si>
  <si>
    <t>AS-FI-AFI-Port Solutions-Index</t>
  </si>
  <si>
    <t>310420</t>
  </si>
  <si>
    <t>AS-FI-AFI-Port Solutions-iShares</t>
  </si>
  <si>
    <t>310425</t>
  </si>
  <si>
    <t>AS-FI-AFI-Short Duration</t>
  </si>
  <si>
    <t>310430</t>
  </si>
  <si>
    <t>AS-FI-AFI-Credit-LDI-PM (Inactive)</t>
  </si>
  <si>
    <t>310435</t>
  </si>
  <si>
    <t>AS-FI-AFI-MSR-Customized Core</t>
  </si>
  <si>
    <t>310440</t>
  </si>
  <si>
    <t>AS-FI-AFI-Financial Institutions</t>
  </si>
  <si>
    <t>310445</t>
  </si>
  <si>
    <t>AS-FI-AFI-MSR-Inflation Linked</t>
  </si>
  <si>
    <t>310500</t>
  </si>
  <si>
    <t>AS-FI-IFI-Exec &amp; Admin</t>
  </si>
  <si>
    <t>310505</t>
  </si>
  <si>
    <t>AS-FI-EMEA/Asia &amp; Div Strat-Product Strategy (Inactive)</t>
  </si>
  <si>
    <t>310510</t>
  </si>
  <si>
    <t>AS-FI-IFI-UK Port Solutions-MDI Active</t>
  </si>
  <si>
    <t>310515</t>
  </si>
  <si>
    <t>AS-FI-IFI-UK Port Solutions-MDI Index</t>
  </si>
  <si>
    <t>310520</t>
  </si>
  <si>
    <t>AS-FI-IFI-UK Port Solutions-iShares</t>
  </si>
  <si>
    <t>310525</t>
  </si>
  <si>
    <t>AS-FI-EMEA/Asia &amp; EMEA &amp; Asia-Emer Mkt Port Team (Inactive)</t>
  </si>
  <si>
    <t>310530</t>
  </si>
  <si>
    <t>AS-FI-EMEA/Asia &amp; EMEA &amp; Asia-Asia Pac Port Team (Inactive)</t>
  </si>
  <si>
    <t>310535</t>
  </si>
  <si>
    <t>AS-FI-IFI-Asia Pac-Research (Inactive)</t>
  </si>
  <si>
    <t>310540</t>
  </si>
  <si>
    <t>AS-FI-IFI-Asia Pac-Exec &amp; Admin</t>
  </si>
  <si>
    <t>310545</t>
  </si>
  <si>
    <t>AS-FI-IFI-Asia Pac-Product Strategy</t>
  </si>
  <si>
    <t>310550</t>
  </si>
  <si>
    <t>AS-FI-IFI-EMEA Fundamental-Exec &amp; Admin (Inactive)</t>
  </si>
  <si>
    <t>310555</t>
  </si>
  <si>
    <t>AS-FI-IFI-EMEA Funda-Prod Strat</t>
  </si>
  <si>
    <t>310560</t>
  </si>
  <si>
    <t>AS-FI-IFI-EMEA Funda-Global Port Team</t>
  </si>
  <si>
    <t>310565</t>
  </si>
  <si>
    <t>AS-FI-IFI-EMEA Funda-Sterling Port Team</t>
  </si>
  <si>
    <t>310570</t>
  </si>
  <si>
    <t>AS-FI-IFI-EMEA Funda-Euro Port Team</t>
  </si>
  <si>
    <t>310575</t>
  </si>
  <si>
    <t>AS-FI-IFI-EMEA Funda-Securitized Assets</t>
  </si>
  <si>
    <t>310580</t>
  </si>
  <si>
    <t>AS-FI-IFI-UK Port Solutions-Bus Mgmt (Inactive)</t>
  </si>
  <si>
    <t>310585</t>
  </si>
  <si>
    <t>AS-FI-IFI-EMEA Funda-Credit Inv Mgmt</t>
  </si>
  <si>
    <t>310600</t>
  </si>
  <si>
    <t>AS-FI-IFI-CESE-Research</t>
  </si>
  <si>
    <t>310605</t>
  </si>
  <si>
    <t>AS-FI-AFI-CES-Research</t>
  </si>
  <si>
    <t>310610</t>
  </si>
  <si>
    <t>AS-FI-IFI-EMEA Fundamental-Research</t>
  </si>
  <si>
    <t>310615</t>
  </si>
  <si>
    <t>AS-FI-EMEA/Asia &amp; MB-EM-Product Strategy (Inactive)</t>
  </si>
  <si>
    <t>310620</t>
  </si>
  <si>
    <t>AS-FI-AFI-Product Strategy-iShares</t>
  </si>
  <si>
    <t>310625</t>
  </si>
  <si>
    <t>AS-FI-IFI-EMEA MB-Product Strategy</t>
  </si>
  <si>
    <t>310630</t>
  </si>
  <si>
    <t>AS-FI-IFI-EMEA MB-Alpha Team</t>
  </si>
  <si>
    <t>310635</t>
  </si>
  <si>
    <t>AS-FI-IFI-EMEA MB-Research</t>
  </si>
  <si>
    <t>310640</t>
  </si>
  <si>
    <t>AS-FI-IFI-EMEA MB-Portfolio Solutions (Inactive)</t>
  </si>
  <si>
    <t>310645</t>
  </si>
  <si>
    <t>AS-FI-IFI-EM-Port Team</t>
  </si>
  <si>
    <t>310700</t>
  </si>
  <si>
    <t>AS-FI-AFI-Exec</t>
  </si>
  <si>
    <t>310705</t>
  </si>
  <si>
    <t>AS-FI-AFI-Product Strategy-Alts</t>
  </si>
  <si>
    <t>310710</t>
  </si>
  <si>
    <t>AS-FI-AFI-Product Strategy-Invest Strategy</t>
  </si>
  <si>
    <t>310715</t>
  </si>
  <si>
    <t>AS-FI-AFI-Product Strategy-Credit</t>
  </si>
  <si>
    <t>310720</t>
  </si>
  <si>
    <t>AS-FI-AFI-Product Strategy-Model Based</t>
  </si>
  <si>
    <t>310725</t>
  </si>
  <si>
    <t>AS-FI-AFI-Credit-Aviation-PM</t>
  </si>
  <si>
    <t>310730</t>
  </si>
  <si>
    <t>AS-FI-AFI-Credit-Aviation-Research</t>
  </si>
  <si>
    <t>310735</t>
  </si>
  <si>
    <t>AS-FI-AFI-Credit-Special Situations-PM</t>
  </si>
  <si>
    <t>310740</t>
  </si>
  <si>
    <t>AS-FI-AFI-Credit-Special Situations-Research</t>
  </si>
  <si>
    <t>310745</t>
  </si>
  <si>
    <t>AS-FI-AFI-Credit-Bank Loans</t>
  </si>
  <si>
    <t>310750</t>
  </si>
  <si>
    <t>AS-FI-AFI-Agency MBS-Alpha</t>
  </si>
  <si>
    <t>311025</t>
  </si>
  <si>
    <t>Deputy COO-Corporate Governance</t>
  </si>
  <si>
    <t>311032</t>
  </si>
  <si>
    <t>T&amp;L-SLF Trading</t>
  </si>
  <si>
    <t>311113</t>
  </si>
  <si>
    <t>T&amp;L-SLF Bus Mgmt &amp; Prod Dev</t>
  </si>
  <si>
    <t>312122</t>
  </si>
  <si>
    <t>T&amp;L-SLF Prime Brokerage &amp; Financing</t>
  </si>
  <si>
    <t>312126</t>
  </si>
  <si>
    <t>Bus Ops-APS-Broker Dealer Services</t>
  </si>
  <si>
    <t>312127</t>
  </si>
  <si>
    <t>Bus Ops-Exec-EMEA</t>
  </si>
  <si>
    <t>312501</t>
  </si>
  <si>
    <t>MA-GMSG AAA (Inactive)</t>
  </si>
  <si>
    <t>312503</t>
  </si>
  <si>
    <t>MAS - GMSG Japan</t>
  </si>
  <si>
    <t>312505</t>
  </si>
  <si>
    <t>MAS - Exec Business Management</t>
  </si>
  <si>
    <t>312506</t>
  </si>
  <si>
    <t>AS-EQ-SAE-Glb Alpha Gen (Inactive)</t>
  </si>
  <si>
    <t>312507</t>
  </si>
  <si>
    <t>MAS - GMSG Global Ascent Strategy</t>
  </si>
  <si>
    <t>312509</t>
  </si>
  <si>
    <t>MAS - GMSG Market Advantage</t>
  </si>
  <si>
    <t>312534</t>
  </si>
  <si>
    <t>AS-EQ-SAE-Japan Equities (Inactive)</t>
  </si>
  <si>
    <t>312542</t>
  </si>
  <si>
    <t>RQA-Glb Portfolio Analytics</t>
  </si>
  <si>
    <t>312543</t>
  </si>
  <si>
    <t>T&amp;L-Trading-Glbl Trading Research</t>
  </si>
  <si>
    <t>312546</t>
  </si>
  <si>
    <t>AS-EQ-SAE-Strategy NA/Eur/DevCB</t>
  </si>
  <si>
    <t>312549</t>
  </si>
  <si>
    <t>AS-EQ-SAE-Research Asia Pac &amp; EM</t>
  </si>
  <si>
    <t>312550</t>
  </si>
  <si>
    <t>MAS - GMSG Global Ascent PM</t>
  </si>
  <si>
    <t>312551</t>
  </si>
  <si>
    <t>AS-EQ-SAE-Strategy Asia Pac &amp; EM</t>
  </si>
  <si>
    <t>312553</t>
  </si>
  <si>
    <t>MAS - GMSG Global Ascent Research</t>
  </si>
  <si>
    <t>312555</t>
  </si>
  <si>
    <t>APG-PMT-CT-PM Workflows</t>
  </si>
  <si>
    <t>312556</t>
  </si>
  <si>
    <t>AS-EQ-SAE-Global Portfolio Engineering (Inactive)</t>
  </si>
  <si>
    <t>313009</t>
  </si>
  <si>
    <t>Beta-IE-Equity ETF Portfolio Management</t>
  </si>
  <si>
    <t>313010</t>
  </si>
  <si>
    <t>Beta-IE-Institutional Portfolio Management</t>
  </si>
  <si>
    <t>313011</t>
  </si>
  <si>
    <t>Beta-LifePath</t>
  </si>
  <si>
    <t>313022</t>
  </si>
  <si>
    <t>Beta-IE-Global ECM Exec (Inactive)</t>
  </si>
  <si>
    <t>313038</t>
  </si>
  <si>
    <t>Beta-Management, Strategy and Admin</t>
  </si>
  <si>
    <t>313040</t>
  </si>
  <si>
    <t>AS-EQ-SAE-PM NA/Eur/DevCB</t>
  </si>
  <si>
    <t>313048</t>
  </si>
  <si>
    <t>AS-EQ-SAE-PM Princeton (Inactive)</t>
  </si>
  <si>
    <t>313049</t>
  </si>
  <si>
    <t>AS-EQ-SAE-Research NA/Eur/DevCB</t>
  </si>
  <si>
    <t>313057</t>
  </si>
  <si>
    <t>Reg-APAC-Japan (Inactive)</t>
  </si>
  <si>
    <t>313074</t>
  </si>
  <si>
    <t>T&amp;L-SLF Strategy</t>
  </si>
  <si>
    <t>313075</t>
  </si>
  <si>
    <t>AS-EQ-SAE-Global Equity Research</t>
  </si>
  <si>
    <t>313084</t>
  </si>
  <si>
    <t>AS-EQ-SAE-Glb Implementation Research (Inactive)</t>
  </si>
  <si>
    <t>313086</t>
  </si>
  <si>
    <t>AS-EQ-SAE-PM Asia Pac &amp; EM</t>
  </si>
  <si>
    <t>313087</t>
  </si>
  <si>
    <t>AS-EQ-SAE-Glb Active Data Engineering (Inactive)</t>
  </si>
  <si>
    <t>313093</t>
  </si>
  <si>
    <t>AS-EQ-SAE-Global Management</t>
  </si>
  <si>
    <t>313560</t>
  </si>
  <si>
    <t>MAS - Emerging Markets</t>
  </si>
  <si>
    <t>314026</t>
  </si>
  <si>
    <t>T&amp;L-Trading-SAE and Index (Inactive)</t>
  </si>
  <si>
    <t>314050</t>
  </si>
  <si>
    <t>T&amp;L-E-Trading</t>
  </si>
  <si>
    <t>314090</t>
  </si>
  <si>
    <t>MA-GMSG Global Active Strategies (Inactive)</t>
  </si>
  <si>
    <t>316358</t>
  </si>
  <si>
    <t>MA-GMSG Investment Process (Inactive)</t>
  </si>
  <si>
    <t>317248</t>
  </si>
  <si>
    <t>AS-EQ-SAE-Glb Analytics (Inactive)</t>
  </si>
  <si>
    <t>319008</t>
  </si>
  <si>
    <t>AS-EQ-SAE-Investment Management Other (Inactive)</t>
  </si>
  <si>
    <t>319012</t>
  </si>
  <si>
    <t>MAS - Australia</t>
  </si>
  <si>
    <t>319062</t>
  </si>
  <si>
    <t>T&amp;L-Securities Lending Management &amp; Admin (Inactive)</t>
  </si>
  <si>
    <t>320000</t>
  </si>
  <si>
    <t>Alt-Hedge Fund Strategies</t>
  </si>
  <si>
    <t>400001</t>
  </si>
  <si>
    <t>BlackRock Solutions Temporary Tax Location (Inactive)</t>
  </si>
  <si>
    <t>400010</t>
  </si>
  <si>
    <t>BRS-Executive(Inactive)</t>
  </si>
  <si>
    <t>400100</t>
  </si>
  <si>
    <t>BRS-Administration (Old) (Inactive)</t>
  </si>
  <si>
    <t>400150</t>
  </si>
  <si>
    <t>BRS-Administration (Inactive)</t>
  </si>
  <si>
    <t>401100</t>
  </si>
  <si>
    <t>BRS-Aladdin-EstCst (Inactive)</t>
  </si>
  <si>
    <t>401200</t>
  </si>
  <si>
    <t>BRS-Aladdin-WstCst (Inactive)</t>
  </si>
  <si>
    <t>401300</t>
  </si>
  <si>
    <t>BRS-Aladdin-BLK (Inactive)</t>
  </si>
  <si>
    <t>401500</t>
  </si>
  <si>
    <t>BRS-BDCS (Inactive)</t>
  </si>
  <si>
    <t>401600</t>
  </si>
  <si>
    <t>BRS-BDCS-Invest Mgmt (Inactive)</t>
  </si>
  <si>
    <t>402050</t>
  </si>
  <si>
    <t>BRS-PAG-Executive (Inactive)</t>
  </si>
  <si>
    <t>402100</t>
  </si>
  <si>
    <t>BRS-PAG-Pricing (Inactive)</t>
  </si>
  <si>
    <t>402150</t>
  </si>
  <si>
    <t>BRS-PAG-Fund of Hedge Funds (Inactive)</t>
  </si>
  <si>
    <t>402200</t>
  </si>
  <si>
    <t>BRS-PAG-Data (Inactive)</t>
  </si>
  <si>
    <t>402250</t>
  </si>
  <si>
    <t>BRS-PAG-Index (Inactive)</t>
  </si>
  <si>
    <t>402300</t>
  </si>
  <si>
    <t>BRS-PAG-Night Shift (Inactive)</t>
  </si>
  <si>
    <t>402350</t>
  </si>
  <si>
    <t>BRS-PAG-Equity Risk-Edinburgh (Inactive)</t>
  </si>
  <si>
    <t>402400</t>
  </si>
  <si>
    <t>BRS-Risk-BlackRock (Inactive)</t>
  </si>
  <si>
    <t>402450</t>
  </si>
  <si>
    <t>BRS-Risk-East Coast (Inactive)</t>
  </si>
  <si>
    <t>402500</t>
  </si>
  <si>
    <t>BRS-Risk-External Clients (Inactive)</t>
  </si>
  <si>
    <t>402550</t>
  </si>
  <si>
    <t>BRS-Risk-West Coast (Inactive)</t>
  </si>
  <si>
    <t>402600</t>
  </si>
  <si>
    <t>BRS-Risk-Mortgage Banking (Inactive)</t>
  </si>
  <si>
    <t>403050</t>
  </si>
  <si>
    <t>BRS-PD-Executive (Inactive)</t>
  </si>
  <si>
    <t>403075</t>
  </si>
  <si>
    <t>BRS Cust Rel Mgmt (Inactive)</t>
  </si>
  <si>
    <t>403100</t>
  </si>
  <si>
    <t>BRS-PD-Corporate Systems (Inactive)</t>
  </si>
  <si>
    <t>403150</t>
  </si>
  <si>
    <t>BRS-PD-ANSER (Inactive)</t>
  </si>
  <si>
    <t>403200</t>
  </si>
  <si>
    <t>BRS-PD-SEG (Inactive)</t>
  </si>
  <si>
    <t>403250</t>
  </si>
  <si>
    <t>BRS-PD-Aladdin (Inactive)</t>
  </si>
  <si>
    <t>403300</t>
  </si>
  <si>
    <t>BRS-PD-FMG-Executive (Inactive)</t>
  </si>
  <si>
    <t>403350</t>
  </si>
  <si>
    <t>BRS-PD-FMG-Prepayment Model (Inactive)</t>
  </si>
  <si>
    <t>403400</t>
  </si>
  <si>
    <t>BRS-PD-FMG-BondCalc (Inactive)</t>
  </si>
  <si>
    <t>403450</t>
  </si>
  <si>
    <t>BRS-PD-FMG-Portfolio Management (Inactive)</t>
  </si>
  <si>
    <t>403500</t>
  </si>
  <si>
    <t>BRS-CITS-Executive (Inactive)</t>
  </si>
  <si>
    <t>403550</t>
  </si>
  <si>
    <t>BRS-CITS-Project Management (Inactive)</t>
  </si>
  <si>
    <t>403600</t>
  </si>
  <si>
    <t>BRS-CITS-Mutual Fund (Inactive)</t>
  </si>
  <si>
    <t>403650</t>
  </si>
  <si>
    <t>BRS-CITS-Development (Inactive)</t>
  </si>
  <si>
    <t>403700</t>
  </si>
  <si>
    <t>BRS-Tech-Executive (Inactive)</t>
  </si>
  <si>
    <t>403750</t>
  </si>
  <si>
    <t>BRS-Tech-Databases (Inactive)</t>
  </si>
  <si>
    <t>403800</t>
  </si>
  <si>
    <t>BRS-Tech-Help Desk (Inactive)</t>
  </si>
  <si>
    <t>403850</t>
  </si>
  <si>
    <t>BRS-Tech-PC (Inactive)</t>
  </si>
  <si>
    <t>403900</t>
  </si>
  <si>
    <t>BRS-Tech-UNT (Inactive)</t>
  </si>
  <si>
    <t>403950</t>
  </si>
  <si>
    <t>BRS-Tech-Tech Ops (Inactive)</t>
  </si>
  <si>
    <t>404050</t>
  </si>
  <si>
    <t>BLK &amp; Third Party: Trading Systems:General Alloc (Inactive)</t>
  </si>
  <si>
    <t>404100</t>
  </si>
  <si>
    <t>BLK: Trading Systems:General Allocation (Inactive)</t>
  </si>
  <si>
    <t>404150</t>
  </si>
  <si>
    <t>Third Party: Trading Systems:Major Clients (Inactive)</t>
  </si>
  <si>
    <t>404160</t>
  </si>
  <si>
    <t>Third Party: Trading Systems: Minor Clt-Inactive</t>
  </si>
  <si>
    <t>404170</t>
  </si>
  <si>
    <t>Third Party: Trading Systems: General Alloc-Inact (Inactive)</t>
  </si>
  <si>
    <t>404200</t>
  </si>
  <si>
    <t>Third Party: Trading Systems:Minor Clients (Inactive)</t>
  </si>
  <si>
    <t>404250</t>
  </si>
  <si>
    <t>Third Party: Trading Systems:General Allocation (Inactive)</t>
  </si>
  <si>
    <t>404260</t>
  </si>
  <si>
    <t>Third Party: Risk Mgmt:Major Clients-Inactive</t>
  </si>
  <si>
    <t>404270</t>
  </si>
  <si>
    <t>Third Party: Risk Mgmt:Small Non-Trading Clt-Inact (Inactive)</t>
  </si>
  <si>
    <t>404300</t>
  </si>
  <si>
    <t>Third Party: Risk Mgmt: System Clients (Inactive)</t>
  </si>
  <si>
    <t>404350</t>
  </si>
  <si>
    <t>Third Party: Risk Mgmt:General Allocation (Inactive)</t>
  </si>
  <si>
    <t>404400</t>
  </si>
  <si>
    <t>Third Party: ANSER:Major Clients (Inactive)</t>
  </si>
  <si>
    <t>404450</t>
  </si>
  <si>
    <t>Third Party: ANSER:Minor Clients (Inactive)</t>
  </si>
  <si>
    <t>404500</t>
  </si>
  <si>
    <t>Third Party: ANSER:General Allocation (Inactive)</t>
  </si>
  <si>
    <t>404510</t>
  </si>
  <si>
    <t>Third Party: Cnsltng/MrtgBnkng:Major Clients (Inactive)</t>
  </si>
  <si>
    <t>404550</t>
  </si>
  <si>
    <t>Third Party: Cnsltng/MrtgBnkng:Minor Clients (Inactive)</t>
  </si>
  <si>
    <t>404600</t>
  </si>
  <si>
    <t>Third Party: Cnsltng/MrtgBnkng:General Allocation (Inactive)</t>
  </si>
  <si>
    <t>404610</t>
  </si>
  <si>
    <t>Third Party: PrePayModel:Major Clients-Inactive</t>
  </si>
  <si>
    <t>404650</t>
  </si>
  <si>
    <t>Third Party: PrePayModel:Minor Clients-Inactive</t>
  </si>
  <si>
    <t>404700</t>
  </si>
  <si>
    <t>Third Party: PrePayModel:General Allocation (Inactive)</t>
  </si>
  <si>
    <t>404800</t>
  </si>
  <si>
    <t>BlackRock Solutions General Allocation (Inactive)</t>
  </si>
  <si>
    <t>409001</t>
  </si>
  <si>
    <t>BRS-PAG-Client Service Group (Inactive)</t>
  </si>
  <si>
    <t>409002</t>
  </si>
  <si>
    <t>BRS-FMG-ANSER (Inactive)</t>
  </si>
  <si>
    <t>409003</t>
  </si>
  <si>
    <t>BRS-PAG-Risk Trading System (Inactive)</t>
  </si>
  <si>
    <t>409004</t>
  </si>
  <si>
    <t>BRS-PAG-Risk Trading System-Washington (Inactive)</t>
  </si>
  <si>
    <t>409007</t>
  </si>
  <si>
    <t>RMAG-RS-Sys Admin (Inactive)</t>
  </si>
  <si>
    <t>409009</t>
  </si>
  <si>
    <t>RMAG-RS-Software Support (Inactive)</t>
  </si>
  <si>
    <t>409010</t>
  </si>
  <si>
    <t>BRS-TSG-Software Engineering (Inactive)</t>
  </si>
  <si>
    <t>409012</t>
  </si>
  <si>
    <t>BRS-TSG-Client Service Group-Help Desk (Inactive)</t>
  </si>
  <si>
    <t>409013</t>
  </si>
  <si>
    <t>BRS-Analytics-Trepp (Inactive)</t>
  </si>
  <si>
    <t>409015</t>
  </si>
  <si>
    <t>Tech-System Services-Operations (Inactive)</t>
  </si>
  <si>
    <t>409016</t>
  </si>
  <si>
    <t>Tech-System Services-Telecommunications (Inactive)</t>
  </si>
  <si>
    <t>409019</t>
  </si>
  <si>
    <t>RMAG-RS-Executive-DE (Inactive)</t>
  </si>
  <si>
    <t>410100</t>
  </si>
  <si>
    <t>BRS-Exec (Inactive)</t>
  </si>
  <si>
    <t>411100</t>
  </si>
  <si>
    <t>BRS-BlackRock Svc-Exec (Inactive)</t>
  </si>
  <si>
    <t>411200</t>
  </si>
  <si>
    <t>BRS-BlackRock Svc-ITS (Inactive)</t>
  </si>
  <si>
    <t>411300</t>
  </si>
  <si>
    <t>BRS-BlackRock Svc-Corporate Systems (Inactive)</t>
  </si>
  <si>
    <t>411400</t>
  </si>
  <si>
    <t>BRS-BlackRock Svc-BlackRock Analytics (Inactive)</t>
  </si>
  <si>
    <t>411500</t>
  </si>
  <si>
    <t>BRS-BlackRock Svc-BlackRock Bus Svcs (Inactive)</t>
  </si>
  <si>
    <t>411600</t>
  </si>
  <si>
    <t>BRS-BlackRock Svc-RE Port Strat &amp; Risk Analytics (Inactive)</t>
  </si>
  <si>
    <t>412100</t>
  </si>
  <si>
    <t>BRS-Relationship Mgmt-Executive (Inactive)</t>
  </si>
  <si>
    <t>412200</t>
  </si>
  <si>
    <t>BRS-Relationship Mgmt-Business Development (Inactive)</t>
  </si>
  <si>
    <t>412300</t>
  </si>
  <si>
    <t>BRS-Relationship Mgmt-Client Service (Inactive)</t>
  </si>
  <si>
    <t>412400</t>
  </si>
  <si>
    <t>BRS-Relationship Mgmt-Client Implementations (Inactive)</t>
  </si>
  <si>
    <t>413100</t>
  </si>
  <si>
    <t>BRS-Advisory Services-Executive (Inactive)</t>
  </si>
  <si>
    <t>413200</t>
  </si>
  <si>
    <t>BRS-Advisory Services-Advisory Services (Inactive)</t>
  </si>
  <si>
    <t>414100</t>
  </si>
  <si>
    <t>BRS-Inv-Acctg-Executive (Inactive)</t>
  </si>
  <si>
    <t>414200</t>
  </si>
  <si>
    <t>BRS-Inv Acctg-Data Services (Inactive)</t>
  </si>
  <si>
    <t>414300</t>
  </si>
  <si>
    <t>BRS-Inv Acctg-Investment Accounting (Inactive)</t>
  </si>
  <si>
    <t>415100</t>
  </si>
  <si>
    <t>BRS-Portfolio Analytics-Executive (Inactive)</t>
  </si>
  <si>
    <t>415200</t>
  </si>
  <si>
    <t>BRS-Portfolio Analytics-GP Production (Inactive)</t>
  </si>
  <si>
    <t>415300</t>
  </si>
  <si>
    <t>BRS-Portfolio Analytics-GP Center (Inactive)</t>
  </si>
  <si>
    <t>415400</t>
  </si>
  <si>
    <t>BRS-Portfolio Analytics-Quantitative Research (Inactive)</t>
  </si>
  <si>
    <t>415500</t>
  </si>
  <si>
    <t>BRS-Portfolio Analytics-Index Research (Inactive)</t>
  </si>
  <si>
    <t>415600</t>
  </si>
  <si>
    <t>Data Services (Inactive)</t>
  </si>
  <si>
    <t>416100</t>
  </si>
  <si>
    <t>BRS-Product Mgmt-Executive (Inactive)</t>
  </si>
  <si>
    <t>416200</t>
  </si>
  <si>
    <t>BRS-Product Mgmt-Solutions Center (Inactive)</t>
  </si>
  <si>
    <t>416300</t>
  </si>
  <si>
    <t>BRS-Product Mgmt-Training &amp; Education (Inactive)</t>
  </si>
  <si>
    <t>416400</t>
  </si>
  <si>
    <t>BRS-Product Mgmt-Product Center (Inactive)</t>
  </si>
  <si>
    <t>417100</t>
  </si>
  <si>
    <t>BRS-Product Devp-Executive (Inactive)</t>
  </si>
  <si>
    <t>417200</t>
  </si>
  <si>
    <t>BRS-Product Devp-Policy Enforcement (Inactive)</t>
  </si>
  <si>
    <t>417300</t>
  </si>
  <si>
    <t>BRS-Product Devp-Financial Modeling Group (Inactive)</t>
  </si>
  <si>
    <t>417400</t>
  </si>
  <si>
    <t>BRS-Product Devp-Trading and Portfolio Mgmt (Inactive)</t>
  </si>
  <si>
    <t>417500</t>
  </si>
  <si>
    <t>BRS-Product Devp-Accounting &amp; Operations (Inactive)</t>
  </si>
  <si>
    <t>417600</t>
  </si>
  <si>
    <t>BRS-Product Devp-Aladdin Infrastructure (Inactive)</t>
  </si>
  <si>
    <t>417700</t>
  </si>
  <si>
    <t>BRS-Product Devp-CRM (Inactive)</t>
  </si>
  <si>
    <t>417800</t>
  </si>
  <si>
    <t>BRS-Product Devp-Data Services (Inactive)</t>
  </si>
  <si>
    <t>418100</t>
  </si>
  <si>
    <t>418200</t>
  </si>
  <si>
    <t>BRS-Tech-Tech International (Inactive)</t>
  </si>
  <si>
    <t>418300</t>
  </si>
  <si>
    <t>BRS-Tech-Realty (Inactive)</t>
  </si>
  <si>
    <t>418400</t>
  </si>
  <si>
    <t>BRS-Tech-Engineering-Executive (Inactive)</t>
  </si>
  <si>
    <t>418441</t>
  </si>
  <si>
    <t>BRS-Tech-Engineering-TAG (Inactive)</t>
  </si>
  <si>
    <t>418442</t>
  </si>
  <si>
    <t>BRS-Tech-Engineering-Windows (Inactive)</t>
  </si>
  <si>
    <t>418443</t>
  </si>
  <si>
    <t>BRS-Tech-Engineering-Unix Network Storage (Inactive)</t>
  </si>
  <si>
    <t>418500</t>
  </si>
  <si>
    <t>BRS-Tech-Windows (ops)-Executive (Inactive)</t>
  </si>
  <si>
    <t>418531</t>
  </si>
  <si>
    <t>BRS-Tech-Windows (ops)-Desktop &amp; Special Svcs (Inactive)</t>
  </si>
  <si>
    <t>418532</t>
  </si>
  <si>
    <t>BRS-Tech-Windows (ops)-Servers (Inactive)</t>
  </si>
  <si>
    <t>418600</t>
  </si>
  <si>
    <t>BRS-Tech-Core (ops)-Executive (Inactive)</t>
  </si>
  <si>
    <t>418621</t>
  </si>
  <si>
    <t>BRS-Tech-Core (ops)-Data Centers (Inactive)</t>
  </si>
  <si>
    <t>418622</t>
  </si>
  <si>
    <t>BRS-Tech-Core (ops)-Storage (Inactive)</t>
  </si>
  <si>
    <t>418623</t>
  </si>
  <si>
    <t>BRS-Tech-Core (ops)-Network Ops (Inactive)</t>
  </si>
  <si>
    <t>418624</t>
  </si>
  <si>
    <t>BRS-Tech-Core (ops)-Telecom (Inactive)</t>
  </si>
  <si>
    <t>418700</t>
  </si>
  <si>
    <t>BRS-Tech-Aladdin (ops)-Executive (Inactive)</t>
  </si>
  <si>
    <t>418711</t>
  </si>
  <si>
    <t>BRS-Tech-Aladdin (ops)-DBA (Inactive)</t>
  </si>
  <si>
    <t>418712</t>
  </si>
  <si>
    <t>BRS-Tech-Aladdin (ops)-Unix Ops (Inactive)</t>
  </si>
  <si>
    <t>418713</t>
  </si>
  <si>
    <t>BRS-Tech-Aladdin (ops)-Prod Ops (Inactive)</t>
  </si>
  <si>
    <t>418800</t>
  </si>
  <si>
    <t>BRS-Tech-Services-Executive (Inactive)</t>
  </si>
  <si>
    <t>418801</t>
  </si>
  <si>
    <t>BRS-Tech-Services-CTS (Inactive)</t>
  </si>
  <si>
    <t>418802</t>
  </si>
  <si>
    <t>BRS-Tech-Services-Helpdesk (Inactive)</t>
  </si>
  <si>
    <t>418900</t>
  </si>
  <si>
    <t>BRS-Tech-Boston (Inactive)</t>
  </si>
  <si>
    <t>419100</t>
  </si>
  <si>
    <t>BRS-Strategy, Operations, &amp; Finance (Inactive)</t>
  </si>
  <si>
    <t>420100</t>
  </si>
  <si>
    <t>BRS-SAO-Executive (Inactive)</t>
  </si>
  <si>
    <t>420700</t>
  </si>
  <si>
    <t>BRS-Enterprise Services (Inactive)</t>
  </si>
  <si>
    <t>421100</t>
  </si>
  <si>
    <t>APG-Executive</t>
  </si>
  <si>
    <t>421105</t>
  </si>
  <si>
    <t>Bus Ops-Provider Strgy-Index Mgmt Allocated</t>
  </si>
  <si>
    <t>421106</t>
  </si>
  <si>
    <t>Tech &amp; Ops-Allocation Technology (Inactive)</t>
  </si>
  <si>
    <t>421107</t>
  </si>
  <si>
    <t>Tech &amp; Ops-Allocation Software Cap</t>
  </si>
  <si>
    <t>421108</t>
  </si>
  <si>
    <t>Tech &amp; Ops-Allocation Business Software (Inactive)</t>
  </si>
  <si>
    <t>421112</t>
  </si>
  <si>
    <t>APG-DS-CSG-CRM-NACTIVE (Inactive)</t>
  </si>
  <si>
    <t>421113</t>
  </si>
  <si>
    <t>APG-CoreClientProc-Retail (Inactive)</t>
  </si>
  <si>
    <t>421114</t>
  </si>
  <si>
    <t>APG-DS-Bus Svcs-ClientSites INACTIVE</t>
  </si>
  <si>
    <t>421115</t>
  </si>
  <si>
    <t>APG-DS-Internet/Intranet INACTIVE</t>
  </si>
  <si>
    <t>421116</t>
  </si>
  <si>
    <t>APG-DS-CRM, RE &amp; BAI-Real Estate</t>
  </si>
  <si>
    <t>421120</t>
  </si>
  <si>
    <t>APG-CSO-Development</t>
  </si>
  <si>
    <t>421121</t>
  </si>
  <si>
    <t>APG-CoreSysOps-AladdinOps INACTIVE</t>
  </si>
  <si>
    <t>421122</t>
  </si>
  <si>
    <t>AT-TECH-Bus Svcs-CAO &amp; Program Svcs</t>
  </si>
  <si>
    <t>421123</t>
  </si>
  <si>
    <t>APG-CoreSysOps-ASP INACTIVE</t>
  </si>
  <si>
    <t>421124</t>
  </si>
  <si>
    <t>Corp Svcs-CRES-CE-Data Center</t>
  </si>
  <si>
    <t>421125</t>
  </si>
  <si>
    <t>APG-CSO-DB Ops</t>
  </si>
  <si>
    <t>421126</t>
  </si>
  <si>
    <t>AT-TECH-IS-Network</t>
  </si>
  <si>
    <t>421127</t>
  </si>
  <si>
    <t>AT-TECH-IS-Storage</t>
  </si>
  <si>
    <t>421128</t>
  </si>
  <si>
    <t>AT-TECH-IS-Telecom</t>
  </si>
  <si>
    <t>421129</t>
  </si>
  <si>
    <t>AT-TECH-IS-EWD</t>
  </si>
  <si>
    <t>421130</t>
  </si>
  <si>
    <t>AT-TECH-IS-Unix</t>
  </si>
  <si>
    <t>421131</t>
  </si>
  <si>
    <t>AT-TECH-IS-Telecom Clearing</t>
  </si>
  <si>
    <t>421132</t>
  </si>
  <si>
    <t>AT-TECH-ES-Multimedia</t>
  </si>
  <si>
    <t>421133</t>
  </si>
  <si>
    <t>AT-TECH-ES-End User Technical Services</t>
  </si>
  <si>
    <t>421134</t>
  </si>
  <si>
    <t>AT-TECH-Bus Svcs-PMO INACTIVE</t>
  </si>
  <si>
    <t>421135</t>
  </si>
  <si>
    <t>AT-TECH-ES-Helpdesk</t>
  </si>
  <si>
    <t>421136</t>
  </si>
  <si>
    <t>AT-TECH-ES-Premier Support</t>
  </si>
  <si>
    <t>421137</t>
  </si>
  <si>
    <t>AT-TECH-Security-Info Sec</t>
  </si>
  <si>
    <t>421141</t>
  </si>
  <si>
    <t>APG-CTP-Sec&amp;Mkt Data</t>
  </si>
  <si>
    <t>421142</t>
  </si>
  <si>
    <t>APG-CTP-SMA</t>
  </si>
  <si>
    <t>421144</t>
  </si>
  <si>
    <t>BPI-Product Mgmt-INACTIVE</t>
  </si>
  <si>
    <t>421145</t>
  </si>
  <si>
    <t>APG-CoreTransProc-ADAM INACTIVE</t>
  </si>
  <si>
    <t>421146</t>
  </si>
  <si>
    <t>APG-CoreTransProc-Exec-Inactive</t>
  </si>
  <si>
    <t>421148</t>
  </si>
  <si>
    <t>APG-CSO-CTS</t>
  </si>
  <si>
    <t>421149</t>
  </si>
  <si>
    <t>APG-Eng-Change Mgmt INACTIVE</t>
  </si>
  <si>
    <t>421150</t>
  </si>
  <si>
    <t>BPI-Regulatory &amp; Corporate-INACTIVE</t>
  </si>
  <si>
    <t>421151</t>
  </si>
  <si>
    <t>BRS-Aladdin Business-Implmtn&amp;Dlvry-Dlvry</t>
  </si>
  <si>
    <t>421152</t>
  </si>
  <si>
    <t>BRS-ANLY-PAG-AIR-Implementations</t>
  </si>
  <si>
    <t>421153</t>
  </si>
  <si>
    <t>BRS-ANLY-PAG-AIR-Automation</t>
  </si>
  <si>
    <t>421154</t>
  </si>
  <si>
    <t>BRS-ANLY-APMT-AnSer (Inactive)</t>
  </si>
  <si>
    <t>421155</t>
  </si>
  <si>
    <t>BRS-ANLY-PAG-Auto, Implementations &amp; Risk (Inactive)</t>
  </si>
  <si>
    <t>421156</t>
  </si>
  <si>
    <t>BRS-ANLY-PAG-Market Analytics</t>
  </si>
  <si>
    <t>421157</t>
  </si>
  <si>
    <t>BRS-ANLY-PAG-Central Command (Inactive)</t>
  </si>
  <si>
    <t>421158</t>
  </si>
  <si>
    <t>BRS-Aladdin Business-Exec</t>
  </si>
  <si>
    <t>421159</t>
  </si>
  <si>
    <t>BRS-Aladdin Business-RM-BFI</t>
  </si>
  <si>
    <t>421160</t>
  </si>
  <si>
    <t>BRS-Aladdin Business-RM-Insurance</t>
  </si>
  <si>
    <t>421161</t>
  </si>
  <si>
    <t>BRS-Aladdin Business-RM-CAMP</t>
  </si>
  <si>
    <t>421162</t>
  </si>
  <si>
    <t>BRS-Aladdin Business-RM-CA-Analytics (Inactive)</t>
  </si>
  <si>
    <t>421163</t>
  </si>
  <si>
    <t>BRS-Aladdin Business-RM-EMEA</t>
  </si>
  <si>
    <t>421164</t>
  </si>
  <si>
    <t>BRS-Aladdin Business-RM-Asia</t>
  </si>
  <si>
    <t>421165</t>
  </si>
  <si>
    <t>BRS-Aladdin Business-RM-Australia</t>
  </si>
  <si>
    <t>421166</t>
  </si>
  <si>
    <t>BRS-Aladdin Business-RM-CA-Agency</t>
  </si>
  <si>
    <t>421167</t>
  </si>
  <si>
    <t>BRS-Aladdin Business-RM-CA-Banks</t>
  </si>
  <si>
    <t>421168</t>
  </si>
  <si>
    <t>BRS-Aladdin Business-RM-CA-GLAM</t>
  </si>
  <si>
    <t>421169</t>
  </si>
  <si>
    <t>BRS-Aladdin Business-RM-CA-Insur</t>
  </si>
  <si>
    <t>421170</t>
  </si>
  <si>
    <t>BPI-Relationship Mgmt</t>
  </si>
  <si>
    <t>421171</t>
  </si>
  <si>
    <t>BRS-Aladdin Business-RM-CA-RiskSol</t>
  </si>
  <si>
    <t>421172</t>
  </si>
  <si>
    <t>BRS-Aladdin Business-RM-CA-EMEA</t>
  </si>
  <si>
    <t>421180</t>
  </si>
  <si>
    <t>APG-Eng-AppEng-Core Software-Inactive</t>
  </si>
  <si>
    <t>421200</t>
  </si>
  <si>
    <t>BRS-CTS Client Technical Svcs (Inactive)</t>
  </si>
  <si>
    <t>421300</t>
  </si>
  <si>
    <t>BRS-GPS Global Production Support (Inactive)</t>
  </si>
  <si>
    <t>421400</t>
  </si>
  <si>
    <t>AT-TECH-IS-WindowsServer</t>
  </si>
  <si>
    <t>421401</t>
  </si>
  <si>
    <t>Tech &amp; Ops-Exec-Inactive</t>
  </si>
  <si>
    <t>421500</t>
  </si>
  <si>
    <t>BRS-RTS Regional Technical Svcs (Inactive)</t>
  </si>
  <si>
    <t>422100</t>
  </si>
  <si>
    <t>BRS-Client Services (Inactive)</t>
  </si>
  <si>
    <t>422200</t>
  </si>
  <si>
    <t>BRS-BlackRock Svcs-Americas (Inactive)</t>
  </si>
  <si>
    <t>422300</t>
  </si>
  <si>
    <t>BRS-BlackRock Svcs-Australia (Inactive)</t>
  </si>
  <si>
    <t>422400</t>
  </si>
  <si>
    <t>BRS-BlackRock Svcs-EMEA (Inactive)</t>
  </si>
  <si>
    <t>422500</t>
  </si>
  <si>
    <t>BRS-BlackRock Svcs-Integration (Inactive)</t>
  </si>
  <si>
    <t>422600</t>
  </si>
  <si>
    <t>BRS-BlackRock Svcs-Asia (Inactive)</t>
  </si>
  <si>
    <t>423100</t>
  </si>
  <si>
    <t>BRS-Systems Products-Exec (Inactive)</t>
  </si>
  <si>
    <t>423200</t>
  </si>
  <si>
    <t>BRS-Products Solutions Center (Inactive)</t>
  </si>
  <si>
    <t>423210</t>
  </si>
  <si>
    <t>BRS-Product Svcs Old (Inactive)</t>
  </si>
  <si>
    <t>423220</t>
  </si>
  <si>
    <t>BRS-Aladdin Ops (Inactive)</t>
  </si>
  <si>
    <t>423230</t>
  </si>
  <si>
    <t>APG-Dev-SEG</t>
  </si>
  <si>
    <t>423300</t>
  </si>
  <si>
    <t>BRS-Products-SEG (Inactive)</t>
  </si>
  <si>
    <t>423310</t>
  </si>
  <si>
    <t>BRS-Dedicated Svcs-Alternative/PI (Inactive)</t>
  </si>
  <si>
    <t>423320</t>
  </si>
  <si>
    <t>APG-CTP-Cash Mgmt</t>
  </si>
  <si>
    <t>423330</t>
  </si>
  <si>
    <t>BRS-Dedicated Svcs-Client Reporting (Inactive)</t>
  </si>
  <si>
    <t>423340</t>
  </si>
  <si>
    <t>AT-TECH-CA-Finance</t>
  </si>
  <si>
    <t>423350</t>
  </si>
  <si>
    <t>BRS-Dedicated Svcs-Distribution (Inactive)</t>
  </si>
  <si>
    <t>423351</t>
  </si>
  <si>
    <t>APG-CoreClientProc-DC Link INACTIVE</t>
  </si>
  <si>
    <t>423360</t>
  </si>
  <si>
    <t>APG-DS-CRM, RE &amp; BAI-BAI</t>
  </si>
  <si>
    <t>423370</t>
  </si>
  <si>
    <t>APG-DS-RED-INACTIVE</t>
  </si>
  <si>
    <t>423410</t>
  </si>
  <si>
    <t>BRS-Invest Prods-AUM (Inactive)</t>
  </si>
  <si>
    <t>423420</t>
  </si>
  <si>
    <t>APG-CTP-AladdinInterfaces</t>
  </si>
  <si>
    <t>423430</t>
  </si>
  <si>
    <t>APG-CTP-Trading Ops</t>
  </si>
  <si>
    <t>423440</t>
  </si>
  <si>
    <t>BRS-Invest Prods-Mortgage Products (Inactive)</t>
  </si>
  <si>
    <t>423445</t>
  </si>
  <si>
    <t>APG-CTP-OMS Workflow</t>
  </si>
  <si>
    <t>423450</t>
  </si>
  <si>
    <t>APG-BOS-Reporting</t>
  </si>
  <si>
    <t>423451</t>
  </si>
  <si>
    <t>APG-BOS-Accounting</t>
  </si>
  <si>
    <t>423452</t>
  </si>
  <si>
    <t>APG-BOS-Reconciliation</t>
  </si>
  <si>
    <t>423460</t>
  </si>
  <si>
    <t>BRS-ANLY-APMT-Portf Mgmt &amp; Risk Rptg (Inactive)</t>
  </si>
  <si>
    <t>423470</t>
  </si>
  <si>
    <t>APG-Aladdin-STP INACTIVE</t>
  </si>
  <si>
    <t>423480</t>
  </si>
  <si>
    <t>BRS-ANLY-APMT-Portf Modeling (Inactive)</t>
  </si>
  <si>
    <t>423490</t>
  </si>
  <si>
    <t>BRS-Security &amp; Market Data (Inactive)</t>
  </si>
  <si>
    <t>424100</t>
  </si>
  <si>
    <t>BRS-ANLY-Executive</t>
  </si>
  <si>
    <t>424110</t>
  </si>
  <si>
    <t>BRS-Analytics-FMG Exec (Inactive)</t>
  </si>
  <si>
    <t>424120</t>
  </si>
  <si>
    <t>BRS-ANLY-FMG-Mortgage Modeling</t>
  </si>
  <si>
    <t>424130</t>
  </si>
  <si>
    <t>BRS-ANLY-FMG-Portf Risk</t>
  </si>
  <si>
    <t>424140</t>
  </si>
  <si>
    <t>BRS-Analytics-FMG Quant Credit (Inactive)</t>
  </si>
  <si>
    <t>424150</t>
  </si>
  <si>
    <t>BRS-ANLY-FMG-Sec Val &amp; Term Struc (Inactive)</t>
  </si>
  <si>
    <t>424160</t>
  </si>
  <si>
    <t>BRS-ANLY-FMG-Sec Val &amp; Term Structure</t>
  </si>
  <si>
    <t>424170</t>
  </si>
  <si>
    <t>BRS-Mortgage Products (Inactive)</t>
  </si>
  <si>
    <t>424200</t>
  </si>
  <si>
    <t>BRS-PAG Production (Inactive)</t>
  </si>
  <si>
    <t>424210</t>
  </si>
  <si>
    <t>BRS-Analytics-IS Exec (Inactive)</t>
  </si>
  <si>
    <t>424220</t>
  </si>
  <si>
    <t>BRS-Analytics-IS Automation (Inactive)</t>
  </si>
  <si>
    <t>424230</t>
  </si>
  <si>
    <t>Bus Ops-APS-Inv Svcs-GPPD-GPOP</t>
  </si>
  <si>
    <t>424240</t>
  </si>
  <si>
    <t>Bus Ops-APS-Inv Svcs-SS-DIG</t>
  </si>
  <si>
    <t>424250</t>
  </si>
  <si>
    <t>BRS-Analytics-IS Implementation (Inactive)</t>
  </si>
  <si>
    <t>424310</t>
  </si>
  <si>
    <t>BRS-Analytics-PAG Exec (Inactive)</t>
  </si>
  <si>
    <t>424320</t>
  </si>
  <si>
    <t>BRS-Analytics-PAG BlackRock Analytics (Inactive)</t>
  </si>
  <si>
    <t>424330</t>
  </si>
  <si>
    <t>BRS-Analytics-PAG EMEA (Inactive)</t>
  </si>
  <si>
    <t>424340</t>
  </si>
  <si>
    <t>BRS-ANLY-PAG-GPAT (Inactive)</t>
  </si>
  <si>
    <t>424341</t>
  </si>
  <si>
    <t>BRS-ANLY-PAG-CDS-BLKAnalytics-Multi&amp;Alt</t>
  </si>
  <si>
    <t>424342</t>
  </si>
  <si>
    <t>BRS-ANLY-PAG-CDS-BLKAnalytics-EQ</t>
  </si>
  <si>
    <t>424343</t>
  </si>
  <si>
    <t>BRS-ANLY-PAG-CDS-BLKAnalytics-FI</t>
  </si>
  <si>
    <t>424344</t>
  </si>
  <si>
    <t>BRS-ANLY-PAG-CDS-Asia Pac Analytics</t>
  </si>
  <si>
    <t>424345</t>
  </si>
  <si>
    <t>BRS-ANLY-PAG-CDS-Advisory Analytics</t>
  </si>
  <si>
    <t>424346</t>
  </si>
  <si>
    <t>BRS-ANLY-PAG-CDS-ClientAnalytics-RiskSol (Inactive)</t>
  </si>
  <si>
    <t>424347</t>
  </si>
  <si>
    <t>BRS-ANLY-PAG-CDS-ClientAnalytics-Insur (Inactive)</t>
  </si>
  <si>
    <t>424348</t>
  </si>
  <si>
    <t>BRS-ANLY-PAG-CDS-ClientAnalytics-GLAM (Inactive)</t>
  </si>
  <si>
    <t>424349</t>
  </si>
  <si>
    <t>BRS-ANLY-PAG-CDS-ClientAnalytics-Banks (Inactive)</t>
  </si>
  <si>
    <t>424350</t>
  </si>
  <si>
    <t>BRS-Analytics-PAG Quantitative Research (Inactive)</t>
  </si>
  <si>
    <t>424351</t>
  </si>
  <si>
    <t>BRS-ANLY-PAG-CDS-ClientAnalytics-Agency (Inactive)</t>
  </si>
  <si>
    <t>424352</t>
  </si>
  <si>
    <t>BRS-ANLY-PAG-CDS-ClientAnalytics-EMEA (Inactive)</t>
  </si>
  <si>
    <t>424360</t>
  </si>
  <si>
    <t>BRS-Analytics-PAG Realty (Inactive)</t>
  </si>
  <si>
    <t>424361</t>
  </si>
  <si>
    <t>BRS-ANLY-Prod Control (Inactive)</t>
  </si>
  <si>
    <t>424362</t>
  </si>
  <si>
    <t>BRS-ANLY-ResearchandAnlytics Engineering-Inactive</t>
  </si>
  <si>
    <t>424363</t>
  </si>
  <si>
    <t>APG-PMT-Exec INACTIVE</t>
  </si>
  <si>
    <t>424364</t>
  </si>
  <si>
    <t>APG-PMT-QT-FI PM Tools</t>
  </si>
  <si>
    <t>424365</t>
  </si>
  <si>
    <t>APG-PMT-FIT-INACTIVE</t>
  </si>
  <si>
    <t>424366</t>
  </si>
  <si>
    <t>APG-PMT-QT-Research</t>
  </si>
  <si>
    <t>424367</t>
  </si>
  <si>
    <t>APG-PMT-CT-Prism &amp; Impact</t>
  </si>
  <si>
    <t>424368</t>
  </si>
  <si>
    <t>APG-PMT-QT-Inv Risk</t>
  </si>
  <si>
    <t>424369</t>
  </si>
  <si>
    <t>Bus Ops-BIS-Alternative Resource Strat-Inactive</t>
  </si>
  <si>
    <t>424370</t>
  </si>
  <si>
    <t>FIN-SVM-MDTP-MD Rel Mgmt-EMEA RM-Inactive</t>
  </si>
  <si>
    <t>424371</t>
  </si>
  <si>
    <t>Bus Ops-Provider Strgy-Index Provider Mgmt</t>
  </si>
  <si>
    <t>424372</t>
  </si>
  <si>
    <t>FIN-SVM-Tech Sourcing (Inactive)</t>
  </si>
  <si>
    <t>424373</t>
  </si>
  <si>
    <t>FIN-SVM-BSS-Deal Desk Inactive</t>
  </si>
  <si>
    <t>424374</t>
  </si>
  <si>
    <t>FIN-Sourcing &amp; Vendor Management</t>
  </si>
  <si>
    <t>424375</t>
  </si>
  <si>
    <t xml:space="preserve"> Tech &amp; Ops-Corp Svcs-Global Business Svcs-CWK (Inactive)</t>
  </si>
  <si>
    <t>424376</t>
  </si>
  <si>
    <t>FIN-SVM-Operations-Inactive</t>
  </si>
  <si>
    <t>424377</t>
  </si>
  <si>
    <t>FIN-SVM-Expense Ops (Inactive)</t>
  </si>
  <si>
    <t>424378</t>
  </si>
  <si>
    <t>Corp Exec-COO ePMO</t>
  </si>
  <si>
    <t>424379</t>
  </si>
  <si>
    <t>FIN-SVM-Vendor Risk Mgmt (Inactive)</t>
  </si>
  <si>
    <t>424380</t>
  </si>
  <si>
    <t>FIN-SVM-Operations-Procurement Ops-Inactive</t>
  </si>
  <si>
    <t>424381</t>
  </si>
  <si>
    <t>Bus Ops-Provider Strgy-Market Data</t>
  </si>
  <si>
    <t>424382</t>
  </si>
  <si>
    <t>Bus Ops-BIS-BlackRock Trust Company</t>
  </si>
  <si>
    <t>424383</t>
  </si>
  <si>
    <t>Corp Svc-Business Continuity Management (Inactive)</t>
  </si>
  <si>
    <t>424384</t>
  </si>
  <si>
    <t>APG-Exec-Tactical Solutions</t>
  </si>
  <si>
    <t>424385</t>
  </si>
  <si>
    <t>APG-Exec-APAC Development</t>
  </si>
  <si>
    <t>424386</t>
  </si>
  <si>
    <t>APG-COO-Dev Svcs-TacticalDev INACTIVE</t>
  </si>
  <si>
    <t>424387</t>
  </si>
  <si>
    <t>APG-PMT-CT-Asset Allocation</t>
  </si>
  <si>
    <t>424388</t>
  </si>
  <si>
    <t>APG-CoreSysOps-DB Eng INACTIVE</t>
  </si>
  <si>
    <t>424389</t>
  </si>
  <si>
    <t>APG-CoreSysOps-Exec INACTIVE</t>
  </si>
  <si>
    <t>424390</t>
  </si>
  <si>
    <t>APG-CSO-Production Ops</t>
  </si>
  <si>
    <t>424391</t>
  </si>
  <si>
    <t>APG-CTP-BPO</t>
  </si>
  <si>
    <t>424392</t>
  </si>
  <si>
    <t>APG-CoreSysOps-Data Modeling (Inactive)</t>
  </si>
  <si>
    <t>424393</t>
  </si>
  <si>
    <t>APG-CoreSysOps-Distrib Computing INACTIVE</t>
  </si>
  <si>
    <t>424394</t>
  </si>
  <si>
    <t>APG-CoreSysOps-Ent Arch INACTIVE</t>
  </si>
  <si>
    <t>424395</t>
  </si>
  <si>
    <t>AT-TECH-CA-HR-Inactive</t>
  </si>
  <si>
    <t>424396</t>
  </si>
  <si>
    <t>AT-TECH-ES-Client Svc INACTIVE</t>
  </si>
  <si>
    <t>424397</t>
  </si>
  <si>
    <t>AT-TECH-Security-AIM</t>
  </si>
  <si>
    <t>424398</t>
  </si>
  <si>
    <t>AT-TECH-IS-Monitoring &amp; Metrics</t>
  </si>
  <si>
    <t>424399</t>
  </si>
  <si>
    <t>AT-TECH-CA-SVM-Inactive</t>
  </si>
  <si>
    <t>424400</t>
  </si>
  <si>
    <t>APG-CoreSysOps-Core Software INACTIVE</t>
  </si>
  <si>
    <t>424401</t>
  </si>
  <si>
    <t>APG-DS-Bus Svcs-CAO &amp; Program Svcs</t>
  </si>
  <si>
    <t>424402</t>
  </si>
  <si>
    <t>AT-TECH-IS-Desktop Engineering</t>
  </si>
  <si>
    <t>424403</t>
  </si>
  <si>
    <t>APG-PMT-CT-Index Data</t>
  </si>
  <si>
    <t>424421</t>
  </si>
  <si>
    <t>FIN-SVM-Governance &amp; Business Mgmt-Inactive</t>
  </si>
  <si>
    <t>424500</t>
  </si>
  <si>
    <t>APG-PMT-Risk Reporting</t>
  </si>
  <si>
    <t>424501</t>
  </si>
  <si>
    <t>APG-PMT-QT-Desk Analytics</t>
  </si>
  <si>
    <t>424502</t>
  </si>
  <si>
    <t>APG-PMT-CT-Portfolio Constr</t>
  </si>
  <si>
    <t>424503</t>
  </si>
  <si>
    <t>APG-CTP-Broker/Dealer</t>
  </si>
  <si>
    <t>425100</t>
  </si>
  <si>
    <t>BRS-Executive</t>
  </si>
  <si>
    <t>425200</t>
  </si>
  <si>
    <t>BRS-Aladdin Business Development</t>
  </si>
  <si>
    <t>425300</t>
  </si>
  <si>
    <t>BRS-FMA-Advisory</t>
  </si>
  <si>
    <t>425310</t>
  </si>
  <si>
    <t>BRS-FMA-Executive (Inactive)</t>
  </si>
  <si>
    <t>425320</t>
  </si>
  <si>
    <t>BRS-FMA-Portfolio Mgmt</t>
  </si>
  <si>
    <t>425400</t>
  </si>
  <si>
    <t>BRS-Aladdin Business-Investment Acctg</t>
  </si>
  <si>
    <t>425500</t>
  </si>
  <si>
    <t>T&amp;L-TRIM-Transition Management</t>
  </si>
  <si>
    <t>425501</t>
  </si>
  <si>
    <t>Cap Mkts-Capital Markets (Inactive)</t>
  </si>
  <si>
    <t>425510</t>
  </si>
  <si>
    <t>T&amp;L-TRIM-Transition Facilitations</t>
  </si>
  <si>
    <t>425600</t>
  </si>
  <si>
    <t>BRS-Aladdin Trading Network (Inactive)</t>
  </si>
  <si>
    <t>425610</t>
  </si>
  <si>
    <t>BRS-Rel Mgmt-Client Svcs (Inactive)</t>
  </si>
  <si>
    <t>425620</t>
  </si>
  <si>
    <t>BRS-Aladdin Business-Implmtn&amp;Dlvry-Impl</t>
  </si>
  <si>
    <t>425700</t>
  </si>
  <si>
    <t>Aladdin-Market Data</t>
  </si>
  <si>
    <t>425710</t>
  </si>
  <si>
    <t>BRS-Product Delivery (Inactive)</t>
  </si>
  <si>
    <t>425720</t>
  </si>
  <si>
    <t>BRS-Aladdin Business-Client Services</t>
  </si>
  <si>
    <t>425721</t>
  </si>
  <si>
    <t>BRS-Aladdin Business-Service Bureau</t>
  </si>
  <si>
    <t>426100</t>
  </si>
  <si>
    <t>FIN-SVM Exec (Inactive)</t>
  </si>
  <si>
    <t>426200</t>
  </si>
  <si>
    <t>L&amp;C-Legal-BRS</t>
  </si>
  <si>
    <t>426300</t>
  </si>
  <si>
    <t>FIN-SVM-MDTP-Mkt Data Ops-Inactive</t>
  </si>
  <si>
    <t>426400</t>
  </si>
  <si>
    <t>APG-Exec-Tech Risk Mgmt</t>
  </si>
  <si>
    <t>427100</t>
  </si>
  <si>
    <t>BRS-TBD-Inactive</t>
  </si>
  <si>
    <t>428100</t>
  </si>
  <si>
    <t>Corp Exec-COO Executive</t>
  </si>
  <si>
    <t>474374</t>
  </si>
  <si>
    <t>FIN-SVM-BSS-Services-INACTIVE</t>
  </si>
  <si>
    <t>474375</t>
  </si>
  <si>
    <t>FIN-SVM-BSS-Marketing, Print-Inactive</t>
  </si>
  <si>
    <t>474380</t>
  </si>
  <si>
    <t>APG-COO-Dev Svcs-SW Infra INACTIVE</t>
  </si>
  <si>
    <t>474381</t>
  </si>
  <si>
    <t>APG-CCP-ClientProcess</t>
  </si>
  <si>
    <t>474382</t>
  </si>
  <si>
    <t>APG-PMT-QT-EQ PM Tools</t>
  </si>
  <si>
    <t>474383</t>
  </si>
  <si>
    <t>APG-PMT-CT-Anser</t>
  </si>
  <si>
    <t>474384</t>
  </si>
  <si>
    <t>APG-PMT-QT-MA PM Tools</t>
  </si>
  <si>
    <t>474385</t>
  </si>
  <si>
    <t>A&amp;T-Ded Svcs-GSDC INACTIVE</t>
  </si>
  <si>
    <t>474386</t>
  </si>
  <si>
    <t>APG-PMT-CT-Index Equity</t>
  </si>
  <si>
    <t>474387</t>
  </si>
  <si>
    <t>APG-CTP-Sec Lending</t>
  </si>
  <si>
    <t>474390</t>
  </si>
  <si>
    <t>APG-BOS-Derivative Products</t>
  </si>
  <si>
    <t>474391</t>
  </si>
  <si>
    <t>BPI-Integration-INACTIVE</t>
  </si>
  <si>
    <t>474392</t>
  </si>
  <si>
    <t>APG-CoreSysOps-Middleware INACTIVE</t>
  </si>
  <si>
    <t>474393</t>
  </si>
  <si>
    <t>AT-TECH-Infra-Svcs INACTIVE</t>
  </si>
  <si>
    <t>474394</t>
  </si>
  <si>
    <t>APG-Dev-Testing-Invest Mgmt Systems</t>
  </si>
  <si>
    <t>474395</t>
  </si>
  <si>
    <t>APG-Dev-Release &amp; Change</t>
  </si>
  <si>
    <t>474396</t>
  </si>
  <si>
    <t>APG-Exec-Graduate Analyst</t>
  </si>
  <si>
    <t>474397</t>
  </si>
  <si>
    <t>APG-Dev-Testing-Web</t>
  </si>
  <si>
    <t>474398</t>
  </si>
  <si>
    <t>AT-TECH-IS-Global Infrastructure Ops INACTIVE</t>
  </si>
  <si>
    <t>474399</t>
  </si>
  <si>
    <t>APG-CoreSysOps-EngDev INACTIVE</t>
  </si>
  <si>
    <t>474400</t>
  </si>
  <si>
    <t>APG-DS-Web-Relationship Mgmt</t>
  </si>
  <si>
    <t>474401</t>
  </si>
  <si>
    <t>APG-CTP-Compliance</t>
  </si>
  <si>
    <t>474402</t>
  </si>
  <si>
    <t>APG-CTP-iShares Product</t>
  </si>
  <si>
    <t>474403</t>
  </si>
  <si>
    <t>APG-DS-Web-Product Mgmt</t>
  </si>
  <si>
    <t>474404</t>
  </si>
  <si>
    <t>APG-DS-Product Mgmt UX &amp; D INACTIVE</t>
  </si>
  <si>
    <t>474405</t>
  </si>
  <si>
    <t>Bus Ops-BIS-New Products-Inactive</t>
  </si>
  <si>
    <t>474406</t>
  </si>
  <si>
    <t>Corp Svc-PM-Program Ops-Inactive</t>
  </si>
  <si>
    <t>474407</t>
  </si>
  <si>
    <t>Corp Svc-PM-Travel (Inactive)</t>
  </si>
  <si>
    <t>474408</t>
  </si>
  <si>
    <t>FIN-SVM-Operations-Reporting &amp; Analysis-Inactive</t>
  </si>
  <si>
    <t>474409</t>
  </si>
  <si>
    <t>BRS-FMA-CRE-US</t>
  </si>
  <si>
    <t>474410</t>
  </si>
  <si>
    <t>BRS-FMA-CRE-India</t>
  </si>
  <si>
    <t>474411</t>
  </si>
  <si>
    <t>APG-Exec-UKPensionAdmin</t>
  </si>
  <si>
    <t>474412</t>
  </si>
  <si>
    <t>AT-TECH-Corp Applications</t>
  </si>
  <si>
    <t>474413</t>
  </si>
  <si>
    <t>APG-CTP-Product Master</t>
  </si>
  <si>
    <t>474414</t>
  </si>
  <si>
    <t>APG-DS-CRM, RE &amp; BAI-CRM Training &amp; Support</t>
  </si>
  <si>
    <t>474415</t>
  </si>
  <si>
    <t>AT-TECH-ES-Document Mgmt</t>
  </si>
  <si>
    <t>474416</t>
  </si>
  <si>
    <t>APG-DS-CRM, RE &amp; BAI-CRM</t>
  </si>
  <si>
    <t>474417</t>
  </si>
  <si>
    <t>APG-PMT-CT-Perf &amp; Attrib</t>
  </si>
  <si>
    <t>474418</t>
  </si>
  <si>
    <t>FIN-SVM-BSS-CWK and Ops-Inactive</t>
  </si>
  <si>
    <t>474419</t>
  </si>
  <si>
    <t>APG-Dev-Testing-CRM &amp; BAI</t>
  </si>
  <si>
    <t>474420</t>
  </si>
  <si>
    <t>APG-DS-RM-INACTIVE</t>
  </si>
  <si>
    <t>500001</t>
  </si>
  <si>
    <t>L&amp;C-BGI (Inactive)</t>
  </si>
  <si>
    <t>500010</t>
  </si>
  <si>
    <t>Corp Exec-Executive</t>
  </si>
  <si>
    <t>500011</t>
  </si>
  <si>
    <t>Corp Exec-Exec-Global</t>
  </si>
  <si>
    <t>500012</t>
  </si>
  <si>
    <t>Corp-Exec-People and Culture</t>
  </si>
  <si>
    <t>500015</t>
  </si>
  <si>
    <t>Corp Exec-BlackRock Kelso</t>
  </si>
  <si>
    <t>500020</t>
  </si>
  <si>
    <t>Retail-U.S. Mutual Funds</t>
  </si>
  <si>
    <t>500021</t>
  </si>
  <si>
    <t>GMC-Exec</t>
  </si>
  <si>
    <t>500022</t>
  </si>
  <si>
    <t>GMC-Strategic Messaging-Inactive</t>
  </si>
  <si>
    <t>500023</t>
  </si>
  <si>
    <t>GMC-Global Comms-Internal Comms (Inactive)</t>
  </si>
  <si>
    <t>500024</t>
  </si>
  <si>
    <t>GMC-Global Comms-EMEA Corp Comms</t>
  </si>
  <si>
    <t>500025</t>
  </si>
  <si>
    <t>Corp Exec-Office of the COO</t>
  </si>
  <si>
    <t>500030</t>
  </si>
  <si>
    <t>T&amp;L-Cash-Inv-Exec (inactive)</t>
  </si>
  <si>
    <t>500031</t>
  </si>
  <si>
    <t>GMC-Global Comms-Asia Pac Corp Comms</t>
  </si>
  <si>
    <t>500032</t>
  </si>
  <si>
    <t>GMC-Global Comms-Asia Pac Investment Comms-Inactive</t>
  </si>
  <si>
    <t>500033</t>
  </si>
  <si>
    <t>GMC-COO-Business Management-Inactive</t>
  </si>
  <si>
    <t>500034</t>
  </si>
  <si>
    <t>GMC-Global CMO-Regional-EMEA</t>
  </si>
  <si>
    <t>500035</t>
  </si>
  <si>
    <t>Alt-BAA-Executive</t>
  </si>
  <si>
    <t>500036</t>
  </si>
  <si>
    <t>GMC-Global CMO-iShares Media and Advertising</t>
  </si>
  <si>
    <t>500037</t>
  </si>
  <si>
    <t>GMC-Global CMO-Digital Mkting</t>
  </si>
  <si>
    <t>500038</t>
  </si>
  <si>
    <t>GMC-Global Comms-Exec</t>
  </si>
  <si>
    <t>500040</t>
  </si>
  <si>
    <t>T&amp;L-Global Securities Lending (inactive)</t>
  </si>
  <si>
    <t>500041</t>
  </si>
  <si>
    <t>GMC-Global CMO-Exec</t>
  </si>
  <si>
    <t>500050</t>
  </si>
  <si>
    <t>T&amp;L-Cash-Sales-MIS (inactive)</t>
  </si>
  <si>
    <t>500060</t>
  </si>
  <si>
    <t>Corp Exec-BLK Board of Directors</t>
  </si>
  <si>
    <t>500100</t>
  </si>
  <si>
    <t>HR-Talent Acq-Exec</t>
  </si>
  <si>
    <t>500101</t>
  </si>
  <si>
    <t>HR-Firm Recruiting (Inactive)</t>
  </si>
  <si>
    <t>500110</t>
  </si>
  <si>
    <t>HR-Training Rest of Firm-Inactive</t>
  </si>
  <si>
    <t>500150</t>
  </si>
  <si>
    <t>HR-Training GCG-Inactive</t>
  </si>
  <si>
    <t>500160</t>
  </si>
  <si>
    <t>HR-Employee Services</t>
  </si>
  <si>
    <t>500165</t>
  </si>
  <si>
    <t>HR-Systems &amp; Analytics</t>
  </si>
  <si>
    <t>500170</t>
  </si>
  <si>
    <t>HR-TR-Benefits</t>
  </si>
  <si>
    <t>500180</t>
  </si>
  <si>
    <t>HR-Global Mobility Services</t>
  </si>
  <si>
    <t>500200</t>
  </si>
  <si>
    <t>HR-Client Services (Inactive)</t>
  </si>
  <si>
    <t>500201</t>
  </si>
  <si>
    <t>HR-Client Svcs-Realty (Inactive)</t>
  </si>
  <si>
    <t>500300</t>
  </si>
  <si>
    <t>HR-Comp Pay and Accting (Inactive)</t>
  </si>
  <si>
    <t>500301</t>
  </si>
  <si>
    <t>HR-Comp Pay and Acct-Realty (Inactive)</t>
  </si>
  <si>
    <t>500302</t>
  </si>
  <si>
    <t>HR-TR-Global Compensation</t>
  </si>
  <si>
    <t>500310</t>
  </si>
  <si>
    <t>HR-Global PMO (Inactive)</t>
  </si>
  <si>
    <t>500320</t>
  </si>
  <si>
    <t>HR-RM-GCG</t>
  </si>
  <si>
    <t>500325</t>
  </si>
  <si>
    <t>HR-Australia</t>
  </si>
  <si>
    <t>500330</t>
  </si>
  <si>
    <t>HR-RM-Corporate and Business Operations</t>
  </si>
  <si>
    <t>500335</t>
  </si>
  <si>
    <t>HR-Hong Kong</t>
  </si>
  <si>
    <t>500340</t>
  </si>
  <si>
    <t>HR-RM-PMG 2-Inactive</t>
  </si>
  <si>
    <t>500345</t>
  </si>
  <si>
    <t>HR-Japan</t>
  </si>
  <si>
    <t>500350</t>
  </si>
  <si>
    <t>HR-Risk and Compliance</t>
  </si>
  <si>
    <t>500351</t>
  </si>
  <si>
    <t>HR-Business Partners</t>
  </si>
  <si>
    <t>500355</t>
  </si>
  <si>
    <t>HR-RM-PMG 1</t>
  </si>
  <si>
    <t>500360</t>
  </si>
  <si>
    <t>HR-RM-EMEA-Inactive</t>
  </si>
  <si>
    <t>500365</t>
  </si>
  <si>
    <t>HR-Singapore</t>
  </si>
  <si>
    <t>500370</t>
  </si>
  <si>
    <t>HR-RM-Canada-Inactive</t>
  </si>
  <si>
    <t>500380</t>
  </si>
  <si>
    <t>HR-India</t>
  </si>
  <si>
    <t>500400</t>
  </si>
  <si>
    <t>HR-Executive-Exec</t>
  </si>
  <si>
    <t>500600</t>
  </si>
  <si>
    <t>HR-Campus Recruiting</t>
  </si>
  <si>
    <t>500650</t>
  </si>
  <si>
    <t>HR-College Recruiting (Inactive)</t>
  </si>
  <si>
    <t>500660</t>
  </si>
  <si>
    <t>HR-Lateral Recruiting</t>
  </si>
  <si>
    <t>500670</t>
  </si>
  <si>
    <t>HR-Diversity</t>
  </si>
  <si>
    <t>500700</t>
  </si>
  <si>
    <t>HR-Talent Management</t>
  </si>
  <si>
    <t>500705</t>
  </si>
  <si>
    <t>HR Lateral Recruiting Cost Center (Inactive)</t>
  </si>
  <si>
    <t>500800</t>
  </si>
  <si>
    <t>HR Allocated (Inactive)</t>
  </si>
  <si>
    <t>500810</t>
  </si>
  <si>
    <t>HR-MD Committee-Inactive</t>
  </si>
  <si>
    <t>500900</t>
  </si>
  <si>
    <t>Real Estate 089 (inactive)</t>
  </si>
  <si>
    <t>500910</t>
  </si>
  <si>
    <t>Human Resources 089 (inactive)</t>
  </si>
  <si>
    <t>500920</t>
  </si>
  <si>
    <t>Legal &amp; Compliance 089 (inactive)</t>
  </si>
  <si>
    <t>500930</t>
  </si>
  <si>
    <t>Technology 089 (inactive)</t>
  </si>
  <si>
    <t>500940</t>
  </si>
  <si>
    <t>Business Operations 089 (inactive)</t>
  </si>
  <si>
    <t>500950</t>
  </si>
  <si>
    <t>Risk and Quantitative Analysis 089 (inactive)</t>
  </si>
  <si>
    <t>500960</t>
  </si>
  <si>
    <t>Global Marketing 089 (inactive)</t>
  </si>
  <si>
    <t>500970</t>
  </si>
  <si>
    <t>Regions 089 (inactive)</t>
  </si>
  <si>
    <t>500980</t>
  </si>
  <si>
    <t>Institutional Client Business 089 (inactive)</t>
  </si>
  <si>
    <t>500990</t>
  </si>
  <si>
    <t>Corporate Services 089 (inactive)</t>
  </si>
  <si>
    <t>500999</t>
  </si>
  <si>
    <t>Finance 089 (inactive)</t>
  </si>
  <si>
    <t>501000</t>
  </si>
  <si>
    <t>Corp Svc-Corp Services Inactive</t>
  </si>
  <si>
    <t>501001</t>
  </si>
  <si>
    <t>Corp Svc-Exect</t>
  </si>
  <si>
    <t>501005</t>
  </si>
  <si>
    <t>Corp Svc- Corporate Resiliency, Security and Safety</t>
  </si>
  <si>
    <t>501006</t>
  </si>
  <si>
    <t>Corp Svcs-Executive Transportation (Inactive)</t>
  </si>
  <si>
    <t>501010</t>
  </si>
  <si>
    <t>Corp Svc-Facilities Mgmnt</t>
  </si>
  <si>
    <t>501015</t>
  </si>
  <si>
    <t>Corp Svc-Global Business Services</t>
  </si>
  <si>
    <t>501020</t>
  </si>
  <si>
    <t>Corp Svc-Corporate Real Estate</t>
  </si>
  <si>
    <t>501025</t>
  </si>
  <si>
    <t>Corp Svc-Global Real Estate (Inactive)</t>
  </si>
  <si>
    <t>501030</t>
  </si>
  <si>
    <t>Corp Svc-BGI INACTIVE</t>
  </si>
  <si>
    <t>501100</t>
  </si>
  <si>
    <t>Corp Svc-Building Cost Center</t>
  </si>
  <si>
    <t>501110</t>
  </si>
  <si>
    <t>Chargeback</t>
  </si>
  <si>
    <t>501200</t>
  </si>
  <si>
    <t>Corp Svcs-CRES-Critical Eng</t>
  </si>
  <si>
    <t>502000</t>
  </si>
  <si>
    <t>L&amp;C-Allocated-Inactive</t>
  </si>
  <si>
    <t>502001</t>
  </si>
  <si>
    <t>L&amp;C-Compliance-Executive</t>
  </si>
  <si>
    <t>502002</t>
  </si>
  <si>
    <t>L&amp;C-Executive</t>
  </si>
  <si>
    <t>502010</t>
  </si>
  <si>
    <t>Govt Rel-Government Relations</t>
  </si>
  <si>
    <t>502011</t>
  </si>
  <si>
    <t>L&amp;C-Legal-Private Funds</t>
  </si>
  <si>
    <t>502020</t>
  </si>
  <si>
    <t>L&amp;C-Legal-US Funds-Corporate (Inactive)</t>
  </si>
  <si>
    <t>502021</t>
  </si>
  <si>
    <t>L&amp;C-Comp-AMER-Corporate</t>
  </si>
  <si>
    <t>502022</t>
  </si>
  <si>
    <t>L&amp;C-Compliance-Americas-IA/iShares (Inactive)</t>
  </si>
  <si>
    <t>502023</t>
  </si>
  <si>
    <t>L&amp;C-Comp-AMER-Registered Funds</t>
  </si>
  <si>
    <t>502024</t>
  </si>
  <si>
    <t>L&amp;C-Comp-AMER-Broker Dealer/BTC</t>
  </si>
  <si>
    <t>502025</t>
  </si>
  <si>
    <t>L&amp;C-Comp-AMER-Investment Strategies Group</t>
  </si>
  <si>
    <t>502027</t>
  </si>
  <si>
    <t>L&amp;C-Compliance-Japan</t>
  </si>
  <si>
    <t>502028</t>
  </si>
  <si>
    <t>L&amp;C-Compliance-EMEA-Compliance Advisory</t>
  </si>
  <si>
    <t>502031</t>
  </si>
  <si>
    <t>L&amp;C-Legal-Other-Inactive</t>
  </si>
  <si>
    <t>502040</t>
  </si>
  <si>
    <t>L&amp;C-Legal-Corporate</t>
  </si>
  <si>
    <t>502041</t>
  </si>
  <si>
    <t>L&amp;C-Trading &amp; Derivatives</t>
  </si>
  <si>
    <t>502042</t>
  </si>
  <si>
    <t>L&amp;C-EMEA-Legal (Inactive)</t>
  </si>
  <si>
    <t>502043</t>
  </si>
  <si>
    <t>L&amp;C-Legal-International Legal-Executive (Inactive)</t>
  </si>
  <si>
    <t>502044</t>
  </si>
  <si>
    <t>L&amp;C-Legal-Hedge/Structured Funds (Inactive)</t>
  </si>
  <si>
    <t>502045</t>
  </si>
  <si>
    <t>L&amp;C-APAC Legal-Asia exJapan</t>
  </si>
  <si>
    <t>502046</t>
  </si>
  <si>
    <t>L&amp;C-Legal-Litigation</t>
  </si>
  <si>
    <t>502047</t>
  </si>
  <si>
    <t>L&amp;C-Legal-Americas-Registered Funds</t>
  </si>
  <si>
    <t>502048</t>
  </si>
  <si>
    <t>L&amp;C-Legal-BAA (Inactive)</t>
  </si>
  <si>
    <t>502049</t>
  </si>
  <si>
    <t>L&amp;C-Real Estate</t>
  </si>
  <si>
    <t>502050</t>
  </si>
  <si>
    <t>L&amp;C-Legal-Investment Advisory (Inactive)</t>
  </si>
  <si>
    <t>502051</t>
  </si>
  <si>
    <t>L&amp;C-Compliance-Asia-Ex Japan</t>
  </si>
  <si>
    <t>502053</t>
  </si>
  <si>
    <t>L&amp;C-Legal-EMEA-Corp, Insti &amp; Litigation</t>
  </si>
  <si>
    <t>502055</t>
  </si>
  <si>
    <t>L&amp;C-Legal-EMEA-Funds</t>
  </si>
  <si>
    <t>502056</t>
  </si>
  <si>
    <t>L&amp;C-Comp-AMER-Canada-LatAm</t>
  </si>
  <si>
    <t>502501</t>
  </si>
  <si>
    <t>L&amp;C-APAC Legal-Australia</t>
  </si>
  <si>
    <t>502502</t>
  </si>
  <si>
    <t>L&amp;C-APAC Legal-Japan</t>
  </si>
  <si>
    <t>502503</t>
  </si>
  <si>
    <t>L&amp;C-Legal Litigation &amp; Regulatory Reserve</t>
  </si>
  <si>
    <t>502504</t>
  </si>
  <si>
    <t>L&amp;C-Compliance-Financial Crime</t>
  </si>
  <si>
    <t>502505</t>
  </si>
  <si>
    <t>L&amp;C-Compliance-EMEA-Risk &amp; Controls/Core</t>
  </si>
  <si>
    <t>502506</t>
  </si>
  <si>
    <t>L&amp;C-Compliance-Australia</t>
  </si>
  <si>
    <t>502507</t>
  </si>
  <si>
    <t>L&amp;C-Legal Bank/Insititutional/IP</t>
  </si>
  <si>
    <t>502508</t>
  </si>
  <si>
    <t>L&amp;C-Legal-Employment</t>
  </si>
  <si>
    <t>503000</t>
  </si>
  <si>
    <t>Strat-Strategy</t>
  </si>
  <si>
    <t>503100</t>
  </si>
  <si>
    <t>Strat-Analysis and Development-Inactive</t>
  </si>
  <si>
    <t>504050</t>
  </si>
  <si>
    <t>FIN-Exec</t>
  </si>
  <si>
    <t>504051</t>
  </si>
  <si>
    <t>FIN-MIS</t>
  </si>
  <si>
    <t>504100</t>
  </si>
  <si>
    <t>FIN-General Accounting</t>
  </si>
  <si>
    <t>504101</t>
  </si>
  <si>
    <t>FIN-BGI (Inactive)</t>
  </si>
  <si>
    <t>504110</t>
  </si>
  <si>
    <t>FIN-External Reporting</t>
  </si>
  <si>
    <t>504120</t>
  </si>
  <si>
    <t>FIN-Global Revenue</t>
  </si>
  <si>
    <t>504130</t>
  </si>
  <si>
    <t>FIN-Accts Payable</t>
  </si>
  <si>
    <t>504140</t>
  </si>
  <si>
    <t>HR-Payroll</t>
  </si>
  <si>
    <t>504150</t>
  </si>
  <si>
    <t>FIN-Mgmt Rptg (Inactive)</t>
  </si>
  <si>
    <t>504160</t>
  </si>
  <si>
    <t>FIN-Compensation Accounting</t>
  </si>
  <si>
    <t>504170</t>
  </si>
  <si>
    <t>FIN-Treasury Accounting</t>
  </si>
  <si>
    <t>504180</t>
  </si>
  <si>
    <t>FIN-Finance Reporting Services</t>
  </si>
  <si>
    <t>504182</t>
  </si>
  <si>
    <t>FIN-Record to Report</t>
  </si>
  <si>
    <t>504190</t>
  </si>
  <si>
    <t>FIN-Corp Accounting (Inactive)</t>
  </si>
  <si>
    <t>504200</t>
  </si>
  <si>
    <t>FIN-Risk Management (Inactive)</t>
  </si>
  <si>
    <t>504220</t>
  </si>
  <si>
    <t>FIN-Accounting Policy-Inactive</t>
  </si>
  <si>
    <t>504240</t>
  </si>
  <si>
    <t>FIN-Treasury</t>
  </si>
  <si>
    <t>504245</t>
  </si>
  <si>
    <t>FIN-Alternative Products-Inactive</t>
  </si>
  <si>
    <t>504250</t>
  </si>
  <si>
    <t>FIN-Financial and HR Systems (Inactive)</t>
  </si>
  <si>
    <t>504260</t>
  </si>
  <si>
    <t>Corp-Audit</t>
  </si>
  <si>
    <t>504270</t>
  </si>
  <si>
    <t>FIN-Regional Finance (Inactive)</t>
  </si>
  <si>
    <t>504300</t>
  </si>
  <si>
    <t>FIN-Corp Tax</t>
  </si>
  <si>
    <t>504320</t>
  </si>
  <si>
    <t>FIN-Accounting Policy</t>
  </si>
  <si>
    <t>504350</t>
  </si>
  <si>
    <t>FIN-Sarbanes Oxley Compliance</t>
  </si>
  <si>
    <t>504400</t>
  </si>
  <si>
    <t>FIN-Business Analysis &amp; Reporting (Inactive)</t>
  </si>
  <si>
    <t>504410</t>
  </si>
  <si>
    <t>FIN-Management Information Initiatives</t>
  </si>
  <si>
    <t>504420</t>
  </si>
  <si>
    <t>FIN-Financial Planning &amp; Analysis</t>
  </si>
  <si>
    <t>504430</t>
  </si>
  <si>
    <t>FIN-Investments (Inactive)</t>
  </si>
  <si>
    <t>504440</t>
  </si>
  <si>
    <t>FIN-PMG (Inactive)</t>
  </si>
  <si>
    <t>504450</t>
  </si>
  <si>
    <t>FIN-Tech &amp; Ops and Corp Ops (Inactive)</t>
  </si>
  <si>
    <t>504460</t>
  </si>
  <si>
    <t>FIN-Central &amp; Regional Business Finance (Inactive)</t>
  </si>
  <si>
    <t>504470</t>
  </si>
  <si>
    <t>Reg-EMEA-Reg Exec EMEA-FATCA</t>
  </si>
  <si>
    <t>504500</t>
  </si>
  <si>
    <t>FIN-Fin Allocated (Inactive)</t>
  </si>
  <si>
    <t>505000</t>
  </si>
  <si>
    <t>GMC-Global Comms-Americas Comms</t>
  </si>
  <si>
    <t>506000</t>
  </si>
  <si>
    <t>FIN-Product Tax</t>
  </si>
  <si>
    <t>506001</t>
  </si>
  <si>
    <t>FIN-Product Tax-US (Inactive)</t>
  </si>
  <si>
    <t>600001</t>
  </si>
  <si>
    <t>Administration Temporary Tax Location (Inactive)</t>
  </si>
  <si>
    <t>600002</t>
  </si>
  <si>
    <t>Operation Temporary Tax Location (Inactive)</t>
  </si>
  <si>
    <t>600010</t>
  </si>
  <si>
    <t>Admin/Ops-Executive (Inactive)</t>
  </si>
  <si>
    <t>600075</t>
  </si>
  <si>
    <t>Bus Ops-APS-Port Svcs-NAV&amp;Perf-Qual Control</t>
  </si>
  <si>
    <t>600100</t>
  </si>
  <si>
    <t>Bus Ops-APS-Exec</t>
  </si>
  <si>
    <t>600101</t>
  </si>
  <si>
    <t>Bus Ops-APS-Exec-Asia Pac Exec (Inactive)</t>
  </si>
  <si>
    <t>600102</t>
  </si>
  <si>
    <t>Bus Ops-APS-Exec-APS COO-Inactive</t>
  </si>
  <si>
    <t>600200</t>
  </si>
  <si>
    <t>Admin-Executive Assts. (Inactive)</t>
  </si>
  <si>
    <t>600300</t>
  </si>
  <si>
    <t>Bus Ops-APS-Portf Compl-Core</t>
  </si>
  <si>
    <t>600301</t>
  </si>
  <si>
    <t>Bus Ops-APS-Portf Compl-Regulatory</t>
  </si>
  <si>
    <t>600400</t>
  </si>
  <si>
    <t>Bus Ops-APS-Port Svcs-Business Mgmt</t>
  </si>
  <si>
    <t>600401</t>
  </si>
  <si>
    <t>Bus Ops-APS-Port Svcs-Cash Svcs-Cash Svcs</t>
  </si>
  <si>
    <t>600402</t>
  </si>
  <si>
    <t>Bus Ops-ICO-OnBoarding-Portfolio Data Mgmt</t>
  </si>
  <si>
    <t>600403</t>
  </si>
  <si>
    <t>Bus Ops-APS-PCDO-Portf ClntSrvce-Inact (Inactive)</t>
  </si>
  <si>
    <t>600404</t>
  </si>
  <si>
    <t>BusOps-APS-PCDO-POC-SpecProj Inactive</t>
  </si>
  <si>
    <t>600405</t>
  </si>
  <si>
    <t>Bus Ops-ICO-Executive (Inactive)</t>
  </si>
  <si>
    <t>600406</t>
  </si>
  <si>
    <t>Bus Ops-APS-AUM</t>
  </si>
  <si>
    <t>600407</t>
  </si>
  <si>
    <t>Bus Ops-APS-Inv Svcs-Executive</t>
  </si>
  <si>
    <t>600408</t>
  </si>
  <si>
    <t>BusOps-APS-InstlAdmin-ClientRprtingINACT (Inactive)</t>
  </si>
  <si>
    <t>600409</t>
  </si>
  <si>
    <t>Bus Ops-ICO-Bus Mgmt &amp; Stratgic Svcs (Inactive)</t>
  </si>
  <si>
    <t>600410</t>
  </si>
  <si>
    <t>BusOps-APS-InvSvc-DlyNAV/Perf&amp;InstAdm (Inactive)</t>
  </si>
  <si>
    <t>600411</t>
  </si>
  <si>
    <t>BusOps-APS-Inv Svc-PmtDataQualityInactive</t>
  </si>
  <si>
    <t>600412</t>
  </si>
  <si>
    <t>Bus Ops-APS-Inv Svcs-Client Rpt DIG</t>
  </si>
  <si>
    <t>600414</t>
  </si>
  <si>
    <t>BusOps-APS-Inv Svc-GPAT Inactive</t>
  </si>
  <si>
    <t>600415</t>
  </si>
  <si>
    <t>Bus Ops-APS-Portfolio Services-Exec</t>
  </si>
  <si>
    <t>600416</t>
  </si>
  <si>
    <t>Bus Ops-APS-Port Svcs-Cash Recon</t>
  </si>
  <si>
    <t>600417</t>
  </si>
  <si>
    <t>BusOps-APS-Recs-Asset Recs Inactive</t>
  </si>
  <si>
    <t>600418</t>
  </si>
  <si>
    <t>Bus Ops-APS-PCDO-Portf Compl-Exec-Inact (Inactive)</t>
  </si>
  <si>
    <t>600419</t>
  </si>
  <si>
    <t>Bus Ops-APS-Instl Admin-Fiduciary INC-Inactive</t>
  </si>
  <si>
    <t>600420</t>
  </si>
  <si>
    <t>Bus Ops-APS-Port Svcs-NAV&amp;Perf-Perf Measure</t>
  </si>
  <si>
    <t>600421</t>
  </si>
  <si>
    <t>Bus Ops-APS-CS-Perf Measurement Inactive</t>
  </si>
  <si>
    <t>600422</t>
  </si>
  <si>
    <t>Bus Ops-ICO-Client Order Mgmt</t>
  </si>
  <si>
    <t>600423</t>
  </si>
  <si>
    <t>Bus Ops-ICO-Client Contracting</t>
  </si>
  <si>
    <t>600424</t>
  </si>
  <si>
    <t>Bus Ops-APS-Inv Svcs-SS-Pricing</t>
  </si>
  <si>
    <t>600425</t>
  </si>
  <si>
    <t>Bus Ops-APS-Inv Svcs-Leveraged Finance</t>
  </si>
  <si>
    <t>600426</t>
  </si>
  <si>
    <t>Bus Ops-APS-Inv Svcs-Index</t>
  </si>
  <si>
    <t>600427</t>
  </si>
  <si>
    <t>Bus Ops-APS Inv Svcs-Ind-Index Prod Inact (Inactive)</t>
  </si>
  <si>
    <t>600428</t>
  </si>
  <si>
    <t>Bus Ops-APS-Inv Svcs-GPPD-GPAS</t>
  </si>
  <si>
    <t>600429</t>
  </si>
  <si>
    <t>BusOps-APS-Inv Svcs-GP Svcs-Risk Inactive</t>
  </si>
  <si>
    <t>600430</t>
  </si>
  <si>
    <t>Bus Ops-APS-Inv Svcs-API-Perf &amp; GIPS</t>
  </si>
  <si>
    <t>600431</t>
  </si>
  <si>
    <t>Bus Ops-APS-Inv Svcs-IDS-DSRM</t>
  </si>
  <si>
    <t>600432</t>
  </si>
  <si>
    <t>Bus Ops-APS-InvSvcs-Prod-PrcProdCtrlInact (Inactive)</t>
  </si>
  <si>
    <t>600433</t>
  </si>
  <si>
    <t>Bus Ops-APS-Inv Svcs-API-Valuation (Inactive)</t>
  </si>
  <si>
    <t>600434</t>
  </si>
  <si>
    <t>Bus Ops-APS-Inv Svcs-Prod-BRS Impl Inact (Inactive)</t>
  </si>
  <si>
    <t>600435</t>
  </si>
  <si>
    <t>Bus Ops-APS-Inv Svcs-GPPD-GP Prod</t>
  </si>
  <si>
    <t>600436</t>
  </si>
  <si>
    <t>BusOps-APSInvSvcs-BusMgmt-OffshorInactive</t>
  </si>
  <si>
    <t>600437</t>
  </si>
  <si>
    <t>Bus Ops-APS-PCDO-IntlPort Compl (Inactive)</t>
  </si>
  <si>
    <t>600438</t>
  </si>
  <si>
    <t>Bus Ops-ICO-Client Rpt-Client Rpting</t>
  </si>
  <si>
    <t>600439</t>
  </si>
  <si>
    <t>Bus Ops-APS-Invest Ops-BQM-Counterparty Ops (Inactive)</t>
  </si>
  <si>
    <t>600440</t>
  </si>
  <si>
    <t>Bus Ops-APS-Invest Ops-Oversight and Control</t>
  </si>
  <si>
    <t>600441</t>
  </si>
  <si>
    <t>Bus Ops-Provider Strgy-Index Mgmt Exec</t>
  </si>
  <si>
    <t>600442</t>
  </si>
  <si>
    <t>Bus Ops-GFS-Inactive-CDO SuppInact</t>
  </si>
  <si>
    <t>600443</t>
  </si>
  <si>
    <t>Corp Exec-Other</t>
  </si>
  <si>
    <t>600444</t>
  </si>
  <si>
    <t>Bus Ops-GFS-Inactive-RE Inact</t>
  </si>
  <si>
    <t>600445</t>
  </si>
  <si>
    <t>BusOps-ICO-PensAd-FinPro&amp;ContlDevInact (Inactive)</t>
  </si>
  <si>
    <t>600446</t>
  </si>
  <si>
    <t>Bus Ops-GFS-iShares BCFA-BCFA</t>
  </si>
  <si>
    <t>600447</t>
  </si>
  <si>
    <t>Bus Ops-GFS-Inactive-USFundAdmInact</t>
  </si>
  <si>
    <t>600448</t>
  </si>
  <si>
    <t>Bus Ops-ICO-OnBoarding</t>
  </si>
  <si>
    <t>600449</t>
  </si>
  <si>
    <t>BPI-Product Svcs-INACTIVE</t>
  </si>
  <si>
    <t>600450</t>
  </si>
  <si>
    <t>Bus Ops-Exec COO</t>
  </si>
  <si>
    <t>600451</t>
  </si>
  <si>
    <t>Bus Ops-Exec-Change Management</t>
  </si>
  <si>
    <t>600452</t>
  </si>
  <si>
    <t>Bus Ops-GFS-BRS &amp; IAG</t>
  </si>
  <si>
    <t>600453</t>
  </si>
  <si>
    <t>Bus Ops-APS-Inv Svcs-Cash &amp;Recon Inactive</t>
  </si>
  <si>
    <t>600454</t>
  </si>
  <si>
    <t>Bus Ops-Product Ops-Integration Inactive</t>
  </si>
  <si>
    <t>600455</t>
  </si>
  <si>
    <t>Bus Ops-APS-CS Inactive</t>
  </si>
  <si>
    <t>600456</t>
  </si>
  <si>
    <t>Bus Ops-APS-Inv Svcs-ProdMgmt-PM Inactive</t>
  </si>
  <si>
    <t>600457</t>
  </si>
  <si>
    <t>Bus Ops-APS-Invest Ops (Inactive)</t>
  </si>
  <si>
    <t>600458</t>
  </si>
  <si>
    <t>Bus Ops-Provider Strgy-MIPS</t>
  </si>
  <si>
    <t>600459</t>
  </si>
  <si>
    <t>Bus Ops-ICO-CS-Client Svcs-Exec</t>
  </si>
  <si>
    <t>600460</t>
  </si>
  <si>
    <t>Bus Ops-ICO-CS-Change Management (Inactive)</t>
  </si>
  <si>
    <t>600461</t>
  </si>
  <si>
    <t>Bus Ops-ICO-Transition Coordinators</t>
  </si>
  <si>
    <t>600465</t>
  </si>
  <si>
    <t>BPI-Product Svcs Exec-INACTIVE</t>
  </si>
  <si>
    <t>600470</t>
  </si>
  <si>
    <t>Bus Ops-ICO-Client Core Data</t>
  </si>
  <si>
    <t>600471</t>
  </si>
  <si>
    <t>Business Ops-APS-India (Inactive)</t>
  </si>
  <si>
    <t>600472</t>
  </si>
  <si>
    <t>Bus Ops-APS-Port Svcs-CashSvcs-RegRpt (Inactive)</t>
  </si>
  <si>
    <t>600473</t>
  </si>
  <si>
    <t>Bus Ops-APS-Port Svcs-AR-Asset Recon</t>
  </si>
  <si>
    <t>600474</t>
  </si>
  <si>
    <t>Bus Ops-APS-Port Svcs-AR-Acct Cash</t>
  </si>
  <si>
    <t>600475</t>
  </si>
  <si>
    <t>Bus Ops-GFS-BRS &amp; Acct Support</t>
  </si>
  <si>
    <t>600480</t>
  </si>
  <si>
    <t>Bus Ops-APS-Inv Svcs-GPPD-Index Prod</t>
  </si>
  <si>
    <t>600490</t>
  </si>
  <si>
    <t>Bus Ops-APS-Inv Svcs-Process Engineering (Inactive)</t>
  </si>
  <si>
    <t>600500</t>
  </si>
  <si>
    <t>Bus Ops-GFS-US-NAV Oversight</t>
  </si>
  <si>
    <t>600501</t>
  </si>
  <si>
    <t>Bus Ops-GFS-Alt Prod-Exec</t>
  </si>
  <si>
    <t>600502</t>
  </si>
  <si>
    <t>OMF-Treasury Board Rptg-Exec (Inactive)</t>
  </si>
  <si>
    <t>600503</t>
  </si>
  <si>
    <t>OMF-Mutual Fund Acctg-Exec (Inactive)</t>
  </si>
  <si>
    <t>600504</t>
  </si>
  <si>
    <t>Bus Ops-GFS-SHSV-ShareholderSvcsExec</t>
  </si>
  <si>
    <t>600505</t>
  </si>
  <si>
    <t>Admin-MF-Legal Publishing (Inactive)</t>
  </si>
  <si>
    <t>600506</t>
  </si>
  <si>
    <t>Bus Ops-GFS-Billing</t>
  </si>
  <si>
    <t>600510</t>
  </si>
  <si>
    <t>OMF-C/E Funds Reimbursement (Inactive)</t>
  </si>
  <si>
    <t>600511</t>
  </si>
  <si>
    <t>OMF-O/E Funds Reimbursement (Inactive)</t>
  </si>
  <si>
    <t>600512</t>
  </si>
  <si>
    <t>OMF-BLF Funds Reimbursement (Inactive)</t>
  </si>
  <si>
    <t>600513</t>
  </si>
  <si>
    <t>Bus Ops-GFS-BMS-Fund Board Reimbse</t>
  </si>
  <si>
    <t>600550</t>
  </si>
  <si>
    <t>OMF-MF Board Consolidation (Inactive)</t>
  </si>
  <si>
    <t>600600</t>
  </si>
  <si>
    <t>Bus Ops-GFS - Alt Prod - Alt Clients Supt</t>
  </si>
  <si>
    <t>600700</t>
  </si>
  <si>
    <t>Admin BSAM (Inactive)</t>
  </si>
  <si>
    <t>600800</t>
  </si>
  <si>
    <t>Bus Ops-APS-Port Svcs-NAV&amp;Perf-Inst NAV</t>
  </si>
  <si>
    <t>600801</t>
  </si>
  <si>
    <t>GOA-Alt Prods-Support (Inactive)</t>
  </si>
  <si>
    <t>600802</t>
  </si>
  <si>
    <t>Bus Ops-GFS-US-Princeton Admin (Inactive)</t>
  </si>
  <si>
    <t>600803</t>
  </si>
  <si>
    <t>OMF-Shareholder Reporting (Inactive)</t>
  </si>
  <si>
    <t>600804</t>
  </si>
  <si>
    <t>OMF-Tax Advisory (Inactive)</t>
  </si>
  <si>
    <t>600805</t>
  </si>
  <si>
    <t>Bus Ops-GFS-SHSV-TAOversgt&amp;DisDealSvc</t>
  </si>
  <si>
    <t>600806</t>
  </si>
  <si>
    <t>BusOps-GFS-US-Reg Filing Svcs (Inactive)</t>
  </si>
  <si>
    <t>600807</t>
  </si>
  <si>
    <t>Bus Ops-GFS-US Board Governance &amp; Perf</t>
  </si>
  <si>
    <t>600808</t>
  </si>
  <si>
    <t>Bus Ops-Global Fund Svcs-Exec</t>
  </si>
  <si>
    <t>600809</t>
  </si>
  <si>
    <t>Bus Ops-GFS-FUND-Alt Products-BAA</t>
  </si>
  <si>
    <t>600810</t>
  </si>
  <si>
    <t>BusOps-ICO-SHSV-Retro&amp;PrntMalInactve (Inactive)</t>
  </si>
  <si>
    <t>600811</t>
  </si>
  <si>
    <t>Bus Ops-GFS-US-Financial Rptg Inact (Inactive)</t>
  </si>
  <si>
    <t>600812</t>
  </si>
  <si>
    <t>Bus Ops-GFS-EMEA Retail Client Service</t>
  </si>
  <si>
    <t>600820</t>
  </si>
  <si>
    <t>Bus Ops-ICO Exec-Client Ops Exec</t>
  </si>
  <si>
    <t>600821</t>
  </si>
  <si>
    <t>Bus Ops-ICO-CASS-Inactive</t>
  </si>
  <si>
    <t>601100</t>
  </si>
  <si>
    <t>Bus Ops-GFS-Alt Prod Admin</t>
  </si>
  <si>
    <t>601200</t>
  </si>
  <si>
    <t>GOA-Alt Prods-CDO's (Inactive)</t>
  </si>
  <si>
    <t>601300</t>
  </si>
  <si>
    <t>GOA-Alt Prods-Hedge Funds (Inactive)</t>
  </si>
  <si>
    <t>601310</t>
  </si>
  <si>
    <t>Bus Ops-Fund Admin-Alt Prod-PEP</t>
  </si>
  <si>
    <t>601400</t>
  </si>
  <si>
    <t>GOA-Alt Prods-Private Equity (Inactive)</t>
  </si>
  <si>
    <t>605100</t>
  </si>
  <si>
    <t>Bus Ops-ICO Exec-Asia Pac Exec</t>
  </si>
  <si>
    <t>605200</t>
  </si>
  <si>
    <t>Ops-Admin Assts (Inactive)</t>
  </si>
  <si>
    <t>605500</t>
  </si>
  <si>
    <t>Bus Ops-APS-Invest Ops-Trading Ops</t>
  </si>
  <si>
    <t>605501</t>
  </si>
  <si>
    <t>Bus Ops-APS-Invest Ops-Securities Lending</t>
  </si>
  <si>
    <t>605550</t>
  </si>
  <si>
    <t>Bus Ops-APS-Invest Ops-Corporate Actions</t>
  </si>
  <si>
    <t>605600</t>
  </si>
  <si>
    <t>Ops-Equity-Custody (Inactive)</t>
  </si>
  <si>
    <t>605650</t>
  </si>
  <si>
    <t>Ops-Equity-Domestic (Inactive)</t>
  </si>
  <si>
    <t>605700</t>
  </si>
  <si>
    <t>Bus Ops-ICO-Japan-Inv Ops-Inactive</t>
  </si>
  <si>
    <t>605800</t>
  </si>
  <si>
    <t>GOA-Domestic Ops-Securities Lending (Inactive)</t>
  </si>
  <si>
    <t>605900</t>
  </si>
  <si>
    <t>Bus Ops-GFS-SeparateManagedAcctOps</t>
  </si>
  <si>
    <t>605950</t>
  </si>
  <si>
    <t>Strategic Initiatives (Inactive)</t>
  </si>
  <si>
    <t>606100</t>
  </si>
  <si>
    <t>Bus Ops-APS-Invest Ops-BQM-Bus&amp;Qual Mgmt Exec Inactive</t>
  </si>
  <si>
    <t>606200</t>
  </si>
  <si>
    <t>Ops-FI-Trading (Inactive)</t>
  </si>
  <si>
    <t>606300</t>
  </si>
  <si>
    <t>Ops-FI-Alternative Products (Inactive)</t>
  </si>
  <si>
    <t>606500</t>
  </si>
  <si>
    <t>GOA-Intl Ops-Intl Client Svcs (Inactive)</t>
  </si>
  <si>
    <t>606550</t>
  </si>
  <si>
    <t>Ops FI Qual Cntrl (Inactive)</t>
  </si>
  <si>
    <t>606600</t>
  </si>
  <si>
    <t>GOA-Domestic Ops-US Documentation (Inactive)</t>
  </si>
  <si>
    <t>606700</t>
  </si>
  <si>
    <t>Ops-FI-Trdg and Alloc (Inactive)</t>
  </si>
  <si>
    <t>606800</t>
  </si>
  <si>
    <t>GOA-Domestic Ops-Collateral Mgmt (Inactive)</t>
  </si>
  <si>
    <t>606900</t>
  </si>
  <si>
    <t>Ops-FI-Deriv &amp; Loan Pd (Inactive)</t>
  </si>
  <si>
    <t>606901</t>
  </si>
  <si>
    <t>GOA-Domestic Ops-Loan Products (Inactive)</t>
  </si>
  <si>
    <t>606902</t>
  </si>
  <si>
    <t>GOA-Domestic Ops-OTC Deriv Confirms (Inactive)</t>
  </si>
  <si>
    <t>606903</t>
  </si>
  <si>
    <t>GOA-Domestic Ops-Corp Actions (Inactive)</t>
  </si>
  <si>
    <t>606904</t>
  </si>
  <si>
    <t>GOA-Domestic Ops-Client Svcs (Inactive)</t>
  </si>
  <si>
    <t>606905</t>
  </si>
  <si>
    <t>GOA-Domestic Ops-US Audit (Inactive)</t>
  </si>
  <si>
    <t>606906</t>
  </si>
  <si>
    <t>GOA-Domestic Ops-US Claims (Inactive)</t>
  </si>
  <si>
    <t>606907</t>
  </si>
  <si>
    <t>Bus Ops-APS-Invest Ops-Executive (Inactive)</t>
  </si>
  <si>
    <t>606908</t>
  </si>
  <si>
    <t>GOA-Domestic Ops-US Port Rel Mgmt (Inactive)</t>
  </si>
  <si>
    <t>606909</t>
  </si>
  <si>
    <t>GOA-Domestic Ops-BFA (Inactive)</t>
  </si>
  <si>
    <t>606910</t>
  </si>
  <si>
    <t>Ops-FI-Managed Accounts (Inactive)</t>
  </si>
  <si>
    <t>606911</t>
  </si>
  <si>
    <t>GOA-Domestic Ops-Alternative Prod Group (Inactive)</t>
  </si>
  <si>
    <t>606912</t>
  </si>
  <si>
    <t>Bus Ops-APS-Invest Ops-Deriv Ops</t>
  </si>
  <si>
    <t>607100</t>
  </si>
  <si>
    <t>Ops-Liquidity &amp; BSAM-Custody (Inactive)</t>
  </si>
  <si>
    <t>607200</t>
  </si>
  <si>
    <t>Ops-Liq &amp; BSAM Trading (Inactive)</t>
  </si>
  <si>
    <t>607300</t>
  </si>
  <si>
    <t>Ops-Mutual Funds Call Center DE (Inactive)</t>
  </si>
  <si>
    <t>607500</t>
  </si>
  <si>
    <t>Ops-International (Inactive)</t>
  </si>
  <si>
    <t>608010</t>
  </si>
  <si>
    <t>Bus Ops-Provider Strgy-3rd Pty Outsced Ops</t>
  </si>
  <si>
    <t>608110</t>
  </si>
  <si>
    <t>GOA-Intl Ops-DMG (Inactive)</t>
  </si>
  <si>
    <t>608120</t>
  </si>
  <si>
    <t>GOA-Third Party Dealing (Inactive)</t>
  </si>
  <si>
    <t>608130</t>
  </si>
  <si>
    <t>GOA-Intl Ops-Intl Corp Actions (Inactive)</t>
  </si>
  <si>
    <t>608210</t>
  </si>
  <si>
    <t>GOA-Admin-Perf (Inactive)</t>
  </si>
  <si>
    <t>608310</t>
  </si>
  <si>
    <t>GOA-Admin-Client Reporting (Inactive)</t>
  </si>
  <si>
    <t>608320</t>
  </si>
  <si>
    <t>GOA-Intl Ops-Fees Ops (Inactive)</t>
  </si>
  <si>
    <t>608330</t>
  </si>
  <si>
    <t>GOA-Intl Ops-Defined Contributions Ops (Inactive)</t>
  </si>
  <si>
    <t>608360</t>
  </si>
  <si>
    <t>GOA-Intl Ops-Unit Pricing (Inactive)</t>
  </si>
  <si>
    <t>608410</t>
  </si>
  <si>
    <t>Ops-Middle Office Operations (Inactive)</t>
  </si>
  <si>
    <t>608420</t>
  </si>
  <si>
    <t>Ops-Middle Office Projects Operations (Inactive)</t>
  </si>
  <si>
    <t>608510</t>
  </si>
  <si>
    <t>Bus Ops-GFS-EMEA Acctg</t>
  </si>
  <si>
    <t>608511</t>
  </si>
  <si>
    <t>Bus Ops-APS-Invest Ops-Exec</t>
  </si>
  <si>
    <t>608512</t>
  </si>
  <si>
    <t>Bus Ops-ICO-Japan-Exec (Inactive)</t>
  </si>
  <si>
    <t>608513</t>
  </si>
  <si>
    <t>Bus Ops-GFS-Asia Pac Fund Admin</t>
  </si>
  <si>
    <t>608520</t>
  </si>
  <si>
    <t>Ops-Luxembourg Investor Svc Centre Ops (Inactive)</t>
  </si>
  <si>
    <t>608530</t>
  </si>
  <si>
    <t>GOA-Intl Ops-UK Dealing Ops (Inactive)</t>
  </si>
  <si>
    <t>608540</t>
  </si>
  <si>
    <t>GOA-Intl Ops-MLIIF Dealing Ops (Inactive)</t>
  </si>
  <si>
    <t>608550</t>
  </si>
  <si>
    <t>Ops-FDS QC and Client Comm Ops (Inactive)</t>
  </si>
  <si>
    <t>608560</t>
  </si>
  <si>
    <t>GOA-Intl Ops-Mutual Fund Client Svcs (Inactive)</t>
  </si>
  <si>
    <t>608570</t>
  </si>
  <si>
    <t>GOA-Intl Ops-MLIIF Client Svcs (Inactive)</t>
  </si>
  <si>
    <t>608580</t>
  </si>
  <si>
    <t>GOA-Admin-TA Oversight (Inactive)</t>
  </si>
  <si>
    <t>608610</t>
  </si>
  <si>
    <t>Bus Ops-GFS-SHSV-Dealing,Retro&amp;PntMal</t>
  </si>
  <si>
    <t>608710</t>
  </si>
  <si>
    <t>Bus Ops-ICO-AUS-Inv Ops (Inactive)</t>
  </si>
  <si>
    <t>608720</t>
  </si>
  <si>
    <t>GOA-Intl Ops-Equity Admin (Inactive)</t>
  </si>
  <si>
    <t>608721</t>
  </si>
  <si>
    <t>BusOps-ICO-Jpn-INC-InstlAdm (Inactive)</t>
  </si>
  <si>
    <t>608722</t>
  </si>
  <si>
    <t>GOA-Admin-Philips (Inactive)</t>
  </si>
  <si>
    <t>608730</t>
  </si>
  <si>
    <t>Ops-Client Reporting Operations (Inactive)</t>
  </si>
  <si>
    <t>608740</t>
  </si>
  <si>
    <t>GOA-Intl Ops-Port Compliance Ops (Inactive)</t>
  </si>
  <si>
    <t>608910</t>
  </si>
  <si>
    <t>Ops-Operation Management (Inactive)</t>
  </si>
  <si>
    <t>608920</t>
  </si>
  <si>
    <t>Bus Ops-ICO-AUS-Fund Admin (Inactive)</t>
  </si>
  <si>
    <t>608930</t>
  </si>
  <si>
    <t>Bus Ops-ICO-AUS-Client Svc Ops (Inactive)</t>
  </si>
  <si>
    <t>608940</t>
  </si>
  <si>
    <t>Ops-Retail Client Service (Inactive)</t>
  </si>
  <si>
    <t>608950</t>
  </si>
  <si>
    <t>Bus Ops-ICO-AUS-Shrhldr,TA,Dist Svcs (Inactive)</t>
  </si>
  <si>
    <t>608960</t>
  </si>
  <si>
    <t>Ops-Unit Pricing (Inactive)</t>
  </si>
  <si>
    <t>608970</t>
  </si>
  <si>
    <t>Ops-MAM Australia Ops (Fund Recoveries) (Inactive)</t>
  </si>
  <si>
    <t>608980</t>
  </si>
  <si>
    <t>Ops-Fund Expenses (Inactive)</t>
  </si>
  <si>
    <t>609001</t>
  </si>
  <si>
    <t>Admin-Data Control (Inactive)</t>
  </si>
  <si>
    <t>609002</t>
  </si>
  <si>
    <t>Admin-Insurance Accounts (Inactive)</t>
  </si>
  <si>
    <t>609003</t>
  </si>
  <si>
    <t>Admin-Mutual Funds FI (Inactive)</t>
  </si>
  <si>
    <t>609004</t>
  </si>
  <si>
    <t>Admin-Alternative Products (Inactive)</t>
  </si>
  <si>
    <t>609005</t>
  </si>
  <si>
    <t>Ops-FI-Operations (Inactive)</t>
  </si>
  <si>
    <t>609006</t>
  </si>
  <si>
    <t>Ops-Liquidity &amp; BSAM (Inactive)</t>
  </si>
  <si>
    <t>609007</t>
  </si>
  <si>
    <t>Admin-Insurance Accounts-DE (Inactive)</t>
  </si>
  <si>
    <t>609008</t>
  </si>
  <si>
    <t>Ops-Liquidity &amp; BSAM-Trading (Inactive)</t>
  </si>
  <si>
    <t>700001</t>
  </si>
  <si>
    <t>Alt-RE-Exec</t>
  </si>
  <si>
    <t>700002</t>
  </si>
  <si>
    <t>Alt-RE-REIT Securities (inactive)</t>
  </si>
  <si>
    <t>700003</t>
  </si>
  <si>
    <t>Alt-RE-Americas Executive (inactive)</t>
  </si>
  <si>
    <t>700005</t>
  </si>
  <si>
    <t>Alt-RE-Capital Markets (inactive)</t>
  </si>
  <si>
    <t>700007</t>
  </si>
  <si>
    <t>Alt-RE-Dispositions/Financing (inactive)</t>
  </si>
  <si>
    <t>700009</t>
  </si>
  <si>
    <t>Alt-RE-Acquisitions/Transactions (inactive)</t>
  </si>
  <si>
    <t>700011</t>
  </si>
  <si>
    <t>Alt-RE-Office Admin (inactive)</t>
  </si>
  <si>
    <t>700012</t>
  </si>
  <si>
    <t>Alt-RE-Retail Asset Mgmt (inactive)</t>
  </si>
  <si>
    <t>700013</t>
  </si>
  <si>
    <t>Alt-RE-Asset Mgmt Multi Housing (inactive)</t>
  </si>
  <si>
    <t>700014</t>
  </si>
  <si>
    <t>Alt-RE-Portfolio Mgmt-Strat Retail Fund (inactive)</t>
  </si>
  <si>
    <t>700015</t>
  </si>
  <si>
    <t>Alt-RE-Separate Accounts (inactive)</t>
  </si>
  <si>
    <t>700016</t>
  </si>
  <si>
    <t>Alt-RE-Global Opportunity Fund (inactive)</t>
  </si>
  <si>
    <t>700017</t>
  </si>
  <si>
    <t>Alt-RE-Architecture and Engineering (inactive)</t>
  </si>
  <si>
    <t>700018</t>
  </si>
  <si>
    <t>Alt-RE-Retail Exec (inactive)</t>
  </si>
  <si>
    <t>700019</t>
  </si>
  <si>
    <t>Alt-RE-Commingled Funds (inactive)</t>
  </si>
  <si>
    <t>700021</t>
  </si>
  <si>
    <t>Alt-RE-Core Sep Accts (inactive)</t>
  </si>
  <si>
    <t>700022</t>
  </si>
  <si>
    <t>Alt-RE-Retail Port Mgmt (inactive)</t>
  </si>
  <si>
    <t>700023</t>
  </si>
  <si>
    <t>Alt-RE-Regional Exec (inactive)</t>
  </si>
  <si>
    <t>700025</t>
  </si>
  <si>
    <t>Alt-RE-Metric Property Mgmt (inactive)</t>
  </si>
  <si>
    <t>700026</t>
  </si>
  <si>
    <t>Alt-RE-Metric Property Maintenance (Inactive)</t>
  </si>
  <si>
    <t>700027</t>
  </si>
  <si>
    <t>Alt-RE-Asset Management (inactive)</t>
  </si>
  <si>
    <t>700028</t>
  </si>
  <si>
    <t>Alt-RE-Port Mgmt/Risk Analytics (inactive)</t>
  </si>
  <si>
    <t>700029</t>
  </si>
  <si>
    <t>Alt-RE-Invest Svcs Exec (inactive)</t>
  </si>
  <si>
    <t>700031</t>
  </si>
  <si>
    <t>Alt-RE-Invest Svcs (inactive)</t>
  </si>
  <si>
    <t>700033</t>
  </si>
  <si>
    <t>Alt-RE-Research and Strategy (inactive)</t>
  </si>
  <si>
    <t>700034</t>
  </si>
  <si>
    <t>Alt-RE-Portfolio Analytics (inactive)</t>
  </si>
  <si>
    <t>700035</t>
  </si>
  <si>
    <t>Alt-RE-ASIA (inactive)</t>
  </si>
  <si>
    <t>700036</t>
  </si>
  <si>
    <t>Alt-RE-Ops-Risk Mgmt (inactive)</t>
  </si>
  <si>
    <t>700037</t>
  </si>
  <si>
    <t>Alt-RE-Exec Bus Mgnt (inactive)</t>
  </si>
  <si>
    <t>700038</t>
  </si>
  <si>
    <t>Alt-RE-UK Ops (inactive)</t>
  </si>
  <si>
    <t>700039</t>
  </si>
  <si>
    <t>Bus Ops-GFS-Alt Prod-RE Admin</t>
  </si>
  <si>
    <t>700040</t>
  </si>
  <si>
    <t>Alt-RE-Ops Compliance (inactive)</t>
  </si>
  <si>
    <t>700041</t>
  </si>
  <si>
    <t>Alt-RE-Debt Operations (Inactive)</t>
  </si>
  <si>
    <t>700042</t>
  </si>
  <si>
    <t>Alt-RE-Valuation and Performance Reporting (inactive)</t>
  </si>
  <si>
    <t>700043</t>
  </si>
  <si>
    <t>Alt-RE-Compliance and Risk Mgmt (inactive)</t>
  </si>
  <si>
    <t>700045</t>
  </si>
  <si>
    <t>Alt-RE-Property Financial Svcs (inactive)</t>
  </si>
  <si>
    <t>700047</t>
  </si>
  <si>
    <t>Alt-RE-IT (inactive)</t>
  </si>
  <si>
    <t>700049</t>
  </si>
  <si>
    <t>Alt-RE-HR (inactive)</t>
  </si>
  <si>
    <t>700050</t>
  </si>
  <si>
    <t>Alt-RE-Legal (inactive)</t>
  </si>
  <si>
    <t>700055</t>
  </si>
  <si>
    <t>Alt-RE-Equity Roll-Alternative Products (inactive)</t>
  </si>
  <si>
    <t>700060</t>
  </si>
  <si>
    <t>Alt-RE-Australia Property (inactive)</t>
  </si>
  <si>
    <t>700061</t>
  </si>
  <si>
    <t>Alt-RE-Australia Property Fund (inactive)</t>
  </si>
  <si>
    <t>700065</t>
  </si>
  <si>
    <t>Alt-RE-UK Property Fund (inactive)</t>
  </si>
  <si>
    <t>700070</t>
  </si>
  <si>
    <t>Alt-RE-Global Strategy-Fund of Funds (inactive)</t>
  </si>
  <si>
    <t>700071</t>
  </si>
  <si>
    <t>Alt-RE-Strat Invest Group/Fund of Funds (inactive)</t>
  </si>
  <si>
    <t>700099</t>
  </si>
  <si>
    <t>Alt-RE-European Core Fund (inactive)</t>
  </si>
  <si>
    <t>700110</t>
  </si>
  <si>
    <t>Alt-RE-Executive Research</t>
  </si>
  <si>
    <t>700120</t>
  </si>
  <si>
    <t>Alt-RE-Exec Global MSCS</t>
  </si>
  <si>
    <t>700130</t>
  </si>
  <si>
    <t>Alt-RE-Regional Ops</t>
  </si>
  <si>
    <t>700201</t>
  </si>
  <si>
    <t>Alt-RE-Equity Exec</t>
  </si>
  <si>
    <t>700210</t>
  </si>
  <si>
    <t>Alt-RE-Equity Asset Mgmt</t>
  </si>
  <si>
    <t>700211</t>
  </si>
  <si>
    <t>Alt-RE-Equity Capital Transactions</t>
  </si>
  <si>
    <t>700212</t>
  </si>
  <si>
    <t>Alt-RE-Equity AM/Cap Trans Hybrid</t>
  </si>
  <si>
    <t>700213</t>
  </si>
  <si>
    <t>Alt-RE-Equity Development Projects</t>
  </si>
  <si>
    <t>700214</t>
  </si>
  <si>
    <t>Alt-RE-Equity Other Inv Mgmt</t>
  </si>
  <si>
    <t>700215</t>
  </si>
  <si>
    <t>Alt-RE-Equity Debt Ops</t>
  </si>
  <si>
    <t>700220</t>
  </si>
  <si>
    <t>Alt-RE-Exec Fund Inv Finance</t>
  </si>
  <si>
    <t>700221</t>
  </si>
  <si>
    <t>Alt-RE-Val, Perf. Meas. &amp; Insur</t>
  </si>
  <si>
    <t>700301</t>
  </si>
  <si>
    <t>Alt-RE-Debt Exec</t>
  </si>
  <si>
    <t>700310</t>
  </si>
  <si>
    <t>Alt-RE-Debt Portfolio/Asset Mgmt</t>
  </si>
  <si>
    <t>700401</t>
  </si>
  <si>
    <t>Alt-RE-Securities Exec</t>
  </si>
  <si>
    <t>700410</t>
  </si>
  <si>
    <t>Alt-RE-Securities Inv Mgmt</t>
  </si>
  <si>
    <t>701000</t>
  </si>
  <si>
    <t>Alt-BAA-(Inactive)</t>
  </si>
  <si>
    <t>900000</t>
  </si>
  <si>
    <t>Fixed Income Active</t>
  </si>
  <si>
    <t>900014</t>
  </si>
  <si>
    <t>Pension Plus Fixed Income Investment Grade (Inactive)</t>
  </si>
  <si>
    <t>900090</t>
  </si>
  <si>
    <t>Fixed Income Index</t>
  </si>
  <si>
    <t>900100</t>
  </si>
  <si>
    <t>Equity Active</t>
  </si>
  <si>
    <t>900190</t>
  </si>
  <si>
    <t>Equity Index</t>
  </si>
  <si>
    <t>900200</t>
  </si>
  <si>
    <t>Liquidity</t>
  </si>
  <si>
    <t>900300</t>
  </si>
  <si>
    <t>BRS</t>
  </si>
  <si>
    <t>900400</t>
  </si>
  <si>
    <t>Multi Asset</t>
  </si>
  <si>
    <t>900500</t>
  </si>
  <si>
    <t>Alternative &amp; Other</t>
  </si>
  <si>
    <t>900700</t>
  </si>
  <si>
    <t>Transitions</t>
  </si>
  <si>
    <t>900800</t>
  </si>
  <si>
    <t>Advisory</t>
  </si>
  <si>
    <t>900900</t>
  </si>
  <si>
    <t>Other</t>
  </si>
  <si>
    <t>900990</t>
  </si>
  <si>
    <t>Other-FI Crossing</t>
  </si>
  <si>
    <t>901000</t>
  </si>
  <si>
    <t>Pension Plus Fixed Income None</t>
  </si>
  <si>
    <t>901001</t>
  </si>
  <si>
    <t>Pension Plus Fixed Income Equity Plus</t>
  </si>
  <si>
    <t>901014</t>
  </si>
  <si>
    <t>Pension Plus Fixed Income Investment Grade</t>
  </si>
  <si>
    <t>901099</t>
  </si>
  <si>
    <t>Pension Plus Fixed Income Other</t>
  </si>
  <si>
    <t>901100</t>
  </si>
  <si>
    <t>Pension Plus Equity None</t>
  </si>
  <si>
    <t>901101</t>
  </si>
  <si>
    <t>Pension Plus Equity Quant</t>
  </si>
  <si>
    <t>901102</t>
  </si>
  <si>
    <t>Pension Plus Equity Index/Model Portfolio</t>
  </si>
  <si>
    <t>901103</t>
  </si>
  <si>
    <t>Pension Plus Equity Value</t>
  </si>
  <si>
    <t>901104</t>
  </si>
  <si>
    <t>Pension Plus Equity Growth</t>
  </si>
  <si>
    <t>901105</t>
  </si>
  <si>
    <t>Pension Plus Equity Global Opportunities</t>
  </si>
  <si>
    <t>901106</t>
  </si>
  <si>
    <t>Pension Plus Equity International</t>
  </si>
  <si>
    <t>901107</t>
  </si>
  <si>
    <t>Pension Plus Equity Fund Lrg Grwth</t>
  </si>
  <si>
    <t>901108</t>
  </si>
  <si>
    <t>Pension Plus Equity Energy</t>
  </si>
  <si>
    <t>901199</t>
  </si>
  <si>
    <t>Pension Plus Equity Other</t>
  </si>
  <si>
    <t>901200</t>
  </si>
  <si>
    <t>Pension Plus Liquidity None</t>
  </si>
  <si>
    <t>901300</t>
  </si>
  <si>
    <t>Pension Plus BRS None</t>
  </si>
  <si>
    <t>901900</t>
  </si>
  <si>
    <t>Pension Plus Other None</t>
  </si>
  <si>
    <t>910000</t>
  </si>
  <si>
    <t>Financial Institutions Fixed Income None</t>
  </si>
  <si>
    <t>910001</t>
  </si>
  <si>
    <t>Financial Institutions Fixed Income Equity Plus</t>
  </si>
  <si>
    <t>910012</t>
  </si>
  <si>
    <t>Financial Institutions Fixed Income Hedge Fund</t>
  </si>
  <si>
    <t>910099</t>
  </si>
  <si>
    <t>Financial Institutions Fixed Income Other</t>
  </si>
  <si>
    <t>910100</t>
  </si>
  <si>
    <t>Financial Institutions Equity None</t>
  </si>
  <si>
    <t>910101</t>
  </si>
  <si>
    <t>Financial Institutions Equity Quant</t>
  </si>
  <si>
    <t>910102</t>
  </si>
  <si>
    <t>Financial Institutions Equity Index/Model Portfolio</t>
  </si>
  <si>
    <t>910103</t>
  </si>
  <si>
    <t>Financial Institutions Equity Value</t>
  </si>
  <si>
    <t>910104</t>
  </si>
  <si>
    <t>Financial Institutions Equity Growth</t>
  </si>
  <si>
    <t>910105</t>
  </si>
  <si>
    <t>Financial Institutions Equity Global Opportunities</t>
  </si>
  <si>
    <t>910199</t>
  </si>
  <si>
    <t>Financial Institutions Equity Other</t>
  </si>
  <si>
    <t>910200</t>
  </si>
  <si>
    <t>Financial Institutions Liquidity None</t>
  </si>
  <si>
    <t>910300</t>
  </si>
  <si>
    <t>Financial Institutions BRS None</t>
  </si>
  <si>
    <t>910306</t>
  </si>
  <si>
    <t>FIG-BRS-Early Win</t>
  </si>
  <si>
    <t>910900</t>
  </si>
  <si>
    <t>Financial Institutions Other None</t>
  </si>
  <si>
    <t>915000</t>
  </si>
  <si>
    <t>Wealth Management Fixed Income None</t>
  </si>
  <si>
    <t>915001</t>
  </si>
  <si>
    <t>Wealth Management Fixed Income Equity Plus</t>
  </si>
  <si>
    <t>915099</t>
  </si>
  <si>
    <t>Wealth Management Fixed Income Other</t>
  </si>
  <si>
    <t>915100</t>
  </si>
  <si>
    <t>Wealth Management Equity None</t>
  </si>
  <si>
    <t>915101</t>
  </si>
  <si>
    <t>Wealth Management Equity Quant</t>
  </si>
  <si>
    <t>915102</t>
  </si>
  <si>
    <t>Wealth Management Equity Index/Model Portfolio</t>
  </si>
  <si>
    <t>915103</t>
  </si>
  <si>
    <t>Wealth Management Equity Value</t>
  </si>
  <si>
    <t>915104</t>
  </si>
  <si>
    <t>Wealth Management Equity Growth</t>
  </si>
  <si>
    <t>915105</t>
  </si>
  <si>
    <t>Wealth Management Equity Global Opportunities</t>
  </si>
  <si>
    <t>915106</t>
  </si>
  <si>
    <t>Wealth Management Equity International</t>
  </si>
  <si>
    <t>915199</t>
  </si>
  <si>
    <t>Wealth Management Equity Other</t>
  </si>
  <si>
    <t>915200</t>
  </si>
  <si>
    <t>Wealth Management Liquidity None</t>
  </si>
  <si>
    <t>915300</t>
  </si>
  <si>
    <t>Wealth Management BRS None</t>
  </si>
  <si>
    <t>915900</t>
  </si>
  <si>
    <t>Wealth Management Other None</t>
  </si>
  <si>
    <t>920000</t>
  </si>
  <si>
    <t>International Fixed Income None</t>
  </si>
  <si>
    <t>920001</t>
  </si>
  <si>
    <t>International Fixed Income Equity Plus</t>
  </si>
  <si>
    <t>920099</t>
  </si>
  <si>
    <t>International Fixed Income Other</t>
  </si>
  <si>
    <t>920100</t>
  </si>
  <si>
    <t>International Equity None</t>
  </si>
  <si>
    <t>920101</t>
  </si>
  <si>
    <t>International Equity Quant</t>
  </si>
  <si>
    <t>920102</t>
  </si>
  <si>
    <t>International Equity Index/Model Portfolio</t>
  </si>
  <si>
    <t>920103</t>
  </si>
  <si>
    <t>International Equity Value</t>
  </si>
  <si>
    <t>920104</t>
  </si>
  <si>
    <t>International Equity Growth</t>
  </si>
  <si>
    <t>920105</t>
  </si>
  <si>
    <t>International Equity Global Opportunities</t>
  </si>
  <si>
    <t>920106</t>
  </si>
  <si>
    <t>International Equity International</t>
  </si>
  <si>
    <t>920107</t>
  </si>
  <si>
    <t>International-Equity-Australia Equities</t>
  </si>
  <si>
    <t>920108</t>
  </si>
  <si>
    <t>International-Equity-Australia Quant</t>
  </si>
  <si>
    <t>920109</t>
  </si>
  <si>
    <t>International-Equity-Australia Intl Eq</t>
  </si>
  <si>
    <t>920110</t>
  </si>
  <si>
    <t>International-Equity-Australia Enhanced Index</t>
  </si>
  <si>
    <t>920111</t>
  </si>
  <si>
    <t>International-Equity-Australia CPS</t>
  </si>
  <si>
    <t>920199</t>
  </si>
  <si>
    <t>International Equity Other</t>
  </si>
  <si>
    <t>920200</t>
  </si>
  <si>
    <t>Internation Liquidity None</t>
  </si>
  <si>
    <t>920300</t>
  </si>
  <si>
    <t>International BRS None</t>
  </si>
  <si>
    <t>920400</t>
  </si>
  <si>
    <t>International Balanced None</t>
  </si>
  <si>
    <t>920500</t>
  </si>
  <si>
    <t>International - Alternative - None</t>
  </si>
  <si>
    <t>920501</t>
  </si>
  <si>
    <t>International-Alt-Australia Real Estate</t>
  </si>
  <si>
    <t>920505</t>
  </si>
  <si>
    <t>International-Alt-Australia Port Alpha</t>
  </si>
  <si>
    <t>920900</t>
  </si>
  <si>
    <t>International Other None</t>
  </si>
  <si>
    <t>921000</t>
  </si>
  <si>
    <t>International-NBAM Fixed Income None</t>
  </si>
  <si>
    <t>922000</t>
  </si>
  <si>
    <t>International-Austr. Fixed Income None</t>
  </si>
  <si>
    <t>930000</t>
  </si>
  <si>
    <t>Private Client Fixed Income None</t>
  </si>
  <si>
    <t>930001</t>
  </si>
  <si>
    <t>Private Client Fixed Income Equity Plus</t>
  </si>
  <si>
    <t>930099</t>
  </si>
  <si>
    <t>Private Client Fixed Income Other</t>
  </si>
  <si>
    <t>930100</t>
  </si>
  <si>
    <t>Private Client Equity None</t>
  </si>
  <si>
    <t>930101</t>
  </si>
  <si>
    <t>Private Client Equity Quant</t>
  </si>
  <si>
    <t>930102</t>
  </si>
  <si>
    <t>Private Client Equity Index/Model Portfolio</t>
  </si>
  <si>
    <t>930103</t>
  </si>
  <si>
    <t>Private Client Equity Value</t>
  </si>
  <si>
    <t>930104</t>
  </si>
  <si>
    <t>Private Client Equity Growth</t>
  </si>
  <si>
    <t>930105</t>
  </si>
  <si>
    <t>Private Client Equity Global Opportunities</t>
  </si>
  <si>
    <t>930106</t>
  </si>
  <si>
    <t>Private Client Equity International</t>
  </si>
  <si>
    <t>930199</t>
  </si>
  <si>
    <t>Private Client Equity Other</t>
  </si>
  <si>
    <t>930200</t>
  </si>
  <si>
    <t>Private Client Liquidity None</t>
  </si>
  <si>
    <t>930300</t>
  </si>
  <si>
    <t>Private Client BRS None</t>
  </si>
  <si>
    <t>930400</t>
  </si>
  <si>
    <t>Private Client-Balanced-none</t>
  </si>
  <si>
    <t>930500</t>
  </si>
  <si>
    <t>PCG-Alternatives</t>
  </si>
  <si>
    <t>930900</t>
  </si>
  <si>
    <t>Private Client Other None</t>
  </si>
  <si>
    <t>940000</t>
  </si>
  <si>
    <t>Alternatives Fixed Income None</t>
  </si>
  <si>
    <t>940010</t>
  </si>
  <si>
    <t>Alternatives Fixed Income Real Estate</t>
  </si>
  <si>
    <t>940011</t>
  </si>
  <si>
    <t>Structured Products</t>
  </si>
  <si>
    <t>940012</t>
  </si>
  <si>
    <t>Alternatives Fixed Income Hedge Funds</t>
  </si>
  <si>
    <t>940013</t>
  </si>
  <si>
    <t>Alternatives Fixed Income Fund of Funds</t>
  </si>
  <si>
    <t>940014</t>
  </si>
  <si>
    <t>Alternatives Fixed Income Investment Grade</t>
  </si>
  <si>
    <t>940015</t>
  </si>
  <si>
    <t>Alternatives Fixed Income Asset Backed CDOs (Inactive)</t>
  </si>
  <si>
    <t>940100</t>
  </si>
  <si>
    <t>Alternatives Equity None</t>
  </si>
  <si>
    <t>940105</t>
  </si>
  <si>
    <t>Alternatives-Equiy Hedge Fund-Global Oppurtunities</t>
  </si>
  <si>
    <t>940108</t>
  </si>
  <si>
    <t>Alternatives Equity Hedge Funds Energy</t>
  </si>
  <si>
    <t>940112</t>
  </si>
  <si>
    <t>Alternatives Equity Hedge Funds</t>
  </si>
  <si>
    <t>940114</t>
  </si>
  <si>
    <t>Alternatives Equity Hedge Funds-Int'L</t>
  </si>
  <si>
    <t>940212</t>
  </si>
  <si>
    <t>Alternatives Liquidity Hedge Funds</t>
  </si>
  <si>
    <t>940500</t>
  </si>
  <si>
    <t>Alternative-Alternative-None</t>
  </si>
  <si>
    <t>940870</t>
  </si>
  <si>
    <t>Alternatives Real Estate Tower</t>
  </si>
  <si>
    <t>940871</t>
  </si>
  <si>
    <t>Alternatives Real Estate MultiHousing Residential</t>
  </si>
  <si>
    <t>940872</t>
  </si>
  <si>
    <t>Alternatives Real Estate Core</t>
  </si>
  <si>
    <t>940880</t>
  </si>
  <si>
    <t>Alternatives Real Estate Prop Mgmt</t>
  </si>
  <si>
    <t>940882</t>
  </si>
  <si>
    <t>Alternatives Real Estate Prop Mgmt NE</t>
  </si>
  <si>
    <t>940884</t>
  </si>
  <si>
    <t>Alternatives Real Estate Prop Mgmt NW</t>
  </si>
  <si>
    <t>940886</t>
  </si>
  <si>
    <t>Alternatives Real Estate Prop Mgmt SE</t>
  </si>
  <si>
    <t>940888</t>
  </si>
  <si>
    <t>Alternatives Real Estate Prop Mgmt SW</t>
  </si>
  <si>
    <t>940900</t>
  </si>
  <si>
    <t>Alternatives Other None</t>
  </si>
  <si>
    <t>950000</t>
  </si>
  <si>
    <t>Liquidity - Fixed Income - None</t>
  </si>
  <si>
    <t>950200</t>
  </si>
  <si>
    <t>Liquidity Liquidity None</t>
  </si>
  <si>
    <t>950900</t>
  </si>
  <si>
    <t>Liquidity Other None</t>
  </si>
  <si>
    <t>960001</t>
  </si>
  <si>
    <t>Sec Lending US Processing Center</t>
  </si>
  <si>
    <t>960002</t>
  </si>
  <si>
    <t>Sec Lending UK Processing Center</t>
  </si>
  <si>
    <t>960003</t>
  </si>
  <si>
    <t>Sec Lending Canada Processing Center</t>
  </si>
  <si>
    <t>960004</t>
  </si>
  <si>
    <t>Sec Lending Japan Processing Center</t>
  </si>
  <si>
    <t>990000</t>
  </si>
  <si>
    <t>Other Fixed Income None</t>
  </si>
  <si>
    <t>990099</t>
  </si>
  <si>
    <t>Other Fixed Income Other</t>
  </si>
  <si>
    <t>990100</t>
  </si>
  <si>
    <t>Other Equity None</t>
  </si>
  <si>
    <t>990101</t>
  </si>
  <si>
    <t>Other Equity Quant</t>
  </si>
  <si>
    <t>990102</t>
  </si>
  <si>
    <t>Other Equity Index/Model Port.</t>
  </si>
  <si>
    <t>990104</t>
  </si>
  <si>
    <t>Other Equity Growth</t>
  </si>
  <si>
    <t>990105</t>
  </si>
  <si>
    <t>Other Equity Global Opportunities</t>
  </si>
  <si>
    <t>990106</t>
  </si>
  <si>
    <t>Other Equity International</t>
  </si>
  <si>
    <t>990107</t>
  </si>
  <si>
    <t>Other Equity Fund Lrg Grwth</t>
  </si>
  <si>
    <t>990108</t>
  </si>
  <si>
    <t>Other Equity Energy</t>
  </si>
  <si>
    <t>990200</t>
  </si>
  <si>
    <t>Other Liquidity None</t>
  </si>
  <si>
    <t>990300</t>
  </si>
  <si>
    <t>Other BRS None</t>
  </si>
  <si>
    <t>990301</t>
  </si>
  <si>
    <t>Other-BRS-Green Package</t>
  </si>
  <si>
    <t>990302</t>
  </si>
  <si>
    <t>Other-BRS-ANSER</t>
  </si>
  <si>
    <t>990303</t>
  </si>
  <si>
    <t>Other-BRS-Models</t>
  </si>
  <si>
    <t>990304</t>
  </si>
  <si>
    <t>Other-BRS-Derivatives</t>
  </si>
  <si>
    <t>990305</t>
  </si>
  <si>
    <t>Other-BRS-FASB 133</t>
  </si>
  <si>
    <t>990307</t>
  </si>
  <si>
    <t>Other--BRS-Pricing</t>
  </si>
  <si>
    <t>990322</t>
  </si>
  <si>
    <t>Other-BRS-Trade Support</t>
  </si>
  <si>
    <t>990323</t>
  </si>
  <si>
    <t>990324</t>
  </si>
  <si>
    <t>Other-BRS-Constant OAS</t>
  </si>
  <si>
    <t>990900</t>
  </si>
  <si>
    <t>Other Other None</t>
  </si>
  <si>
    <t>Forecast Centers</t>
  </si>
  <si>
    <t xml:space="preserve"> Bus Ops-GFS-Amer iShares&amp;Bank Fund</t>
  </si>
  <si>
    <t>Inactive Aladdin</t>
  </si>
  <si>
    <t>ALTECH</t>
  </si>
  <si>
    <t>Technology and Operations</t>
  </si>
  <si>
    <t>Client-Retail and iShares-AUM Related</t>
  </si>
  <si>
    <t>Client-Retail &amp; iShares-Executive</t>
  </si>
  <si>
    <t>Client-Retail &amp; iShares-Inactive</t>
  </si>
  <si>
    <t>Client Businesses</t>
  </si>
  <si>
    <t>Client-ICB &amp; BlackRock Solutions</t>
  </si>
  <si>
    <t>Retail-USWA-Product Mgmt &amp; Development</t>
  </si>
  <si>
    <t>Inv-Alpha-FI-AFI-Opportunistic</t>
  </si>
  <si>
    <t>APG -DevSvcs-Testing</t>
  </si>
  <si>
    <t>Tech &amp; Ops-APG-PMT-Core Tools</t>
  </si>
  <si>
    <t>Tech &amp; Ops-APG-PMT-Quantitative Tools</t>
  </si>
  <si>
    <t>Bus Ops-APS-AUM Consol</t>
  </si>
  <si>
    <t>Tech &amp; Ops-Bus Ops-APS-BDS</t>
  </si>
  <si>
    <t xml:space="preserve"> Bus Ops-Instit'l Client Ops-Client Rpt</t>
  </si>
  <si>
    <t xml:space="preserve"> Bus Ops-Instit'l Client Ops-Client Svcs</t>
  </si>
  <si>
    <t>Bus Ops-APS-Executive</t>
  </si>
  <si>
    <t>Bus Ops-APS-Inactive</t>
  </si>
  <si>
    <t>Bus Ops-APS-India</t>
  </si>
  <si>
    <t>Bus Ops-APS-Investment Services</t>
  </si>
  <si>
    <t>Bus Ops-APS-Portfolio Compliance</t>
  </si>
  <si>
    <t>Bus Ops-Client Ops-OnBoarding</t>
  </si>
  <si>
    <t>Tech &amp; Ops-Bus Ops-APS</t>
  </si>
  <si>
    <t>Tech &amp; Ops-Bus Ops-APS-Inv Ops</t>
  </si>
  <si>
    <t>Tech &amp; Ops-Bus Ops-APS-APS Grp</t>
  </si>
  <si>
    <t>Alt-RE-Exec Office of CEO</t>
  </si>
  <si>
    <t>Alt-RE-Debt-Executive</t>
  </si>
  <si>
    <t>Alt-RE-Debt-Investment Mgmt</t>
  </si>
  <si>
    <t>Alt-RE-Exec Business Mgmt</t>
  </si>
  <si>
    <t>Alt-RE-Equity Executive</t>
  </si>
  <si>
    <t>Alt-RE-Equity Investment Mgmt</t>
  </si>
  <si>
    <t>Alt-RE-Exec Global Infrastructure</t>
  </si>
  <si>
    <t>Alt-RE-Exec Research</t>
  </si>
  <si>
    <t>Alt-RE-Exec Regional Operations</t>
  </si>
  <si>
    <t>Alt-RE-Securities Executive</t>
  </si>
  <si>
    <t>Alt-RE-Securities Investment Mgmt</t>
  </si>
  <si>
    <t>AS-EQ-FE-Americas</t>
  </si>
  <si>
    <t>AS-EQ-FE-Asia Pacific</t>
  </si>
  <si>
    <t>AS-EQ-FE-EMEA</t>
  </si>
  <si>
    <t>Regions-Asia ex Japan</t>
  </si>
  <si>
    <t>Client-Retail &amp; iShares-Asia iShares</t>
  </si>
  <si>
    <t>Tech &amp; Ops-APG-Business Operations Systems</t>
  </si>
  <si>
    <t>Tech &amp; Ops-APG-Core Client Processing</t>
  </si>
  <si>
    <t>Tech &amp; Ops-APG-Core Systems Operations</t>
  </si>
  <si>
    <t>Tech &amp; Ops-Aladdin Product Group</t>
  </si>
  <si>
    <t>Tech &amp; Ops-APG-Core Transaction Processing</t>
  </si>
  <si>
    <t>Tech &amp; Ops-APG-Development Services</t>
  </si>
  <si>
    <t>Tech &amp; Ops-APG-Exec</t>
  </si>
  <si>
    <t>Tech &amp; Ops-Tech Svcs-Corporate Applications</t>
  </si>
  <si>
    <t>Tech &amp; Ops-APG-Distribution Solutions (DS)</t>
  </si>
  <si>
    <t>Tech &amp; Ops-Tech Svcs-Employee Services</t>
  </si>
  <si>
    <t>Tech &amp; Ops-Tech Svcs-Business Services</t>
  </si>
  <si>
    <t>Tech &amp; Ops-Technology Services</t>
  </si>
  <si>
    <t>Tech &amp; Ops-Tech Svcs-Infrastructure Services</t>
  </si>
  <si>
    <t>Tech &amp; Ops-TECH-Security</t>
  </si>
  <si>
    <t xml:space="preserve"> Tech &amp; Ops-Executive</t>
  </si>
  <si>
    <t>Inv-Alt-BAA-Product Specialist</t>
  </si>
  <si>
    <t>Inv-Alt-BAA-Executive</t>
  </si>
  <si>
    <t>Inv-Alt-BAA-Hybrid</t>
  </si>
  <si>
    <t>Inv-Alt-Affiliates</t>
  </si>
  <si>
    <t>Client-ICB &amp; BRS-AISG</t>
  </si>
  <si>
    <t>Inv-Alt-Executive</t>
  </si>
  <si>
    <t>Inv-Alt-BAA-Fund of Real Asset Funds</t>
  </si>
  <si>
    <t>Inv-Alt-Infrastructure</t>
  </si>
  <si>
    <t>BlackRock Balance Sheet Centers</t>
  </si>
  <si>
    <t>Inactive Business Dev and Client Svcs</t>
  </si>
  <si>
    <t>BlackRock Revenue Centers</t>
  </si>
  <si>
    <t xml:space="preserve"> Bus Ops-Instit'l Client Ops-Inactive</t>
  </si>
  <si>
    <t>Tech &amp; Ops-Bus Ops-Exec</t>
  </si>
  <si>
    <t>Bus Ops-ICO-Portf&amp;ClitDataOvrsight</t>
  </si>
  <si>
    <t>Bus Ops-APS-Portfolio Services</t>
  </si>
  <si>
    <t>Bus Ops-APS-Port Svcs-Asset Recon</t>
  </si>
  <si>
    <t>Bus Ops-APS-Port Svcs-NAV Performance</t>
  </si>
  <si>
    <t>APG-DS-Bus Svcs</t>
  </si>
  <si>
    <t>APG-DS-CRM, Real Estate &amp; BAI</t>
  </si>
  <si>
    <t>APG-DS-Web Delivery</t>
  </si>
  <si>
    <t>APG-DS-Web</t>
  </si>
  <si>
    <t>Tech &amp; Ops-Bus Ops-APS-Broker Dealer Services</t>
  </si>
  <si>
    <t xml:space="preserve"> Inactive BRS-Product Svcs</t>
  </si>
  <si>
    <t>BRS-Aladdin Business-Executive</t>
  </si>
  <si>
    <t>BRS-Aladdin Business-Relationship Mgmt</t>
  </si>
  <si>
    <t>Inactive BRS-Admin</t>
  </si>
  <si>
    <t>Inactive BRS AdvsrySvcs</t>
  </si>
  <si>
    <t>Aladdin-Aladdin Business</t>
  </si>
  <si>
    <t>Inactive BRS Allocation Ctrs</t>
  </si>
  <si>
    <t>Tech &amp; Ops-Allocated</t>
  </si>
  <si>
    <t>Client-ICB &amp; BRS-Analytics</t>
  </si>
  <si>
    <t>BRS-ANLY-PAG-AIR</t>
  </si>
  <si>
    <t>BRS-Aladdin Portfolio Management Tools</t>
  </si>
  <si>
    <t>BRS-Aladdin Business-Solutions Center</t>
  </si>
  <si>
    <t>Aladdin-Aladdin Trading Network</t>
  </si>
  <si>
    <t>Aladdin-Business Development</t>
  </si>
  <si>
    <t>BRS-ANLY-PAG-CDS-BLKAnalytics</t>
  </si>
  <si>
    <t>Client-ICB &amp; BRS-BlackRock Solutions</t>
  </si>
  <si>
    <t>BRS-ANLY-PAG-CDS-ClientAnalytics</t>
  </si>
  <si>
    <t xml:space="preserve"> Inactive BRS-External Business</t>
  </si>
  <si>
    <t>Inactive BRS Executive</t>
  </si>
  <si>
    <t>Client-ICB &amp; BRS-FMA</t>
  </si>
  <si>
    <t>BRS-Financial Modeling Group</t>
  </si>
  <si>
    <t>BRS-FMA-CRE</t>
  </si>
  <si>
    <t>BRS-Aladdin Business-Implementation and Delivery</t>
  </si>
  <si>
    <t>Inactive BRS Investment Accounting</t>
  </si>
  <si>
    <t>BRS-Portfolio Analytics Group (PAG)</t>
  </si>
  <si>
    <t xml:space="preserve"> Inactive BRS-System Products</t>
  </si>
  <si>
    <t>Tech &amp; Ops-APG-Portfolio Mgmt Tools</t>
  </si>
  <si>
    <t>Inactive BRS PortAnlyts</t>
  </si>
  <si>
    <t>BRS-ANLY-Product Control</t>
  </si>
  <si>
    <t>Inactive BRS ProdDev</t>
  </si>
  <si>
    <t>Inactive BRS ProdMgmt</t>
  </si>
  <si>
    <t>BRS-ANLY-Research &amp; Anly Eng</t>
  </si>
  <si>
    <t>Inactive BRS RelshpMgmt</t>
  </si>
  <si>
    <t>Client-ICB &amp; BRS-Aladdin</t>
  </si>
  <si>
    <t>BRS-Aladdin Business-RM-Client Analytics</t>
  </si>
  <si>
    <t>Inactive BRS StratOps</t>
  </si>
  <si>
    <t xml:space="preserve"> Inactive BRS-Technology</t>
  </si>
  <si>
    <t>Inactive BRS Tech</t>
  </si>
  <si>
    <t>Inactive BRS BRSvcs</t>
  </si>
  <si>
    <t>Inactive BRS-Analytics</t>
  </si>
  <si>
    <t>Inactive BRS-BlackRock Svcs</t>
  </si>
  <si>
    <t xml:space="preserve"> Inactive BRS-Cross Functional</t>
  </si>
  <si>
    <t xml:space="preserve"> Inactive BRS-Dedicated Services</t>
  </si>
  <si>
    <t>Client-ICB &amp; BRS-BRS Executive</t>
  </si>
  <si>
    <t>Inactive BRS-FMG</t>
  </si>
  <si>
    <t xml:space="preserve"> Inactive BRS-Investment Products</t>
  </si>
  <si>
    <t>Inactive BRS-BlackRock Svcs-Integration</t>
  </si>
  <si>
    <t>Inactive BRS-Investment Services</t>
  </si>
  <si>
    <t>Bus Ops-Business Infrastructure Services</t>
  </si>
  <si>
    <t>FIN-Sourcing and Vendor Mgmt (SVM)</t>
  </si>
  <si>
    <t>Inactive BRS-PAG</t>
  </si>
  <si>
    <t xml:space="preserve"> Inactive BRS-Relationship Mgmt</t>
  </si>
  <si>
    <t>Inactive BRS-Regional Client Svcs</t>
  </si>
  <si>
    <t>Bus Ops-ExecCOO-Exec-Executive</t>
  </si>
  <si>
    <t>Tech &amp; Ops-Business Operations</t>
  </si>
  <si>
    <t>Client-Retail &amp; iShares-Canada iShares</t>
  </si>
  <si>
    <t>T&amp;L-Cash-AUM Related</t>
  </si>
  <si>
    <t>Inv-T&amp;L-Cash</t>
  </si>
  <si>
    <t>BlackRock Platform &amp; Integration</t>
  </si>
  <si>
    <t>Client-ICB &amp; BRS-Analytics/Modeling</t>
  </si>
  <si>
    <t>Client-ICB &amp; BRS-BRS-Client Solutions</t>
  </si>
  <si>
    <t>Client-ICB &amp; BRS-CS-US</t>
  </si>
  <si>
    <t>Client-ICB &amp; BRS-ICB Exec</t>
  </si>
  <si>
    <t>Client-ICB &amp; BRS-CS-Group Strategy &amp; Business Mgmt</t>
  </si>
  <si>
    <t>Client-ICB &amp; BRS-CS-Mkts &amp; Solutions Port Mgmt</t>
  </si>
  <si>
    <t>Client-ICB &amp; BRS-Strategic Client Program</t>
  </si>
  <si>
    <t>Client-ICB &amp; BRS-CS-Client Mandate Fulfillment</t>
  </si>
  <si>
    <t>Inactive Corp and Investor Tech Svcs</t>
  </si>
  <si>
    <t>Bus Ops-GFS-BRS Support</t>
  </si>
  <si>
    <t>Tech &amp; Ops-Bus Ops-Instl Client Ops</t>
  </si>
  <si>
    <t xml:space="preserve"> Bus Ops-Instit'l Client Ops Executive</t>
  </si>
  <si>
    <t>T&amp;L-Cash-Sales-Product &amp; Sales Support</t>
  </si>
  <si>
    <t>Corporate Executive</t>
  </si>
  <si>
    <t>Deputy COO &amp; Strategic Product Management</t>
  </si>
  <si>
    <t>GMC-Global CMO-Asia Pac Instl</t>
  </si>
  <si>
    <t>GMC-Creative Experience</t>
  </si>
  <si>
    <t>GMC-Global Communications</t>
  </si>
  <si>
    <t>GMC-Global CMO-Creative Shared Services</t>
  </si>
  <si>
    <t>GMC-Global CMO-Inactive</t>
  </si>
  <si>
    <t>GMC-Global CMO-Digital Marketing</t>
  </si>
  <si>
    <t>Gov't Relations &amp; Public Policy</t>
  </si>
  <si>
    <t>GMC-MKT-Global Instl</t>
  </si>
  <si>
    <t>GMC-Global CMO-Intl Retail</t>
  </si>
  <si>
    <t>GMC-Global CMO-Global iShares</t>
  </si>
  <si>
    <t>Corp Ops-Litigation &amp; Regulatory Reserve</t>
  </si>
  <si>
    <t>Corporate Operations</t>
  </si>
  <si>
    <t>Corp Ops - Corp Strategy &amp; Development</t>
  </si>
  <si>
    <t xml:space="preserve"> Tech &amp; Ops-Corporate Services</t>
  </si>
  <si>
    <t>GMC-Global CMO-US Retail</t>
  </si>
  <si>
    <t>Client-Retail &amp; iShares-Retail</t>
  </si>
  <si>
    <t>Client-Retail &amp; iShares</t>
  </si>
  <si>
    <t>Client-Retail &amp; iShares-USDC Sales</t>
  </si>
  <si>
    <t>Client-Retail &amp; iShares-USDC Shared Services</t>
  </si>
  <si>
    <t>Corp Svc-Building Center</t>
  </si>
  <si>
    <t>Corp Ops-Corporate Development</t>
  </si>
  <si>
    <t>Corp Ops-Internal Audit</t>
  </si>
  <si>
    <t>Corp Ops-Investor Relations</t>
  </si>
  <si>
    <t>Corp Svc-Business Services</t>
  </si>
  <si>
    <t>Corp Svc-Corp Resilience, Safety &amp; Secur</t>
  </si>
  <si>
    <t>Corp Svc-Facilities Mgmt</t>
  </si>
  <si>
    <t>Corp Svc-Corp Real Estate Services</t>
  </si>
  <si>
    <t>Corp Svc-Exec</t>
  </si>
  <si>
    <t>T&amp;L-Cash-Sales</t>
  </si>
  <si>
    <t>Europe iShares-Dublin iShares</t>
  </si>
  <si>
    <t>Europe iShares COO</t>
  </si>
  <si>
    <t>Client-Retail &amp; iShares-Europe iShares</t>
  </si>
  <si>
    <t>Europe iShares Sales</t>
  </si>
  <si>
    <t>Regions-APAC</t>
  </si>
  <si>
    <t>Regions-EMEA</t>
  </si>
  <si>
    <t>Regions-Japan Executive</t>
  </si>
  <si>
    <t>FIN-Business Finance Inactive</t>
  </si>
  <si>
    <t>FIN-Accounting</t>
  </si>
  <si>
    <t>FIN-Business Finance</t>
  </si>
  <si>
    <t>FIN-Shared Services</t>
  </si>
  <si>
    <t>FIN-Inactive Centers</t>
  </si>
  <si>
    <t>FIN-Controllers Group</t>
  </si>
  <si>
    <t>FIN-Tax</t>
  </si>
  <si>
    <t>Inv-Alpha-Fixed Income</t>
  </si>
  <si>
    <t>Inv-Alt-BAA-FoHF</t>
  </si>
  <si>
    <t>Inv-Alt-BAA-FoHF (inactive)</t>
  </si>
  <si>
    <t>Inv-Alt-BAA-Fund of Real Estate Funds</t>
  </si>
  <si>
    <t>Client-Retail &amp; iShares-COO</t>
  </si>
  <si>
    <t>Americas iShares Capital Markets</t>
  </si>
  <si>
    <t>Client-Retail &amp; iShares-Capital Markets</t>
  </si>
  <si>
    <t>iShares Global Investment Strategy &amp; Research</t>
  </si>
  <si>
    <t>Client-Retail &amp; iShares-Global iShares</t>
  </si>
  <si>
    <t>iShares Global Product</t>
  </si>
  <si>
    <t>iShares Global Strategic Initiatives</t>
  </si>
  <si>
    <t>Client-Retail &amp; iShares-Asia ex-Japan Retail</t>
  </si>
  <si>
    <t>Client-ICB &amp; BRS-Asia Pacific Institutional</t>
  </si>
  <si>
    <t>Client-Retail &amp; iShares-Asia Pacific Retail</t>
  </si>
  <si>
    <t>Client-ICB &amp; BRS-Asia ex-Japan Institutional</t>
  </si>
  <si>
    <t>Client-Retail &amp; iShares-Australia Retail</t>
  </si>
  <si>
    <t>Client-ICB &amp; BRS-Australia Institutional</t>
  </si>
  <si>
    <t>ICB-EMEA-Continental Europe Institutional</t>
  </si>
  <si>
    <t>ICB-EMEA-COO Institutional</t>
  </si>
  <si>
    <t>Client-ICB &amp; BRS-EMEA Institutional</t>
  </si>
  <si>
    <t>Client-Retail &amp; iShares-EMEA Retail</t>
  </si>
  <si>
    <t>Client-ICB &amp; BRS-Institutional Client Business</t>
  </si>
  <si>
    <t>ICB-EMEA-UK Institutional DC</t>
  </si>
  <si>
    <t>Client-ICB &amp; BRS-Japan Institutional</t>
  </si>
  <si>
    <t>Client-Retail &amp; iShares-Japan Retail</t>
  </si>
  <si>
    <t>Client-ICB &amp; BRS-Latin America &amp; Iberia Instl</t>
  </si>
  <si>
    <t>Client-Retail &amp; iShares-LatAm and Iberia Retail</t>
  </si>
  <si>
    <t>Client-ICB &amp; BRS-Official Institutions Group</t>
  </si>
  <si>
    <t>Client-Retail &amp; iShares-US DC</t>
  </si>
  <si>
    <t>US/Canada Institutional COO</t>
  </si>
  <si>
    <t>ICB-EMEA-UK Institutional ex DC</t>
  </si>
  <si>
    <t>ICB-EMEA-UK Institutional</t>
  </si>
  <si>
    <t>Client-ICB &amp; BRS-US Financial Institutions Group</t>
  </si>
  <si>
    <t>Retail-USWA-Strategic Alliance Group</t>
  </si>
  <si>
    <t>ICB-EMEA Institutional ex FIG</t>
  </si>
  <si>
    <t>Europe iShares-Germany iShares</t>
  </si>
  <si>
    <t>Inactive GIO-Client Services</t>
  </si>
  <si>
    <t>Inactive GIO-Custody Operations</t>
  </si>
  <si>
    <t>Inactive GIO-Executive</t>
  </si>
  <si>
    <t>Inactive GIO-Trade Operations</t>
  </si>
  <si>
    <t>iShares-Europe-Germany iShares CEO</t>
  </si>
  <si>
    <t>Europe iShares-Germany iShares COO</t>
  </si>
  <si>
    <t>iShares-Europe-Germany iShares Holdco</t>
  </si>
  <si>
    <t>Client-Retail &amp; iShares-Markets &amp; Investments</t>
  </si>
  <si>
    <t>Client-Retail &amp; iShares-iShares Management</t>
  </si>
  <si>
    <t>GMC-Executive</t>
  </si>
  <si>
    <t>Corp Ops-GMC ex Brand Campaign</t>
  </si>
  <si>
    <t>Corp Ops-Global Marketing &amp; Communications</t>
  </si>
  <si>
    <t>GMC-Global CMO</t>
  </si>
  <si>
    <t>GMC-Global CMO-Regional</t>
  </si>
  <si>
    <t>GMC-COO</t>
  </si>
  <si>
    <t>GMC-MKT-Global Instl-US Instl</t>
  </si>
  <si>
    <t>GMC-Global CMO-Other Businesses</t>
  </si>
  <si>
    <t>Inactive GOA-International Administration</t>
  </si>
  <si>
    <t>Inactive GOA-Client Service</t>
  </si>
  <si>
    <t>Inactive GOA-Defined Contributions Operations</t>
  </si>
  <si>
    <t>Inactive GOA-Investment Operations</t>
  </si>
  <si>
    <t>Inactive GOA-Equity Balanced</t>
  </si>
  <si>
    <t>Inactive GOA-Inactive Centers</t>
  </si>
  <si>
    <t>Inactive GOA-International Operations</t>
  </si>
  <si>
    <t>Inactive GOA-International Ops and Admin</t>
  </si>
  <si>
    <t>Inactive GOA-Institutional Administration</t>
  </si>
  <si>
    <t>Inactive GOA-Mutual Funds Operations</t>
  </si>
  <si>
    <t>Inactive GOA-Mutual Fund Administration</t>
  </si>
  <si>
    <t>Inactive GOA-Portfolio Compliance</t>
  </si>
  <si>
    <t>Global Sector Core Centers</t>
  </si>
  <si>
    <t>Global Sector Group</t>
  </si>
  <si>
    <t>Corp Ops-Human Resources</t>
  </si>
  <si>
    <t>HR-Executive</t>
  </si>
  <si>
    <t>HR-Inactive</t>
  </si>
  <si>
    <t>HR-Asia Pacific</t>
  </si>
  <si>
    <t>HR-Operations</t>
  </si>
  <si>
    <t>HR-Talent Acquisition</t>
  </si>
  <si>
    <t>HR-Business Partnership</t>
  </si>
  <si>
    <t>HR-RI-Total Rewards</t>
  </si>
  <si>
    <t>Inv-Alt-RE-Debt</t>
  </si>
  <si>
    <t>Inv-Alt-RE-Equity</t>
  </si>
  <si>
    <t>Inv-Alt-RE-Exec</t>
  </si>
  <si>
    <t>Inv-Alt-RE-Securities</t>
  </si>
  <si>
    <t>Inactive BRS</t>
  </si>
  <si>
    <t>Inv-Alt-BAA</t>
  </si>
  <si>
    <t>BlackRock Inactive Centers</t>
  </si>
  <si>
    <t>Inv-Alpha-FI-AFI-Credit-Aviation</t>
  </si>
  <si>
    <t>Inv-Alpha-FI-AFI-Business Management</t>
  </si>
  <si>
    <t>Inv-Alpha-FI-AFI-Credit</t>
  </si>
  <si>
    <t>Inv-Alpha-FI-AFI-Credit-Special Situations</t>
  </si>
  <si>
    <t>Inv-Alpha-FI-AFI-Exec</t>
  </si>
  <si>
    <t>Inv-Alpha-FI-AFI-Credit Enhanced Strategies</t>
  </si>
  <si>
    <t>Inv-Alpha-FI-AFI-Agency MBS</t>
  </si>
  <si>
    <t>Inv-Alpha-FI-AFI-Credit-IG Credit</t>
  </si>
  <si>
    <t>Inv-Alpha-FI-AFI-Credit-High Yield</t>
  </si>
  <si>
    <t>Inv-Alpha-FI-AFI-Multi-Asset High Alpha</t>
  </si>
  <si>
    <t>Inv-Alpha-FI-AFI-Office of CIO</t>
  </si>
  <si>
    <t>Inv-Alpha-FI-AFI-Product Strategy</t>
  </si>
  <si>
    <t>Inv-Alpha-FI-AFI-Multi-Sector &amp; Rates</t>
  </si>
  <si>
    <t>Inv-Alpha-FI-AFI-Securitized</t>
  </si>
  <si>
    <t>Inv-Alpha-FI-AFI-Tax Exempt</t>
  </si>
  <si>
    <t>Inv-Alpha-FI-AFI-Portfolio Solutions</t>
  </si>
  <si>
    <t>Client-ICB &amp; BRS-AUM Related</t>
  </si>
  <si>
    <t>Regions</t>
  </si>
  <si>
    <t>Inv-Beta-Index Asset Allocation &amp; LifePath</t>
  </si>
  <si>
    <t>Inv-Alt-Alternative Solutions</t>
  </si>
  <si>
    <t>Inv-Alt-BlackRock Private Markets</t>
  </si>
  <si>
    <t>Inv Alpha-FI-IFI-Exec</t>
  </si>
  <si>
    <t>Inv-Alpha-FI-AFI-Financial Institutions</t>
  </si>
  <si>
    <t>Inv-Alt-Hedge Fund Strategies</t>
  </si>
  <si>
    <t>Inv-Alternative Strategies</t>
  </si>
  <si>
    <t>Bus Ops-APS-Inv Svcs-Analytics, Perf &amp; Index</t>
  </si>
  <si>
    <t>Inv-Alt-Retail Strategy</t>
  </si>
  <si>
    <t>Inv-MAS-Australia</t>
  </si>
  <si>
    <t>Inv-Beta-Executive</t>
  </si>
  <si>
    <t>Inv-Beta-LifePath</t>
  </si>
  <si>
    <t>Bus Ops-APS-Inv Svcs-Data&amp;Acctg Support</t>
  </si>
  <si>
    <t>Inv-MAS-Diversified Strategies</t>
  </si>
  <si>
    <t>Inv-MAS-Emerging Markets</t>
  </si>
  <si>
    <t>Inv-MAS-Outcomes</t>
  </si>
  <si>
    <t>Inv-MAS-Model Portfolio Solutions</t>
  </si>
  <si>
    <t>Inv-MAS-MUST</t>
  </si>
  <si>
    <t>Inv-Alpha-Equities</t>
  </si>
  <si>
    <t>Inv-Alpha-Executive</t>
  </si>
  <si>
    <t>Inv-Alpha-FI-AFI-Short Duration</t>
  </si>
  <si>
    <t>Inv-Multi-Asset Strategies</t>
  </si>
  <si>
    <t>Inv-MAS-Executive</t>
  </si>
  <si>
    <t>T&amp;L-eTrading &amp; Market Structure</t>
  </si>
  <si>
    <t>Inv-Alpha Strategies</t>
  </si>
  <si>
    <t>Inv-Beta Strategies</t>
  </si>
  <si>
    <t>T&amp;L-Capital Markets</t>
  </si>
  <si>
    <t>Inv-T&amp;L-Executive</t>
  </si>
  <si>
    <t>Inv-Trading &amp; Liquidity Strategies</t>
  </si>
  <si>
    <t>INVSTM</t>
  </si>
  <si>
    <t>Investments</t>
  </si>
  <si>
    <t>US iShares COO</t>
  </si>
  <si>
    <t>US iShares Institutional &amp; RIA/TPM</t>
  </si>
  <si>
    <t>US iShares Wealth Advisory</t>
  </si>
  <si>
    <t>US iShares Mgmt</t>
  </si>
  <si>
    <t>Client-Retail &amp; iShares-Latin America iShares</t>
  </si>
  <si>
    <t>L&amp;C-Compliance-Americas</t>
  </si>
  <si>
    <t>L&amp;C-Bank, Institutional, BRS</t>
  </si>
  <si>
    <t>L&amp;C-Compliance-EMEA</t>
  </si>
  <si>
    <t>L&amp;C-Corp, HR &amp; Litigation</t>
  </si>
  <si>
    <t>L&amp;C-EMEA Legal</t>
  </si>
  <si>
    <t>L&amp;C-Inactive</t>
  </si>
  <si>
    <t>L&amp;C-Compliance-APAC</t>
  </si>
  <si>
    <t>L&amp;C-APAC Legal</t>
  </si>
  <si>
    <t>L&amp;C-Compliance</t>
  </si>
  <si>
    <t>L&amp;C-Americas Funds</t>
  </si>
  <si>
    <t>Corp Ops-Legal &amp; Compliance</t>
  </si>
  <si>
    <t>PMG-Cash Management (inactive)</t>
  </si>
  <si>
    <t>T&amp;L-Cash-Inv-Cash Management (CM)</t>
  </si>
  <si>
    <t>NEWORG Inactive centers</t>
  </si>
  <si>
    <t>Non-Core Centers</t>
  </si>
  <si>
    <t>Inactive Office of Mutual Funds</t>
  </si>
  <si>
    <t>Bus Ops-APS-Port Svcs-Cash Services</t>
  </si>
  <si>
    <t>Inactive GOA-Alternative Products</t>
  </si>
  <si>
    <t>Inactive OMF-Mutual Fund Accounting</t>
  </si>
  <si>
    <t>Inactive OMF-Mutual Funds</t>
  </si>
  <si>
    <t>Inactive OMF-Treasury Services</t>
  </si>
  <si>
    <t xml:space="preserve"> Tech &amp; Ops-Bus Ops-Global Fund Svcs</t>
  </si>
  <si>
    <t xml:space="preserve"> Bus Ops-GFS-Alt Prod</t>
  </si>
  <si>
    <t xml:space="preserve"> Bus Ops-Instit'l Client Ops-Aust</t>
  </si>
  <si>
    <t xml:space="preserve"> Bus Ops-GFS-Board Mgmt Svcs</t>
  </si>
  <si>
    <t xml:space="preserve"> Bus Ops-GFS-US Acctg</t>
  </si>
  <si>
    <t xml:space="preserve"> Bus Ops-GFS-Inactive</t>
  </si>
  <si>
    <t xml:space="preserve"> Bus Ops-Instit'l Client Ops-Japan</t>
  </si>
  <si>
    <t>Bus Ops-Global Fund Svcs-Munich</t>
  </si>
  <si>
    <t xml:space="preserve"> Bus Ops-GFS-SHSV, TA &amp; Dist Svcs</t>
  </si>
  <si>
    <t>BlackRock Other Centers</t>
  </si>
  <si>
    <t>Inactive Portfolio Analytics Group</t>
  </si>
  <si>
    <t>Retail-USWA-ML Sales</t>
  </si>
  <si>
    <t>Retail-USWA-PC Sales</t>
  </si>
  <si>
    <t>Inv-Alt-Private Equity Partners</t>
  </si>
  <si>
    <t>Inv-Alpha-FI-Americas Fixed Income</t>
  </si>
  <si>
    <t>T&amp;L-Cash-Investments</t>
  </si>
  <si>
    <t>Inv-Alpha-FI-IFI-EM</t>
  </si>
  <si>
    <t>Inv-Alpha-Fundamental Equity</t>
  </si>
  <si>
    <t>Alpha-Equity Admin</t>
  </si>
  <si>
    <t>Alpha-Equity Intl</t>
  </si>
  <si>
    <t>Alpha Equity Trading</t>
  </si>
  <si>
    <t>Deputy COO</t>
  </si>
  <si>
    <t>Alpha-FI-CR&amp;AS-IG Credit</t>
  </si>
  <si>
    <t>Inv-Alpha-FI-CR&amp;AS</t>
  </si>
  <si>
    <t>Inv-Alpha-FI-International Fixed Income</t>
  </si>
  <si>
    <t>Inv-Alpha-FI-Other</t>
  </si>
  <si>
    <t>Alpha-FI-CR&amp;AS-Leveraged Finance</t>
  </si>
  <si>
    <t>Alpha-FI-CR&amp;AS-Multi Asset High Alpha</t>
  </si>
  <si>
    <t>Alpha-FI-CR&amp;AS-Mutual Funds</t>
  </si>
  <si>
    <t>Inv Alpha-FI-IFI-EMEA Fundamental</t>
  </si>
  <si>
    <t>T&amp;L-Trading-FI</t>
  </si>
  <si>
    <t>T&amp;L-Trading-Equity</t>
  </si>
  <si>
    <t>Inv-MAS-Global Allocation</t>
  </si>
  <si>
    <t>Inv-T&amp;L-Trading</t>
  </si>
  <si>
    <t>Inv-MAS-GMSG</t>
  </si>
  <si>
    <t>Inv-Beta-Index Equity</t>
  </si>
  <si>
    <t>AS-EQ-FE-International</t>
  </si>
  <si>
    <t>Inv Alpha-FI-IFI-CESE</t>
  </si>
  <si>
    <t>Alpha-FI-CR&amp;AS-Mortgages</t>
  </si>
  <si>
    <t>Inv Alpha-FI-IFI-EMEA MB</t>
  </si>
  <si>
    <t>Inv-Alpha-Private Investors</t>
  </si>
  <si>
    <t>Risk and Quantitative Analysis</t>
  </si>
  <si>
    <t>Alpha-FI-CR&amp;AS-Securitized Assets</t>
  </si>
  <si>
    <t>Inv-Alpha-SAE</t>
  </si>
  <si>
    <t>Inv Alpha-FI-IFI-Asia Pac</t>
  </si>
  <si>
    <t>Inv-T&amp;L-Securities Lending &amp; Finance</t>
  </si>
  <si>
    <t>Inv-Alt-Direct Private Equities (inactive)</t>
  </si>
  <si>
    <t>T&amp;L-Trading-FI &amp; Currency</t>
  </si>
  <si>
    <t>T&amp;L-Trading-Currency</t>
  </si>
  <si>
    <t>T&amp;L-TRIM</t>
  </si>
  <si>
    <t>Inv Alpha-FI-IFI-EMEA Portfolio Solutions</t>
  </si>
  <si>
    <t>Alpha-FI-CR&amp;AS-Rates</t>
  </si>
  <si>
    <t>Deputy COO-BLK Investment Institute</t>
  </si>
  <si>
    <t>Client-Retail &amp; iShares-US Wealth Advisory</t>
  </si>
  <si>
    <t>Inactive Product Development</t>
  </si>
  <si>
    <t>Tech &amp; Ops-Bus Ops-APS-Investment Ops</t>
  </si>
  <si>
    <t>Tech &amp; Ops-Bus Ops-Provider Strategy</t>
  </si>
  <si>
    <t>Inv-Alt-Private EQ-FoF</t>
  </si>
  <si>
    <t>Alt-PE FoF-Zurich</t>
  </si>
  <si>
    <t>Inv-Alt-Real Estate</t>
  </si>
  <si>
    <t>Regions-Latin America</t>
  </si>
  <si>
    <t>Corp Exec - Real Estate Integration</t>
  </si>
  <si>
    <t>Inv-Alt-RE-Real Estate (inactive)</t>
  </si>
  <si>
    <t>Retail-EMEA-Retail Client Management</t>
  </si>
  <si>
    <t>Retail-EMEA-CEMEA Sales &amp; Sales Support</t>
  </si>
  <si>
    <t>Retail-EMEA-Charities Sales &amp; Sales Support</t>
  </si>
  <si>
    <t>Retail-EMEA-Direct Fund Related</t>
  </si>
  <si>
    <t>Retail-EMEA-Sales &amp; Sales Support</t>
  </si>
  <si>
    <t>Retail-EMEA-UK Sales &amp; Sales Support</t>
  </si>
  <si>
    <t>Retail-USWA-Sales Execution</t>
  </si>
  <si>
    <t>Retail-USWA-Bank Wealth Management</t>
  </si>
  <si>
    <t>Retail-USWA-iShares</t>
  </si>
  <si>
    <t>Retail-USWA-National Accounts</t>
  </si>
  <si>
    <t>Retail-USWA-RIA</t>
  </si>
  <si>
    <t>RQA-Fixed Income-FI</t>
  </si>
  <si>
    <t>RQA-Inactive</t>
  </si>
  <si>
    <t>RQA-RAM</t>
  </si>
  <si>
    <t>T&amp;L-Sec Lending Trading</t>
  </si>
  <si>
    <t>Corp Ops-Finance</t>
  </si>
  <si>
    <t>SPM-Strategic Product Management</t>
  </si>
  <si>
    <t>Corp Ops-Corporate Strategy</t>
  </si>
  <si>
    <t>Bus Ops-Exec &amp; Change Management</t>
  </si>
  <si>
    <t>FIN-SVM Inactive Centers</t>
  </si>
  <si>
    <t>Corp Svc-Global Business Svcs</t>
  </si>
  <si>
    <t>Actual Centers</t>
  </si>
  <si>
    <t>US/Canada Institutional COO and Exec</t>
  </si>
  <si>
    <t>Client-ICB &amp; BRS-US &amp; Canada Institutional</t>
  </si>
  <si>
    <t>US Institutional</t>
  </si>
  <si>
    <t>Client-Retail &amp; iShares-US iShares</t>
  </si>
  <si>
    <t>Retail-USWA-Business Analytics</t>
  </si>
  <si>
    <t>Retail-USWA-Executive</t>
  </si>
  <si>
    <t>Rev Advisory</t>
  </si>
  <si>
    <t>Rev Multi Asset</t>
  </si>
  <si>
    <t>Rev BRS</t>
  </si>
  <si>
    <t>Rev Active Equity</t>
  </si>
  <si>
    <t>Rev Active Fixed</t>
  </si>
  <si>
    <t>Rev Index Equity</t>
  </si>
  <si>
    <t>Rev Index Fixed</t>
  </si>
  <si>
    <t>Rev Liquidity</t>
  </si>
  <si>
    <t>Rev Other</t>
  </si>
  <si>
    <t>Rev Alternatives</t>
  </si>
  <si>
    <t>Rev Transitions</t>
  </si>
  <si>
    <t>BU</t>
  </si>
  <si>
    <t>Level 1</t>
  </si>
  <si>
    <t>Level 2</t>
  </si>
  <si>
    <t>Level 3</t>
  </si>
  <si>
    <t>Level 4</t>
  </si>
  <si>
    <t>Level 5</t>
  </si>
  <si>
    <t>Level 6</t>
  </si>
  <si>
    <t>Level 7</t>
  </si>
  <si>
    <t>Level 8</t>
  </si>
  <si>
    <t>Level 9</t>
  </si>
  <si>
    <t>Level 10</t>
  </si>
  <si>
    <t>421155 BRS-ANLY-PAG-Auto, Implementations &amp; Risk (Inactive)</t>
  </si>
  <si>
    <t>204130 ICB-EMEA-UK Core Clients Institutional</t>
  </si>
  <si>
    <t>204125 ICB-EMEA-UK IoM Institutional</t>
  </si>
  <si>
    <t>424349 BRS-ANLY-PAG-CDS-ClientAnalytics-Banks (Inactive)</t>
  </si>
  <si>
    <t>608210 GOA-Admin-Perf (Inactive)</t>
  </si>
  <si>
    <t>204070 ICB-EMEA-UK DC Bundled Institutional</t>
  </si>
  <si>
    <t>424352 BRS-ANLY-PAG-CDS-ClientAnalytics-EMEA (Inactive)</t>
  </si>
  <si>
    <t>421162 BRS-Aladdin Business-RM-CA-Analytics (Inactive)</t>
  </si>
  <si>
    <t>424346 BRS-ANLY-PAG-CDS-ClientAnalytics-RiskSol (Inactive)</t>
  </si>
  <si>
    <t>424341 BRS-ANLY-PAG-CDS-BLKAnalytics-Multi&amp;Alt</t>
  </si>
  <si>
    <t>200314 ICB-EMEA-UK Client Infrastructure (Inactive)</t>
  </si>
  <si>
    <t>424343 BRS-ANLY-PAG-CDS-BLKAnalytics-FI</t>
  </si>
  <si>
    <t>204110 ICB-EMEA-UK Wholesale Institutional (Inactive)</t>
  </si>
  <si>
    <t>608560 GOA-Intl Ops-Mutual Fund Client Svcs (Inactive)</t>
  </si>
  <si>
    <t>421168 BRS-Aladdin Business-RM-CA-GLAM</t>
  </si>
  <si>
    <t>608330 GOA-Intl Ops-Defined Contributions Ops (Inactive)</t>
  </si>
  <si>
    <t>421172 BRS-Aladdin Business-RM-CA-EMEA</t>
  </si>
  <si>
    <t>421169 BRS-Aladdin Business-RM-CA-Insur</t>
  </si>
  <si>
    <t>204100 ICB-EMEA-UK Strategic Clients Institutional</t>
  </si>
  <si>
    <t>608310 GOA-Admin-Client Reporting (Inactive)</t>
  </si>
  <si>
    <t>424348 BRS-ANLY-PAG-CDS-ClientAnalytics-GLAM (Inactive)</t>
  </si>
  <si>
    <t>204120 ICB-EMEA-UK Prime Clients Institutional</t>
  </si>
  <si>
    <t>204080 ICB-EMEA-UK DC Institutional</t>
  </si>
  <si>
    <t>608720 GOA-Intl Ops-Equity Admin (Inactive)</t>
  </si>
  <si>
    <t>421166 BRS-Aladdin Business-RM-CA-Agency</t>
  </si>
  <si>
    <t>424351 BRS-ANLY-PAG-CDS-ClientAnalytics-Agency (Inactive)</t>
  </si>
  <si>
    <t>421167 BRS-Aladdin Business-RM-CA-Banks</t>
  </si>
  <si>
    <t>608570 GOA-Intl Ops-MLIIF Client Svcs (Inactive)</t>
  </si>
  <si>
    <t>421171 BRS-Aladdin Business-RM-CA-RiskSol</t>
  </si>
  <si>
    <t>424347 BRS-ANLY-PAG-CDS-ClientAnalytics-Insur (Inactive)</t>
  </si>
  <si>
    <t>200440 ICB-EMEA-UK Institutional Management</t>
  </si>
  <si>
    <t>421152 BRS-ANLY-PAG-AIR-Implementations</t>
  </si>
  <si>
    <t>421153 BRS-ANLY-PAG-AIR-Automation</t>
  </si>
  <si>
    <t>424342 BRS-ANLY-PAG-CDS-BLKAnalytics-EQ</t>
  </si>
  <si>
    <t>417300 BRS-Product Devp-Financial Modeling Group (Inactive)</t>
  </si>
  <si>
    <t>310180 AS-FI-AFI-MSR-Rates</t>
  </si>
  <si>
    <t>600437 Bus Ops-APS-PCDO-IntlPort Compl (Inactive)</t>
  </si>
  <si>
    <t>306140 AS-EQ-FE-Regional Product Specialist (Inactive)</t>
  </si>
  <si>
    <t>404250 Third Party: Trading Systems:General Allocation (Inactive)</t>
  </si>
  <si>
    <t>301966 AS-EQ-FE-Americas Exec</t>
  </si>
  <si>
    <t>301914 AS-EQ-FE-Global Small Cap</t>
  </si>
  <si>
    <t>301100 AS-EQ-Equity-Admin (Inactive)</t>
  </si>
  <si>
    <t>600439 Bus Ops-APS-Invest Ops-BQM-Counterparty Ops (Inactive)</t>
  </si>
  <si>
    <t>600418 Bus Ops-APS-PCDO-Portf Compl-Exec-Inact (Inactive)</t>
  </si>
  <si>
    <t>404600 Third Party: Cnsltng/MrtgBnkng:General Allocation (Inactive)</t>
  </si>
  <si>
    <t>306300 T&amp;L-Trading-FI-Non Dollar (inactive)</t>
  </si>
  <si>
    <t>306034 BRS-CS-Strategy &amp; Markets View</t>
  </si>
  <si>
    <t>200900 ICB-Aus-Management</t>
  </si>
  <si>
    <t>303285 T&amp;L-Trading-FI-Trading Management (inactive)</t>
  </si>
  <si>
    <t>240507 iShares Global Product Management</t>
  </si>
  <si>
    <t>310560 AS-FI-IFI-EMEA Funda-Global Port Team</t>
  </si>
  <si>
    <t>414300 BRS-Inv Acctg-Investment Accounting (Inactive)</t>
  </si>
  <si>
    <t>310205 AS-FI-CR&amp;AS Return-Mututal Fund MS-Exec &amp; Bus Mgmt (Inactive)</t>
  </si>
  <si>
    <t>418600 BRS-Tech-Core (ops)-Executive (Inactive)</t>
  </si>
  <si>
    <t>409003 BRS-PAG-Risk Trading System (Inactive)</t>
  </si>
  <si>
    <t>236001 Retail-USWA-Exec</t>
  </si>
  <si>
    <t>403550 BRS-CITS-Project Management (Inactive)</t>
  </si>
  <si>
    <t>310310 AS-FI-AFI-TE-Liquidity Portfolio Team</t>
  </si>
  <si>
    <t>310135 AS-FI-AFI-Multi-Asset High Alpha-Research</t>
  </si>
  <si>
    <t>600490 Bus Ops-APS-Inv Svcs-Process Engineering (Inactive)</t>
  </si>
  <si>
    <t>236015 Retail-USWA-USWA Bank Wealth Management</t>
  </si>
  <si>
    <t>605501 Bus Ops-APS-Invest Ops-Securities Lending</t>
  </si>
  <si>
    <t>301600 AS-EQ-Equity Trading-General (Inactive)</t>
  </si>
  <si>
    <t>600429 BusOps-APS-Inv Svcs-GP Svcs-Risk Inactive</t>
  </si>
  <si>
    <t>236150 Retail-US-Bus Analytics Exec (Inactive)</t>
  </si>
  <si>
    <t>303027 AS-FI-IFI-APAC-Taiwan Bond Port Team</t>
  </si>
  <si>
    <t>236043 Retail-USWA-iShares Internal Wholesalers</t>
  </si>
  <si>
    <t>203091 Retail-AxJ-HK</t>
  </si>
  <si>
    <t>608130 GOA-Intl Ops-Intl Corp Actions (Inactive)</t>
  </si>
  <si>
    <t>424200 BRS-PAG Production (Inactive)</t>
  </si>
  <si>
    <t>310115 AS-FI-AFI-CES-PM</t>
  </si>
  <si>
    <t>300988 T&amp;L-Trading-FI-Rates/Mortgages (inactive)</t>
  </si>
  <si>
    <t>418900 BRS-Tech-Boston (Inactive)</t>
  </si>
  <si>
    <t>700220 Alt-RE-Exec Fund Inv Finance</t>
  </si>
  <si>
    <t>240601 iShares-US-Institutional/PFE Sales</t>
  </si>
  <si>
    <t>303280 T&amp;L-Trading-FI-Repos</t>
  </si>
  <si>
    <t>310125 AS-FI-CR&amp;AS-Abs Return-Obsidian-Product Strateg (Inactive)</t>
  </si>
  <si>
    <t>301300 AS-EQ-FE-Small/Mid Growth</t>
  </si>
  <si>
    <t>474410 BRS-FMA-CRE-India</t>
  </si>
  <si>
    <t>403800 BRS-Tech-Help Desk (Inactive)</t>
  </si>
  <si>
    <t>240207 iShares-US-Channel Programming-Institutional (Inactive)</t>
  </si>
  <si>
    <t>301909 AS-EQ-FE-Global Financial Svcs (Inactive)</t>
  </si>
  <si>
    <t>600100 Bus Ops-APS-Exec</t>
  </si>
  <si>
    <t>606912 Bus Ops-APS-Invest Ops-Deriv Ops</t>
  </si>
  <si>
    <t>205014 ICB-Japan-Institutional Clients</t>
  </si>
  <si>
    <t>242402 iShares-Europe-Mmgt</t>
  </si>
  <si>
    <t>240100 iShares-US-Global Index Relationship</t>
  </si>
  <si>
    <t>606911 GOA-Domestic Ops-Alternative Prod Group (Inactive)</t>
  </si>
  <si>
    <t>418500 BRS-Tech-Windows (ops)-Executive (Inactive)</t>
  </si>
  <si>
    <t>204030 ICB-EMEA-Middle East Africa Institutional</t>
  </si>
  <si>
    <t>310645 AS-FI-IFI-EM-Port Team</t>
  </si>
  <si>
    <t>417500 BRS-Product Devp-Accounting &amp; Operations (Inactive)</t>
  </si>
  <si>
    <t>411100 BRS-BlackRock Svc-Exec (Inactive)</t>
  </si>
  <si>
    <t>209006 Retail-Aus-Client Service (Inactive)</t>
  </si>
  <si>
    <t>236410 Retail-USWA-Private Wealth</t>
  </si>
  <si>
    <t>410100 BRS-Exec (Inactive)</t>
  </si>
  <si>
    <t>205011 ICB-Japan-Client Advisory (Inactive)</t>
  </si>
  <si>
    <t>203153 Retail-EMEA-BSF Admin Fees</t>
  </si>
  <si>
    <t>200101 ICB-US-FOFE</t>
  </si>
  <si>
    <t>404550 Third Party: Cnsltng/MrtgBnkng:Minor Clients (Inactive)</t>
  </si>
  <si>
    <t>303000 AS-FI-IFI-APAC-Aus Bond Port team</t>
  </si>
  <si>
    <t>236002 Retail-USWA-Sales Execution-Exec</t>
  </si>
  <si>
    <t>236365 Retail-USWA-PC IMC Western</t>
  </si>
  <si>
    <t>700212 Alt-RE-Equity AM/Cap Trans Hybrid</t>
  </si>
  <si>
    <t>306080 AS-EQ-FE-Global Emerging Markets Equity Team (Inactive)</t>
  </si>
  <si>
    <t>423310 BRS-Dedicated Svcs-Alternative/PI (Inactive)</t>
  </si>
  <si>
    <t>424360 BRS-Analytics-PAG Realty (Inactive)</t>
  </si>
  <si>
    <t>412400 BRS-Relationship Mgmt-Client Implementations (Inactive)</t>
  </si>
  <si>
    <t>301911 AS-EQ-FE-Equity-Global Sectors/Disciplined Eq (Inactive)</t>
  </si>
  <si>
    <t>404450 Third Party: ANSER:Minor Clients (Inactive)</t>
  </si>
  <si>
    <t>240613 iShares-US-Insurance Sales</t>
  </si>
  <si>
    <t>310435 AS-FI-AFI-MSR-Customized Core</t>
  </si>
  <si>
    <t>600404 BusOps-APS-PCDO-POC-SpecProj Inactive</t>
  </si>
  <si>
    <t>418801 BRS-Tech-Services-CTS (Inactive)</t>
  </si>
  <si>
    <t>310145 AS-FI-AFI-Securitized-Research</t>
  </si>
  <si>
    <t>236041 Retail-USWA-RIA Internal Wholesalers</t>
  </si>
  <si>
    <t>301901 AS-EQ-FE-PM Assts US</t>
  </si>
  <si>
    <t>203087 Retail-AxJ-Private Banks</t>
  </si>
  <si>
    <t>415400 BRS-Portfolio Analytics-Quantitative Research (Inactive)</t>
  </si>
  <si>
    <t>203083 Retail-AxJ-Taiwan Insurance</t>
  </si>
  <si>
    <t>403400 BRS-PD-FMG-BondCalc (Inactive)</t>
  </si>
  <si>
    <t>203030 Retail-EMEA-MEA Sales-INACTIVE</t>
  </si>
  <si>
    <t>415100 BRS-Portfolio Analytics-Executive (Inactive)</t>
  </si>
  <si>
    <t>600406 Bus Ops-APS-AUM</t>
  </si>
  <si>
    <t>243003 iShares Germany Product Management</t>
  </si>
  <si>
    <t>310440 AS-FI-AFI-Financial Institutions</t>
  </si>
  <si>
    <t>424310 BRS-Analytics-PAG Exec (Inactive)</t>
  </si>
  <si>
    <t>402150 BRS-PAG-Fund of Hedge Funds (Inactive)</t>
  </si>
  <si>
    <t>204010 ICB-EMEA-Institutional Executive</t>
  </si>
  <si>
    <t>310330 AS-FI-AFI-TE-Private Client Team</t>
  </si>
  <si>
    <t>422100 BRS-Client Services (Inactive)</t>
  </si>
  <si>
    <t>204064 ICB-AxJ-Korea</t>
  </si>
  <si>
    <t>402500 BRS-Risk-External Clients (Inactive)</t>
  </si>
  <si>
    <t>411400 BRS-BlackRock Svc-BlackRock Analytics (Inactive)</t>
  </si>
  <si>
    <t>236220 Retail-USWA-ML Group Planning and Reporting</t>
  </si>
  <si>
    <t>418802 BRS-Tech-Services-Helpdesk (Inactive)</t>
  </si>
  <si>
    <t>200730 GMC-Global CMO-Creative Shared Svcs US East (Inactive)</t>
  </si>
  <si>
    <t>310210 AS-FI-CR&amp;AS Return-Mututal Fund MS-Prod Strategy (Inactive)</t>
  </si>
  <si>
    <t>240202 iShares-US-Sales Training (Inactive)</t>
  </si>
  <si>
    <t>204150 GMC-Global CMO-Japan Instl</t>
  </si>
  <si>
    <t>409009 RMAG-RS-Software Support (Inactive)</t>
  </si>
  <si>
    <t>418623 BRS-Tech-Core (ops)-Network Ops (Inactive)</t>
  </si>
  <si>
    <t>700215 Alt-RE-Equity Debt Ops</t>
  </si>
  <si>
    <t>606907 Bus Ops-APS-Invest Ops-Executive (Inactive)</t>
  </si>
  <si>
    <t>310405 AS-FI-AFI-Product Strategy-MS Instl</t>
  </si>
  <si>
    <t>203035 Retail-Aus-Key Accts, Plat and Rsrch</t>
  </si>
  <si>
    <t>310175 AS-FI-CR&amp;AS-Rates-PM (Inactive)</t>
  </si>
  <si>
    <t>310185 AS-FI-CR&amp;AS Return-US Rates-Exec &amp; Bus Management (Inactive)</t>
  </si>
  <si>
    <t>203205 Retail-EMEA-Alternatives Sales</t>
  </si>
  <si>
    <t>605800 GOA-Domestic Ops-Securities Lending (Inactive)</t>
  </si>
  <si>
    <t>310195 AS-FI-AFI-MSR-Mutual Funds</t>
  </si>
  <si>
    <t>310605 AS-FI-AFI-CES-Research</t>
  </si>
  <si>
    <t>300110 AS-EQ-Asset Allocation</t>
  </si>
  <si>
    <t>418100 BRS-Tech-Executive (Inactive)</t>
  </si>
  <si>
    <t>700211 Alt-RE-Equity Capital Transactions</t>
  </si>
  <si>
    <t>301915 AS-EQ-FE-Global Technology (Inactive)</t>
  </si>
  <si>
    <t>310430 AS-FI-AFI-Credit-LDI-PM (Inactive)</t>
  </si>
  <si>
    <t>306026 BRS-CS-Fiduciary-PM-US</t>
  </si>
  <si>
    <t>600425 Bus Ops-APS-Inv Svcs-Leveraged Finance</t>
  </si>
  <si>
    <t>307002 BRS-CS-Mandate Fulfillment</t>
  </si>
  <si>
    <t>310750 AS-FI-AFI-Agency MBS-Alpha</t>
  </si>
  <si>
    <t>310150 AS-FI-CR&amp;AS-Securitized Assets-Product Strategy (Inactive)</t>
  </si>
  <si>
    <t>301450 AS-EQ-FE-Equity-Large Cap (Inactive)</t>
  </si>
  <si>
    <t>240704 iShares-US-Instl Client Strategy/Programs (Inactive)</t>
  </si>
  <si>
    <t>310610 AS-FI-IFI-EMEA Fundamental-Research</t>
  </si>
  <si>
    <t>310625 AS-FI-IFI-EMEA MB-Product Strategy</t>
  </si>
  <si>
    <t>600440 Bus Ops-APS-Invest Ops-Oversight and Control</t>
  </si>
  <si>
    <t>301907 AS-EQ-FE-Healthcare (Inactive)</t>
  </si>
  <si>
    <t>204063 ICB-AxJ-HK</t>
  </si>
  <si>
    <t>301906 AS-EQ-FE-Fundamental &amp; Global Growth (Inactive)</t>
  </si>
  <si>
    <t>412200 BRS-Relationship Mgmt-Business Development (Inactive)</t>
  </si>
  <si>
    <t>600101 Bus Ops-APS-Exec-Asia Pac Exec (Inactive)</t>
  </si>
  <si>
    <t>303025 AS-FI-IFI-Asia Pac-Yen Bond Port Team</t>
  </si>
  <si>
    <t>310615 AS-FI-EMEA/Asia &amp; MB-EM-Product Strategy (Inactive)</t>
  </si>
  <si>
    <t>301201 AS-EQ-FE-Flexible Equity</t>
  </si>
  <si>
    <t>236370 Retail-USWA-PC IMC Central</t>
  </si>
  <si>
    <t>606904 GOA-Domestic Ops-Client Svcs (Inactive)</t>
  </si>
  <si>
    <t>403450 BRS-PD-FMG-Portfolio Management (Inactive)</t>
  </si>
  <si>
    <t>310300 AS-FI-AFI-TE-Exec &amp; Bus Management</t>
  </si>
  <si>
    <t>417800 BRS-Product Devp-Data Services (Inactive)</t>
  </si>
  <si>
    <t>404050 BLK &amp; Third Party: Trading Systems:General Alloc (Inactive)</t>
  </si>
  <si>
    <t>240205 iShares-US-Channel Strategy (Inactive)</t>
  </si>
  <si>
    <t>401500 BRS-BDCS (Inactive)</t>
  </si>
  <si>
    <t>403650 BRS-CITS-Development (Inactive)</t>
  </si>
  <si>
    <t>423440 BRS-Invest Prods-Mortgage Products (Inactive)</t>
  </si>
  <si>
    <t>416300 BRS-Product Mgmt-Training &amp; Education (Inactive)</t>
  </si>
  <si>
    <t>205013 ICB-Japan-Institutional Executive</t>
  </si>
  <si>
    <t>240204 iShares-US-Distribution Strategy Management (Inactive)</t>
  </si>
  <si>
    <t>203170 Retail-AxJ-Product Development</t>
  </si>
  <si>
    <t>605500 Bus Ops-APS-Invest Ops-Trading Ops</t>
  </si>
  <si>
    <t>200100 ICB-US-E&amp;F / FoF (inactive)</t>
  </si>
  <si>
    <t>608511 Bus Ops-APS-Invest Ops-Exec</t>
  </si>
  <si>
    <t>300001 AS-EQ-FE-Equity Temporary Tax location (Inactive)</t>
  </si>
  <si>
    <t>310415 AS-FI-AFI-Port Solutions-Index</t>
  </si>
  <si>
    <t>236320 Retail-USWA-Marketing and Communication</t>
  </si>
  <si>
    <t>240500 iShares Americas Product</t>
  </si>
  <si>
    <t>600455 Bus Ops-APS-CS Inactive</t>
  </si>
  <si>
    <t>310160 AS-FI-CR&amp;AS-Mortgages-Research (Inactive)</t>
  </si>
  <si>
    <t>202000 ICB-Aus-Institutional Sales and Relationship Mgmt</t>
  </si>
  <si>
    <t>301910 AS-EQ-FE-EqDiv/NatRes</t>
  </si>
  <si>
    <t>203084 Retail-AxJ-Client Solutions</t>
  </si>
  <si>
    <t>402450 BRS-Risk-East Coast (Inactive)</t>
  </si>
  <si>
    <t>424220 BRS-Analytics-IS Automation (Inactive)</t>
  </si>
  <si>
    <t>500034 GMC-Global CMO-Regional-EMEA</t>
  </si>
  <si>
    <t>425610 BRS-Rel Mgmt-Client Svcs (Inactive)</t>
  </si>
  <si>
    <t>240406 GMC-Global CMO-E-Marketing Digital-Inactive</t>
  </si>
  <si>
    <t>306028 BRS-CS-Completion Mandate Management</t>
  </si>
  <si>
    <t>310530 AS-FI-EMEA/Asia &amp; EMEA &amp; Asia-Asia Pac Port Team (Inactive)</t>
  </si>
  <si>
    <t>606906 GOA-Domestic Ops-US Claims (Inactive)</t>
  </si>
  <si>
    <t>310580 AS-FI-IFI-UK Port Solutions-Bus Mgmt (Inactive)</t>
  </si>
  <si>
    <t>409015 Tech-System Services-Operations (Inactive)</t>
  </si>
  <si>
    <t>606100 Bus Ops-APS-Invest Ops-BQM-Bus&amp;Qual Mgmt Exec Inactive</t>
  </si>
  <si>
    <t>205000 ICB-Aus-Clt Relationship Support (Inactive)</t>
  </si>
  <si>
    <t>301500 AS-EQ-Equity-Trading (Inactive)</t>
  </si>
  <si>
    <t>240705 iShares-US-Connect</t>
  </si>
  <si>
    <t>404400 Third Party: ANSER:Major Clients (Inactive)</t>
  </si>
  <si>
    <t>240108 iShares-US-Provider and Business Initiatives</t>
  </si>
  <si>
    <t>412300 BRS-Relationship Mgmt-Client Service (Inactive)</t>
  </si>
  <si>
    <t>240606 Retail-USWA-iShares External Wholesalers</t>
  </si>
  <si>
    <t>240604 Retail-USWA-iShares Bank Wealth Management</t>
  </si>
  <si>
    <t>401200 BRS-Aladdin-WstCst (Inactive)</t>
  </si>
  <si>
    <t>204067 GMC-Global CMO-Asia ex J Instl</t>
  </si>
  <si>
    <t>310600 AS-FI-IFI-CESE-Research</t>
  </si>
  <si>
    <t>418531 BRS-Tech-Windows (ops)-Desktop &amp; Special Svcs (Inactive)</t>
  </si>
  <si>
    <t>415200 BRS-Portfolio Analytics-GP Production (Inactive)</t>
  </si>
  <si>
    <t>236355 Retail-USWA-PC IMC SouthEast</t>
  </si>
  <si>
    <t>422300 BRS-BlackRock Svcs-Australia (Inactive)</t>
  </si>
  <si>
    <t>424350 BRS-Analytics-PAG Quantitative Research (Inactive)</t>
  </si>
  <si>
    <t>310105 AS-FI-AFI-Product Strategy-Retail</t>
  </si>
  <si>
    <t>236360 Retail-USWA-PC IMC NorthEast</t>
  </si>
  <si>
    <t>240801 iShares Atomic</t>
  </si>
  <si>
    <t>301455 AS-EQ-FE-Fundamental Large Growth</t>
  </si>
  <si>
    <t>417200 BRS-Product Devp-Policy Enforcement (Inactive)</t>
  </si>
  <si>
    <t>310165 AS-FI-CR&amp;AS Return-Agency MBS-Exec &amp; Bus Mgmt (Inactive)</t>
  </si>
  <si>
    <t>203088 Retail-AxJ-Korea</t>
  </si>
  <si>
    <t>418621 BRS-Tech-Core (ops)-Data Centers (Inactive)</t>
  </si>
  <si>
    <t>310720 AS-FI-AFI-Product Strategy-Model Based</t>
  </si>
  <si>
    <t>310155 AS-FI-AFI-Agency MBS-Mortgages</t>
  </si>
  <si>
    <t>240605 Retail-USWA-iShares RIA</t>
  </si>
  <si>
    <t>700210 Alt-RE-Equity Asset Mgmt</t>
  </si>
  <si>
    <t>424150 BRS-ANLY-FMG-Sec Val &amp; Term Struc (Inactive)</t>
  </si>
  <si>
    <t>403250 BRS-PD-Aladdin (Inactive)</t>
  </si>
  <si>
    <t>403200 BRS-PD-SEG (Inactive)</t>
  </si>
  <si>
    <t>236550 Retail-US-Canada Retl Sub Advisory (Inactive)</t>
  </si>
  <si>
    <t>240103 iShares-US-Business Administration</t>
  </si>
  <si>
    <t>301912 AS-EQ-FE-Equity-Global Value (Inactive)</t>
  </si>
  <si>
    <t>700310 Alt-RE-Debt Portfolio/Asset Mgmt</t>
  </si>
  <si>
    <t>404160 Third Party: Trading Systems: Minor Clt-Inactive</t>
  </si>
  <si>
    <t>310520 AS-FI-IFI-UK Port Solutions-iShares</t>
  </si>
  <si>
    <t>600411 BusOps-APS-Inv Svc-PmtDataQualityInactive</t>
  </si>
  <si>
    <t>204061 ICB-AxJ-Business Mgmt</t>
  </si>
  <si>
    <t>606905 GOA-Domestic Ops-US Audit (Inactive)</t>
  </si>
  <si>
    <t>200430 ICB-EMEA-Global Consultant Relations</t>
  </si>
  <si>
    <t>203400 Retail-EMEA-CEMEA Retail Client Management</t>
  </si>
  <si>
    <t>402300 BRS-PAG-Night Shift (Inactive)</t>
  </si>
  <si>
    <t>236401 Retail-USWA-ML Administrative Assistants</t>
  </si>
  <si>
    <t>424140 BRS-Analytics-FMG Quant Credit (Inactive)</t>
  </si>
  <si>
    <t>301903 AS-EQ-FE-Balanced Capital (Inactive)</t>
  </si>
  <si>
    <t>307003 BRS-CS-Fiduciary-Client Strategy-US</t>
  </si>
  <si>
    <t>412100 BRS-Relationship Mgmt-Executive (Inactive)</t>
  </si>
  <si>
    <t>310715 AS-FI-AFI-Product Strategy-Credit</t>
  </si>
  <si>
    <t>500050 T&amp;L-Cash-Sales-MIS (inactive)</t>
  </si>
  <si>
    <t>600415 Bus Ops-APS-Portfolio Services-Exec</t>
  </si>
  <si>
    <t>303029 AS-FI-IFI-Asia Pac-Rates</t>
  </si>
  <si>
    <t>310315 AS-FI-AFI-TE-Funds Portfolio Team</t>
  </si>
  <si>
    <t>500030 T&amp;L-Cash-Inv-Exec (inactive)</t>
  </si>
  <si>
    <t>236042 Retail-USWA-BWM Internal Wholesalers</t>
  </si>
  <si>
    <t>242201 iShares Europe Cross listings (Inactive)</t>
  </si>
  <si>
    <t>310640 AS-FI-IFI-EMEA MB-Portfolio Solutions (Inactive)</t>
  </si>
  <si>
    <t>310700 AS-FI-AFI-Exec</t>
  </si>
  <si>
    <t>300117 AS-EQ-FE-Quantitative Alpha Research Grp</t>
  </si>
  <si>
    <t>700130 Alt-RE-Regional Ops</t>
  </si>
  <si>
    <t>303260 AS-FI-IFI-Asia Pac-I/MB-Japan</t>
  </si>
  <si>
    <t>600454 Bus Ops-Product Ops-Integration Inactive</t>
  </si>
  <si>
    <t>200307 ICB-Aus-Institutional Consultant Relations Group</t>
  </si>
  <si>
    <t>203086 Retail-AxJ-Singapore</t>
  </si>
  <si>
    <t>415500 BRS-Portfolio Analytics-Index Research (Inactive)</t>
  </si>
  <si>
    <t>402200 BRS-PAG-Data (Inactive)</t>
  </si>
  <si>
    <t>417100 BRS-Product Devp-Executive (Inactive)</t>
  </si>
  <si>
    <t>200650 AS-FI-AFI-Opportunistic (inactive)</t>
  </si>
  <si>
    <t>301400 AS-EQ-FE-Glob Opprty Health &amp; Science</t>
  </si>
  <si>
    <t>200420 GMC-Global CMO-US Instl</t>
  </si>
  <si>
    <t>205012 ICB-Japan-Financial Institution</t>
  </si>
  <si>
    <t>600403 Bus Ops-APS-PCDO-Portf ClntSrvce-Inact (Inactive)</t>
  </si>
  <si>
    <t>240503 iShares Research, Investments &amp; Analytics</t>
  </si>
  <si>
    <t>600434 Bus Ops-APS-Inv Svcs-Prod-BRS Impl Inact (Inactive)</t>
  </si>
  <si>
    <t>310100 AS-FI-AFI-Office of CIO</t>
  </si>
  <si>
    <t>301650 AS-EQ-Equity Trading Opportunities (Inactive)</t>
  </si>
  <si>
    <t>244010 GMC-Global CMO-OIG-Inactive</t>
  </si>
  <si>
    <t>301905 AS-EQ-FE-Small/Mid Cap Value (Inactive)</t>
  </si>
  <si>
    <t>203154 Retail-EMEA-BGIF Costs</t>
  </si>
  <si>
    <t>205016 ICB-Japan-Alternatives (Inactive)</t>
  </si>
  <si>
    <t>203120 Retail-EMEA-GPC (Inactive)</t>
  </si>
  <si>
    <t>403950 BRS-Tech-Tech Ops (Inactive)</t>
  </si>
  <si>
    <t>600301 Bus Ops-APS-Portf Compl-Regulatory</t>
  </si>
  <si>
    <t>310540 AS-FI-IFI-Asia Pac-Exec &amp; Admin</t>
  </si>
  <si>
    <t>416400 BRS-Product Mgmt-Product Center (Inactive)</t>
  </si>
  <si>
    <t>403300 BRS-PD-FMG-Executive (Inactive)</t>
  </si>
  <si>
    <t>310515 AS-FI-IFI-UK Port Solutions-MDI Index</t>
  </si>
  <si>
    <t>404500 Third Party: ANSER:General Allocation (Inactive)</t>
  </si>
  <si>
    <t>242401 iShares Europe Product Devt-ETN (inactive)</t>
  </si>
  <si>
    <t>203100 Retail-EMEA-Germany/Austria/Poland Sales-INACTIVE</t>
  </si>
  <si>
    <t>425600 BRS-Aladdin Trading Network (Inactive)</t>
  </si>
  <si>
    <t>423220 BRS-Aladdin Ops (Inactive)</t>
  </si>
  <si>
    <t>474409 BRS-FMA-CRE-US</t>
  </si>
  <si>
    <t>300500 T&amp;L-Cash-Inv-Liquidity (inactive)</t>
  </si>
  <si>
    <t>200770 GMC-Global CMO-Creative Shared Svcs Asia-Inactive</t>
  </si>
  <si>
    <t>424377 FIN-SVM-Expense Ops (Inactive)</t>
  </si>
  <si>
    <t>700110 Alt-RE-Executive Research</t>
  </si>
  <si>
    <t>310170 AS-FI-CR&amp;AS Return-Agency MBS-Product Strategy (Inactive)</t>
  </si>
  <si>
    <t>310555 AS-FI-IFI-EMEA Funda-Prod Strat</t>
  </si>
  <si>
    <t>204022 ICB-AxJ-China/Taiwan (Inactive)</t>
  </si>
  <si>
    <t>300990 AS-FI-IFI-Asia Pac-Credit</t>
  </si>
  <si>
    <t>200103 ICB-US-CORE</t>
  </si>
  <si>
    <t>236010 Retail-USWA-PC Sales Management</t>
  </si>
  <si>
    <t>424110 BRS-Analytics-FMG Exec (Inactive)</t>
  </si>
  <si>
    <t>423330 BRS-Dedicated Svcs-Client Reporting (Inactive)</t>
  </si>
  <si>
    <t>240611 Retail-USWA-Merrill Lynch</t>
  </si>
  <si>
    <t>401300 BRS-Aladdin-BLK (Inactive)</t>
  </si>
  <si>
    <t>240607 iShares-US-National Accounts</t>
  </si>
  <si>
    <t>236025 Retail-USWA-USWA National Accounts</t>
  </si>
  <si>
    <t>600300 Bus Ops-APS-Portf Compl-Core</t>
  </si>
  <si>
    <t>402250 BRS-PAG-Index (Inactive)</t>
  </si>
  <si>
    <t>236350 Retail-USWA-PC AC Central (Old)</t>
  </si>
  <si>
    <t>402100 BRS-PAG-Pricing (Inactive)</t>
  </si>
  <si>
    <t>404510 Third Party: Cnsltng/MrtgBnkng:Major Clients (Inactive)</t>
  </si>
  <si>
    <t>409002 BRS-FMG-ANSER (Inactive)</t>
  </si>
  <si>
    <t>425710 BRS-Product Delivery (Inactive)</t>
  </si>
  <si>
    <t>605550 Bus Ops-APS-Invest Ops-Corporate Actions</t>
  </si>
  <si>
    <t>403700 BRS-Tech-Executive (Inactive)</t>
  </si>
  <si>
    <t>301916 AS-EQ-FE-Pacific (Inactive)</t>
  </si>
  <si>
    <t>240614 iShares-US-COO</t>
  </si>
  <si>
    <t>240615 iShares-US-Direct-Fidelity</t>
  </si>
  <si>
    <t>402350 BRS-PAG-Equity Risk-Edinburgh (Inactive)</t>
  </si>
  <si>
    <t>606500 GOA-Intl Ops-Intl Client Svcs (Inactive)</t>
  </si>
  <si>
    <t>409012 BRS-TSG-Client Service Group-Help Desk (Inactive)</t>
  </si>
  <si>
    <t>423410 BRS-Invest Prods-AUM (Inactive)</t>
  </si>
  <si>
    <t>310320 AS-FI-AFI-TE-Institutional Portfolio Team</t>
  </si>
  <si>
    <t>404300 Third Party: Risk Mgmt: System Clients (Inactive)</t>
  </si>
  <si>
    <t>403075 BRS Cust Rel Mgmt (Inactive)</t>
  </si>
  <si>
    <t>204066 ICB-AxJ-Taiwan</t>
  </si>
  <si>
    <t>423210 BRS-Product Svcs Old (Inactive)</t>
  </si>
  <si>
    <t>200760 GMC-Global CMO-EMEA MarComm-Inactive</t>
  </si>
  <si>
    <t>310140 AS-FI-AFI-Securitized-PM</t>
  </si>
  <si>
    <t>411500 BRS-BlackRock Svc-BlackRock Bus Svcs (Inactive)</t>
  </si>
  <si>
    <t>409019 RMAG-RS-Executive-DE (Inactive)</t>
  </si>
  <si>
    <t>203070 GMC-Global CMO-Creative Shared Svcs</t>
  </si>
  <si>
    <t>418712 BRS-Tech-Aladdin (ops)-Unix Ops (Inactive)</t>
  </si>
  <si>
    <t>423490 BRS-Security &amp; Market Data (Inactive)</t>
  </si>
  <si>
    <t>203080 Retail-AxJ-Sales (Inactive)</t>
  </si>
  <si>
    <t>236030 Retail-USWA-USWA RIA</t>
  </si>
  <si>
    <t>203045 Retail-Japan-Sales</t>
  </si>
  <si>
    <t>409013 BRS-Analytics-Trepp (Inactive)</t>
  </si>
  <si>
    <t>310120 AS-FI-CR&amp;AS Abs Return-Obsidian-Exec &amp; Bus Mgmt (Inactive)</t>
  </si>
  <si>
    <t>240105 iShares-US-ISS (Inactive)</t>
  </si>
  <si>
    <t>424100 BRS-ANLY-Executive</t>
  </si>
  <si>
    <t>414100 BRS-Inv-Acctg-Executive (Inactive)</t>
  </si>
  <si>
    <t>203152 Retail-EMEA-BRIF Costs</t>
  </si>
  <si>
    <t>700401 Alt-RE-Securities Exec</t>
  </si>
  <si>
    <t>240706 iShares-US-Donor Advised Funds (Inactive)</t>
  </si>
  <si>
    <t>300075 T&amp;L-Cash-Sales-Product Specialists</t>
  </si>
  <si>
    <t>306039 BRS-CS-Strategic Asset Allocation &amp; Fiduciary CIO</t>
  </si>
  <si>
    <t>303028 AS-FI-IFI-Asia Pac-I/MB-Index</t>
  </si>
  <si>
    <t>600402 Bus Ops-ICO-OnBoarding-Portfolio Data Mgmt</t>
  </si>
  <si>
    <t>236405 Retail-USWA-ML Relationship Management</t>
  </si>
  <si>
    <t>418400 BRS-Tech-Engineering-Executive (Inactive)</t>
  </si>
  <si>
    <t>402400 BRS-Risk-BlackRock (Inactive)</t>
  </si>
  <si>
    <t>418441 BRS-Tech-Engineering-TAG (Inactive)</t>
  </si>
  <si>
    <t>204090 ICB-AxJ-Cash (Inactive)</t>
  </si>
  <si>
    <t>309020 AS-EQ-FE-Equity Rsch (Inactive)</t>
  </si>
  <si>
    <t>418443 BRS-Tech-Engineering-Unix Network Storage (Inactive)</t>
  </si>
  <si>
    <t>404170 Third Party: Trading Systems: General Alloc-Inact (Inactive)</t>
  </si>
  <si>
    <t>606600 GOA-Domestic Ops-US Documentation (Inactive)</t>
  </si>
  <si>
    <t>310620 AS-FI-AFI-Product Strategy-iShares</t>
  </si>
  <si>
    <t>236425 Retail-USWA-ML IMC Central</t>
  </si>
  <si>
    <t>424320 BRS-Analytics-PAG BlackRock Analytics (Inactive)</t>
  </si>
  <si>
    <t>236070 Retail-USWA-Shared Services</t>
  </si>
  <si>
    <t>310705 AS-FI-AFI-Product Strategy-Alts</t>
  </si>
  <si>
    <t>600416 Bus Ops-APS-Port Svcs-Cash Recon</t>
  </si>
  <si>
    <t>310710 AS-FI-AFI-Product Strategy-Invest Strategy</t>
  </si>
  <si>
    <t>310575 AS-FI-IFI-EMEA Funda-Securitized Assets</t>
  </si>
  <si>
    <t>203165 Retail-Aus-Ret. Funds Asset Reltd Exp (Inactive)</t>
  </si>
  <si>
    <t>307000 BRS-CS-Group Strategy &amp; Business Management</t>
  </si>
  <si>
    <t>240610 iShares-US-BWM Strategy and Execution (Inactive)</t>
  </si>
  <si>
    <t>300971 T&amp;L-Trading-FI-Princeton Taxable Trading</t>
  </si>
  <si>
    <t>310235 AS-FI-CR&amp;AS Ret-Cred Strat-Lev Fin-Product Strat (Inactive)</t>
  </si>
  <si>
    <t>310200 AS-FI-CR&amp;AS-Mutual Funds-Research (Inactive)</t>
  </si>
  <si>
    <t>310635 AS-FI-IFI-EMEA MB-Research</t>
  </si>
  <si>
    <t>244009 GMC-Global CMO-FIG-Inactive</t>
  </si>
  <si>
    <t>204062 ICB-AxJ-China</t>
  </si>
  <si>
    <t>600456 Bus Ops-APS-Inv Svcs-ProdMgmt-PM Inactive</t>
  </si>
  <si>
    <t>409007 RMAG-RS-Sys Admin (Inactive)</t>
  </si>
  <si>
    <t>310130 AS-FI-AFI-Multi-Asset High Alpha-PM</t>
  </si>
  <si>
    <t>306051 AS-EQ-FE-Emerging Markets</t>
  </si>
  <si>
    <t>301904 AS-EQ-FE-Large Cap Series</t>
  </si>
  <si>
    <t>203095 Retail-EMEA-UK Retail Client Management</t>
  </si>
  <si>
    <t>310525 AS-FI-EMEA/Asia &amp; EMEA &amp; Asia-Emer Mkt Port Team (Inactive)</t>
  </si>
  <si>
    <t>404610 Third Party: PrePayModel:Major Clients-Inactive</t>
  </si>
  <si>
    <t>301922 AS-EQ-FE-Eq International EDI (Inactive)</t>
  </si>
  <si>
    <t>203210 Retail-EMEA-Family Office Sales</t>
  </si>
  <si>
    <t>203020 Retail-Aus-Australia Sales</t>
  </si>
  <si>
    <t>418532 BRS-Tech-Windows (ops)-Servers (Inactive)</t>
  </si>
  <si>
    <t>240600 iShares US Executive</t>
  </si>
  <si>
    <t>700201 Alt-RE-Equity Exec</t>
  </si>
  <si>
    <t>310535 AS-FI-IFI-Asia Pac-Research (Inactive)</t>
  </si>
  <si>
    <t>403100 BRS-PD-Corporate Systems (Inactive)</t>
  </si>
  <si>
    <t>401600 BRS-BDCS-Invest Mgmt (Inactive)</t>
  </si>
  <si>
    <t>310745 AS-FI-AFI-Credit-Bank Loans</t>
  </si>
  <si>
    <t>310420 AS-FI-AFI-Port Solutions-iShares</t>
  </si>
  <si>
    <t>310255 AS-FI-CR&amp;AS Return-Credit Strat-IG-Product Strat (Inactive)</t>
  </si>
  <si>
    <t>400010 BRS-Executive(Inactive)</t>
  </si>
  <si>
    <t>700213 Alt-RE-Equity Development Projects</t>
  </si>
  <si>
    <t>422600 BRS-BlackRock Svcs-Asia (Inactive)</t>
  </si>
  <si>
    <t>236435 Retail-USWA-ML Internal Wholesalers</t>
  </si>
  <si>
    <t>404650 Third Party: PrePayModel:Minor Clients-Inactive</t>
  </si>
  <si>
    <t>310410 AS-FI-AFI-Port Solutions-Active</t>
  </si>
  <si>
    <t>401100 BRS-Aladdin-EstCst (Inactive)</t>
  </si>
  <si>
    <t>700001 Alt-RE-Exec</t>
  </si>
  <si>
    <t>409001 BRS-PAG-Client Service Group (Inactive)</t>
  </si>
  <si>
    <t>310110 AS-FI-IFI-CESE-PM</t>
  </si>
  <si>
    <t>422400 BRS-BlackRock Svcs-EMEA (Inactive)</t>
  </si>
  <si>
    <t>236420 Retail-USWA-ML IMC Northeast</t>
  </si>
  <si>
    <t>240104 iShares-US-Distribution Center Mgmt and Support (Inactive)</t>
  </si>
  <si>
    <t>411200 BRS-BlackRock Svc-ITS (Inactive)</t>
  </si>
  <si>
    <t>200104 ICB-US-Pensions West</t>
  </si>
  <si>
    <t>414200 BRS-Inv Acctg-Data Services (Inactive)</t>
  </si>
  <si>
    <t>240703 iShares-US-Strategy and Execution (Inactive)</t>
  </si>
  <si>
    <t>417700 BRS-Product Devp-CRM (Inactive)</t>
  </si>
  <si>
    <t>236165 Retail-USWA-Group Planning and Reporting</t>
  </si>
  <si>
    <t>301250 AS-EQ-FE-Equity-Value &amp; Growth (Inactive)</t>
  </si>
  <si>
    <t>600407 Bus Ops-APS-Inv Svcs-Executive</t>
  </si>
  <si>
    <t>418200 BRS-Tech-Tech International (Inactive)</t>
  </si>
  <si>
    <t>236440 Retail-USWA-ML IMC Atlantic</t>
  </si>
  <si>
    <t>418711 BRS-Tech-Aladdin (ops)-DBA (Inactive)</t>
  </si>
  <si>
    <t>301150 AS-EQ-FE PM Derivatives</t>
  </si>
  <si>
    <t>240206 iShares-US-Channel Programming (Inactive)</t>
  </si>
  <si>
    <t>240000 iShares-US-North America Management (Inactive)</t>
  </si>
  <si>
    <t>310225 AS-FI-CR&amp;AS-Leveraged Finance-Trading (Inactive)</t>
  </si>
  <si>
    <t>301050 AS-EQ-Equity-AA (Inactive)</t>
  </si>
  <si>
    <t>418700 BRS-Tech-Aladdin (ops)-Executive (Inactive)</t>
  </si>
  <si>
    <t>204065 ICB-AxJ-SE Asia</t>
  </si>
  <si>
    <t>200102 ICB-US-Pensions East</t>
  </si>
  <si>
    <t>409010 BRS-TSG-Software Engineering (Inactive)</t>
  </si>
  <si>
    <t>424250 BRS-Analytics-IS Implementation (Inactive)</t>
  </si>
  <si>
    <t>403900 BRS-Tech-UNT (Inactive)</t>
  </si>
  <si>
    <t>240612 iShares-US-Asset Manager/HF Sales</t>
  </si>
  <si>
    <t>244012 GMC-Global CMO-Regional-Canada</t>
  </si>
  <si>
    <t>210300 AS-FI-AFI-Opportunistic</t>
  </si>
  <si>
    <t>209000 ICB-Aus-Strategic partnerships (Inactive)</t>
  </si>
  <si>
    <t>310500 AS-FI-IFI-Exec &amp; Admin</t>
  </si>
  <si>
    <t>418622 BRS-Tech-Core (ops)-Storage (Inactive)</t>
  </si>
  <si>
    <t>231500 T&amp;L-Cash-Sales-Cash Mgmt COO</t>
  </si>
  <si>
    <t>409016 Tech-System Services-Telecommunications (Inactive)</t>
  </si>
  <si>
    <t>415300 BRS-Portfolio Analytics-GP Center (Inactive)</t>
  </si>
  <si>
    <t>600412 Bus Ops-APS-Inv Svcs-Client Rpt DIG</t>
  </si>
  <si>
    <t>600432 Bus Ops-APS-InvSvcs-Prod-PrcProdCtrlInact (Inactive)</t>
  </si>
  <si>
    <t>409004 BRS-PAG-Risk Trading System-Washington (Inactive)</t>
  </si>
  <si>
    <t>600421 Bus Ops-APS-CS-Perf Measurement Inactive</t>
  </si>
  <si>
    <t>310545 AS-FI-IFI-Asia Pac-Product Strategy</t>
  </si>
  <si>
    <t>236460 Retail-USWA-Product Mgmt and Development</t>
  </si>
  <si>
    <t>606903 GOA-Domestic Ops-Corp Actions (Inactive)</t>
  </si>
  <si>
    <t>419100 BRS-Strategy, Operations, &amp; Finance (Inactive)</t>
  </si>
  <si>
    <t>402550 BRS-Risk-West Coast (Inactive)</t>
  </si>
  <si>
    <t>310585 AS-FI-IFI-EMEA Funda-Credit Inv Mgmt</t>
  </si>
  <si>
    <t>402600 BRS-Risk-Mortgage Banking (Inactive)</t>
  </si>
  <si>
    <t>600408 BusOps-APS-InstlAdmin-ClientRprtingINACT (Inactive)</t>
  </si>
  <si>
    <t>301825 AS-EQ-FE-Global Resources &amp; Energy</t>
  </si>
  <si>
    <t>403050 BRS-PD-Executive (Inactive)</t>
  </si>
  <si>
    <t>241003 iShares Canada Product Mgmt &amp; Development</t>
  </si>
  <si>
    <t>240603 Retail-USWA-iShares National Accounts</t>
  </si>
  <si>
    <t>418300 BRS-Tech-Realty (Inactive)</t>
  </si>
  <si>
    <t>306036 BRS-CS-Client Mandate Strategy &amp; Design</t>
  </si>
  <si>
    <t>301921 AS-EQ-FE-Equity-Portable Alpha (Inactive)</t>
  </si>
  <si>
    <t>301917 AS-EQ-FE-Latin America</t>
  </si>
  <si>
    <t>300989 T&amp;L-Trading-FX</t>
  </si>
  <si>
    <t>411300 BRS-BlackRock Svc-Corporate Systems (Inactive)</t>
  </si>
  <si>
    <t>404800 BlackRock Solutions General Allocation (Inactive)</t>
  </si>
  <si>
    <t>205015 ICB-Japan-Client Services (Inactive)</t>
  </si>
  <si>
    <t>600419 Bus Ops-APS-Instl Admin-Fiduciary INC-Inactive</t>
  </si>
  <si>
    <t>700120 Alt-RE-Exec Global MSCS</t>
  </si>
  <si>
    <t>404700 Third Party: PrePayModel:General Allocation (Inactive)</t>
  </si>
  <si>
    <t>310550 AS-FI-IFI-EMEA Fundamental-Exec &amp; Admin (Inactive)</t>
  </si>
  <si>
    <t>309016 AS-EQ-FE-Equity-Executive (Inactive)</t>
  </si>
  <si>
    <t>301965 AS-EQ-FE-Americas Product Strategists</t>
  </si>
  <si>
    <t>424330 BRS-Analytics-PAG EMEA (Inactive)</t>
  </si>
  <si>
    <t>306180 AS-EQ-FE-APR Fund Admin (Inactive)</t>
  </si>
  <si>
    <t>700410 Alt-RE-Securities Inv Mgmt</t>
  </si>
  <si>
    <t>240602 iShares-US-Jersey City Office (Inactive)</t>
  </si>
  <si>
    <t>200306 ICB-AxJ-Sales (Inactive)</t>
  </si>
  <si>
    <t>200315 GMC-Global CMO-Aus Instl</t>
  </si>
  <si>
    <t>600410 BusOps-APS-InvSvc-DlyNAV/Perf&amp;InstAdm (Inactive)</t>
  </si>
  <si>
    <t>403150 BRS-PD-ANSER (Inactive)</t>
  </si>
  <si>
    <t>236415 Retail-US-GWM Offshore (Inactive)</t>
  </si>
  <si>
    <t>236520 Retail-USWA-529 Plan</t>
  </si>
  <si>
    <t>413100 BRS-Advisory Services-Executive (Inactive)</t>
  </si>
  <si>
    <t>240616 iShares-US-Wealth Advisory Sales Support</t>
  </si>
  <si>
    <t>203082 Retail-AxJ-Taiwan Banking</t>
  </si>
  <si>
    <t>404200 Third Party: Trading Systems:Minor Clients (Inactive)</t>
  </si>
  <si>
    <t>203089 Retail-AxJ-China</t>
  </si>
  <si>
    <t>204170 ICB-Japan-Institutional Consultant/RFP (Inactive)</t>
  </si>
  <si>
    <t>310230 AS-FI-CR&amp;AS Ret-Cred Strat-Lev Fin-Exec &amp; Bus Mgmt (Inactive)</t>
  </si>
  <si>
    <t>400100 BRS-Administration (Old) (Inactive)</t>
  </si>
  <si>
    <t>244000 iShares Asia Pacific Products</t>
  </si>
  <si>
    <t>606902 GOA-Domestic Ops-OTC Deriv Confirms (Inactive)</t>
  </si>
  <si>
    <t>500037 GMC-Global CMO-Digital Mkting</t>
  </si>
  <si>
    <t>240702 iShares Broker Dealer Sales</t>
  </si>
  <si>
    <t>203150 Retail-EMEA-Specialist Client Group Sales Support</t>
  </si>
  <si>
    <t>600436 BusOps-APSInvSvcs-BusMgmt-OffshorInactive</t>
  </si>
  <si>
    <t>423350 BRS-Dedicated Svcs-Distribution (Inactive)</t>
  </si>
  <si>
    <t>411600 BRS-BlackRock Svc-RE Port Strat &amp; Risk Analytics (Inactive)</t>
  </si>
  <si>
    <t>301550 AS-EQ-FE-EQ Trading (Inactive)</t>
  </si>
  <si>
    <t>312126 Bus Ops-APS-Broker Dealer Services</t>
  </si>
  <si>
    <t>600414 BusOps-APS-Inv Svc-GPAT Inactive</t>
  </si>
  <si>
    <t>242200 iShares Europe Product Dev't</t>
  </si>
  <si>
    <t>606901 GOA-Domestic Ops-Loan Products (Inactive)</t>
  </si>
  <si>
    <t>240502 iShares Americas Capital Markets</t>
  </si>
  <si>
    <t>245004 iShares Latin America Capital Markets</t>
  </si>
  <si>
    <t>240511 iShares Client Execution Services</t>
  </si>
  <si>
    <t>203081 Retail-AxJ-Exec/COO</t>
  </si>
  <si>
    <t>425400 BRS-Aladdin Business-Investment Acctg</t>
  </si>
  <si>
    <t>418442 BRS-Tech-Engineering-Windows (Inactive)</t>
  </si>
  <si>
    <t>402050 BRS-PAG-Executive (Inactive)</t>
  </si>
  <si>
    <t>418713 BRS-Tech-Aladdin (ops)-Prod Ops (Inactive)</t>
  </si>
  <si>
    <t>403350 BRS-PD-FMG-Prepayment Model (Inactive)</t>
  </si>
  <si>
    <t>425200 BRS-Aladdin Business Development</t>
  </si>
  <si>
    <t>404150 Third Party: Trading Systems:Major Clients (Inactive)</t>
  </si>
  <si>
    <t>600457 Bus Ops-APS-Invest Ops (Inactive)</t>
  </si>
  <si>
    <t>240504 iShares-US-529 Plan</t>
  </si>
  <si>
    <t>203092 Retail-AxJ-BPF Admin Fees</t>
  </si>
  <si>
    <t>301700 AS-EQ-Equity Trading Model Portfolio (Inactive)</t>
  </si>
  <si>
    <t>417600 BRS-Product Devp-Aladdin Infrastructure (Inactive)</t>
  </si>
  <si>
    <t>700214 Alt-RE-Equity Other Inv Mgmt</t>
  </si>
  <si>
    <t>416200 BRS-Product Mgmt-Solutions Center (Inactive)</t>
  </si>
  <si>
    <t>600427 Bus Ops-APS Inv Svcs-Ind-Index Prod Inact (Inactive)</t>
  </si>
  <si>
    <t>403750 BRS-Tech-Databases (Inactive)</t>
  </si>
  <si>
    <t>240402 GMC-Global CMO-Creative Shared Svcs US West (Inactive)</t>
  </si>
  <si>
    <t>236050 Retail-USWA-Closed End Fund Group</t>
  </si>
  <si>
    <t>403500 BRS-CITS-Executive (Inactive)</t>
  </si>
  <si>
    <t>700301 Alt-RE-Debt Exec</t>
  </si>
  <si>
    <t>606909 GOA-Domestic Ops-BFA (Inactive)</t>
  </si>
  <si>
    <t>424170 BRS-Mortgage Products (Inactive)</t>
  </si>
  <si>
    <t>240609 iShares-US-Sales Support (Inactive)</t>
  </si>
  <si>
    <t>310305 AS-FI-AFI-Product Strategy-AFI</t>
  </si>
  <si>
    <t>418624 BRS-Tech-Core (ops)-Telecom (Inactive)</t>
  </si>
  <si>
    <t>204060 ICB-AxJ-Client Service (Inactive)</t>
  </si>
  <si>
    <t>404100 BLK: Trading Systems:General Allocation (Inactive)</t>
  </si>
  <si>
    <t>245005 iShares-Latin America Product</t>
  </si>
  <si>
    <t>310190 AS-FI-CR&amp;AS Return-US Rates-Product Strategy (Inactive)</t>
  </si>
  <si>
    <t>236020 Retail-USWA-PC Internal Wholesalers</t>
  </si>
  <si>
    <t>403850 BRS-Tech-PC (Inactive)</t>
  </si>
  <si>
    <t>240804 iShares Strategic Initiatives</t>
  </si>
  <si>
    <t>236450 Retail-USWA-Strategic Alliance Grp</t>
  </si>
  <si>
    <t>404270 Third Party: Risk Mgmt:Small Non-Trading Clt-Inact (Inactive)</t>
  </si>
  <si>
    <t>600417 BusOps-APS-Recs-Asset Recs Inactive</t>
  </si>
  <si>
    <t>415600 Data Services (Inactive)</t>
  </si>
  <si>
    <t>404260 Third Party: Risk Mgmt:Major Clients-Inactive</t>
  </si>
  <si>
    <t>203160 Retail-Aus-Custom Portfolio Svc (Inactive)</t>
  </si>
  <si>
    <t>400150 BRS-Administration (Inactive)</t>
  </si>
  <si>
    <t>310425 AS-FI-AFI-Short Duration</t>
  </si>
  <si>
    <t>600453 Bus Ops-APS-Inv Svcs-Cash &amp;Recon Inactive</t>
  </si>
  <si>
    <t>417400 BRS-Product Devp-Trading and Portfolio Mgmt (Inactive)</t>
  </si>
  <si>
    <t>301902 AS-EQ-FE-Basic Value</t>
  </si>
  <si>
    <t>606800 GOA-Domestic Ops-Collateral Mgmt (Inactive)</t>
  </si>
  <si>
    <t>236400 Retail-USWA-ML Sales Management</t>
  </si>
  <si>
    <t>600471 Business Ops-APS-India (Inactive)</t>
  </si>
  <si>
    <t>310445 AS-FI-AFI-MSR-Inflation Linked</t>
  </si>
  <si>
    <t>422500 BRS-BlackRock Svcs-Integration (Inactive)</t>
  </si>
  <si>
    <t>310400 AS-FI-AFI-Business Management</t>
  </si>
  <si>
    <t>606908 GOA-Domestic Ops-US Port Rel Mgmt (Inactive)</t>
  </si>
  <si>
    <t>200720 GMC-Global CMO-Regional-Asia Pac</t>
  </si>
  <si>
    <t>423200 BRS-Products Solutions Center (Inactive)</t>
  </si>
  <si>
    <t>310565 AS-FI-IFI-EMEA Funda-Sterling Port Team</t>
  </si>
  <si>
    <t>600400 Bus Ops-APS-Port Svcs-Business Mgmt</t>
  </si>
  <si>
    <t>418800 BRS-Tech-Services-Executive (Inactive)</t>
  </si>
  <si>
    <t>301200 AS-EQ-FE-Small/Mid Value</t>
  </si>
  <si>
    <t>200300 ICB-AxJ-Financial Insti Group (Inactive)</t>
  </si>
  <si>
    <t>403600 BRS-CITS-Mutual Fund (Inactive)</t>
  </si>
  <si>
    <t>300510 T&amp;L-Cash-Inv-Liquidity Tax Exempt (inactive)</t>
  </si>
  <si>
    <t>301918 AS-EQ-FE-Enhanced, Index &amp; Struct Products (Inactive)</t>
  </si>
  <si>
    <t>600102 Bus Ops-APS-Exec-APS COO-Inactive</t>
  </si>
  <si>
    <t>301908 AS-EQ-FE-Equity-Exchange Funds (Inactive)</t>
  </si>
  <si>
    <t>236160 Retail-USWA-PC Group Planning and Reporting</t>
  </si>
  <si>
    <t>200700 ICB-US/Canada-Institutional Executive</t>
  </si>
  <si>
    <t>310325 AS-FI-AFI-TE-Credit Research</t>
  </si>
  <si>
    <t>422200 BRS-BlackRock Svcs-Americas (Inactive)</t>
  </si>
  <si>
    <t>310570 AS-FI-IFI-EMEA Funda-Euro Port Team</t>
  </si>
  <si>
    <t>303270 T&amp;L-Trading-FI Rates/Credit</t>
  </si>
  <si>
    <t>700221 Alt-RE-Val, Perf. Meas. &amp; Insur</t>
  </si>
  <si>
    <t>413200 BRS-Advisory Services-Advisory Services (Inactive)</t>
  </si>
  <si>
    <t>600448 Bus Ops-ICO-OnBoarding</t>
  </si>
  <si>
    <t>424210 BRS-Analytics-IS Exec (Inactive)</t>
  </si>
  <si>
    <t>404350 Third Party: Risk Mgmt:General Allocation (Inactive)</t>
  </si>
  <si>
    <t>240506 iShares-US</t>
  </si>
  <si>
    <t>416100 BRS-Product Mgmt-Executive (Inactive)</t>
  </si>
  <si>
    <t>310250 AS-FI-CR&amp;AS Return-Credit Strat-IG-Exec &amp; Bus Mgmt (Inactive)</t>
  </si>
  <si>
    <t>310630 AS-FI-IFI-EMEA MB-Alpha Team</t>
  </si>
  <si>
    <t>310510 AS-FI-IFI-UK Port Solutions-MDI Active</t>
  </si>
  <si>
    <t>236430 Retail-USWA-ML IMC Westcoast</t>
  </si>
  <si>
    <t>010203 RBSI FEES</t>
  </si>
  <si>
    <t>421122 AT-TECH-Bus Svcs-CAO &amp; Program Svcs</t>
  </si>
  <si>
    <t>013301 Sweep BIM RE BAM Guernsey Ltd</t>
  </si>
  <si>
    <t>011001 EUR CURRENT</t>
  </si>
  <si>
    <t>503100 Strat-Analysis and Development-Inactive</t>
  </si>
  <si>
    <t>600458 Bus Ops-Provider Strgy-MIPS</t>
  </si>
  <si>
    <t>474398 AT-TECH-IS-Global Infrastructure Ops INACTIVE</t>
  </si>
  <si>
    <t>013903 Sweep-Bim RE Amsterdam Branch (Inactive)</t>
  </si>
  <si>
    <t>312509 MAS - GMSG Market Advantage</t>
  </si>
  <si>
    <t>426400 APG-Exec-Tech Risk Mgmt</t>
  </si>
  <si>
    <t>013905 Sweep-BIM RE Italy Branch</t>
  </si>
  <si>
    <t>424371 Bus Ops-Provider Strgy-Index Provider Mgmt</t>
  </si>
  <si>
    <t>011002 EUR TREASURY</t>
  </si>
  <si>
    <t>012000 Corporate-All</t>
  </si>
  <si>
    <t>010205 RBSI COMS</t>
  </si>
  <si>
    <t>424398 AT-TECH-IS-Monitoring &amp; Metrics</t>
  </si>
  <si>
    <t>421131 AT-TECH-IS-Telecom Clearing</t>
  </si>
  <si>
    <t>421120 APG-CSO-Development</t>
  </si>
  <si>
    <t>500320 HR-RM-GCG</t>
  </si>
  <si>
    <t>235380 USR-AUM Related-MF-ITM Japan (Inactive)</t>
  </si>
  <si>
    <t>200003 Retail-Forecast Adjustments (Inactive)</t>
  </si>
  <si>
    <t>201400 AUM Related-Eq Dom-SA</t>
  </si>
  <si>
    <t>500330 HR-RM-Corporate and Business Operations</t>
  </si>
  <si>
    <t>010301 BARCLAYS CURRENT</t>
  </si>
  <si>
    <t>500660 HR-Lateral Recruiting</t>
  </si>
  <si>
    <t>235800 USR-AUM Related-Eq Intl-MF-Other (Inactive)</t>
  </si>
  <si>
    <t>500165 HR-Systems &amp; Analytics</t>
  </si>
  <si>
    <t>013310 Sweep-BIM RE BR Group</t>
  </si>
  <si>
    <t>500301 HR-Comp Pay and Acct-Realty (Inactive)</t>
  </si>
  <si>
    <t>313038 Beta-Management, Strategy and Admin</t>
  </si>
  <si>
    <t>304010 AS-PI-Princeton Regional Managers</t>
  </si>
  <si>
    <t>502046 L&amp;C-Legal-Litigation</t>
  </si>
  <si>
    <t>013437 Sweep BIM RE BAM Deutschland AG</t>
  </si>
  <si>
    <t>300700 Alt-Alternative Solutions</t>
  </si>
  <si>
    <t>013457 Sweep-BIM re Dublin 457</t>
  </si>
  <si>
    <t>500101 HR-Firm Recruiting (Inactive)</t>
  </si>
  <si>
    <t>314090 MA-GMSG Global Active Strategies (Inactive)</t>
  </si>
  <si>
    <t>424390 APG-CSO-Production Ops</t>
  </si>
  <si>
    <t>013303 Sweep BIM RE BAM Pensions Ltd</t>
  </si>
  <si>
    <t>504270 FIN-Regional Finance (Inactive)</t>
  </si>
  <si>
    <t>423430 APG-CTP-Trading Ops</t>
  </si>
  <si>
    <t>424391 APG-CTP-BPO</t>
  </si>
  <si>
    <t>201350 CM-AUM Related-Cash Mgmt-Commingled (Inactive)</t>
  </si>
  <si>
    <t>500310 HR-Global PMO (Inactive)</t>
  </si>
  <si>
    <t>240508 MAS-MPS-Inv Res</t>
  </si>
  <si>
    <t>304030 AS-PI-Trusts</t>
  </si>
  <si>
    <t>504300 FIN-Corp Tax</t>
  </si>
  <si>
    <t>306030 AS-Liability Matching Funds</t>
  </si>
  <si>
    <t>502011 L&amp;C-Legal-Private Funds</t>
  </si>
  <si>
    <t>013348 Sweep-BFM IOM RE BR IOM Ltd</t>
  </si>
  <si>
    <t>012030 Corporate-Current</t>
  </si>
  <si>
    <t>421100 APG-Executive</t>
  </si>
  <si>
    <t>504440 FIN-PMG (Inactive)</t>
  </si>
  <si>
    <t>421130 AT-TECH-IS-Unix</t>
  </si>
  <si>
    <t>013344 Sweep-BIM RE BlackRock Channel Islands</t>
  </si>
  <si>
    <t>474395 APG-Dev-Release &amp; Change</t>
  </si>
  <si>
    <t>424389 APG-CoreSysOps-Exec INACTIVE</t>
  </si>
  <si>
    <t>235600 USR-AUM Related-Eq Dom-MF-Other (Inactive)</t>
  </si>
  <si>
    <t>502040 L&amp;C-Legal-Corporate</t>
  </si>
  <si>
    <t>240302 APG-CSO-Web Application Support</t>
  </si>
  <si>
    <t>010104 BONYE TAX</t>
  </si>
  <si>
    <t>424395 AT-TECH-CA-HR-Inactive</t>
  </si>
  <si>
    <t>502502 L&amp;C-APAC Legal-Japan</t>
  </si>
  <si>
    <t>504101 FIN-BGI (Inactive)</t>
  </si>
  <si>
    <t>504320 FIN-Accounting Policy</t>
  </si>
  <si>
    <t>013439 Sweep BIM RE BGI Services Deutscheland GmbH</t>
  </si>
  <si>
    <t>312507 MAS - GMSG Global Ascent Strategy</t>
  </si>
  <si>
    <t>421149 APG-Eng-Change Mgmt INACTIVE</t>
  </si>
  <si>
    <t>300090 AS-INV-Admin (Inactive)</t>
  </si>
  <si>
    <t>304100 AS-PI-MAT</t>
  </si>
  <si>
    <t>240107 Bus Ops-GFS-iShares Governance</t>
  </si>
  <si>
    <t>300620 Alt-Infrastructure Debt</t>
  </si>
  <si>
    <t>012015 HSBC Payroll</t>
  </si>
  <si>
    <t>012070 Corporate-Registrar Fees</t>
  </si>
  <si>
    <t>474385 A&amp;T-Ded Svcs-GSDC INACTIVE</t>
  </si>
  <si>
    <t>421133 AT-TECH-ES-End User Technical Services</t>
  </si>
  <si>
    <t>013916 Sweep-BIM Re Warsaw Branch</t>
  </si>
  <si>
    <t>421113 APG-CoreClientProc-Retail (Inactive)</t>
  </si>
  <si>
    <t>504400 FIN-Business Analysis &amp; Reporting (Inactive)</t>
  </si>
  <si>
    <t>013923 Sweep- BIM Re Dublin Branch</t>
  </si>
  <si>
    <t>240501 MAS-MPS-MAPIC</t>
  </si>
  <si>
    <t>421114 APG-DS-Bus Svcs-ClientSites INACTIVE</t>
  </si>
  <si>
    <t>501025 Corp Svc-Global Real Estate (Inactive)</t>
  </si>
  <si>
    <t>012055 Corporate-Pension</t>
  </si>
  <si>
    <t>500351 HR-Business Partners</t>
  </si>
  <si>
    <t>201800 AUM Related-Eq intl-B Class (Inactive)</t>
  </si>
  <si>
    <t>010106 BONYE THRD PTY</t>
  </si>
  <si>
    <t>010501 HSBC CURRENT</t>
  </si>
  <si>
    <t>304200 AS-PI-Mid Cap Value (Inactive)</t>
  </si>
  <si>
    <t>020108 Equity Account - Jan 08</t>
  </si>
  <si>
    <t>500325 HR-Australia</t>
  </si>
  <si>
    <t>421137 AT-TECH-Security-Info Sec</t>
  </si>
  <si>
    <t>608510 Bus Ops-GFS-EMEA Acctg</t>
  </si>
  <si>
    <t>500650 HR-College Recruiting (Inactive)</t>
  </si>
  <si>
    <t>501001 Corp Svc-Exect</t>
  </si>
  <si>
    <t>300065 AS-Non USD Funds &amp; Seperate Accounts (Inactive)</t>
  </si>
  <si>
    <t>010101 BONYE CURRENT</t>
  </si>
  <si>
    <t>501010 Corp Svc-Facilities Mgmnt</t>
  </si>
  <si>
    <t>500020 Retail-U.S. Mutual Funds</t>
  </si>
  <si>
    <t>010801 AMRO CURRENT</t>
  </si>
  <si>
    <t>421125 APG-CSO-DB Ops</t>
  </si>
  <si>
    <t>313022 Beta-IE-Global ECM Exec (Inactive)</t>
  </si>
  <si>
    <t>300640 Alt-Hedge Fund Strategy (inactive)</t>
  </si>
  <si>
    <t>300660 Alt-Renewable Power</t>
  </si>
  <si>
    <t>500200 HR-Client Services (Inactive)</t>
  </si>
  <si>
    <t>502508 L&amp;C-Legal-Employment</t>
  </si>
  <si>
    <t>013911 Sweep-BIM RE Munich Branch</t>
  </si>
  <si>
    <t>010901 FORTIS CURRENT</t>
  </si>
  <si>
    <t>201600 AUM Related-Eq Intl-SA</t>
  </si>
  <si>
    <t>500150 HR-Training GCG-Inactive</t>
  </si>
  <si>
    <t>300615 Alt-Retail Strategy</t>
  </si>
  <si>
    <t>474412 AT-TECH-Corp Applications</t>
  </si>
  <si>
    <t>502042 L&amp;C-EMEA-Legal (Inactive)</t>
  </si>
  <si>
    <t>250100 Reg-APAC-Reg Exec-Asia Pacific Exec</t>
  </si>
  <si>
    <t>013307 Sweep BIM RE BlackRock Unit Trust Managers Ltd</t>
  </si>
  <si>
    <t>423470 APG-Aladdin-STP INACTIVE</t>
  </si>
  <si>
    <t>423351 APG-CoreClientProc-DC Link INACTIVE</t>
  </si>
  <si>
    <t>319012 MAS - Australia</t>
  </si>
  <si>
    <t>235575 USR-AUM Related-Eq Dom-MF-OE-VA</t>
  </si>
  <si>
    <t>502044 L&amp;C-Legal-Hedge/Structured Funds (Inactive)</t>
  </si>
  <si>
    <t>013345 Sweep - BRCI RE BR 1st Partner</t>
  </si>
  <si>
    <t>504420 FIN-Financial Planning &amp; Analysis</t>
  </si>
  <si>
    <t>501100 Corp Svc-Building Cost Center</t>
  </si>
  <si>
    <t>010401 BO IRELAND CURRENT</t>
  </si>
  <si>
    <t>500810 HR-MD Committee-Inactive</t>
  </si>
  <si>
    <t>421180 APG-Eng-AppEng-Core Software-Inactive</t>
  </si>
  <si>
    <t>605900 Bus Ops-GFS-SeparateManagedAcctOps</t>
  </si>
  <si>
    <t>013302 Sweep BIM RE BlackRock Advisors (UK) Ltd</t>
  </si>
  <si>
    <t>502053 L&amp;C-Legal-EMEA-Corp, Insti &amp; Litigation</t>
  </si>
  <si>
    <t>012050 Corporate-Management Fees</t>
  </si>
  <si>
    <t>304170 AS-PI-Correspondence</t>
  </si>
  <si>
    <t>05695 DO NOT USE</t>
  </si>
  <si>
    <t>500302 HR-TR-Global Compensation</t>
  </si>
  <si>
    <t>421129 AT-TECH-IS-EWD</t>
  </si>
  <si>
    <t>502047 L&amp;C-Legal-Americas-Registered Funds</t>
  </si>
  <si>
    <t>474387 APG-CTP-Sec Lending</t>
  </si>
  <si>
    <t>235350 CM-AUM Related-Cash Mgmt-MF-BLF</t>
  </si>
  <si>
    <t>312503 MAS - GMSG Japan</t>
  </si>
  <si>
    <t>235850 USR (Inactive)</t>
  </si>
  <si>
    <t>304310 AS-PI-FA Comp</t>
  </si>
  <si>
    <t>013351 Sweep-BIM RE BR Fund Mgrs</t>
  </si>
  <si>
    <t>423340 AT-TECH-CA-Finance</t>
  </si>
  <si>
    <t>474413 APG-CTP-Product Master</t>
  </si>
  <si>
    <t>474401 APG-CTP-Compliance</t>
  </si>
  <si>
    <t>306038 MA-MAF-Group Infrastructure (Inactive)</t>
  </si>
  <si>
    <t>504250 FIN-Financial and HR Systems (Inactive)</t>
  </si>
  <si>
    <t>474390 APG-BOS-Derivative Products</t>
  </si>
  <si>
    <t>235150 CM-AUM Related-Fixed Income-MF-BPIF (Inactive)</t>
  </si>
  <si>
    <t>424381 Bus Ops-Provider Strgy-Market Data</t>
  </si>
  <si>
    <t>304025 AS-PI-PPM Fixed Income</t>
  </si>
  <si>
    <t>502048 L&amp;C-Legal-BAA (Inactive)</t>
  </si>
  <si>
    <t>424385 APG-Exec-APAC Development</t>
  </si>
  <si>
    <t>424402 AT-TECH-IS-Desktop Engineering</t>
  </si>
  <si>
    <t>012045 Corporate - Deposit</t>
  </si>
  <si>
    <t>600821 Bus Ops-ICO-CASS-Inactive</t>
  </si>
  <si>
    <t>010201 RBSI CURRENT</t>
  </si>
  <si>
    <t>474380 APG-COO-Dev Svcs-SW Infra INACTIVE</t>
  </si>
  <si>
    <t>303999 T&amp;L-Exec-Global Trading Management</t>
  </si>
  <si>
    <t>474399 APG-CoreSysOps-EngDev INACTIVE</t>
  </si>
  <si>
    <t>013346 Sweep-BRCI RE St Albans</t>
  </si>
  <si>
    <t>020907 Equity Account - Sep 07</t>
  </si>
  <si>
    <t>304000 AS-PI-Regional Offices</t>
  </si>
  <si>
    <t>304020 AS-PI-Fixed Income</t>
  </si>
  <si>
    <t>304230 AS-PI-Global Small Cap (Inactive)</t>
  </si>
  <si>
    <t>421121 APG-CoreSysOps-AladdinOps INACTIVE</t>
  </si>
  <si>
    <t>500370 HR-RM-Canada-Inactive</t>
  </si>
  <si>
    <t>235425 USR-AUM Related-Liquidity-MF-OE-VA (Inactive)</t>
  </si>
  <si>
    <t>201500 AUM Related-Eq Dom-ALT (Inactive)</t>
  </si>
  <si>
    <t>423370 APG-DS-RED-INACTIVE</t>
  </si>
  <si>
    <t>474402 APG-CTP-iShares Product</t>
  </si>
  <si>
    <t>013342 Sweep-BIM RE BlackRock Pensions</t>
  </si>
  <si>
    <t>502043 L&amp;C-Legal-International Legal-Executive (Inactive)</t>
  </si>
  <si>
    <t>010202 RBSI TREASURY</t>
  </si>
  <si>
    <t>306020 MAS -Outcomes - Retail</t>
  </si>
  <si>
    <t>235355 CM-AUM Related-Cash Mgmt-MF-BFFI</t>
  </si>
  <si>
    <t>304110 AS-PI-FI MAT</t>
  </si>
  <si>
    <t>500360 HR-RM-EMEA-Inactive</t>
  </si>
  <si>
    <t>013919 Sweep BIM RE BlackRock Advisors (UK) Limited - Dutch Branch</t>
  </si>
  <si>
    <t>012100 Fees</t>
  </si>
  <si>
    <t>421127 AT-TECH-IS-Storage</t>
  </si>
  <si>
    <t>312122 T&amp;L-SLF Prime Brokerage &amp; Financing</t>
  </si>
  <si>
    <t>502020 L&amp;C-Legal-US Funds-Corporate (Inactive)</t>
  </si>
  <si>
    <t>210200 Corp Dev-Corporate Dev</t>
  </si>
  <si>
    <t>421136 AT-TECH-ES-Premier Support</t>
  </si>
  <si>
    <t>608513 Bus Ops-GFS-Asia Pac Fund Admin</t>
  </si>
  <si>
    <t>013528 Sweep BIM RE BAM Schweiz AG</t>
  </si>
  <si>
    <t>500350 HR-Risk and Compliance</t>
  </si>
  <si>
    <t>500340 HR-RM-PMG 2-Inactive</t>
  </si>
  <si>
    <t>010105 BONYE COMS</t>
  </si>
  <si>
    <t>424397 AT-TECH-Security-AIM</t>
  </si>
  <si>
    <t>304150 AS-PI Executive (Inactive)</t>
  </si>
  <si>
    <t>312553 MAS - GMSG Global Ascent Research</t>
  </si>
  <si>
    <t>600812 Bus Ops-GFS-EMEA Retail Client Service</t>
  </si>
  <si>
    <t>013933 Sweep - BIM Re Madrid Branch</t>
  </si>
  <si>
    <t>421112 APG-DS-CSG-CRM-NACTIVE (Inactive)</t>
  </si>
  <si>
    <t>013341 Sweep-BIM RE Mercury Private Equity</t>
  </si>
  <si>
    <t>424400 APG-CoreSysOps-Core Software INACTIVE</t>
  </si>
  <si>
    <t>500100 HR-Talent Acq-Exec</t>
  </si>
  <si>
    <t>312505 MAS - Exec Business Management</t>
  </si>
  <si>
    <t>013920 Sweep BIM RE BlackRock Advisors (UK) Limited - French Branch</t>
  </si>
  <si>
    <t>250205 Reg-APAC-Japan Exec</t>
  </si>
  <si>
    <t>424394 APG-CoreSysOps-Ent Arch INACTIVE</t>
  </si>
  <si>
    <t>300800 Alt-BlackRock Private Markets</t>
  </si>
  <si>
    <t>421124 Corp Svcs-CRES-CE-Data Center</t>
  </si>
  <si>
    <t>424365 APG-PMT-FIT-INACTIVE</t>
  </si>
  <si>
    <t>423450 APG-BOS-Reporting</t>
  </si>
  <si>
    <t>013928 Sweep- BIM Re Belgium Branch</t>
  </si>
  <si>
    <t>012020 Corporate-Client Account</t>
  </si>
  <si>
    <t>300600 Alt-Direct Private EQ-Global PE (inactive)</t>
  </si>
  <si>
    <t>013902 Sweep-BIM Re Zurich Branch</t>
  </si>
  <si>
    <t>013910 Sweep - BIM Re Paris Branch (Inactive)</t>
  </si>
  <si>
    <t>235200 USR-AUM Related-Fixed Inc-MF-Other (Inactive)</t>
  </si>
  <si>
    <t>426200 L&amp;C-Legal-BRS</t>
  </si>
  <si>
    <t>250208 AS-APAC Exec-Japan</t>
  </si>
  <si>
    <t>320000 Alt-Hedge Fund Strategies</t>
  </si>
  <si>
    <t>423445 APG-CTP-OMS Workflow</t>
  </si>
  <si>
    <t>013357 Sweep-BIM RE Dublin</t>
  </si>
  <si>
    <t>304050 AS-PI-Exec</t>
  </si>
  <si>
    <t>500705 HR Lateral Recruiting Cost Center (Inactive)</t>
  </si>
  <si>
    <t>424503 APG-CTP-Broker/Dealer</t>
  </si>
  <si>
    <t>010103 BONYE FEES</t>
  </si>
  <si>
    <t>474404 APG-DS-Product Mgmt UX &amp; D INACTIVE</t>
  </si>
  <si>
    <t>013332 Sweep-BIM RE BR Investment Managers International</t>
  </si>
  <si>
    <t>504220 FIN-Accounting Policy-Inactive</t>
  </si>
  <si>
    <t>013934 Sweep - BIM Re Amsterdam Branch</t>
  </si>
  <si>
    <t>502055 L&amp;C-Legal-EMEA-Funds</t>
  </si>
  <si>
    <t>012025 Direct Debit Bank Account</t>
  </si>
  <si>
    <t>474411 APG-Exec-UKPensionAdmin</t>
  </si>
  <si>
    <t>500345 HR-Japan</t>
  </si>
  <si>
    <t>304040 AS-PI-Global (Inactive)</t>
  </si>
  <si>
    <t>013350 Sweep-BIM RE BlackRock Fund Managers (Isle of Man)</t>
  </si>
  <si>
    <t>313009 Beta-IE-Equity ETF Portfolio Management</t>
  </si>
  <si>
    <t>301913 MAS - Global Allocation</t>
  </si>
  <si>
    <t>013435 Sweep BIM RE BlackRock Holdings DeutschlandGmbH</t>
  </si>
  <si>
    <t>421128 AT-TECH-IS-Telecom</t>
  </si>
  <si>
    <t>306027 MAS - Diversified Growth -Inv Res</t>
  </si>
  <si>
    <t>235450 USR-AUM Related-Eq Dom-MF-OE</t>
  </si>
  <si>
    <t>012090 Fee Swap</t>
  </si>
  <si>
    <t>421146 APG-CoreTransProc-Exec-Inactive</t>
  </si>
  <si>
    <t>205010 Reg-APAC-China JV-Inactive</t>
  </si>
  <si>
    <t>312501 MA-GMSG AAA (Inactive)</t>
  </si>
  <si>
    <t>501005 Corp Svc- Corporate Resiliency, Security and Safety</t>
  </si>
  <si>
    <t>010102 BONYE OTHER</t>
  </si>
  <si>
    <t>504120 FIN-Global Revenue</t>
  </si>
  <si>
    <t>306025 MAS-MUST</t>
  </si>
  <si>
    <t>424363 APG-PMT-Exec INACTIVE</t>
  </si>
  <si>
    <t>501200 Corp Svcs-CRES-Critical Eng</t>
  </si>
  <si>
    <t>600461 Bus Ops-ICO-Transition Coordinators</t>
  </si>
  <si>
    <t>424374 FIN-Sourcing &amp; Vendor Management</t>
  </si>
  <si>
    <t>201000 AUM Related-Fixed Income-SA</t>
  </si>
  <si>
    <t>250110 Reg-APAC-Corp-DSP BlackRock (India JV)</t>
  </si>
  <si>
    <t>013401 Sweep-BIM RE BR International</t>
  </si>
  <si>
    <t>421135 AT-TECH-ES-Helpdesk</t>
  </si>
  <si>
    <t>013423 Sweep-BIM RE Deutschland Gmbh</t>
  </si>
  <si>
    <t>502050 L&amp;C-Legal-Investment Advisory (Inactive)</t>
  </si>
  <si>
    <t>474381 APG-CCP-ClientProcess</t>
  </si>
  <si>
    <t>235650 USR-AUM Related-Eq Intl-MF-OE (Inactive)</t>
  </si>
  <si>
    <t>013909 Sweep BIM RE BR Institutional Trust Company, N.A. - UK Branch</t>
  </si>
  <si>
    <t>423452 APG-BOS-Reconciliation</t>
  </si>
  <si>
    <t>ALTECH ALTECH</t>
  </si>
  <si>
    <t>424383 Corp Svc-Business Continuity Management (Inactive)</t>
  </si>
  <si>
    <t>013311 Sweep - Mercury Carry Company (IOM)</t>
  </si>
  <si>
    <t>013915 Sweep-BIM Re Brussels Branch</t>
  </si>
  <si>
    <t>201100 AUM Related-Fixed Income-ALT (Inactive)</t>
  </si>
  <si>
    <t>500170 HR-TR-Benefits</t>
  </si>
  <si>
    <t>424384 APG-Exec-Tactical Solutions</t>
  </si>
  <si>
    <t>020308 Equity Account-Mar 08</t>
  </si>
  <si>
    <t>010302 BARCLAYS TREASURY</t>
  </si>
  <si>
    <t>424392 APG-CoreSysOps-Data Modeling (Inactive)</t>
  </si>
  <si>
    <t>600808 Bus Ops-Global Fund Svcs-Exec</t>
  </si>
  <si>
    <t>311032 T&amp;L-SLF Trading</t>
  </si>
  <si>
    <t>312550 MAS - GMSG Global Ascent PM</t>
  </si>
  <si>
    <t>504110 FIN-External Reporting</t>
  </si>
  <si>
    <t>500355 HR-RM-PMG 1</t>
  </si>
  <si>
    <t>306037 MAS - Diversified Growth</t>
  </si>
  <si>
    <t>424386 APG-COO-Dev Svcs-TacticalDev INACTIVE</t>
  </si>
  <si>
    <t>421145 APG-CoreTransProc-ADAM INACTIVE</t>
  </si>
  <si>
    <t>313074 T&amp;L-SLF Strategy</t>
  </si>
  <si>
    <t>421142 APG-CTP-SMA</t>
  </si>
  <si>
    <t>201200 CM-AUM Related-Cash Mgmt-SA</t>
  </si>
  <si>
    <t>304120 AS-PI Trading (Inactive)</t>
  </si>
  <si>
    <t>502001 L&amp;C-Compliance-Executive</t>
  </si>
  <si>
    <t>500001 L&amp;C-BGI (Inactive)</t>
  </si>
  <si>
    <t>500180 HR-Global Mobility Services</t>
  </si>
  <si>
    <t>421115 APG-DS-Internet/Intranet INACTIVE</t>
  </si>
  <si>
    <t>474420 APG-DS-RM-INACTIVE</t>
  </si>
  <si>
    <t>240803 MAS-MPS-GIS</t>
  </si>
  <si>
    <t>423320 APG-CTP-Cash Mgmt</t>
  </si>
  <si>
    <t>250120 Reg-APAC-Reg Exec-India Exec-Inactive</t>
  </si>
  <si>
    <t>504150 FIN-Mgmt Rptg (Inactive)</t>
  </si>
  <si>
    <t>235050 USR-AUM Related-Fixed Income-MF-OE</t>
  </si>
  <si>
    <t>301969 AS-AS Exec</t>
  </si>
  <si>
    <t>500160 HR-Employee Services</t>
  </si>
  <si>
    <t>421123 APG-CoreSysOps-ASP INACTIVE</t>
  </si>
  <si>
    <t>013304 Sweep BIM RE BAM Investor Services Ltd</t>
  </si>
  <si>
    <t>501000 Corp Svc-Corp Services Inactive</t>
  </si>
  <si>
    <t>012110 Sweep</t>
  </si>
  <si>
    <t>013313 Sweep-Must 3 Jersey</t>
  </si>
  <si>
    <t>235100 USR-AUM Related-Fixed Income-MF-CE</t>
  </si>
  <si>
    <t>424393 APG-CoreSysOps-Distrib Computing INACTIVE</t>
  </si>
  <si>
    <t>304210 AS-PI-High Income (Inactive)</t>
  </si>
  <si>
    <t>500800 HR Allocated (Inactive)</t>
  </si>
  <si>
    <t>235500 USR-AUM Related-Eq Dom-MF-CE (Inactive)</t>
  </si>
  <si>
    <t>013420 Sweep - BIM RE Netherlands BV</t>
  </si>
  <si>
    <t>500300 HR-Comp Pay and Accting (Inactive)</t>
  </si>
  <si>
    <t>500201 HR-Client Svcs-Realty (Inactive)</t>
  </si>
  <si>
    <t>424388 APG-CoreSysOps-DB Eng INACTIVE</t>
  </si>
  <si>
    <t>304220 AS-PI-US Mortgage (Inactive)</t>
  </si>
  <si>
    <t>421141 APG-CTP-Sec&amp;Mkt Data</t>
  </si>
  <si>
    <t>313057 Reg-APAC-Japan (Inactive)</t>
  </si>
  <si>
    <t>201700 AUM Related-Eq Intl-ALT</t>
  </si>
  <si>
    <t>235550 CM-AUM Related-Eq Dom-MF-BPIF (Inactive)</t>
  </si>
  <si>
    <t>015000 Corporate-Current-Faster Payments</t>
  </si>
  <si>
    <t>013931 Sweep - BIM Re Frankfurt Branch</t>
  </si>
  <si>
    <t>502045 L&amp;C-APAC Legal-Asia exJapan</t>
  </si>
  <si>
    <t>504051 FIN-MIS</t>
  </si>
  <si>
    <t>474396 APG-Exec-Graduate Analyst</t>
  </si>
  <si>
    <t>501030 Corp Svc-BGI INACTIVE</t>
  </si>
  <si>
    <t>235075 USR-AUM Related-Fixed Income-MF-OE-VA</t>
  </si>
  <si>
    <t>013306 Sweep BIM RE BAM Ireland Ltd</t>
  </si>
  <si>
    <t>500335 HR-Hong Kong</t>
  </si>
  <si>
    <t>012040 Corporate-Current (Non Fees)</t>
  </si>
  <si>
    <t>235700 USR-AUM Related-Eq Intl-MF-CE (Inactive)</t>
  </si>
  <si>
    <t>304300 AS-PI-MF CDP (Inactive)</t>
  </si>
  <si>
    <t>306023 MAS-Outcomes -MAPS</t>
  </si>
  <si>
    <t>500380 HR-India</t>
  </si>
  <si>
    <t>474392 APG-CoreSysOps-Middleware INACTIVE</t>
  </si>
  <si>
    <t>013917 Sweep-BIM Re Frankfurt Branch</t>
  </si>
  <si>
    <t>501020 Corp Svc-Corporate Real Estate</t>
  </si>
  <si>
    <t>201300 CM-AUM Related-Cash Mgmt-Sec. Lend (Inactive)</t>
  </si>
  <si>
    <t>474406 Corp Svc-PM-Program Ops-Inactive</t>
  </si>
  <si>
    <t>205130 Reg-APAC-China Exec</t>
  </si>
  <si>
    <t>316358 MA-GMSG Investment Process (Inactive)</t>
  </si>
  <si>
    <t>013315 Sweep-BIM RE BR Asset Mgrs</t>
  </si>
  <si>
    <t>474407 Corp Svc-PM-Travel (Inactive)</t>
  </si>
  <si>
    <t>500110 HR-Training Rest of Firm-Inactive</t>
  </si>
  <si>
    <t>421134 AT-TECH-Bus Svcs-PMO INACTIVE</t>
  </si>
  <si>
    <t>503000 Strat-Strategy</t>
  </si>
  <si>
    <t>502501 L&amp;C-APAC Legal-Australia</t>
  </si>
  <si>
    <t>306035 AS-Portable Alpha (Inactive)</t>
  </si>
  <si>
    <t>421105 Bus Ops-Provider Strgy-Index Mgmt Allocated</t>
  </si>
  <si>
    <t>250102 Reg-EMEA-Platinum Clients</t>
  </si>
  <si>
    <t>600441 Bus Ops-Provider Strgy-Index Mgmt Exec</t>
  </si>
  <si>
    <t>608010 Bus Ops-Provider Strgy-3rd Pty Outsced Ops</t>
  </si>
  <si>
    <t>424375  Tech &amp; Ops-Corp Svcs-Global Business Svcs-CWK (Inactive)</t>
  </si>
  <si>
    <t>012010 Corporate - AP and Payroll</t>
  </si>
  <si>
    <t>013914 Sweep-BIM Re Stockholm Branch</t>
  </si>
  <si>
    <t>502031 L&amp;C-Legal-Other-Inactive</t>
  </si>
  <si>
    <t>421400 AT-TECH-IS-WindowsServer</t>
  </si>
  <si>
    <t>304320 AS-PI-Profit Sharing</t>
  </si>
  <si>
    <t>012060 Corporate-Rebates</t>
  </si>
  <si>
    <t>504240 FIN-Treasury</t>
  </si>
  <si>
    <t>600422 Bus Ops-ICO-Client Order Mgmt</t>
  </si>
  <si>
    <t>501006 Corp Svcs-Executive Transportation (Inactive)</t>
  </si>
  <si>
    <t>304160 AS-PI-Admin</t>
  </si>
  <si>
    <t>311113 T&amp;L-SLF Bus Mgmt &amp; Prod Dev</t>
  </si>
  <si>
    <t>500365 HR-Singapore</t>
  </si>
  <si>
    <t>423420 APG-CTP-AladdinInterfaces</t>
  </si>
  <si>
    <t>300610 Alt-Executive</t>
  </si>
  <si>
    <t>313010 Beta-IE-Institutional Portfolio Management</t>
  </si>
  <si>
    <t>423451 APG-BOS-Accounting</t>
  </si>
  <si>
    <t>200010 Retail &amp; iShares Executive</t>
  </si>
  <si>
    <t>013429 Sweep-BIM RE Ops Lux SARL</t>
  </si>
  <si>
    <t>421126 AT-TECH-IS-Network</t>
  </si>
  <si>
    <t>424500 APG-PMT-Risk Reporting</t>
  </si>
  <si>
    <t>424399 AT-TECH-CA-SVM-Inactive</t>
  </si>
  <si>
    <t>235300 USR-AUM Related-Liquidity-MF-CE (Inactive)</t>
  </si>
  <si>
    <t>240305 APG-DS-APAC-Relationship &amp; Product Mgmt</t>
  </si>
  <si>
    <t>474415 AT-TECH-ES-Document Mgmt</t>
  </si>
  <si>
    <t>306031 MA-MAF-Balanced Funds (Inactive)</t>
  </si>
  <si>
    <t>423230 APG-Dev-SEG</t>
  </si>
  <si>
    <t>200001 Reg-Canada</t>
  </si>
  <si>
    <t>424401 APG-DS-Bus Svcs-CAO &amp; Program Svcs</t>
  </si>
  <si>
    <t>474393 AT-TECH-Infra-Svcs INACTIVE</t>
  </si>
  <si>
    <t>421132 AT-TECH-ES-Multimedia</t>
  </si>
  <si>
    <t>502507 L&amp;C-Legal Bank/Insititutional/IP</t>
  </si>
  <si>
    <t>421148 APG-CSO-CTS</t>
  </si>
  <si>
    <t>013922 Sweep- BIM Re Munich Branch</t>
  </si>
  <si>
    <t>13922 Sweep- BIM Re Munich Branch</t>
  </si>
  <si>
    <t>500400 HR-Executive-Exec</t>
  </si>
  <si>
    <t>013913 Sweep-BIM RE Spain Branch (Inactive)</t>
  </si>
  <si>
    <t>13913 Sweep-BIM RE Spain Branch (Inactive)</t>
  </si>
  <si>
    <t>501015 Corp Svc-Global Business Services</t>
  </si>
  <si>
    <t>319062 T&amp;L-Securities Lending Management &amp; Admin (Inactive)</t>
  </si>
  <si>
    <t>235950 USR-AUM Related-MF-OE-All</t>
  </si>
  <si>
    <t>013422 Sweep-BIM RE Luxembourg</t>
  </si>
  <si>
    <t>13422 Sweep-BIM RE Luxembourg</t>
  </si>
  <si>
    <t>013932 Sweep - BIM Re Paris Branch</t>
  </si>
  <si>
    <t>13932 Sweep - BIM Re Paris Branch</t>
  </si>
  <si>
    <t>012080 Corporate-Third Party Fees</t>
  </si>
  <si>
    <t>12080 Corporate-Third Party Fees</t>
  </si>
  <si>
    <t>304330 AS-PI-Trust Reimbursement (Inactive)</t>
  </si>
  <si>
    <t>504245 FIN-Alternative Products-Inactive</t>
  </si>
  <si>
    <t>313560 MAS - Emerging Markets</t>
  </si>
  <si>
    <t>504140 HR-Payroll</t>
  </si>
  <si>
    <t>235775 USR-AUM Related-Eq Intl-MF-OE-VA (Inactive)</t>
  </si>
  <si>
    <t>504200 FIN-Risk Management (Inactive)</t>
  </si>
  <si>
    <t>244017 APG-DS-Bus Svcs-Tech Services</t>
  </si>
  <si>
    <t>424396 AT-TECH-ES-Client Svc INACTIVE</t>
  </si>
  <si>
    <t>306280 RQA-Corporate Risk</t>
  </si>
  <si>
    <t>300010 Corp-Exec-Office of the President</t>
  </si>
  <si>
    <t>600465 BPI-Product Svcs Exec-INACTIVE</t>
  </si>
  <si>
    <t>421170 BPI-Relationship Mgmt</t>
  </si>
  <si>
    <t>300115 RQA-Multi-Asset Class</t>
  </si>
  <si>
    <t>300113 RQA-Exec</t>
  </si>
  <si>
    <t>424378 Corp Exec-COO ePMO</t>
  </si>
  <si>
    <t>500060 Corp Exec-BLK Board of Directors</t>
  </si>
  <si>
    <t>421144 BPI-Product Mgmt-INACTIVE</t>
  </si>
  <si>
    <t>300116 RQA-GPA&amp;P</t>
  </si>
  <si>
    <t>600449 BPI-Product Svcs-INACTIVE</t>
  </si>
  <si>
    <t>500015 Corp Exec-BlackRock Kelso</t>
  </si>
  <si>
    <t>500012 Corp-Exec-People and Culture</t>
  </si>
  <si>
    <t>500025 Corp Exec-Office of the COO</t>
  </si>
  <si>
    <t>421150 BPI-Regulatory &amp; Corporate-INACTIVE</t>
  </si>
  <si>
    <t>474391 BPI-Integration-INACTIVE</t>
  </si>
  <si>
    <t>300111 RQA-Counterparty &amp; Concentration Risk</t>
  </si>
  <si>
    <t>421107 Tech &amp; Ops-Allocation Software Cap</t>
  </si>
  <si>
    <t>428100 Corp Exec-COO Executive</t>
  </si>
  <si>
    <t>300112 RQA-Equity</t>
  </si>
  <si>
    <t>500010 Corp Exec-Executive</t>
  </si>
  <si>
    <t>300118 RQA-Regulatory Oversight</t>
  </si>
  <si>
    <t>500011 Corp Exec-Exec-Global</t>
  </si>
  <si>
    <t>600443 Corp Exec-Other</t>
  </si>
  <si>
    <t>300135 RQA-Passive</t>
  </si>
  <si>
    <t>300122 RQA- Trading &amp; Liquidity Strategies</t>
  </si>
  <si>
    <t>250204 SPM-Product Development-APAC &amp; Japan</t>
  </si>
  <si>
    <t>421401 Tech &amp; Ops-Exec-Inactive</t>
  </si>
  <si>
    <t>500999 Finance 089 (inactive)</t>
  </si>
  <si>
    <t>502010 Govt Rel-Government Relations</t>
  </si>
  <si>
    <t>300119 RQA-Risk Analytics Methodology</t>
  </si>
  <si>
    <t>504410 FIN-Management Information Initiatives</t>
  </si>
  <si>
    <t>504260 Corp-Audit</t>
  </si>
  <si>
    <t>312542 RQA-Glb Portfolio Analytics</t>
  </si>
  <si>
    <t>504350 FIN-Sarbanes Oxley Compliance</t>
  </si>
  <si>
    <t>203151 SPM-Fund Support-EMEA (Inactive)</t>
  </si>
  <si>
    <t>306270 RQA-Management Information (Inactive)</t>
  </si>
  <si>
    <t>311025 Deputy COO-Corporate Governance</t>
  </si>
  <si>
    <t>245017 GMC-Global CMO-Brand Campaign</t>
  </si>
  <si>
    <t>250206 Reg-APAC-Reg Exec-Australia Exec</t>
  </si>
  <si>
    <t>001002 TM Initiative</t>
  </si>
  <si>
    <t>002004 Acquisitions</t>
  </si>
  <si>
    <t>250103 Reg-EMEA-Government Relations</t>
  </si>
  <si>
    <t>500920 Legal &amp; Compliance 089 (inactive)</t>
  </si>
  <si>
    <t>300100 RQA-Portfolio Risk Mgmt (Inactive)</t>
  </si>
  <si>
    <t>500990 Corporate Services 089 (inactive)</t>
  </si>
  <si>
    <t>300105 RQA-Quantitative Strategies Group (Inactive)</t>
  </si>
  <si>
    <t>306285 RQA-Real Estate</t>
  </si>
  <si>
    <t>250203 Reg-APAC-Change Management (Inactive)</t>
  </si>
  <si>
    <t>500900 Real Estate 089 (inactive)</t>
  </si>
  <si>
    <t>502049 L&amp;C-Real Estate</t>
  </si>
  <si>
    <t>306260 RQA-Risk Measurement (Inactive)</t>
  </si>
  <si>
    <t>501110 Chargeback</t>
  </si>
  <si>
    <t>504500 FIN-Fin Allocated (Inactive)</t>
  </si>
  <si>
    <t>203130 Reg-EMEA-Fund Board Governance</t>
  </si>
  <si>
    <t>300130 RQA-Cash, FIG, Muni</t>
  </si>
  <si>
    <t>504050 FIN-Exec</t>
  </si>
  <si>
    <t>300114 RQA-Fixed Income</t>
  </si>
  <si>
    <t>421108 Tech &amp; Ops-Allocation Business Software (Inactive)</t>
  </si>
  <si>
    <t>250101 Reg-EMEA-Country Managers</t>
  </si>
  <si>
    <t>500670 HR-Diversity</t>
  </si>
  <si>
    <t>300121 RQA-ERM</t>
  </si>
  <si>
    <t>250202 Reg-EMEA-Reg Exec-EPCC (Inactive)</t>
  </si>
  <si>
    <t>504470 Reg-EMEA-Reg Exec EMEA-FATCA</t>
  </si>
  <si>
    <t>502503 L&amp;C-Legal Litigation &amp; Regulatory Reserve</t>
  </si>
  <si>
    <t>421106 Tech &amp; Ops-Allocation Technology (Inactive)</t>
  </si>
  <si>
    <t>205017 SPM-Product Development-Japan (inactive)</t>
  </si>
  <si>
    <t>306508 Strategic Product Management</t>
  </si>
  <si>
    <t>250207 Reg-LatAm-Regional Executive-LatAm</t>
  </si>
  <si>
    <t>500700 HR-Talent Management</t>
  </si>
  <si>
    <t>300125 RQA-Alternatives</t>
  </si>
  <si>
    <t>306506 Deputy COO-Executive</t>
  </si>
  <si>
    <t>500600 HR-Campus Recruiting</t>
  </si>
  <si>
    <t>500910 Human Resources 089 (inactive)</t>
  </si>
  <si>
    <t>204040 SPM-Product Mgmt-EMEA</t>
  </si>
  <si>
    <t>306507 Deputy COO-BlackRock Investment Institute</t>
  </si>
  <si>
    <t>500960 Global Marketing 089 (inactive)</t>
  </si>
  <si>
    <t>500940 Business Operations 089 (inactive)</t>
  </si>
  <si>
    <t>250211 Reg-EMEA-Reg Exec-EMEA Strategic Change Management (Inactive)</t>
  </si>
  <si>
    <t>300120 RQA3 (Inactive)</t>
  </si>
  <si>
    <t>500970 Regions 089 (inactive)</t>
  </si>
  <si>
    <t>504180 FIN-Finance Reporting Services</t>
  </si>
  <si>
    <t>500950 Risk and Quantitative Analysis 089 (inactive)</t>
  </si>
  <si>
    <t>250200 Reg-EMEA-Reg Exec-EMEA Executive</t>
  </si>
  <si>
    <t>502000 L&amp;C-Allocated-Inactive</t>
  </si>
  <si>
    <t>220200 Inv Rela-Investor Relations</t>
  </si>
  <si>
    <t>250210 Reg-Platinum Clients-APAC</t>
  </si>
  <si>
    <t>500930 Technology 089 (inactive)</t>
  </si>
  <si>
    <t>502002 L&amp;C-Executive</t>
  </si>
  <si>
    <t>500980 Institutional Client Business 089 (inactive)</t>
  </si>
  <si>
    <t>502041 L&amp;C-Trading &amp; Derivatives</t>
  </si>
  <si>
    <t>300123 RQA-International Fixed Income</t>
  </si>
  <si>
    <t>421500 BRS-RTS Regional Technical Svcs (Inactive)</t>
  </si>
  <si>
    <t>700011 Alt-RE-Office Admin (inactive)</t>
  </si>
  <si>
    <t>244016 GMC-Global CMO-Other</t>
  </si>
  <si>
    <t>920500 International - Alternative - None</t>
  </si>
  <si>
    <t>500033 GMC-COO-Business Management-Inactive</t>
  </si>
  <si>
    <t>313087 AS-EQ-SAE-Glb Active Data Engineering (Inactive)</t>
  </si>
  <si>
    <t>920900 International Other None</t>
  </si>
  <si>
    <t>990305 Other-BRS-FASB 133</t>
  </si>
  <si>
    <t>500038 GMC-Global Comms-Exec</t>
  </si>
  <si>
    <t>236035 USR-AMG-Prod Specialist (inactive)</t>
  </si>
  <si>
    <t>245001 iShares-Latin America Sales (Inactive)</t>
  </si>
  <si>
    <t>920107 International-Equity-Australia Equities</t>
  </si>
  <si>
    <t>313040 AS-EQ-SAE-PM NA/Eur/DevCB</t>
  </si>
  <si>
    <t>300200 AS-FI-Exec (Inactive)</t>
  </si>
  <si>
    <t>609001 Admin-Data Control (Inactive)</t>
  </si>
  <si>
    <t>236475 GMC-Global CMO-US Ret-GWM Mrkt (Inactive)</t>
  </si>
  <si>
    <t>605650 Ops-Equity-Domestic (Inactive)</t>
  </si>
  <si>
    <t>300060 AS-Municipal Funds &amp; Separate Accts (Inactive)</t>
  </si>
  <si>
    <t>204200 GMC-Global CMO-USDC</t>
  </si>
  <si>
    <t>940013 Alternatives Fixed Income Fund of Funds</t>
  </si>
  <si>
    <t>915900 Wealth Management Other None</t>
  </si>
  <si>
    <t>700014 Alt-RE-Portfolio Mgmt-Strat Retail Fund (inactive)</t>
  </si>
  <si>
    <t>900800 Advisory</t>
  </si>
  <si>
    <t>200303 ICB-LatAm-Latin America &amp; Institutional</t>
  </si>
  <si>
    <t>504190 FIN-Corp Accounting (Inactive)</t>
  </si>
  <si>
    <t>600445 BusOps-ICO-PensAd-FinPro&amp;ContlDevInact (Inactive)</t>
  </si>
  <si>
    <t>303050 AS-FI-MS &amp; Mtg-Short Duration Port Team (Inactive)</t>
  </si>
  <si>
    <t>021208 Equity Account-Dec 08</t>
  </si>
  <si>
    <t>242100 GMC-Global CMO-iShares Europe Mkt Prog-Inactive</t>
  </si>
  <si>
    <t>425700 Aladdin-Market Data</t>
  </si>
  <si>
    <t>021007 Equity Account-Oct 07</t>
  </si>
  <si>
    <t>500022 GMC-Strategic Messaging-Inactive</t>
  </si>
  <si>
    <t>303240 AS-FI-I/MB-Research-Rates (Inactive)</t>
  </si>
  <si>
    <t>200600 Retail-US DC-Mgmt</t>
  </si>
  <si>
    <t>313093 AS-EQ-SAE-Global Management</t>
  </si>
  <si>
    <t>474374 FIN-SVM-BSS-Services-INACTIVE</t>
  </si>
  <si>
    <t>701000 Alt-BAA-(Inactive)</t>
  </si>
  <si>
    <t>474416 APG-DS-CRM, RE &amp; BAI-CRM</t>
  </si>
  <si>
    <t>601400 GOA-Alt Prods-Private Equity (Inactive)</t>
  </si>
  <si>
    <t>504100 FIN-General Accounting</t>
  </si>
  <si>
    <t>242101 GMC-Global CMO-EMEA iShares</t>
  </si>
  <si>
    <t>303275 AS-FI-Trading-Mortgages (Inactive)</t>
  </si>
  <si>
    <t>606910 Ops-FI-Managed Accounts (Inactive)</t>
  </si>
  <si>
    <t>240608 GMC-Global CMO-iShares Product Marketing-Inactive</t>
  </si>
  <si>
    <t>232500 USR-PCG-Institutional (inactive)</t>
  </si>
  <si>
    <t>300986 AS-FI-Product Strategy-US (Inactive)</t>
  </si>
  <si>
    <t>700009 Alt-RE-Acquisitions/Transactions (inactive)</t>
  </si>
  <si>
    <t>474397 APG-Dev-Testing-Web</t>
  </si>
  <si>
    <t>231300 Cash Mgmt Cust Service (inactive)</t>
  </si>
  <si>
    <t>600409 Bus Ops-ICO-Bus Mgmt &amp; Stratgic Svcs (Inactive)</t>
  </si>
  <si>
    <t>940900 Alternatives Other None</t>
  </si>
  <si>
    <t>700005 Alt-RE-Capital Markets (inactive)</t>
  </si>
  <si>
    <t>990324 Other-BRS-Constant OAS</t>
  </si>
  <si>
    <t>312543 T&amp;L-Trading-Glbl Trading Research</t>
  </si>
  <si>
    <t>314050 T&amp;L-E-Trading</t>
  </si>
  <si>
    <t>204160 GMC-Presentations-Inactive</t>
  </si>
  <si>
    <t>306250 AS-FI European (Inactive)</t>
  </si>
  <si>
    <t>245009 iShares-Latin America SAXB</t>
  </si>
  <si>
    <t>910300 Financial Institutions BRS None</t>
  </si>
  <si>
    <t>300270 AS-Bonds Tax Exempt (Inactive)</t>
  </si>
  <si>
    <t>203040 GMC-Global CMO-Intl Ret-EMEA</t>
  </si>
  <si>
    <t>210100 Alt-BAA-Fund of Hedge Funds</t>
  </si>
  <si>
    <t>240201 GMC-Global CMO-US iShares</t>
  </si>
  <si>
    <t>901101 Pension Plus Equity Quant</t>
  </si>
  <si>
    <t>940884 Alternatives Real Estate Prop Mgmt NW</t>
  </si>
  <si>
    <t>300050 T&amp;L-Cash-Inv-CTF Cash Management (Inactive)</t>
  </si>
  <si>
    <t>210101 Alt-BAA-FoHF-Risk Mgmt</t>
  </si>
  <si>
    <t>423360 APG-DS-CRM, RE &amp; BAI-BAI</t>
  </si>
  <si>
    <t>950200 Liquidity Liquidity None</t>
  </si>
  <si>
    <t>210212 Alt-PE Fund of Funds Asia (inactive)</t>
  </si>
  <si>
    <t>306500 T&amp;L-Trading-FE-Dealing-Australia (inactive)</t>
  </si>
  <si>
    <t>474403 APG-DS-Web-Product Mgmt</t>
  </si>
  <si>
    <t>300220 AS-FI-MS &amp; Mtg-Instl Multi Sector Port Team (Inactive)</t>
  </si>
  <si>
    <t>303225 AS-FI-MB/I-IT-Securitized (Inactive)</t>
  </si>
  <si>
    <t>200750 GMC-Global CMO-Events Mngt &amp; Brand Exp</t>
  </si>
  <si>
    <t>240301 APG-DS-Web Deliv-Product Data</t>
  </si>
  <si>
    <t>910101 Financial Institutions Equity Quant</t>
  </si>
  <si>
    <t>236080 Retail-USWA-Platform Development Group</t>
  </si>
  <si>
    <t>930200 Private Client Liquidity None</t>
  </si>
  <si>
    <t>231200 T&amp;L-Cash-Sales-Bank of America/ML Channel (Inactive)</t>
  </si>
  <si>
    <t>502027 L&amp;C-Compliance-Japan</t>
  </si>
  <si>
    <t>240505 Retail-US DC-401K Inactive</t>
  </si>
  <si>
    <t>424366 APG-PMT-QT-Research</t>
  </si>
  <si>
    <t>245000 iShares-Latin America Management (Inactive)</t>
  </si>
  <si>
    <t>424376 FIN-SVM-Operations-Inactive</t>
  </si>
  <si>
    <t>012022 Custody-Jap Nomura Trust Bank</t>
  </si>
  <si>
    <t>504460 FIN-Central &amp; Regional Business Finance (Inactive)</t>
  </si>
  <si>
    <t>303290 AS-FI-Product Strategy (Inactive)</t>
  </si>
  <si>
    <t>236485 GMC-Global CMO-US Ret-Managed Account Mrkt (Inactive)</t>
  </si>
  <si>
    <t>200710 GMC-Global Comms-Strategic Messaging &amp; Content (Inactive)</t>
  </si>
  <si>
    <t>920400 International Balanced None</t>
  </si>
  <si>
    <t>245016 GMC-Global CMO-Regional-Canada Retail-Inactive</t>
  </si>
  <si>
    <t>012023 Custody-Jap Trustee Services Bank</t>
  </si>
  <si>
    <t>232600 USR-PCG-Operations (inactive)</t>
  </si>
  <si>
    <t>700040 Alt-RE-Ops Compliance (inactive)</t>
  </si>
  <si>
    <t>600405 Bus Ops-ICO-Executive (Inactive)</t>
  </si>
  <si>
    <t>915101 Wealth Management Equity Quant</t>
  </si>
  <si>
    <t>302200 AS-Tax Exempt (Inactive)</t>
  </si>
  <si>
    <t>601100 Bus Ops-GFS-Alt Prod Admin</t>
  </si>
  <si>
    <t>901108 Pension Plus Equity Energy</t>
  </si>
  <si>
    <t>474405 Bus Ops-BIS-New Products-Inactive</t>
  </si>
  <si>
    <t>240401 GMC-Global CMO-US iShares Brand&amp;Advert-Inactive</t>
  </si>
  <si>
    <t>243005 GMC-Global CMO-iShares Germany Mktg-Inactive</t>
  </si>
  <si>
    <t>309014 AS-FI-Taxable Financial Institutions (Inactive)</t>
  </si>
  <si>
    <t>901000 Pension Plus Fixed Income None</t>
  </si>
  <si>
    <t>910306 FIG-BRS-Early Win</t>
  </si>
  <si>
    <t>990000 Other Fixed Income None</t>
  </si>
  <si>
    <t>245006 iShares-Latin America Central</t>
  </si>
  <si>
    <t>424369 Bus Ops-BIS-Alternative Resource Strat-Inactive</t>
  </si>
  <si>
    <t>232700 USR-PCG-Wholesaler-Executive (inactive)</t>
  </si>
  <si>
    <t>200313 ICB-OIG-Official Institutions Group</t>
  </si>
  <si>
    <t>940870 Alternatives Real Estate Tower</t>
  </si>
  <si>
    <t>608930 Bus Ops-ICO-AUS-Client Svc Ops (Inactive)</t>
  </si>
  <si>
    <t>901103 Pension Plus Equity Value</t>
  </si>
  <si>
    <t>209003 Corporate Events (Inactive)</t>
  </si>
  <si>
    <t>940872 Alternatives Real Estate Core</t>
  </si>
  <si>
    <t>200602 US DC Retail</t>
  </si>
  <si>
    <t>502025 L&amp;C-Comp-AMER-Investment Strategies Group</t>
  </si>
  <si>
    <t>306240 AS-FI Sterling (Inactive)</t>
  </si>
  <si>
    <t>200002 Alt-BAA-Fund of Funds-Temp Tax Loc (inactive)</t>
  </si>
  <si>
    <t>600513 Bus Ops-GFS-BMS-Fund Board Reimbse</t>
  </si>
  <si>
    <t>303095 AS-FI-MS &amp; Mtg-BSAM Port Team (Inactive)</t>
  </si>
  <si>
    <t>424380 FIN-SVM-Operations-Procurement Ops-Inactive</t>
  </si>
  <si>
    <t>300983 AS-FI-I/MB-IT-Rates/Mortgages (Inactive)</t>
  </si>
  <si>
    <t>203060 GMC-Global CMO-Intl Ret-EMEA Country Mktg</t>
  </si>
  <si>
    <t>700018 Alt-RE-Retail Exec (inactive)</t>
  </si>
  <si>
    <t>900700 Transitions</t>
  </si>
  <si>
    <t>INVSTM INVSTM</t>
  </si>
  <si>
    <t>014020 BIM Corporate Dealing Account</t>
  </si>
  <si>
    <t>930103 Private Client Equity Value</t>
  </si>
  <si>
    <t>245008 iShares-Latin America Mexico</t>
  </si>
  <si>
    <t>504160 FIN-Compensation Accounting</t>
  </si>
  <si>
    <t>002002 Forecast Reconcilation</t>
  </si>
  <si>
    <t>236490 GMC-Global CMO-US Ret-Offshore Mrkt (Inactive)</t>
  </si>
  <si>
    <t>002003 Recast Adjustments</t>
  </si>
  <si>
    <t>600444 Bus Ops-GFS-Inactive-RE Inact</t>
  </si>
  <si>
    <t>245014 GMC-Global CMO-Regional-Canada DC-Inactive</t>
  </si>
  <si>
    <t>300985 AS-FI-Product Strategy-Europe (Inactive)</t>
  </si>
  <si>
    <t>424502 APG-PMT-CT-Portfolio Constr</t>
  </si>
  <si>
    <t>245013 GMC-Global CMO-Regional-Lat/Am Retail</t>
  </si>
  <si>
    <t>240303 APG-DS-Web Deliv-Testing</t>
  </si>
  <si>
    <t>922000 International-Austr. Fixed Income None</t>
  </si>
  <si>
    <t>241004 iShares Canada Direct Fund</t>
  </si>
  <si>
    <t>607500 Ops-International (Inactive)</t>
  </si>
  <si>
    <t>307001 BRS-CS-Cross Functional</t>
  </si>
  <si>
    <t>306200 AS-FI Credit Analysts (Inactive)</t>
  </si>
  <si>
    <t>231600 T&amp;L-Cash-Sales-CM-Intl Client Services (inactive)</t>
  </si>
  <si>
    <t>502056 L&amp;C-Comp-AMER-Canada-LatAm</t>
  </si>
  <si>
    <t>424379 FIN-SVM-Vendor Risk Mgmt (Inactive)</t>
  </si>
  <si>
    <t>600810 BusOps-ICO-SHSV-Retro&amp;PrntMalInactve (Inactive)</t>
  </si>
  <si>
    <t>502028 L&amp;C-Compliance-EMEA-Compliance Advisory</t>
  </si>
  <si>
    <t>020808 Equity Account-Aug 08</t>
  </si>
  <si>
    <t>231100 T&amp;L-Cash Sales-US Sales</t>
  </si>
  <si>
    <t>700015 Alt-RE-Separate Accounts (inactive)</t>
  </si>
  <si>
    <t>231400 T&amp;L-Cash-Sales-International Sales</t>
  </si>
  <si>
    <t>200604 Retail-US DC-Investment Strategy</t>
  </si>
  <si>
    <t>011601 WSTPK CURRENT</t>
  </si>
  <si>
    <t>990303 Other-BRS-Models</t>
  </si>
  <si>
    <t>020608 Equity Account-Jun 08</t>
  </si>
  <si>
    <t>303015 AS-FI-EU and Global-Euro Bond Port Team</t>
  </si>
  <si>
    <t>915103 Wealth Management Equity Value</t>
  </si>
  <si>
    <t>303255 AS-FI-I/MB-Australia (Inactive)</t>
  </si>
  <si>
    <t>242400 iShares-Mgmt-ETF Research and Impl Strat-Inactive</t>
  </si>
  <si>
    <t>600500 Bus Ops-GFS-US-NAV Oversight</t>
  </si>
  <si>
    <t>005004 BATS Series M Portfolio</t>
  </si>
  <si>
    <t>940015 Alternatives Fixed Income Asset Backed CDOs (Inactive)</t>
  </si>
  <si>
    <t>426100 FIN-SVM Exec (Inactive)</t>
  </si>
  <si>
    <t>313049 AS-EQ-SAE-Research NA/Eur/DevCB</t>
  </si>
  <si>
    <t>425300 BRS-FMA-Advisory</t>
  </si>
  <si>
    <t>240106 iShares-COO-Operations &amp; Admin</t>
  </si>
  <si>
    <t>940108 Alternatives Equity Hedge Funds Energy</t>
  </si>
  <si>
    <t>990105 Other Equity Global Opportunities</t>
  </si>
  <si>
    <t>012034 Corporate-Japan Trustee Services</t>
  </si>
  <si>
    <t>600506 Bus Ops-GFS-Billing</t>
  </si>
  <si>
    <t>504450 FIN-Tech &amp; Ops and Corp Ops (Inactive)</t>
  </si>
  <si>
    <t>020807 Equity Account-Aug 07</t>
  </si>
  <si>
    <t>700099 Alt-RE-European Core Fund (inactive)</t>
  </si>
  <si>
    <t>303200 AS-FI-I/MB-Port Solutions-Index (Inactive)</t>
  </si>
  <si>
    <t>930100 Private Client Equity None</t>
  </si>
  <si>
    <t>236215 Bus Ops-GFS-SHSV-RetailCallCenterOps</t>
  </si>
  <si>
    <t>300230 AS-FI Municipals (Inactive)</t>
  </si>
  <si>
    <t>245002 GMC-Global CMO-Regional-LatAm iShares</t>
  </si>
  <si>
    <t>241002 GMC-Global CMO-Regional-Canada iShares</t>
  </si>
  <si>
    <t>236301 USR-PCG-Executive-Mktg (inactive)</t>
  </si>
  <si>
    <t>303075 AS-FI-Corp Credit-Leverage Finance Port Team (Inactive)</t>
  </si>
  <si>
    <t>910200 Financial Institutions Liquidity None</t>
  </si>
  <si>
    <t>200304 ICB-EMEA-Financial Institutions Group</t>
  </si>
  <si>
    <t>300999 AS-FI-Corp Credit-Non-US IT-European Research (Inactive)</t>
  </si>
  <si>
    <t>001001 DC Link Acquisition</t>
  </si>
  <si>
    <t>474375 FIN-SVM-BSS-Marketing, Print-Inactive</t>
  </si>
  <si>
    <t>990099 Other Fixed Income Other</t>
  </si>
  <si>
    <t>920505 International-Alt-Australia Port Alpha</t>
  </si>
  <si>
    <t>700021 Alt-RE-Core Sep Accts (inactive)</t>
  </si>
  <si>
    <t>421200 BRS-CTS Client Technical Svcs (Inactive)</t>
  </si>
  <si>
    <t>950900 Liquidity Other None</t>
  </si>
  <si>
    <t>236330 USR-PCG-Creative Services (inactive)</t>
  </si>
  <si>
    <t>300260 AS-Bonds Taxable (Inactive)</t>
  </si>
  <si>
    <t>300055 T&amp;L-Cash-Inv-Non-USD Cash Management</t>
  </si>
  <si>
    <t>600446 Bus Ops-GFS-iShares BCFA-BCFA</t>
  </si>
  <si>
    <t>313075 AS-EQ-SAE-Global Equity Research</t>
  </si>
  <si>
    <t>240405 GMC-Global CMO-US iShares Inst Mktg-Inactive</t>
  </si>
  <si>
    <t>303065 AS-FI-Corp Credit-IG Corps/Long Port Team (Inactive)</t>
  </si>
  <si>
    <t>424364 APG-PMT-QT-FI PM Tools</t>
  </si>
  <si>
    <t>500041 GMC-Global CMO-Exec</t>
  </si>
  <si>
    <t>940212 Alternatives Liquidity Hedge Funds</t>
  </si>
  <si>
    <t>915102 Wealth Management Equity Index/Model Portfolio</t>
  </si>
  <si>
    <t>605700 Bus Ops-ICO-Japan-Inv Ops-Inactive</t>
  </si>
  <si>
    <t>313048 AS-EQ-SAE-PM Princeton (Inactive)</t>
  </si>
  <si>
    <t>900900 Other</t>
  </si>
  <si>
    <t>240304 APG-DS-Web Deliv-Retail Web</t>
  </si>
  <si>
    <t>236500 GMC-Global CMO-US Ret-Exec Mrkt</t>
  </si>
  <si>
    <t>420700 BRS-Enterprise Services (Inactive)</t>
  </si>
  <si>
    <t>600460 Bus Ops-ICO-CS-Change Management (Inactive)</t>
  </si>
  <si>
    <t>424501 APG-PMT-QT-Desk Analytics</t>
  </si>
  <si>
    <t>200740 APG-DS-Web Deliv-Institutional Web</t>
  </si>
  <si>
    <t>700047 Alt-RE-IT (inactive)</t>
  </si>
  <si>
    <t>236151 USR-PCG-Executive-Business Analytics (inactive)</t>
  </si>
  <si>
    <t>609002 Admin-Insurance Accounts (Inactive)</t>
  </si>
  <si>
    <t>700003 Alt-RE-Americas Executive (inactive)</t>
  </si>
  <si>
    <t>244013 GMC-Global CMO-BRS</t>
  </si>
  <si>
    <t>606900 Ops-FI-Deriv &amp; Loan Pd (Inactive)</t>
  </si>
  <si>
    <t>005005 BATS Series S Portfolio</t>
  </si>
  <si>
    <t>303215 AS-FI-MB/I-IT-Rates (Inactive)</t>
  </si>
  <si>
    <t>600802 Bus Ops-GFS-US-Princeton Admin (Inactive)</t>
  </si>
  <si>
    <t>474386 APG-PMT-CT-Index Equity</t>
  </si>
  <si>
    <t>300002 AS-Fixed Income Temporary Tax location (Inactive)</t>
  </si>
  <si>
    <t>605600 Ops-Equity-Custody (Inactive)</t>
  </si>
  <si>
    <t>243102 Bus Ops-GFS-Munich-Fund Services-Inactive</t>
  </si>
  <si>
    <t>312127 Bus Ops-Exec-EMEA</t>
  </si>
  <si>
    <t>210230 Alt-BAA-Hybrid (Inactive)</t>
  </si>
  <si>
    <t>600438 Bus Ops-ICO-Client Rpt-Client Rpting</t>
  </si>
  <si>
    <t>600459 Bus Ops-ICO-CS-Client Svcs-Exec</t>
  </si>
  <si>
    <t>700045 Alt-RE-Property Financial Svcs (inactive)</t>
  </si>
  <si>
    <t>990322 Other-BRS-Trade Support</t>
  </si>
  <si>
    <t>303020 AS-FI-EU and Global-Sterling Bond Port Team (Inactive)</t>
  </si>
  <si>
    <t>423100 BRS-Systems Products-Exec (Inactive)</t>
  </si>
  <si>
    <t>600450 Bus Ops-Exec COO</t>
  </si>
  <si>
    <t>504130 FIN-Accts Payable</t>
  </si>
  <si>
    <t>306290 AS-FI-MS &amp; Mtg-Global Rates IT-Research (Inactive)</t>
  </si>
  <si>
    <t>240101 Bus Ops-GFS-iShares BCFA-iShares</t>
  </si>
  <si>
    <t>608970 Ops-MAM Australia Ops (Fund Recoveries) (Inactive)</t>
  </si>
  <si>
    <t>920501 International-Alt-Australia Real Estate</t>
  </si>
  <si>
    <t>200310 Alt-BAA-BlackRock Alt Advisors (inactive)</t>
  </si>
  <si>
    <t>502021 L&amp;C-Comp-AMER-Corporate</t>
  </si>
  <si>
    <t>608520 Ops-Luxembourg Investor Svc Centre Ops (Inactive)</t>
  </si>
  <si>
    <t>244007 iShares-Asia Pacific Fund Management</t>
  </si>
  <si>
    <t>424367 APG-PMT-CT-Prism &amp; Impact</t>
  </si>
  <si>
    <t>302100 AS-Cred Rsch-Executive (Inactive)</t>
  </si>
  <si>
    <t>206000 Proprietary Alpha Strategies (Inactive)</t>
  </si>
  <si>
    <t>421300 BRS-GPS Global Production Support (Inactive)</t>
  </si>
  <si>
    <t>312546 AS-EQ-SAE-Strategy NA/Eur/DevCB</t>
  </si>
  <si>
    <t>301920 T&amp;L-Trading-FE-Americas (inactive)</t>
  </si>
  <si>
    <t>010502 HSBC TREASURY</t>
  </si>
  <si>
    <t>930300 Private Client BRS None</t>
  </si>
  <si>
    <t>504430 FIN-Investments (Inactive)</t>
  </si>
  <si>
    <t>920111 International-Equity-Australia CPS</t>
  </si>
  <si>
    <t>920104 International Equity Growth</t>
  </si>
  <si>
    <t>424368 APG-PMT-QT-Inv Risk</t>
  </si>
  <si>
    <t>244005 GMC-Global CMO-Asia Pac iShares for Accruals</t>
  </si>
  <si>
    <t>700036 Alt-RE-Ops-Risk Mgmt (inactive)</t>
  </si>
  <si>
    <t>300080 T&amp;L-Cash-Inv-Taxable Sep Accts/Othr Cmgled Funds</t>
  </si>
  <si>
    <t>245003 iShares-Latin America Ops (Inactive)</t>
  </si>
  <si>
    <t>300997 AS-FI-Corp Credit-US IT-HY Trading (Inactive)</t>
  </si>
  <si>
    <t>235400 T&amp;L-Cash-Aum Related-Liquidity-MF-Other (Inactive)</t>
  </si>
  <si>
    <t>608910 Ops-Operation Management (Inactive)</t>
  </si>
  <si>
    <t>700037 Alt-RE-Exec Bus Mgnt (inactive)</t>
  </si>
  <si>
    <t>940888 Alternatives Real Estate Prop Mgmt SW</t>
  </si>
  <si>
    <t>200201 ICB-US FIG-US/Asia FIG (Inactive)</t>
  </si>
  <si>
    <t>915105 Wealth Management Equity Global Opportunities</t>
  </si>
  <si>
    <t>203065 GMC-Global CMO-Intl Ret-APAC Central Mktg</t>
  </si>
  <si>
    <t>300992 AS-FI-MS &amp; Mtg-Securitized Assets IT-Research (Inactive)</t>
  </si>
  <si>
    <t>310505 AS-FI-EMEA/Asia &amp; Div Strat-Product Strategy (Inactive)</t>
  </si>
  <si>
    <t>700029 Alt-RE-Invest Svcs Exec (inactive)</t>
  </si>
  <si>
    <t>910100 Financial Institutions Equity None</t>
  </si>
  <si>
    <t>901104 Pension Plus Equity Growth</t>
  </si>
  <si>
    <t>004100 CBO Adj.</t>
  </si>
  <si>
    <t>240701 Retail-US DC-Sales Inactive</t>
  </si>
  <si>
    <t>005003 BATS Series C Porfolio</t>
  </si>
  <si>
    <t>309008 AS-Cred Rsch-CMBS (Inactive)</t>
  </si>
  <si>
    <t>600470 Bus Ops-ICO-Client Core Data</t>
  </si>
  <si>
    <t>200150 Alt-RE-Product Specialists (inactive)</t>
  </si>
  <si>
    <t>240404 GMC-COO-Metrics-Inactive</t>
  </si>
  <si>
    <t>232400 USR-PCG-Retirement Rewards (inactive)</t>
  </si>
  <si>
    <t>500021 GMC-Exec</t>
  </si>
  <si>
    <t>506000 FIN-Product Tax</t>
  </si>
  <si>
    <t>303125 AS-FI-Munis-Municipals IT-Trading (Inactive)</t>
  </si>
  <si>
    <t>600010 Admin/Ops-Executive (Inactive)</t>
  </si>
  <si>
    <t>000000 None</t>
  </si>
  <si>
    <t>312556 AS-EQ-SAE-Global Portfolio Engineering (Inactive)</t>
  </si>
  <si>
    <t>300450 AS-BlackRock Specialized Account Mgmt (Inactive)</t>
  </si>
  <si>
    <t>427100 BRS-TBD-Inactive</t>
  </si>
  <si>
    <t>910199 Financial Institutions Equity Other</t>
  </si>
  <si>
    <t>940100 Alternatives Equity None</t>
  </si>
  <si>
    <t>200800 GMC-Global CMO-Brand Strategy &amp; Media</t>
  </si>
  <si>
    <t>915300 Wealth Management BRS None</t>
  </si>
  <si>
    <t>600447 Bus Ops-GFS-Inactive-USFundAdmInact</t>
  </si>
  <si>
    <t>236310 USR-PCG-Mktg-Strat Initiatives and CE (inactive)</t>
  </si>
  <si>
    <t>940014 Alternatives Fixed Income Investment Grade</t>
  </si>
  <si>
    <t>236510 GMC-Global CMO-US Ret-Value Add Mrkt</t>
  </si>
  <si>
    <t>500024 GMC-Global Comms-EMEA Corp Comms</t>
  </si>
  <si>
    <t>235360 AUM Related-Cash Mgmt-MF-CMA (inactive)</t>
  </si>
  <si>
    <t>900500 Alternative &amp; Other</t>
  </si>
  <si>
    <t>600806 BusOps-GFS-US-Reg Filing Svcs (Inactive)</t>
  </si>
  <si>
    <t>600809 Bus Ops-GFS-FUND-Alt Products-BAA</t>
  </si>
  <si>
    <t>423300 BRS-Products-SEG (Inactive)</t>
  </si>
  <si>
    <t>424403 APG-PMT-CT-Index Data</t>
  </si>
  <si>
    <t>901102 Pension Plus Equity Index/Model Portfolio</t>
  </si>
  <si>
    <t>244008 GMC-Global CMO-US Ret-529 Plan (Inactive)</t>
  </si>
  <si>
    <t>312549 AS-EQ-SAE-Research Asia Pac &amp; EM</t>
  </si>
  <si>
    <t>245015 GMC-Global CMO-Regional-Canada Inst x DC</t>
  </si>
  <si>
    <t>303566 AS-FI-Product Specialists (Inactive)</t>
  </si>
  <si>
    <t>200200 ICB-US FIG-US Financial Institutions Group</t>
  </si>
  <si>
    <t>609007 Admin-Insurance Accounts-DE (Inactive)</t>
  </si>
  <si>
    <t>241001 iShares-Canada iShares Sales</t>
  </si>
  <si>
    <t>990307 Other--BRS-Pricing</t>
  </si>
  <si>
    <t>600442 Bus Ops-GFS-Inactive-CDO SuppInact</t>
  </si>
  <si>
    <t>608940 Ops-Retail Client Service (Inactive)</t>
  </si>
  <si>
    <t>700016 Alt-RE-Global Opportunity Fund (inactive)</t>
  </si>
  <si>
    <t>910000 Financial Institutions Fixed Income None</t>
  </si>
  <si>
    <t>920102 International Equity Index/Model Portfolio</t>
  </si>
  <si>
    <t>700041 Alt-RE-Debt Operations (Inactive)</t>
  </si>
  <si>
    <t>232800 USR-PCG-Wholesaler-Internal (inactive)</t>
  </si>
  <si>
    <t>236155 USR-PCG-Admin Assts-Business Analytics (inactive)</t>
  </si>
  <si>
    <t>236340 GMC-Business Mgmt-Inactive</t>
  </si>
  <si>
    <t>236305 USR-PCG-Admin Assts-Mktg (inactive)</t>
  </si>
  <si>
    <t>244014 GMC-Global CMO-HR (Inactive)</t>
  </si>
  <si>
    <t>233100 USR-PCG-Private Bank (inactive)</t>
  </si>
  <si>
    <t>607300 Ops-Mutual Funds Call Center DE (Inactive)</t>
  </si>
  <si>
    <t>005001 Inflation Protected Bond Port</t>
  </si>
  <si>
    <t>901107 Pension Plus Equity Fund Lrg Grwth</t>
  </si>
  <si>
    <t>600001 Administration Temporary Tax Location (Inactive)</t>
  </si>
  <si>
    <t>900090 Fixed Income Index</t>
  </si>
  <si>
    <t>210240 Alt-BAA-Real Assets FOF (Inactive)</t>
  </si>
  <si>
    <t>020707 Equity Account-Jul 07</t>
  </si>
  <si>
    <t>600820 Bus Ops-ICO Exec-Client Ops Exec</t>
  </si>
  <si>
    <t>424372 FIN-SVM-Tech Sourcing (Inactive)</t>
  </si>
  <si>
    <t>600452 Bus Ops-GFS-BRS &amp; IAG</t>
  </si>
  <si>
    <t>314026 T&amp;L-Trading-SAE and Index (Inactive)</t>
  </si>
  <si>
    <t>240400 GMC-Global CMO-US iShares Advisor Mktg-Inactive</t>
  </si>
  <si>
    <t>609006 Ops-Liquidity &amp; BSAM (Inactive)</t>
  </si>
  <si>
    <t>300899 AS-FI-Corp Credit (Inactive)</t>
  </si>
  <si>
    <t>200297 Alt-PE Fund of Funds Zurich</t>
  </si>
  <si>
    <t>960002 Sec Lending UK Processing Center</t>
  </si>
  <si>
    <t>300998 AS-FI-Corp Credit-Non-US IT-European (Inactive)</t>
  </si>
  <si>
    <t>500031 GMC-Global Comms-Asia Pac Corp Comms</t>
  </si>
  <si>
    <t>700071 Alt-RE-Strat Invest Group/Fund of Funds (inactive)</t>
  </si>
  <si>
    <t>910105 Financial Institutions Equity Global Opportunities</t>
  </si>
  <si>
    <t>002001 Centrally Held</t>
  </si>
  <si>
    <t>424373 FIN-SVM-BSS-Deal Desk Inactive</t>
  </si>
  <si>
    <t>244019 GMC-Global CMO-Intl Ret-EMEA-Investment Trust</t>
  </si>
  <si>
    <t>425320 BRS-FMA-Portfolio Mgmt</t>
  </si>
  <si>
    <t>920103 International Equity Value</t>
  </si>
  <si>
    <t>244002 iShares-Asia Pacific Management</t>
  </si>
  <si>
    <t>700034 Alt-RE-Portfolio Analytics (inactive)</t>
  </si>
  <si>
    <t>915200 Wealth Management Liquidity None</t>
  </si>
  <si>
    <t>310000 AS-Inv-AS-FI-Exec (Inactive)</t>
  </si>
  <si>
    <t>021107 Equity Account-Nov 07</t>
  </si>
  <si>
    <t>020307 Equity Account-Mar 07</t>
  </si>
  <si>
    <t>236040 Mktg Communications Bus. Mgmt (Inactive)</t>
  </si>
  <si>
    <t>600200 Admin-Executive Assts. (Inactive)</t>
  </si>
  <si>
    <t>300250 AS-FI-Bonds (Inactive)</t>
  </si>
  <si>
    <t>300981 AS-FI-Munis-Funds Port Team (Inactive)</t>
  </si>
  <si>
    <t>502506 L&amp;C-Compliance-Australia</t>
  </si>
  <si>
    <t>940112 Alternatives Equity Hedge Funds</t>
  </si>
  <si>
    <t>700050 Alt-RE-Legal (inactive)</t>
  </si>
  <si>
    <t>700019 Alt-RE-Commingled Funds (inactive)</t>
  </si>
  <si>
    <t>235051 ICB-AUM Related</t>
  </si>
  <si>
    <t>910102 Financial Institutions Equity Index/Model Portfolio</t>
  </si>
  <si>
    <t>232150 USR-PCG-Business Analytics (inactive)</t>
  </si>
  <si>
    <t>700027 Alt-RE-Asset Management (inactive)</t>
  </si>
  <si>
    <t>200606 Retail-US DC-CoRI</t>
  </si>
  <si>
    <t>240200 GMC-Global CMO-Brand Experience (Inactive)</t>
  </si>
  <si>
    <t>236515 GMC-Global CMO-US Ret-Consults/UMA Mktg (Inactive)</t>
  </si>
  <si>
    <t>920106 International Equity International</t>
  </si>
  <si>
    <t>930102 Private Client Equity Index/Model Portfolio</t>
  </si>
  <si>
    <t>303005 AS-FI-EU and Global-Emerging Markets Port Team (Inactive)</t>
  </si>
  <si>
    <t>021207 Equity Account-Dec 07</t>
  </si>
  <si>
    <t>245010 iShares-Latin America Offshore</t>
  </si>
  <si>
    <t>421116 APG-DS-CRM, RE &amp; BAI-Real Estate</t>
  </si>
  <si>
    <t>990302 Other-BRS-ANSER</t>
  </si>
  <si>
    <t>210105 Alt-BAA-FoHF-AUM Related (Inactive)</t>
  </si>
  <si>
    <t>303090 AS-Taxable Fixed Income-Portfolio Business (Inactive)</t>
  </si>
  <si>
    <t>920110 International-Equity-Australia Enhanced Index</t>
  </si>
  <si>
    <t>241000 iShares-Canada-Sales-BDO (Inactive)</t>
  </si>
  <si>
    <t>700023 Alt-RE-Regional Exec (inactive)</t>
  </si>
  <si>
    <t>303295 AS-FI-Trading-Securitized (Inactive)</t>
  </si>
  <si>
    <t>230010 USR-PCG-Executive (inactive)</t>
  </si>
  <si>
    <t>930900 Private Client Other None</t>
  </si>
  <si>
    <t>900014 Pension Plus Fixed Income Investment Grade (Inactive)</t>
  </si>
  <si>
    <t>303266 AS-FI-I/MB-Beta Analytics (Inactive)</t>
  </si>
  <si>
    <t>303045 AS-FI-MS &amp; Mtg-Mortgages Port Team (Inactive)</t>
  </si>
  <si>
    <t>300984 AS-FI-Product Strategy-Asia (Inactive)</t>
  </si>
  <si>
    <t>930199 Private Client Equity Other</t>
  </si>
  <si>
    <t>921000 International-NBAM Fixed Income None</t>
  </si>
  <si>
    <t>300994 AS-FI-Corp Credit-Credit Strategies Port Team (Inactive)</t>
  </si>
  <si>
    <t>920099 International Fixed Income Other</t>
  </si>
  <si>
    <t>245007 iShares-Latin America Brazil</t>
  </si>
  <si>
    <t>700025 Alt-RE-Metric Property Mgmt (inactive)</t>
  </si>
  <si>
    <t>910001 Financial Institutions Fixed Income Equity Plus</t>
  </si>
  <si>
    <t>319008 AS-EQ-SAE-Investment Management Other (Inactive)</t>
  </si>
  <si>
    <t>608420 Ops-Middle Office Projects Operations (Inactive)</t>
  </si>
  <si>
    <t>600504 Bus Ops-GFS-SHSV-ShareholderSvcsExec</t>
  </si>
  <si>
    <t>474419 APG-Dev-Testing-CRM &amp; BAI</t>
  </si>
  <si>
    <t>236170 Retail-USWA-Contracts and Admin</t>
  </si>
  <si>
    <t>600805 Bus Ops-GFS-SHSV-TAOversgt&amp;DisDealSvc</t>
  </si>
  <si>
    <t>235250 T&amp;L-Cash-Aum Related-Liquidity-MF</t>
  </si>
  <si>
    <t>940882 Alternatives Real Estate Prop Mgmt NE</t>
  </si>
  <si>
    <t>232125 USR-PCG-Call Center (inactive)</t>
  </si>
  <si>
    <t>901200 Pension Plus Liquidity None</t>
  </si>
  <si>
    <t>303097 AS-Taxable Fixed Income-Dealing (Inactive)</t>
  </si>
  <si>
    <t>502051 L&amp;C-Compliance-Asia-Ex Japan</t>
  </si>
  <si>
    <t>020908 Equity Account-Sep 08</t>
  </si>
  <si>
    <t>425510 T&amp;L-TRIM-Transition Facilitations</t>
  </si>
  <si>
    <t>700049 Alt-RE-HR (inactive)</t>
  </si>
  <si>
    <t>474417 APG-PMT-CT-Perf &amp; Attrib</t>
  </si>
  <si>
    <t>504182 FIN-Record to Report</t>
  </si>
  <si>
    <t>244011 GMC-Global CMO-Cash</t>
  </si>
  <si>
    <t>901900 Pension Plus Other None</t>
  </si>
  <si>
    <t>502022 L&amp;C-Compliance-Americas-IA/iShares (Inactive)</t>
  </si>
  <si>
    <t>474400 APG-DS-Web-Relationship Mgmt</t>
  </si>
  <si>
    <t>910012 Financial Institutions Fixed Income Hedge Fund</t>
  </si>
  <si>
    <t>200715 GMC-Employee News and Inform-Inactive</t>
  </si>
  <si>
    <t>006000 State Street Research Mgmt</t>
  </si>
  <si>
    <t>606300 Ops-FI-Alternative Products (Inactive)</t>
  </si>
  <si>
    <t>020407 Equity Account-APR 07</t>
  </si>
  <si>
    <t>500035 Alt-BAA-Executive</t>
  </si>
  <si>
    <t>232100 USR-PCG-Admin Assts (inactive)</t>
  </si>
  <si>
    <t>306032 T&amp;L-Deriv Sol-PM EMEA (inactive)</t>
  </si>
  <si>
    <t>200410 ICB-US/Canada-Consultant Relations</t>
  </si>
  <si>
    <t>210215 Alt-PE-Private Equity partners-AUM Based (Inactive)</t>
  </si>
  <si>
    <t>240403 GMC-Global CMO-US iShares Mktg Mgmt-Inactive</t>
  </si>
  <si>
    <t>605950 Strategic Initiatives (Inactive)</t>
  </si>
  <si>
    <t>005000 BR Absolute Return Partners (BARP)</t>
  </si>
  <si>
    <t>960003 Sec Lending Canada Processing Center</t>
  </si>
  <si>
    <t>960001 Sec Lending US Processing Center</t>
  </si>
  <si>
    <t>306033 ICB-Strat Clt Prog-Executive</t>
  </si>
  <si>
    <t>200603 Retail-US DC-Platforms</t>
  </si>
  <si>
    <t>420100 BRS-SAO-Executive (Inactive)</t>
  </si>
  <si>
    <t>014000 Corporate Commission Account</t>
  </si>
  <si>
    <t>300630 ICB-AISG</t>
  </si>
  <si>
    <t>506001 FIN-Product Tax-US (Inactive)</t>
  </si>
  <si>
    <t>920108 International-Equity-Australia Quant</t>
  </si>
  <si>
    <t>306190 AS-FI Dealers (Inactive)</t>
  </si>
  <si>
    <t>300996 AS-FI-Corp Credit-US IT-IG Research (Inactive)</t>
  </si>
  <si>
    <t>990102 Other Equity Index/Model Port.</t>
  </si>
  <si>
    <t>608920 Bus Ops-ICO-AUS-Fund Admin (Inactive)</t>
  </si>
  <si>
    <t>010701 CITI CURRENT</t>
  </si>
  <si>
    <t>300300 AS-FI-Fundmntl-IT-IG Corps (Inactive)</t>
  </si>
  <si>
    <t>012036 Corporate-MUFJ Trust &amp; Banking Saving</t>
  </si>
  <si>
    <t>700039 Bus Ops-GFS-Alt Prod-RE Admin</t>
  </si>
  <si>
    <t>700033 Alt-RE-Research and Strategy (inactive)</t>
  </si>
  <si>
    <t>940012 Alternatives Fixed Income Hedge Funds</t>
  </si>
  <si>
    <t>234100 USR-BlackRock Specialized Account Mgmt. (inactive)</t>
  </si>
  <si>
    <t>920100 International Equity None</t>
  </si>
  <si>
    <t>425310 BRS-FMA-Executive (Inactive)</t>
  </si>
  <si>
    <t>302150 AS-Corps (Inactive)</t>
  </si>
  <si>
    <t>502024 L&amp;C-Comp-AMER-Broker Dealer/BTC</t>
  </si>
  <si>
    <t>012031 Corporate - MTUF Bank-Tokyo Eigyobu</t>
  </si>
  <si>
    <t>500032 GMC-Global Comms-Asia Pac Investment Comms-Inactive</t>
  </si>
  <si>
    <t>300995 AS-FI-Corp Credit-US IT-HY Research (Inactive)</t>
  </si>
  <si>
    <t>920200 Internation Liquidity None</t>
  </si>
  <si>
    <t>950000 Liquidity - Fixed Income - None</t>
  </si>
  <si>
    <t>700026 Alt-RE-Metric Property Maintenance (Inactive)</t>
  </si>
  <si>
    <t>236205 Bus Ops-GFS-SHSV-Retail CallCenterMgt (Inactive)</t>
  </si>
  <si>
    <t>920105 International Equity Global Opportunities</t>
  </si>
  <si>
    <t>303220 AS-FI-MB/I-IT-Mortgages (Inactive)</t>
  </si>
  <si>
    <t>200305 ICB Executive</t>
  </si>
  <si>
    <t>700007 Alt-RE-Dispositions/Financing (inactive)</t>
  </si>
  <si>
    <t>005002 BlackRock Dividend Achievers Portfolio fund</t>
  </si>
  <si>
    <t>240802 iShares-COO-Business Strategy</t>
  </si>
  <si>
    <t>606200 Ops-FI-Trading (Inactive)</t>
  </si>
  <si>
    <t>608550 Ops-FDS QC and Client Comm Ops (Inactive)</t>
  </si>
  <si>
    <t>600811 Bus Ops-GFS-US-Financial Rptg Inact (Inactive)</t>
  </si>
  <si>
    <t>400001 BlackRock Solutions Temporary Tax Location (Inactive)</t>
  </si>
  <si>
    <t>020408 Equity Account-Apr 08</t>
  </si>
  <si>
    <t>210210 Alt-PE Fund of Funds</t>
  </si>
  <si>
    <t>605100 Bus Ops-ICO Exec-Asia Pac Exec</t>
  </si>
  <si>
    <t>700022 Alt-RE-Retail Port Mgmt (inactive)</t>
  </si>
  <si>
    <t>203075 Retail-Latin America/Iberia</t>
  </si>
  <si>
    <t>600700 Admin BSAM (Inactive)</t>
  </si>
  <si>
    <t>204050 GMC-Global CMO-EMEA Instl</t>
  </si>
  <si>
    <t>700035 Alt-RE-ASIA (inactive)</t>
  </si>
  <si>
    <t>901014 Pension Plus Fixed Income Investment Grade</t>
  </si>
  <si>
    <t>600002 Operation Temporary Tax Location (Inactive)</t>
  </si>
  <si>
    <t>930000 Private Client Fixed Income None</t>
  </si>
  <si>
    <t>990106 Other Equity International</t>
  </si>
  <si>
    <t>609003 Admin-Mutual Funds FI (Inactive)</t>
  </si>
  <si>
    <t>424387 APG-PMT-CT-Asset Allocation</t>
  </si>
  <si>
    <t>990101 Other Equity Quant</t>
  </si>
  <si>
    <t>424370 FIN-SVM-MDTP-MD Rel Mgmt-EMEA RM-Inactive</t>
  </si>
  <si>
    <t>474383 APG-PMT-CT-Anser</t>
  </si>
  <si>
    <t>200500 ICB-US/Canada-Canada Institutional</t>
  </si>
  <si>
    <t>210102 Alt-BAA-FoHF-Absolute Return Strat</t>
  </si>
  <si>
    <t>607100 Ops-Liquidity &amp; BSAM-Custody (Inactive)</t>
  </si>
  <si>
    <t>900100 Equity Active</t>
  </si>
  <si>
    <t>940011 Structured Products</t>
  </si>
  <si>
    <t>990104 Other Equity Growth</t>
  </si>
  <si>
    <t>303265 AS-FI-Trading-Rates (Inactive)</t>
  </si>
  <si>
    <t>600501 Bus Ops-GFS-Alt Prod-Exec</t>
  </si>
  <si>
    <t>303210 AS-FI-MB/I-IT-Credit (Inactive)</t>
  </si>
  <si>
    <t>236470 GMC-Global CMO-US Ret-Channel Mrkt</t>
  </si>
  <si>
    <t>303035 AS-FI-Fundmntl-PT-Alternatives (Inactive)</t>
  </si>
  <si>
    <t>300070 T&amp;L-Cash-Inv-Prime Funds 2a-7 and Offshore $</t>
  </si>
  <si>
    <t>303291 AS-FI-Business Operation (Inactive)</t>
  </si>
  <si>
    <t>010001 FDS Fund Cash</t>
  </si>
  <si>
    <t>012035 Corporate-The Master Trust Bank of Jpn</t>
  </si>
  <si>
    <t>700017 Alt-RE-Architecture and Engineering (inactive)</t>
  </si>
  <si>
    <t>700031 Alt-RE-Invest Svcs (inactive)</t>
  </si>
  <si>
    <t>930106 Private Client Equity International</t>
  </si>
  <si>
    <t>012033 Corporate-Nomura Trust Bank</t>
  </si>
  <si>
    <t>920101 International Equity Quant</t>
  </si>
  <si>
    <t>303055 AS-FI-MS &amp; Mtg-Mutual Fund Multi Port Team (Inactive)</t>
  </si>
  <si>
    <t>200940 APG-DS-Dev-Platform Tools &amp; Services INACTIVE</t>
  </si>
  <si>
    <t>608410 Ops-Middle Office Operations (Inactive)</t>
  </si>
  <si>
    <t>011101 PNC CURRENT</t>
  </si>
  <si>
    <t>300982 AS-FI-Munis-Institutional Port Team (Inactive)</t>
  </si>
  <si>
    <t>474408 FIN-SVM-Operations-Reporting &amp; Analysis-Inactive</t>
  </si>
  <si>
    <t>608721 BusOps-ICO-Jpn-INC-InstlAdm (Inactive)</t>
  </si>
  <si>
    <t>303060 AS-Taxable Fixed Income-CMBS (Inactive)</t>
  </si>
  <si>
    <t>236315 USR-PCG-Fund Analysis (inactive)</t>
  </si>
  <si>
    <t>990108 Other Equity Energy</t>
  </si>
  <si>
    <t>306320 AS-Mortgages (Inactive)</t>
  </si>
  <si>
    <t>240102 iShares-COO-Global iShares Business Intelligence</t>
  </si>
  <si>
    <t>303230 AS-FI-MB/I-IT-Asset Allocation (Inactive)</t>
  </si>
  <si>
    <t>303026 AS-FI-EU &amp; Non-US-Canadian Bond Port Team (Inactive)</t>
  </si>
  <si>
    <t>700028 Alt-RE-Port Mgmt/Risk Analytics (inactive)</t>
  </si>
  <si>
    <t>500023 GMC-Global Comms-Internal Comms (Inactive)</t>
  </si>
  <si>
    <t>301000 AS-FI-Product Strategy-iShares (Inactive)</t>
  </si>
  <si>
    <t>236505 GMC-Global CMO-US Ret-Retail Mrkt Compli (Inactive)</t>
  </si>
  <si>
    <t>940010 Alternatives Fixed Income Real Estate</t>
  </si>
  <si>
    <t>245012 GMC-Global CMO-Regional-Lat/Am Inst</t>
  </si>
  <si>
    <t>700065 Alt-RE-UK Property Fund (inactive)</t>
  </si>
  <si>
    <t>915199 Wealth Management Equity Other</t>
  </si>
  <si>
    <t>910103 Financial Institutions Equity Value</t>
  </si>
  <si>
    <t>300993 AS-FI-MS &amp; Mtg-Securitized Assets IT-Trading (Inactive)</t>
  </si>
  <si>
    <t>200011 ICB-Executive_old (Inactive)</t>
  </si>
  <si>
    <t>200705 GMC-Broadcast Media-Inactive</t>
  </si>
  <si>
    <t>303080 AS-FI-Fundmntl-IT-Leveraged Finance (Inactive)</t>
  </si>
  <si>
    <t>920300 International BRS None</t>
  </si>
  <si>
    <t>424421 FIN-SVM-Governance &amp; Business Mgmt-Inactive</t>
  </si>
  <si>
    <t>303010 AS-FI-EU and Global-Global Bond Port Team (Inactive)</t>
  </si>
  <si>
    <t>474394 APG-Dev-Testing-Invest Mgmt Systems</t>
  </si>
  <si>
    <t>901300 Pension Plus BRS None</t>
  </si>
  <si>
    <t>901105 Pension Plus Equity Global Opportunities</t>
  </si>
  <si>
    <t>010702 CITI TREASURY</t>
  </si>
  <si>
    <t>900300 BRS</t>
  </si>
  <si>
    <t>910099 Financial Institutions Fixed Income Other</t>
  </si>
  <si>
    <t>306185 AS-Derivatives Solution Group (Inactive)</t>
  </si>
  <si>
    <t>203055 GMC-Global CMO-Intl Ret-Platinum 2010 event (Inactive)</t>
  </si>
  <si>
    <t>203085 GMC-Global CMO-Intl Ret-Invest Comms-Inactive</t>
  </si>
  <si>
    <t>915099 Wealth Management Fixed Income Other</t>
  </si>
  <si>
    <t>250201 GMC-Corp Reg-Public Relations-Inactive</t>
  </si>
  <si>
    <t>608980 Ops-Fund Expenses (Inactive)</t>
  </si>
  <si>
    <t>306060 T&amp;L-Trading-Equities</t>
  </si>
  <si>
    <t>601310 Bus Ops-Fund Admin-Alt Prod-PEP</t>
  </si>
  <si>
    <t>240800 iShares-Mgmt-iShares Management</t>
  </si>
  <si>
    <t>915001 Wealth Management Fixed Income Equity Plus</t>
  </si>
  <si>
    <t>312534 AS-EQ-SAE-Japan Equities (Inactive)</t>
  </si>
  <si>
    <t>003000 Unallocated Expenses-Forecast Growth</t>
  </si>
  <si>
    <t>303235 AS-FI-I/MB-Research-Credit (Inactive)</t>
  </si>
  <si>
    <t>020607 Equity Account-Jun 07</t>
  </si>
  <si>
    <t>606700 Ops-FI-Trdg and Alloc (Inactive)</t>
  </si>
  <si>
    <t>940871 Alternatives Real Estate MultiHousing Residential</t>
  </si>
  <si>
    <t>915100 Wealth Management Equity None</t>
  </si>
  <si>
    <t>203050 GMC-Global CMO-Intl Ret-Asia Pac</t>
  </si>
  <si>
    <t>236090 Retail-USWA-Direct Business</t>
  </si>
  <si>
    <t>700043 Alt-RE-Compliance and Risk Mgmt (inactive)</t>
  </si>
  <si>
    <t>300350 AS-High Yield &amp; Bank Loans (Inactive)</t>
  </si>
  <si>
    <t>200840 APG-DS-Web Deliv-Platform, Tools &amp; Web Content</t>
  </si>
  <si>
    <t>306230 AS-FI-Fundmntl-IT-Securitized Assets (Inactive)</t>
  </si>
  <si>
    <t>700042 Alt-RE-Valuation and Performance Reporting (inactive)</t>
  </si>
  <si>
    <t>915104 Wealth Management Equity Growth</t>
  </si>
  <si>
    <t>990200 Other Liquidity None</t>
  </si>
  <si>
    <t>426300 FIN-SVM-MDTP-Mkt Data Ops-Inactive</t>
  </si>
  <si>
    <t>700060 Alt-RE-Australia Property (inactive)</t>
  </si>
  <si>
    <t>940105 Alternatives-Equiy Hedge Fund-Global Oppurtunities</t>
  </si>
  <si>
    <t>930500 PCG-Alternatives</t>
  </si>
  <si>
    <t>244004 GMC-Global CMO-Asia Pac iShares</t>
  </si>
  <si>
    <t>200299 Alt-BAA-Product Specialists</t>
  </si>
  <si>
    <t>940114 Alternatives Equity Hedge Funds-Int'L</t>
  </si>
  <si>
    <t>012032 Corporate-Trust &amp; Custody Services Bank</t>
  </si>
  <si>
    <t>940880 Alternatives Real Estate Prop Mgmt</t>
  </si>
  <si>
    <t>700055 Alt-RE-Equity Roll-Alternative Products (inactive)</t>
  </si>
  <si>
    <t>200601 US DC Institutional</t>
  </si>
  <si>
    <t>700061 Alt-RE-Australia Property Fund (inactive)</t>
  </si>
  <si>
    <t>236465 GMC-Global CMO-US Ret-Product Mrkt</t>
  </si>
  <si>
    <t>243101 Bus Ops-GFS-Munich-Exec</t>
  </si>
  <si>
    <t>915106 Wealth Management Equity International</t>
  </si>
  <si>
    <t>313086 AS-EQ-SAE-PM Asia Pac &amp; EM</t>
  </si>
  <si>
    <t>303115 AS-Tax Exempt FI-Funds &amp; Institutions (Inactive)</t>
  </si>
  <si>
    <t>424382 Bus Ops-BIS-BlackRock Trust Company</t>
  </si>
  <si>
    <t>242000 iShares Europe Capital Markets</t>
  </si>
  <si>
    <t>609008 Ops-Liquidity &amp; BSAM-Trading (Inactive)</t>
  </si>
  <si>
    <t>303040 AS-Taxable Fixed Income-Financing (Inactive)</t>
  </si>
  <si>
    <t>609005 Ops-FI-Operations (Inactive)</t>
  </si>
  <si>
    <t>300210 AS-FI Tax Exempt (Inactive)</t>
  </si>
  <si>
    <t>010706 CITI REGULATORY</t>
  </si>
  <si>
    <t>910900 Financial Institutions Other None</t>
  </si>
  <si>
    <t>900190 Equity Index</t>
  </si>
  <si>
    <t>312555 APG-PMT-CT-PM Workflows</t>
  </si>
  <si>
    <t>940500 Alternative-Alternative-None</t>
  </si>
  <si>
    <t>900400 Multi Asset</t>
  </si>
  <si>
    <t>200311 Fund of Funds Sales (Inactive)</t>
  </si>
  <si>
    <t>244003 iShares-Asia Pacific COO (Inactive)</t>
  </si>
  <si>
    <t>021008 Equity Account - Oct 08</t>
  </si>
  <si>
    <t>502023 L&amp;C-Comp-AMER-Registered Funds</t>
  </si>
  <si>
    <t>236345 USR-PCG-eBusiness (inactive)</t>
  </si>
  <si>
    <t>020508 Equity Account-May 08</t>
  </si>
  <si>
    <t>203500 Retail-EMEA-UK Business Mgmt</t>
  </si>
  <si>
    <t>306220 AS-FI Business Managers (Inactive)</t>
  </si>
  <si>
    <t>303070 AS-Taxable Fixed Income-Investment Grade Research (Inactive)</t>
  </si>
  <si>
    <t>600600 Bus Ops-GFS - Alt Prod - Alt Clients Supt</t>
  </si>
  <si>
    <t>505000 GMC-Global Comms-Americas Comms</t>
  </si>
  <si>
    <t>244018 GMC-Global CMO-Corp Exec (Inactive)</t>
  </si>
  <si>
    <t>210220 Alt-BAA-Real Estate FOF (Inactive)</t>
  </si>
  <si>
    <t>244006 iShares Asia Pacific Capital Markets</t>
  </si>
  <si>
    <t>990323 BRS</t>
  </si>
  <si>
    <t>607200 Ops-Liq &amp; BSAM Trading (Inactive)</t>
  </si>
  <si>
    <t>236480 GMC-Global CMO-US Ret-SAG Mrkt (Inactive)</t>
  </si>
  <si>
    <t>236335 USR-PCG-SMA (inactive)</t>
  </si>
  <si>
    <t>608610 Bus Ops-GFS-SHSV-Dealing,Retro&amp;PntMal</t>
  </si>
  <si>
    <t>900990 Other-FI Crossing</t>
  </si>
  <si>
    <t>930104 Private Client Equity Growth</t>
  </si>
  <si>
    <t>990301 Other-BRS-Green Package</t>
  </si>
  <si>
    <t>240001 GMC-Global CMO-US iShares-Fidelity (Inactive)</t>
  </si>
  <si>
    <t>915000 Wealth Management Fixed Income None</t>
  </si>
  <si>
    <t>990900 Other Other None</t>
  </si>
  <si>
    <t>608512 Bus Ops-ICO-Japan-Exec (Inactive)</t>
  </si>
  <si>
    <t>502504 L&amp;C-Compliance-Financial Crime</t>
  </si>
  <si>
    <t>474384 APG-PMT-QT-MA PM Tools</t>
  </si>
  <si>
    <t>303100 Alt-RE-Debt (inactive)</t>
  </si>
  <si>
    <t>303096 AS-FI-Admin (Inactive)</t>
  </si>
  <si>
    <t>502505 L&amp;C-Compliance-EMEA-Risk &amp; Controls/Core</t>
  </si>
  <si>
    <t>700038 Alt-RE-UK Ops (inactive)</t>
  </si>
  <si>
    <t>901100 Pension Plus Equity None</t>
  </si>
  <si>
    <t>474418 FIN-SVM-BSS-CWK and Ops-Inactive</t>
  </si>
  <si>
    <t>300991 AS-FI-Exec-Business Management (Inactive)</t>
  </si>
  <si>
    <t>303130 AS-FI-Munis-Liquidity Port Team (Inactive)</t>
  </si>
  <si>
    <t>232900 USR-PCG-Wholesaler-Regional (inactive)</t>
  </si>
  <si>
    <t>930099 Private Client Fixed Income Other</t>
  </si>
  <si>
    <t>014010 BFM Corporate Dealing Account</t>
  </si>
  <si>
    <t>700013 Alt-RE-Asset Mgmt Multi Housing (inactive)</t>
  </si>
  <si>
    <t>303250 AS-FI-I/MB-Research-Mortgages (Inactive)</t>
  </si>
  <si>
    <t>920001 International Fixed Income Equity Plus</t>
  </si>
  <si>
    <t>990304 Other-BRS-Derivatives</t>
  </si>
  <si>
    <t>303205 AS-FI-I/MB-Port Solutions-Active (Inactive)</t>
  </si>
  <si>
    <t>210104 Alt-BAA-FoHF-Quant Research (Inactive)</t>
  </si>
  <si>
    <t>425501 Cap Mkts-Capital Markets (Inactive)</t>
  </si>
  <si>
    <t>245011 iShares-Latin America Iberia</t>
  </si>
  <si>
    <t>203110 Retail-EMEA-CI Jersey</t>
  </si>
  <si>
    <t>990100 Other Equity None</t>
  </si>
  <si>
    <t>500036 GMC-Global CMO-iShares Media and Advertising</t>
  </si>
  <si>
    <t>236325 USR-PCG-Program Mktg and VOC (inactive)</t>
  </si>
  <si>
    <t>020208 Equity Account-Feb 08</t>
  </si>
  <si>
    <t>240510 iShares Global Markets &amp; Investments Management</t>
  </si>
  <si>
    <t>700002 Alt-RE-REIT Securities (inactive)</t>
  </si>
  <si>
    <t>303296 AS-FI-Trading-Debt Capital Markets (Inactive)</t>
  </si>
  <si>
    <t>317248 AS-EQ-SAE-Glb Analytics (Inactive)</t>
  </si>
  <si>
    <t>006001 MLIM Expense-Pre-Merger</t>
  </si>
  <si>
    <t>200605 Retail-US DC-Client Engagement &amp; Ops</t>
  </si>
  <si>
    <t>901001 Pension Plus Fixed Income Equity Plus</t>
  </si>
  <si>
    <t>312506 AS-EQ-SAE-Glb Alpha Gen (Inactive)</t>
  </si>
  <si>
    <t>700070 Alt-RE-Global Strategy-Fund of Funds (inactive)</t>
  </si>
  <si>
    <t>236045 USR-PCG-Sales Training (inactive)</t>
  </si>
  <si>
    <t>303245 AS-FI-I/MB-Research-Sector Allocation (Inactive)</t>
  </si>
  <si>
    <t>930105 Private Client Equity Global Opportunities</t>
  </si>
  <si>
    <t>474414 APG-DS-CRM, RE &amp; BAI-CRM Training &amp; Support</t>
  </si>
  <si>
    <t>425100 BRS-Executive</t>
  </si>
  <si>
    <t>203140 Retail-EMEA-Central Sales Management</t>
  </si>
  <si>
    <t>220100 Alt-RE-Real Estate (inactive)</t>
  </si>
  <si>
    <t>600423 Bus Ops-ICO-Client Contracting</t>
  </si>
  <si>
    <t>236060 Retail-USWA-Due Diligence</t>
  </si>
  <si>
    <t>303030 AS-Taxable Fixed Income-Multi-Sector (Inactive)</t>
  </si>
  <si>
    <t>020708 Equity Account-Jul 08</t>
  </si>
  <si>
    <t>990300 Other BRS None</t>
  </si>
  <si>
    <t>300987 T&amp;L-Cap Mkts-Global Capital Markets Group</t>
  </si>
  <si>
    <t>930101 Private Client Equity Quant</t>
  </si>
  <si>
    <t>303085 AS-FI-Financial Institutions (Inactive)</t>
  </si>
  <si>
    <t>920199 International Equity Other</t>
  </si>
  <si>
    <t>920000 International Fixed Income None</t>
  </si>
  <si>
    <t>930001 Private Client Fixed Income Equity Plus</t>
  </si>
  <si>
    <t>203090 Retail-EMEA-Business Mgmt</t>
  </si>
  <si>
    <t>300650 Alt-Affiliates (Inactive)</t>
  </si>
  <si>
    <t>500040 T&amp;L-Global Securities Lending (inactive)</t>
  </si>
  <si>
    <t>012021 Custody-Jap T&amp;CS Bank</t>
  </si>
  <si>
    <t>306029 Inv-Beta-Index Asset Allocation</t>
  </si>
  <si>
    <t>900200 Liquidity</t>
  </si>
  <si>
    <t>601300 GOA-Alt Prods-Hedge Funds (Inactive)</t>
  </si>
  <si>
    <t>601200 GOA-Alt Prods-CDO's (Inactive)</t>
  </si>
  <si>
    <t>313011 Beta-LifePath</t>
  </si>
  <si>
    <t>600451 Bus Ops-Exec-Change Management</t>
  </si>
  <si>
    <t>960004 Sec Lending Japan Processing Center</t>
  </si>
  <si>
    <t>240300 APG-DS-Bus Svcs-PMO INACTIVE</t>
  </si>
  <si>
    <t>901099 Pension Plus Fixed Income Other</t>
  </si>
  <si>
    <t>700012 Alt-RE-Retail Asset Mgmt (inactive)</t>
  </si>
  <si>
    <t>600807 Bus Ops-GFS-US Board Governance &amp; Perf</t>
  </si>
  <si>
    <t>244015 GMC-Global CMO-Bus Ops-Inactive</t>
  </si>
  <si>
    <t>303135 AS-Tax Exempt FI-Executive (Inactive)</t>
  </si>
  <si>
    <t>504170 FIN-Treasury Accounting</t>
  </si>
  <si>
    <t>313084 AS-EQ-SAE-Glb Implementation Research (Inactive)</t>
  </si>
  <si>
    <t>600505 Admin-MF-Legal Publishing (Inactive)</t>
  </si>
  <si>
    <t>240203 GMC-COO-Research &amp; Metrics</t>
  </si>
  <si>
    <t>608730 Ops-Client Reporting Operations (Inactive)</t>
  </si>
  <si>
    <t>020507 Equity Account-May 07</t>
  </si>
  <si>
    <t>232200 USR-PCG-Mktg BlackRock Funds (inactive)</t>
  </si>
  <si>
    <t>990107 Other Equity Fund Lrg Grwth</t>
  </si>
  <si>
    <t>303120 AS-FI-Munis-Municipals IT-Research (Inactive)</t>
  </si>
  <si>
    <t>236495 GMC-Global CMO-US Ret-AI Marketing (Inactive)</t>
  </si>
  <si>
    <t>202100 BlackRock Japan (inactive)</t>
  </si>
  <si>
    <t>204095 BusOps-Exec-PensionAdmin-BusSvcs</t>
  </si>
  <si>
    <t>012024 Custody-Master Trust of Jap Bank</t>
  </si>
  <si>
    <t>901106 Pension Plus Equity International</t>
  </si>
  <si>
    <t>300061 T&amp;L-Cash-Inv-Cash MGMT Credit (Inactive)</t>
  </si>
  <si>
    <t>244001 iShares-Asia Pacific Sales</t>
  </si>
  <si>
    <t>312551 AS-EQ-SAE-Strategy Asia Pac &amp; EM</t>
  </si>
  <si>
    <t>600475 Bus Ops-GFS-BRS &amp; Acct Support</t>
  </si>
  <si>
    <t>236210 Bus Ops-GFS-SHSV-Retail Call Center</t>
  </si>
  <si>
    <t>300400 T&amp;L-Cash-Inv-Cash Management Executive</t>
  </si>
  <si>
    <t>306210 AS-FI Global (Inactive)</t>
  </si>
  <si>
    <t>940886 Alternatives Real Estate Prop Mgmt SE</t>
  </si>
  <si>
    <t>910104 Financial Institutions Equity Growth</t>
  </si>
  <si>
    <t>606550 Ops FI Qual Cntrl (Inactive)</t>
  </si>
  <si>
    <t>001000 Unallocated Expenses</t>
  </si>
  <si>
    <t>608710 Bus Ops-ICO-AUS-Inv Ops (Inactive)</t>
  </si>
  <si>
    <t>236005 USR-PCG-Admin Assistants (inactive)</t>
  </si>
  <si>
    <t>930400 Private Client-Balanced-none</t>
  </si>
  <si>
    <t>474382 APG-PMT-QT-EQ PM Tools</t>
  </si>
  <si>
    <t>232300 USR-PCG-Product Mgmt (inactive)</t>
  </si>
  <si>
    <t>920109 International-Equity-Australia Intl Eq</t>
  </si>
  <si>
    <t>002000 Allocated Expenses</t>
  </si>
  <si>
    <t>900000 Fixed Income Active</t>
  </si>
  <si>
    <t>004000 CDO Consolidation</t>
  </si>
  <si>
    <t>608950 Bus Ops-ICO-AUS-Shrhldr,TA,Dist Svcs (Inactive)</t>
  </si>
  <si>
    <t>600801 GOA-Alt Prods-Support (Inactive)</t>
  </si>
  <si>
    <t>200298 Alt-BAA-Client Comms (inactive)</t>
  </si>
  <si>
    <t>605200 Ops-Admin Assts (Inactive)</t>
  </si>
  <si>
    <t>609004 Admin-Alternative Products (Inactive)</t>
  </si>
  <si>
    <t>210103 Alt-BAA-FoHF-Corp Library</t>
  </si>
  <si>
    <t>425500 T&amp;L-TRIM-Transition Management</t>
  </si>
  <si>
    <t>021108 Equity Account-Nov 08</t>
  </si>
  <si>
    <t>940000 Alternatives Fixed Income None</t>
  </si>
  <si>
    <t>901199 Pension Plus Equity Other</t>
  </si>
  <si>
    <t>242002 iShares-Europe-COO &amp; Strategy</t>
  </si>
  <si>
    <t>243001 iShares-Europe-Germany Fund management-INACTIVE</t>
  </si>
  <si>
    <t>608110 GOA-Intl Ops-DMG (Inactive)</t>
  </si>
  <si>
    <t>310245 AS-FI-AFI-Credit-IG Credit-Research</t>
  </si>
  <si>
    <t>600435 Bus Ops-APS-Inv Svcs-GPPD-GP Prod</t>
  </si>
  <si>
    <t>204021 ICB-EMEA-Nordic Institutional</t>
  </si>
  <si>
    <t>608960 Ops-Unit Pricing (Inactive)</t>
  </si>
  <si>
    <t>600075 Bus Ops-APS-Port Svcs-NAV&amp;Perf-Qual Control</t>
  </si>
  <si>
    <t>600480 Bus Ops-APS-Inv Svcs-GPPD-Index Prod</t>
  </si>
  <si>
    <t>600800 Bus Ops-APS-Port Svcs-NAV&amp;Perf-Inst NAV</t>
  </si>
  <si>
    <t>608360 GOA-Intl Ops-Unit Pricing (Inactive)</t>
  </si>
  <si>
    <t>600804 OMF-Tax Advisory (Inactive)</t>
  </si>
  <si>
    <t>608722 GOA-Admin-Philips (Inactive)</t>
  </si>
  <si>
    <t>301967 AS-EQ-FE-APAC Product Strategists</t>
  </si>
  <si>
    <t>608120 GOA-Third Party Dealing (Inactive)</t>
  </si>
  <si>
    <t>306170 AS-EQ-FE-Asia Equity</t>
  </si>
  <si>
    <t>306110 AS-EQ-FE-Global Equity</t>
  </si>
  <si>
    <t>425720 BRS-Aladdin Business-Client Services</t>
  </si>
  <si>
    <t>243104 iShares-Europe-Germany Facilities (Inactive)</t>
  </si>
  <si>
    <t>600473 Bus Ops-APS-Port Svcs-AR-Asset Recon</t>
  </si>
  <si>
    <t>301800 AS-EQ-FE-Intl Equity-EAFE Core Equity (Inactive)</t>
  </si>
  <si>
    <t>310740 AS-FI-AFI-Credit-Special Situations-Research</t>
  </si>
  <si>
    <t>301750 AS-EQ-FE-Large Cap Quant (Inactive)</t>
  </si>
  <si>
    <t>425721 BRS-Aladdin Business-Service Bureau</t>
  </si>
  <si>
    <t>242301 iShares-Europe-Sales</t>
  </si>
  <si>
    <t>301456 AS-EQ-FE-Fundamental Large Growth Aus (Inactive)</t>
  </si>
  <si>
    <t>600420 Bus Ops-APS-Port Svcs-NAV&amp;Perf-Perf Measure</t>
  </si>
  <si>
    <t>204025 ICB-EMEA-France Institutional</t>
  </si>
  <si>
    <t>424240 Bus Ops-APS-Inv Svcs-SS-DIG</t>
  </si>
  <si>
    <t>421151 BRS-Aladdin Business-Implmtn&amp;Dlvry-Dlvry</t>
  </si>
  <si>
    <t>421156 BRS-ANLY-PAG-Market Analytics</t>
  </si>
  <si>
    <t>421160 BRS-Aladdin Business-RM-Insurance</t>
  </si>
  <si>
    <t>204020 ICB-EMEA-Benelux Institutional</t>
  </si>
  <si>
    <t>424345 BRS-ANLY-PAG-CDS-Advisory Analytics</t>
  </si>
  <si>
    <t>306400 AS-EQ-FE-Graduates (Inactive)</t>
  </si>
  <si>
    <t>600401 Bus Ops-APS-Port Svcs-Cash Svcs-Cash Svcs</t>
  </si>
  <si>
    <t>203305 Retail-EMEA-CEMEA Sales Support</t>
  </si>
  <si>
    <t>243105 iShares-Europe-Germany Human Resources (Inactive)</t>
  </si>
  <si>
    <t>243200 iShares Germany Holdco (Inactive)</t>
  </si>
  <si>
    <t>306150 AS-EQ-FE-UK Equity</t>
  </si>
  <si>
    <t>200312 ICB-EMEA-Official Institutional (inactive)</t>
  </si>
  <si>
    <t>600550 OMF-MF Board Consolidation (Inactive)</t>
  </si>
  <si>
    <t>608530 GOA-Intl Ops-UK Dealing Ops (Inactive)</t>
  </si>
  <si>
    <t>421165 BRS-Aladdin Business-RM-Australia</t>
  </si>
  <si>
    <t>301968 AS-EQ-FE-APAC Exec APAC</t>
  </si>
  <si>
    <t>203010 Retail-EMEA-CEMEA Sales</t>
  </si>
  <si>
    <t>424340 BRS-ANLY-PAG-GPAT (Inactive)</t>
  </si>
  <si>
    <t>608320 GOA-Intl Ops-Fees Ops (Inactive)</t>
  </si>
  <si>
    <t>204024 ICB-EMEA-Switzerland Institutional</t>
  </si>
  <si>
    <t>424160 BRS-ANLY-FMG-Sec Val &amp; Term Structure</t>
  </si>
  <si>
    <t>421157 BRS-ANLY-PAG-Central Command (Inactive)</t>
  </si>
  <si>
    <t>243002 iShares-Europe-Germany Legal (Inactive)</t>
  </si>
  <si>
    <t>243004 iShares-Europe-Germany Sales</t>
  </si>
  <si>
    <t>306050 AS-EQ-FE-Emerging Markets Specialist</t>
  </si>
  <si>
    <t>243100 iShares-Europe-Germany COO (Inactive)</t>
  </si>
  <si>
    <t>242300 iShares-Europe-France (Inactive)</t>
  </si>
  <si>
    <t>310220 AS-FI-AFI-Credit-High Yield-Research</t>
  </si>
  <si>
    <t>306120 AS-EQ-FE-Equity Divisional Management (Inactive)</t>
  </si>
  <si>
    <t>425620 BRS-Aladdin Business-Implmtn&amp;Dlvry-Impl</t>
  </si>
  <si>
    <t>424130 BRS-ANLY-FMG-Portf Risk</t>
  </si>
  <si>
    <t>200308 ICB-EMEA-Institutional Business Management</t>
  </si>
  <si>
    <t>203300 Retail-EMEA-UK Sales Support</t>
  </si>
  <si>
    <t>424344 BRS-ANLY-PAG-CDS-Asia Pac Analytics</t>
  </si>
  <si>
    <t>243106 iShares-Europe-Germany Initiatives (Inactive)</t>
  </si>
  <si>
    <t>306160 AS-EQ-FE-UK Specialist</t>
  </si>
  <si>
    <t>243103 iShares-Europe-Germany IT (Inactive)</t>
  </si>
  <si>
    <t>204015 ICB-EMEA-BlackRock Life Limited</t>
  </si>
  <si>
    <t>306502 AS-EQ-FE-Large Growth-Australia Equity (Inactive)</t>
  </si>
  <si>
    <t>608580 GOA-Admin-TA Oversight (Inactive)</t>
  </si>
  <si>
    <t>423460 BRS-ANLY-APMT-Portf Mgmt &amp; Risk Rptg (Inactive)</t>
  </si>
  <si>
    <t>306100 AS-EQ-FE-European Specialist</t>
  </si>
  <si>
    <t>301850 AS-EQ-FE-PM Assts ASIAPAC</t>
  </si>
  <si>
    <t>306070 AS-EQ-Hedge Fund PM Assts (Inactive)</t>
  </si>
  <si>
    <t>306505 AS-EQ-FE-Small/Mid Value EQ-Japan Specialist EQ (Inactive)</t>
  </si>
  <si>
    <t>306155 AS-EQ-Responsible Investing (Inactive)</t>
  </si>
  <si>
    <t>421161 BRS-Aladdin Business-RM-CAMP</t>
  </si>
  <si>
    <t>421158 BRS-Aladdin Business-Exec</t>
  </si>
  <si>
    <t>203310 Retail-EMEA-Charities Sales Support</t>
  </si>
  <si>
    <t>243000 iShares-Europe-Germany CEO Office (Inactive)</t>
  </si>
  <si>
    <t>200309 ICB-EMEA-Product Engagement Group</t>
  </si>
  <si>
    <t>600512 OMF-BLF Funds Reimbursement (Inactive)</t>
  </si>
  <si>
    <t>310730 AS-FI-AFI-Credit-Aviation-Research</t>
  </si>
  <si>
    <t>424361 BRS-ANLY-Prod Control (Inactive)</t>
  </si>
  <si>
    <t>204140 Retail-EMEA-Charities Sales</t>
  </si>
  <si>
    <t>306130 AS-EQ-FE-Natural Resources</t>
  </si>
  <si>
    <t>306504 AS-EQ-FE-Large Growth-Japan Large Cap Equity (Inactive)</t>
  </si>
  <si>
    <t>204023 ICB-EMEA-Germany Institutional</t>
  </si>
  <si>
    <t>242500 iShares Europe Product Dev DFE</t>
  </si>
  <si>
    <t>203200 Retail-EMEA-UK Sales</t>
  </si>
  <si>
    <t>306175 AS-EQ-FE-Japan Value (Inactive)</t>
  </si>
  <si>
    <t>310240 AS-FI-AFI-Credit-IG Credit-PM</t>
  </si>
  <si>
    <t>306171 AS-EQ-FE-Taiwan</t>
  </si>
  <si>
    <t>200701 ICB-US/Canada-Institutional COO</t>
  </si>
  <si>
    <t>200805 AS-EQ-FE-EMEA Product Strategists</t>
  </si>
  <si>
    <t>306501 AS-EQ-FE-Pacific Basin</t>
  </si>
  <si>
    <t>200400 ICB-US/Canada-US Product Engagement Group</t>
  </si>
  <si>
    <t>424230 Bus Ops-APS-Inv Svcs-GPPD-GPOP</t>
  </si>
  <si>
    <t>424362 BRS-ANLY-ResearchandAnlytics Engineering-Inactive</t>
  </si>
  <si>
    <t>600803 OMF-Shareholder Reporting (Inactive)</t>
  </si>
  <si>
    <t>600502 OMF-Treasury Board Rptg-Exec (Inactive)</t>
  </si>
  <si>
    <t>421154 BRS-ANLY-APMT-AnSer (Inactive)</t>
  </si>
  <si>
    <t>600472 Bus Ops-APS-Port Svcs-CashSvcs-RegRpt (Inactive)</t>
  </si>
  <si>
    <t>242001 iShares-Europe-Initiatives</t>
  </si>
  <si>
    <t>600510 OMF-C/E Funds Reimbursement (Inactive)</t>
  </si>
  <si>
    <t>306503 AS-EQ-FE-European GARP (Inactive)</t>
  </si>
  <si>
    <t>310735 AS-FI-AFI-Credit-Special Situations-PM</t>
  </si>
  <si>
    <t>310215 AS-FI-AFI-Credit-High Yield-PM</t>
  </si>
  <si>
    <t>421159 BRS-Aladdin Business-RM-BFI</t>
  </si>
  <si>
    <t>301460 AS-EQ-FE-Japan Equities</t>
  </si>
  <si>
    <t>301900 AS-EQ-FE-EMEA Exec</t>
  </si>
  <si>
    <t>600511 OMF-O/E Funds Reimbursement (Inactive)</t>
  </si>
  <si>
    <t>423480 BRS-ANLY-APMT-Portf Modeling (Inactive)</t>
  </si>
  <si>
    <t>306075 AS-EQ-FE-PM Assts EMEA</t>
  </si>
  <si>
    <t>421164 BRS-Aladdin Business-RM-Asia</t>
  </si>
  <si>
    <t>424120 BRS-ANLY-FMG-Mortgage Modeling</t>
  </si>
  <si>
    <t>310725 AS-FI-AFI-Credit-Aviation-PM</t>
  </si>
  <si>
    <t>600428 Bus Ops-APS-Inv Svcs-GPPD-GPAS</t>
  </si>
  <si>
    <t>600426 Bus Ops-APS-Inv Svcs-Index</t>
  </si>
  <si>
    <t>600424 Bus Ops-APS-Inv Svcs-SS-Pricing</t>
  </si>
  <si>
    <t>600433 Bus Ops-APS-Inv Svcs-API-Valuation (Inactive)</t>
  </si>
  <si>
    <t>600431 Bus Ops-APS-Inv Svcs-IDS-DSRM</t>
  </si>
  <si>
    <t>242600 iShares Europe Capital Markets DFE</t>
  </si>
  <si>
    <t>600430 Bus Ops-APS-Inv Svcs-API-Perf &amp; GIPS</t>
  </si>
  <si>
    <t>608540 GOA-Intl Ops-MLIIF Dealing Ops (Inactive)</t>
  </si>
  <si>
    <t>306010 AS-EQ-FE-Asset Allocation &amp; Economics (Inactive)</t>
  </si>
  <si>
    <t>600503 OMF-Mutual Fund Acctg-Exec (Inactive)</t>
  </si>
  <si>
    <t>301925 AS-EQ-FE-Product Development (Inactive)</t>
  </si>
  <si>
    <t>421163 BRS-Aladdin Business-RM-EMEA</t>
  </si>
  <si>
    <t>600474 Bus Ops-APS-Port Svcs-AR-Acct Cash</t>
  </si>
  <si>
    <t>204026 ICB-EMEA-Italy Institutional</t>
  </si>
  <si>
    <t>608740 GOA-Intl Ops-Port Compliance Ops (Inactive)</t>
  </si>
  <si>
    <t>306195 AS-EQ-FE-Korea</t>
  </si>
  <si>
    <t>306040 AS-EQ-FE-Europe</t>
  </si>
  <si>
    <t>Business Unit</t>
  </si>
  <si>
    <t>Busienss Unit-Level-1</t>
  </si>
  <si>
    <t>Busienss Unit-Level-2</t>
  </si>
  <si>
    <t>HeadCount</t>
  </si>
  <si>
    <t>Expenses</t>
  </si>
  <si>
    <t>Metric</t>
  </si>
  <si>
    <t>ManagementStyle</t>
  </si>
  <si>
    <t>MarketDomicile</t>
  </si>
  <si>
    <t>GCGChannel</t>
  </si>
  <si>
    <t>Location</t>
  </si>
  <si>
    <t>Mandate</t>
  </si>
  <si>
    <t>AladdinPortfolio</t>
  </si>
  <si>
    <t>View</t>
  </si>
  <si>
    <t>Year</t>
  </si>
  <si>
    <t>Scenario</t>
  </si>
  <si>
    <t>Project</t>
  </si>
  <si>
    <t>Full Year</t>
  </si>
  <si>
    <t>Head Count</t>
  </si>
  <si>
    <t xml:space="preserve">               000000 None</t>
  </si>
  <si>
    <t xml:space="preserve">               001000 Unallocated Expenses</t>
  </si>
  <si>
    <t xml:space="preserve">               001001 DC Link Acquisition</t>
  </si>
  <si>
    <t xml:space="preserve">     001002 TM Initiative</t>
  </si>
  <si>
    <t xml:space="preserve">               002000 Allocated Expenses</t>
  </si>
  <si>
    <t xml:space="preserve">               002001 Centrally Held</t>
  </si>
  <si>
    <t xml:space="preserve">               002002 Forecast Reconcilation</t>
  </si>
  <si>
    <t xml:space="preserve">               002003 Recast Adjustments</t>
  </si>
  <si>
    <t xml:space="preserve">     002004 Acquisitions</t>
  </si>
  <si>
    <t xml:space="preserve">               003000 Unallocated Expenses-Forecast Growth</t>
  </si>
  <si>
    <t xml:space="preserve">               004000 CDO Consolidation</t>
  </si>
  <si>
    <t xml:space="preserve">               004100 CBO Adj.</t>
  </si>
  <si>
    <t xml:space="preserve">               005000 BR Absolute Return Partners (BARP)</t>
  </si>
  <si>
    <t xml:space="preserve">               005001 Inflation Protected Bond Port</t>
  </si>
  <si>
    <t xml:space="preserve">               005002 BlackRock Dividend Achievers Portfolio fund</t>
  </si>
  <si>
    <t xml:space="preserve">               005003 BATS Series C Porfolio</t>
  </si>
  <si>
    <t xml:space="preserve">               005004 BATS Series M Portfolio</t>
  </si>
  <si>
    <t xml:space="preserve">               005005 BATS Series S Portfolio</t>
  </si>
  <si>
    <t xml:space="preserve">          05695 DO NOT USE</t>
  </si>
  <si>
    <t xml:space="preserve">               006000 State Street Research Mgmt</t>
  </si>
  <si>
    <t xml:space="preserve">               006001 MLIM Expense-Pre-Merger</t>
  </si>
  <si>
    <t xml:space="preserve">               010001 FDS Fund Cash</t>
  </si>
  <si>
    <t xml:space="preserve">          010101 BONYE CURRENT</t>
  </si>
  <si>
    <t xml:space="preserve">          010102 BONYE OTHER</t>
  </si>
  <si>
    <t xml:space="preserve">          010103 BONYE FEES</t>
  </si>
  <si>
    <t xml:space="preserve">          010104 BONYE TAX</t>
  </si>
  <si>
    <t xml:space="preserve">          010105 BONYE COMS</t>
  </si>
  <si>
    <t xml:space="preserve">          010106 BONYE THRD PTY</t>
  </si>
  <si>
    <t xml:space="preserve">          010201 RBSI CURRENT</t>
  </si>
  <si>
    <t xml:space="preserve">          010202 RBSI TREASURY</t>
  </si>
  <si>
    <t xml:space="preserve">          010203 RBSI FEES</t>
  </si>
  <si>
    <t xml:space="preserve">          010205 RBSI COMS</t>
  </si>
  <si>
    <t xml:space="preserve">          010301 BARCLAYS CURRENT</t>
  </si>
  <si>
    <t xml:space="preserve">          010302 BARCLAYS TREASURY</t>
  </si>
  <si>
    <t xml:space="preserve">          010401 BO IRELAND CURRENT</t>
  </si>
  <si>
    <t xml:space="preserve">          010501 HSBC CURRENT</t>
  </si>
  <si>
    <t xml:space="preserve">               010502 HSBC TREASURY</t>
  </si>
  <si>
    <t xml:space="preserve">               010701 CITI CURRENT</t>
  </si>
  <si>
    <t xml:space="preserve">               010702 CITI TREASURY</t>
  </si>
  <si>
    <t xml:space="preserve">               010706 CITI REGULATORY</t>
  </si>
  <si>
    <t xml:space="preserve">          010801 AMRO CURRENT</t>
  </si>
  <si>
    <t xml:space="preserve">          010901 FORTIS CURRENT</t>
  </si>
  <si>
    <t xml:space="preserve">          011001 EUR CURRENT</t>
  </si>
  <si>
    <t xml:space="preserve">          011002 EUR TREASURY</t>
  </si>
  <si>
    <t xml:space="preserve">               011101 PNC CURRENT</t>
  </si>
  <si>
    <t xml:space="preserve">               011601 WSTPK CURRENT</t>
  </si>
  <si>
    <t xml:space="preserve">          012000 Corporate-All</t>
  </si>
  <si>
    <t xml:space="preserve">          012010 Corporate - AP and Payroll</t>
  </si>
  <si>
    <t xml:space="preserve">          012015 HSBC Payroll</t>
  </si>
  <si>
    <t xml:space="preserve">          012020 Corporate-Client Account</t>
  </si>
  <si>
    <t xml:space="preserve">               012021 Custody-Jap T&amp;CS Bank</t>
  </si>
  <si>
    <t xml:space="preserve">               012022 Custody-Jap Nomura Trust Bank</t>
  </si>
  <si>
    <t xml:space="preserve">               012023 Custody-Jap Trustee Services Bank</t>
  </si>
  <si>
    <t xml:space="preserve">               012024 Custody-Master Trust of Jap Bank</t>
  </si>
  <si>
    <t xml:space="preserve">          012025 Direct Debit Bank Account</t>
  </si>
  <si>
    <t xml:space="preserve">          012030 Corporate-Current</t>
  </si>
  <si>
    <t xml:space="preserve">               012031 Corporate - MTUF Bank-Tokyo Eigyobu</t>
  </si>
  <si>
    <t xml:space="preserve">               012032 Corporate-Trust &amp; Custody Services Bank</t>
  </si>
  <si>
    <t xml:space="preserve">               012033 Corporate-Nomura Trust Bank</t>
  </si>
  <si>
    <t xml:space="preserve">               012034 Corporate-Japan Trustee Services</t>
  </si>
  <si>
    <t xml:space="preserve">               012035 Corporate-The Master Trust Bank of Jpn</t>
  </si>
  <si>
    <t xml:space="preserve">               012036 Corporate-MUFJ Trust &amp; Banking Saving</t>
  </si>
  <si>
    <t xml:space="preserve">          012040 Corporate-Current (Non Fees)</t>
  </si>
  <si>
    <t xml:space="preserve">          012045 Corporate - Deposit</t>
  </si>
  <si>
    <t xml:space="preserve">          012050 Corporate-Management Fees</t>
  </si>
  <si>
    <t xml:space="preserve">          012055 Corporate-Pension</t>
  </si>
  <si>
    <t xml:space="preserve">          012060 Corporate-Rebates</t>
  </si>
  <si>
    <t xml:space="preserve">          012070 Corporate-Registrar Fees</t>
  </si>
  <si>
    <t xml:space="preserve">          012080 Corporate-Third Party Fees</t>
  </si>
  <si>
    <t xml:space="preserve">          012090 Fee Swap</t>
  </si>
  <si>
    <t xml:space="preserve">          012100 Fees</t>
  </si>
  <si>
    <t xml:space="preserve">          012110 Sweep</t>
  </si>
  <si>
    <t xml:space="preserve">          013301 Sweep BIM RE BAM Guernsey Ltd</t>
  </si>
  <si>
    <t xml:space="preserve">          013302 Sweep BIM RE BlackRock Advisors (UK) Ltd</t>
  </si>
  <si>
    <t xml:space="preserve">          013303 Sweep BIM RE BAM Pensions Ltd</t>
  </si>
  <si>
    <t xml:space="preserve">          013304 Sweep BIM RE BAM Investor Services Ltd</t>
  </si>
  <si>
    <t xml:space="preserve">          013306 Sweep BIM RE BAM Ireland Ltd</t>
  </si>
  <si>
    <t xml:space="preserve">          013307 Sweep BIM RE BlackRock Unit Trust Managers Ltd</t>
  </si>
  <si>
    <t xml:space="preserve">          013310 Sweep-BIM RE BR Group</t>
  </si>
  <si>
    <t xml:space="preserve">          013311 Sweep - Mercury Carry Company (IOM)</t>
  </si>
  <si>
    <t xml:space="preserve">          013313 Sweep-Must 3 Jersey</t>
  </si>
  <si>
    <t xml:space="preserve">          013315 Sweep-BIM RE BR Asset Mgrs</t>
  </si>
  <si>
    <t xml:space="preserve">          013332 Sweep-BIM RE BR Investment Managers International</t>
  </si>
  <si>
    <t xml:space="preserve">          013341 Sweep-BIM RE Mercury Private Equity</t>
  </si>
  <si>
    <t xml:space="preserve">          013342 Sweep-BIM RE BlackRock Pensions</t>
  </si>
  <si>
    <t xml:space="preserve">          013344 Sweep-BIM RE BlackRock Channel Islands</t>
  </si>
  <si>
    <t xml:space="preserve">          013345 Sweep - BRCI RE BR 1st Partner</t>
  </si>
  <si>
    <t xml:space="preserve">          013346 Sweep-BRCI RE St Albans</t>
  </si>
  <si>
    <t xml:space="preserve">          013348 Sweep-BFM IOM RE BR IOM Ltd</t>
  </si>
  <si>
    <t xml:space="preserve">          013350 Sweep-BIM RE BlackRock Fund Managers (Isle of Man)</t>
  </si>
  <si>
    <t xml:space="preserve">          013351 Sweep-BIM RE BR Fund Mgrs</t>
  </si>
  <si>
    <t xml:space="preserve">          013357 Sweep-BIM RE Dublin</t>
  </si>
  <si>
    <t xml:space="preserve">          013401 Sweep-BIM RE BR International</t>
  </si>
  <si>
    <t xml:space="preserve">          013420 Sweep - BIM RE Netherlands BV</t>
  </si>
  <si>
    <t xml:space="preserve">          013422 Sweep-BIM RE Luxembourg</t>
  </si>
  <si>
    <t xml:space="preserve">          013423 Sweep-BIM RE Deutschland Gmbh</t>
  </si>
  <si>
    <t xml:space="preserve">          013429 Sweep-BIM RE Ops Lux SARL</t>
  </si>
  <si>
    <t xml:space="preserve">          013435 Sweep BIM RE BlackRock Holdings DeutschlandGmbH</t>
  </si>
  <si>
    <t xml:space="preserve">          013437 Sweep BIM RE BAM Deutschland AG</t>
  </si>
  <si>
    <t xml:space="preserve">          013439 Sweep BIM RE BGI Services Deutscheland GmbH</t>
  </si>
  <si>
    <t xml:space="preserve">          013457 Sweep-BIM re Dublin 457</t>
  </si>
  <si>
    <t xml:space="preserve">          013528 Sweep BIM RE BAM Schweiz AG</t>
  </si>
  <si>
    <t xml:space="preserve">          013902 Sweep-BIM Re Zurich Branch</t>
  </si>
  <si>
    <t xml:space="preserve">          013903 Sweep-Bim RE Amsterdam Branch (Inactive)</t>
  </si>
  <si>
    <t xml:space="preserve">          013905 Sweep-BIM RE Italy Branch</t>
  </si>
  <si>
    <t xml:space="preserve">          013909 Sweep BIM RE BR Institutional Trust Company, N.A. - UK Branch</t>
  </si>
  <si>
    <t xml:space="preserve">          013910 Sweep - BIM Re Paris Branch (Inactive)</t>
  </si>
  <si>
    <t xml:space="preserve">          013911 Sweep-BIM RE Munich Branch</t>
  </si>
  <si>
    <t xml:space="preserve">          013913 Sweep-BIM RE Spain Branch (Inactive)</t>
  </si>
  <si>
    <t xml:space="preserve">          013914 Sweep-BIM Re Stockholm Branch</t>
  </si>
  <si>
    <t xml:space="preserve">          013915 Sweep-BIM Re Brussels Branch</t>
  </si>
  <si>
    <t xml:space="preserve">          013916 Sweep-BIM Re Warsaw Branch</t>
  </si>
  <si>
    <t xml:space="preserve">          013917 Sweep-BIM Re Frankfurt Branch</t>
  </si>
  <si>
    <t xml:space="preserve">          013919 Sweep BIM RE BlackRock Advisors (UK) Limited - Dutch Branch</t>
  </si>
  <si>
    <t xml:space="preserve">          013920 Sweep BIM RE BlackRock Advisors (UK) Limited - French Branch</t>
  </si>
  <si>
    <t xml:space="preserve">          013922 Sweep- BIM Re Munich Branch</t>
  </si>
  <si>
    <t xml:space="preserve">          013923 Sweep- BIM Re Dublin Branch</t>
  </si>
  <si>
    <t xml:space="preserve">          013928 Sweep- BIM Re Belgium Branch</t>
  </si>
  <si>
    <t xml:space="preserve">          013931 Sweep - BIM Re Frankfurt Branch</t>
  </si>
  <si>
    <t xml:space="preserve">          013932 Sweep - BIM Re Paris Branch</t>
  </si>
  <si>
    <t xml:space="preserve">          013933 Sweep - BIM Re Madrid Branch</t>
  </si>
  <si>
    <t xml:space="preserve">          013934 Sweep - BIM Re Amsterdam Branch</t>
  </si>
  <si>
    <t xml:space="preserve">               014000 Corporate Commission Account</t>
  </si>
  <si>
    <t xml:space="preserve">               014010 BFM Corporate Dealing Account</t>
  </si>
  <si>
    <t xml:space="preserve">               014020 BIM Corporate Dealing Account</t>
  </si>
  <si>
    <t xml:space="preserve">          015000 Corporate-Current-Faster Payments</t>
  </si>
  <si>
    <t xml:space="preserve">          020108 Equity Account - Jan 08</t>
  </si>
  <si>
    <t xml:space="preserve">               020208 Equity Account-Feb 08</t>
  </si>
  <si>
    <t xml:space="preserve">               020307 Equity Account-Mar 07</t>
  </si>
  <si>
    <t xml:space="preserve">          020308 Equity Account-Mar 08</t>
  </si>
  <si>
    <t xml:space="preserve">               020407 Equity Account-APR 07</t>
  </si>
  <si>
    <t xml:space="preserve">               020408 Equity Account-Apr 08</t>
  </si>
  <si>
    <t xml:space="preserve">               020507 Equity Account-May 07</t>
  </si>
  <si>
    <t xml:space="preserve">               020508 Equity Account-May 08</t>
  </si>
  <si>
    <t xml:space="preserve">               020607 Equity Account-Jun 07</t>
  </si>
  <si>
    <t xml:space="preserve">               020608 Equity Account-Jun 08</t>
  </si>
  <si>
    <t xml:space="preserve">               020707 Equity Account-Jul 07</t>
  </si>
  <si>
    <t xml:space="preserve">               020708 Equity Account-Jul 08</t>
  </si>
  <si>
    <t xml:space="preserve">               020807 Equity Account-Aug 07</t>
  </si>
  <si>
    <t xml:space="preserve">               020808 Equity Account-Aug 08</t>
  </si>
  <si>
    <t xml:space="preserve">          020907 Equity Account - Sep 07</t>
  </si>
  <si>
    <t xml:space="preserve">               020908 Equity Account-Sep 08</t>
  </si>
  <si>
    <t xml:space="preserve">               021007 Equity Account-Oct 07</t>
  </si>
  <si>
    <t xml:space="preserve">               021008 Equity Account - Oct 08</t>
  </si>
  <si>
    <t xml:space="preserve">               021107 Equity Account-Nov 07</t>
  </si>
  <si>
    <t xml:space="preserve">               021108 Equity Account-Nov 08</t>
  </si>
  <si>
    <t xml:space="preserve">               021207 Equity Account-Dec 07</t>
  </si>
  <si>
    <t xml:space="preserve">               021208 Equity Account-Dec 08</t>
  </si>
  <si>
    <t xml:space="preserve">          200001 Reg-Canada</t>
  </si>
  <si>
    <t xml:space="preserve">               200002 Alt-BAA-Fund of Funds-Temp Tax Loc (inactive)</t>
  </si>
  <si>
    <t xml:space="preserve">          200003 Retail-Forecast Adjustments (Inactive)</t>
  </si>
  <si>
    <t xml:space="preserve">          200010 Retail &amp; iShares Executive</t>
  </si>
  <si>
    <t xml:space="preserve">               200011 ICB-Executive_old (Inactive)</t>
  </si>
  <si>
    <t xml:space="preserve">                    200100 ICB-US-E&amp;F / FoF (inactive)</t>
  </si>
  <si>
    <t xml:space="preserve">                    200101 ICB-US-FOFE</t>
  </si>
  <si>
    <t xml:space="preserve">                    200102 ICB-US-Pensions East</t>
  </si>
  <si>
    <t xml:space="preserve">                    200103 ICB-US-CORE</t>
  </si>
  <si>
    <t xml:space="preserve">                    200104 ICB-US-Pensions West</t>
  </si>
  <si>
    <t xml:space="preserve">               200150 Alt-RE-Product Specialists (inactive)</t>
  </si>
  <si>
    <t xml:space="preserve">               200200 ICB-US FIG-US Financial Institutions Group</t>
  </si>
  <si>
    <t xml:space="preserve">               200201 ICB-US FIG-US/Asia FIG (Inactive)</t>
  </si>
  <si>
    <t xml:space="preserve">               200297 Alt-PE Fund of Funds Zurich</t>
  </si>
  <si>
    <t xml:space="preserve">               200298 Alt-BAA-Client Comms (inactive)</t>
  </si>
  <si>
    <t xml:space="preserve">               200299 Alt-BAA-Product Specialists</t>
  </si>
  <si>
    <t xml:space="preserve">                    200300 ICB-AxJ-Financial Insti Group (Inactive)</t>
  </si>
  <si>
    <t xml:space="preserve">               200303 ICB-LatAm-Latin America &amp; Institutional</t>
  </si>
  <si>
    <t xml:space="preserve">               200304 ICB-EMEA-Financial Institutions Group</t>
  </si>
  <si>
    <t xml:space="preserve">               200305 ICB Executive</t>
  </si>
  <si>
    <t xml:space="preserve">                    200306 ICB-AxJ-Sales (Inactive)</t>
  </si>
  <si>
    <t xml:space="preserve">                    200307 ICB-Aus-Institutional Consultant Relations Group</t>
  </si>
  <si>
    <t xml:space="preserve">                         200308 ICB-EMEA-Institutional Business Management</t>
  </si>
  <si>
    <t xml:space="preserve">                         200309 ICB-EMEA-Product Engagement Group</t>
  </si>
  <si>
    <t xml:space="preserve">               200310 Alt-BAA-BlackRock Alt Advisors (inactive)</t>
  </si>
  <si>
    <t xml:space="preserve">               200311 Fund of Funds Sales (Inactive)</t>
  </si>
  <si>
    <t xml:space="preserve">                         200312 ICB-EMEA-Official Institutional (inactive)</t>
  </si>
  <si>
    <t xml:space="preserve">               200313 ICB-OIG-Official Institutions Group</t>
  </si>
  <si>
    <t xml:space="preserve">                              200314 ICB-EMEA-UK Client Infrastructure (Inactive)</t>
  </si>
  <si>
    <t xml:space="preserve">                    200315 GMC-Global CMO-Aus Instl</t>
  </si>
  <si>
    <t xml:space="preserve">                         200400 ICB-US/Canada-US Product Engagement Group</t>
  </si>
  <si>
    <t xml:space="preserve">               200410 ICB-US/Canada-Consultant Relations</t>
  </si>
  <si>
    <t xml:space="preserve">                    200420 GMC-Global CMO-US Instl</t>
  </si>
  <si>
    <t xml:space="preserve">                    200430 ICB-EMEA-Global Consultant Relations</t>
  </si>
  <si>
    <t xml:space="preserve">                              200440 ICB-EMEA-UK Institutional Management</t>
  </si>
  <si>
    <t xml:space="preserve">               200500 ICB-US/Canada-Canada Institutional</t>
  </si>
  <si>
    <t xml:space="preserve">               200600 Retail-US DC-Mgmt</t>
  </si>
  <si>
    <t xml:space="preserve">               200601 US DC Institutional</t>
  </si>
  <si>
    <t xml:space="preserve">               200602 US DC Retail</t>
  </si>
  <si>
    <t xml:space="preserve">               200603 Retail-US DC-Platforms</t>
  </si>
  <si>
    <t xml:space="preserve">               200604 Retail-US DC-Investment Strategy</t>
  </si>
  <si>
    <t xml:space="preserve">               200605 Retail-US DC-Client Engagement &amp; Ops</t>
  </si>
  <si>
    <t xml:space="preserve">               200606 Retail-US DC-CoRI</t>
  </si>
  <si>
    <t xml:space="preserve">                    200650 AS-FI-AFI-Opportunistic (inactive)</t>
  </si>
  <si>
    <t xml:space="preserve">                    200700 ICB-US/Canada-Institutional Executive</t>
  </si>
  <si>
    <t xml:space="preserve">                         200701 ICB-US/Canada-Institutional COO</t>
  </si>
  <si>
    <t xml:space="preserve">               200705 GMC-Broadcast Media-Inactive</t>
  </si>
  <si>
    <t xml:space="preserve">               200710 GMC-Global Comms-Strategic Messaging &amp; Content (Inactive)</t>
  </si>
  <si>
    <t xml:space="preserve">               200715 GMC-Employee News and Inform-Inactive</t>
  </si>
  <si>
    <t xml:space="preserve">                    200720 GMC-Global CMO-Regional-Asia Pac</t>
  </si>
  <si>
    <t xml:space="preserve">                    200730 GMC-Global CMO-Creative Shared Svcs US East (Inactive)</t>
  </si>
  <si>
    <t xml:space="preserve">               200740 APG-DS-Web Deliv-Institutional Web</t>
  </si>
  <si>
    <t xml:space="preserve">               200750 GMC-Global CMO-Events Mngt &amp; Brand Exp</t>
  </si>
  <si>
    <t xml:space="preserve">                    200760 GMC-Global CMO-EMEA MarComm-Inactive</t>
  </si>
  <si>
    <t xml:space="preserve">                    200770 GMC-Global CMO-Creative Shared Svcs Asia-Inactive</t>
  </si>
  <si>
    <t xml:space="preserve">               200800 GMC-Global CMO-Brand Strategy &amp; Media</t>
  </si>
  <si>
    <t xml:space="preserve">                         200805 AS-EQ-FE-EMEA Product Strategists</t>
  </si>
  <si>
    <t xml:space="preserve">               200840 APG-DS-Web Deliv-Platform, Tools &amp; Web Content</t>
  </si>
  <si>
    <t xml:space="preserve">                    200900 ICB-Aus-Management</t>
  </si>
  <si>
    <t xml:space="preserve">               200940 APG-DS-Dev-Platform Tools &amp; Services INACTIVE</t>
  </si>
  <si>
    <t xml:space="preserve">          201000 AUM Related-Fixed Income-SA</t>
  </si>
  <si>
    <t xml:space="preserve">          201100 AUM Related-Fixed Income-ALT (Inactive)</t>
  </si>
  <si>
    <t xml:space="preserve">          201200 CM-AUM Related-Cash Mgmt-SA</t>
  </si>
  <si>
    <t xml:space="preserve">          201300 CM-AUM Related-Cash Mgmt-Sec. Lend (Inactive)</t>
  </si>
  <si>
    <t xml:space="preserve">          201350 CM-AUM Related-Cash Mgmt-Commingled (Inactive)</t>
  </si>
  <si>
    <t xml:space="preserve">          201400 AUM Related-Eq Dom-SA</t>
  </si>
  <si>
    <t xml:space="preserve">          201500 AUM Related-Eq Dom-ALT (Inactive)</t>
  </si>
  <si>
    <t xml:space="preserve">          201600 AUM Related-Eq Intl-SA</t>
  </si>
  <si>
    <t xml:space="preserve">          201700 AUM Related-Eq Intl-ALT</t>
  </si>
  <si>
    <t xml:space="preserve">          201800 AUM Related-Eq intl-B Class (Inactive)</t>
  </si>
  <si>
    <t xml:space="preserve">                    202000 ICB-Aus-Institutional Sales and Relationship Mgmt</t>
  </si>
  <si>
    <t xml:space="preserve">               202100 BlackRock Japan (inactive)</t>
  </si>
  <si>
    <t xml:space="preserve">                         203010 Retail-EMEA-CEMEA Sales</t>
  </si>
  <si>
    <t xml:space="preserve">                    203020 Retail-Aus-Australia Sales</t>
  </si>
  <si>
    <t xml:space="preserve">                    203030 Retail-EMEA-MEA Sales-INACTIVE</t>
  </si>
  <si>
    <t xml:space="preserve">                    203035 Retail-Aus-Key Accts, Plat and Rsrch</t>
  </si>
  <si>
    <t xml:space="preserve">               203040 GMC-Global CMO-Intl Ret-EMEA</t>
  </si>
  <si>
    <t xml:space="preserve">                    203045 Retail-Japan-Sales</t>
  </si>
  <si>
    <t xml:space="preserve">               203050 GMC-Global CMO-Intl Ret-Asia Pac</t>
  </si>
  <si>
    <t xml:space="preserve">               203055 GMC-Global CMO-Intl Ret-Platinum 2010 event (Inactive)</t>
  </si>
  <si>
    <t xml:space="preserve">               203060 GMC-Global CMO-Intl Ret-EMEA Country Mktg</t>
  </si>
  <si>
    <t xml:space="preserve">               203065 GMC-Global CMO-Intl Ret-APAC Central Mktg</t>
  </si>
  <si>
    <t xml:space="preserve">                    203070 GMC-Global CMO-Creative Shared Svcs</t>
  </si>
  <si>
    <t xml:space="preserve">               203075 Retail-Latin America/Iberia</t>
  </si>
  <si>
    <t xml:space="preserve">                    203080 Retail-AxJ-Sales (Inactive)</t>
  </si>
  <si>
    <t xml:space="preserve">                    203081 Retail-AxJ-Exec/COO</t>
  </si>
  <si>
    <t xml:space="preserve">                    203082 Retail-AxJ-Taiwan Banking</t>
  </si>
  <si>
    <t xml:space="preserve">                    203083 Retail-AxJ-Taiwan Insurance</t>
  </si>
  <si>
    <t xml:space="preserve">                    203084 Retail-AxJ-Client Solutions</t>
  </si>
  <si>
    <t xml:space="preserve">               203085 GMC-Global CMO-Intl Ret-Invest Comms-Inactive</t>
  </si>
  <si>
    <t xml:space="preserve">                    203086 Retail-AxJ-Singapore</t>
  </si>
  <si>
    <t xml:space="preserve">                    203087 Retail-AxJ-Private Banks</t>
  </si>
  <si>
    <t xml:space="preserve">                    203088 Retail-AxJ-Korea</t>
  </si>
  <si>
    <t xml:space="preserve">                    203089 Retail-AxJ-China</t>
  </si>
  <si>
    <t xml:space="preserve">               203090 Retail-EMEA-Business Mgmt</t>
  </si>
  <si>
    <t xml:space="preserve">                    203091 Retail-AxJ-HK</t>
  </si>
  <si>
    <t xml:space="preserve">                    203092 Retail-AxJ-BPF Admin Fees</t>
  </si>
  <si>
    <t xml:space="preserve">                    203095 Retail-EMEA-UK Retail Client Management</t>
  </si>
  <si>
    <t xml:space="preserve">                    203100 Retail-EMEA-Germany/Austria/Poland Sales-INACTIVE</t>
  </si>
  <si>
    <t xml:space="preserve">               203110 Retail-EMEA-CI Jersey</t>
  </si>
  <si>
    <t xml:space="preserve">                    203120 Retail-EMEA-GPC (Inactive)</t>
  </si>
  <si>
    <t xml:space="preserve">     203130 Reg-EMEA-Fund Board Governance</t>
  </si>
  <si>
    <t xml:space="preserve">               203140 Retail-EMEA-Central Sales Management</t>
  </si>
  <si>
    <t xml:space="preserve">                    203150 Retail-EMEA-Specialist Client Group Sales Support</t>
  </si>
  <si>
    <t xml:space="preserve">     203151 SPM-Fund Support-EMEA (Inactive)</t>
  </si>
  <si>
    <t xml:space="preserve">                    203152 Retail-EMEA-BRIF Costs</t>
  </si>
  <si>
    <t xml:space="preserve">                    203153 Retail-EMEA-BSF Admin Fees</t>
  </si>
  <si>
    <t xml:space="preserve">                    203154 Retail-EMEA-BGIF Costs</t>
  </si>
  <si>
    <t xml:space="preserve">                    203160 Retail-Aus-Custom Portfolio Svc (Inactive)</t>
  </si>
  <si>
    <t xml:space="preserve">                    203165 Retail-Aus-Ret. Funds Asset Reltd Exp (Inactive)</t>
  </si>
  <si>
    <t xml:space="preserve">                    203170 Retail-AxJ-Product Development</t>
  </si>
  <si>
    <t xml:space="preserve">                         203200 Retail-EMEA-UK Sales</t>
  </si>
  <si>
    <t xml:space="preserve">                    203205 Retail-EMEA-Alternatives Sales</t>
  </si>
  <si>
    <t xml:space="preserve">                    203210 Retail-EMEA-Family Office Sales</t>
  </si>
  <si>
    <t xml:space="preserve">                         203300 Retail-EMEA-UK Sales Support</t>
  </si>
  <si>
    <t xml:space="preserve">                         203305 Retail-EMEA-CEMEA Sales Support</t>
  </si>
  <si>
    <t xml:space="preserve">                         203310 Retail-EMEA-Charities Sales Support</t>
  </si>
  <si>
    <t xml:space="preserve">                    203400 Retail-EMEA-CEMEA Retail Client Management</t>
  </si>
  <si>
    <t xml:space="preserve">               203500 Retail-EMEA-UK Business Mgmt</t>
  </si>
  <si>
    <t xml:space="preserve">                    204010 ICB-EMEA-Institutional Executive</t>
  </si>
  <si>
    <t xml:space="preserve">                         204015 ICB-EMEA-BlackRock Life Limited</t>
  </si>
  <si>
    <t xml:space="preserve">                         204020 ICB-EMEA-Benelux Institutional</t>
  </si>
  <si>
    <t xml:space="preserve">                         204021 ICB-EMEA-Nordic Institutional</t>
  </si>
  <si>
    <t xml:space="preserve">                    204022 ICB-AxJ-China/Taiwan (Inactive)</t>
  </si>
  <si>
    <t xml:space="preserve">                         204023 ICB-EMEA-Germany Institutional</t>
  </si>
  <si>
    <t xml:space="preserve">                         204024 ICB-EMEA-Switzerland Institutional</t>
  </si>
  <si>
    <t xml:space="preserve">                         204025 ICB-EMEA-France Institutional</t>
  </si>
  <si>
    <t xml:space="preserve">                         204026 ICB-EMEA-Italy Institutional</t>
  </si>
  <si>
    <t xml:space="preserve">                    204030 ICB-EMEA-Middle East Africa Institutional</t>
  </si>
  <si>
    <t xml:space="preserve">     204040 SPM-Product Mgmt-EMEA</t>
  </si>
  <si>
    <t xml:space="preserve">               204050 GMC-Global CMO-EMEA Instl</t>
  </si>
  <si>
    <t xml:space="preserve">                    204060 ICB-AxJ-Client Service (Inactive)</t>
  </si>
  <si>
    <t xml:space="preserve">                    204061 ICB-AxJ-Business Mgmt</t>
  </si>
  <si>
    <t xml:space="preserve">                    204062 ICB-AxJ-China</t>
  </si>
  <si>
    <t xml:space="preserve">                    204063 ICB-AxJ-HK</t>
  </si>
  <si>
    <t xml:space="preserve">                    204064 ICB-AxJ-Korea</t>
  </si>
  <si>
    <t xml:space="preserve">                    204065 ICB-AxJ-SE Asia</t>
  </si>
  <si>
    <t xml:space="preserve">                    204066 ICB-AxJ-Taiwan</t>
  </si>
  <si>
    <t xml:space="preserve">                    204067 GMC-Global CMO-Asia ex J Instl</t>
  </si>
  <si>
    <t xml:space="preserve">                              204070 ICB-EMEA-UK DC Bundled Institutional</t>
  </si>
  <si>
    <t xml:space="preserve">                              204080 ICB-EMEA-UK DC Institutional</t>
  </si>
  <si>
    <t xml:space="preserve">                    204090 ICB-AxJ-Cash (Inactive)</t>
  </si>
  <si>
    <t xml:space="preserve">               204095 BusOps-Exec-PensionAdmin-BusSvcs</t>
  </si>
  <si>
    <t xml:space="preserve">                              204100 ICB-EMEA-UK Strategic Clients Institutional</t>
  </si>
  <si>
    <t xml:space="preserve">                              204110 ICB-EMEA-UK Wholesale Institutional (Inactive)</t>
  </si>
  <si>
    <t xml:space="preserve">                              204120 ICB-EMEA-UK Prime Clients Institutional</t>
  </si>
  <si>
    <t xml:space="preserve">                              204125 ICB-EMEA-UK IoM Institutional</t>
  </si>
  <si>
    <t xml:space="preserve">                              204130 ICB-EMEA-UK Core Clients Institutional</t>
  </si>
  <si>
    <t xml:space="preserve">                         204140 Retail-EMEA-Charities Sales</t>
  </si>
  <si>
    <t xml:space="preserve">                    204150 GMC-Global CMO-Japan Instl</t>
  </si>
  <si>
    <t xml:space="preserve">               204160 GMC-Presentations-Inactive</t>
  </si>
  <si>
    <t xml:space="preserve">                    204170 ICB-Japan-Institutional Consultant/RFP (Inactive)</t>
  </si>
  <si>
    <t xml:space="preserve">               204200 GMC-Global CMO-USDC</t>
  </si>
  <si>
    <t xml:space="preserve">                    205000 ICB-Aus-Clt Relationship Support (Inactive)</t>
  </si>
  <si>
    <t xml:space="preserve">          205010 Reg-APAC-China JV-Inactive</t>
  </si>
  <si>
    <t xml:space="preserve">                    205011 ICB-Japan-Client Advisory (Inactive)</t>
  </si>
  <si>
    <t xml:space="preserve">                    205012 ICB-Japan-Financial Institution</t>
  </si>
  <si>
    <t xml:space="preserve">                    205013 ICB-Japan-Institutional Executive</t>
  </si>
  <si>
    <t xml:space="preserve">                    205014 ICB-Japan-Institutional Clients</t>
  </si>
  <si>
    <t xml:space="preserve">                    205015 ICB-Japan-Client Services (Inactive)</t>
  </si>
  <si>
    <t xml:space="preserve">                    205016 ICB-Japan-Alternatives (Inactive)</t>
  </si>
  <si>
    <t xml:space="preserve">     205017 SPM-Product Development-Japan (inactive)</t>
  </si>
  <si>
    <t xml:space="preserve">          205130 Reg-APAC-China Exec</t>
  </si>
  <si>
    <t xml:space="preserve">               206000 Proprietary Alpha Strategies (Inactive)</t>
  </si>
  <si>
    <t xml:space="preserve">                    209000 ICB-Aus-Strategic partnerships (Inactive)</t>
  </si>
  <si>
    <t xml:space="preserve">               209003 Corporate Events (Inactive)</t>
  </si>
  <si>
    <t xml:space="preserve">                    209006 Retail-Aus-Client Service (Inactive)</t>
  </si>
  <si>
    <t xml:space="preserve">               210100 Alt-BAA-Fund of Hedge Funds</t>
  </si>
  <si>
    <t xml:space="preserve">               210101 Alt-BAA-FoHF-Risk Mgmt</t>
  </si>
  <si>
    <t xml:space="preserve">               210102 Alt-BAA-FoHF-Absolute Return Strat</t>
  </si>
  <si>
    <t xml:space="preserve">               210103 Alt-BAA-FoHF-Corp Library</t>
  </si>
  <si>
    <t xml:space="preserve">               210104 Alt-BAA-FoHF-Quant Research (Inactive)</t>
  </si>
  <si>
    <t xml:space="preserve">               210105 Alt-BAA-FoHF-AUM Related (Inactive)</t>
  </si>
  <si>
    <t xml:space="preserve">          210200 Corp Dev-Corporate Dev</t>
  </si>
  <si>
    <t xml:space="preserve">               210210 Alt-PE Fund of Funds</t>
  </si>
  <si>
    <t xml:space="preserve">               210212 Alt-PE Fund of Funds Asia (inactive)</t>
  </si>
  <si>
    <t xml:space="preserve">               210215 Alt-PE-Private Equity partners-AUM Based (Inactive)</t>
  </si>
  <si>
    <t xml:space="preserve">               210220 Alt-BAA-Real Estate FOF (Inactive)</t>
  </si>
  <si>
    <t xml:space="preserve">               210230 Alt-BAA-Hybrid (Inactive)</t>
  </si>
  <si>
    <t xml:space="preserve">               210240 Alt-BAA-Real Assets FOF (Inactive)</t>
  </si>
  <si>
    <t xml:space="preserve">                    210300 AS-FI-AFI-Opportunistic</t>
  </si>
  <si>
    <t xml:space="preserve">               220100 Alt-RE-Real Estate (inactive)</t>
  </si>
  <si>
    <t xml:space="preserve">     220200 Inv Rela-Investor Relations</t>
  </si>
  <si>
    <t xml:space="preserve">               230010 USR-PCG-Executive (inactive)</t>
  </si>
  <si>
    <t xml:space="preserve">               231100 T&amp;L-Cash Sales-US Sales</t>
  </si>
  <si>
    <t xml:space="preserve">               231200 T&amp;L-Cash-Sales-Bank of America/ML Channel (Inactive)</t>
  </si>
  <si>
    <t xml:space="preserve">               231300 Cash Mgmt Cust Service (inactive)</t>
  </si>
  <si>
    <t xml:space="preserve">               231400 T&amp;L-Cash-Sales-International Sales</t>
  </si>
  <si>
    <t xml:space="preserve">                    231500 T&amp;L-Cash-Sales-Cash Mgmt COO</t>
  </si>
  <si>
    <t xml:space="preserve">               231600 T&amp;L-Cash-Sales-CM-Intl Client Services (inactive)</t>
  </si>
  <si>
    <t xml:space="preserve">               232100 USR-PCG-Admin Assts (inactive)</t>
  </si>
  <si>
    <t xml:space="preserve">               232125 USR-PCG-Call Center (inactive)</t>
  </si>
  <si>
    <t xml:space="preserve">               232150 USR-PCG-Business Analytics (inactive)</t>
  </si>
  <si>
    <t xml:space="preserve">               232200 USR-PCG-Mktg BlackRock Funds (inactive)</t>
  </si>
  <si>
    <t xml:space="preserve">               232300 USR-PCG-Product Mgmt (inactive)</t>
  </si>
  <si>
    <t xml:space="preserve">               232400 USR-PCG-Retirement Rewards (inactive)</t>
  </si>
  <si>
    <t xml:space="preserve">               232500 USR-PCG-Institutional (inactive)</t>
  </si>
  <si>
    <t xml:space="preserve">               232600 USR-PCG-Operations (inactive)</t>
  </si>
  <si>
    <t xml:space="preserve">               232700 USR-PCG-Wholesaler-Executive (inactive)</t>
  </si>
  <si>
    <t xml:space="preserve">               232800 USR-PCG-Wholesaler-Internal (inactive)</t>
  </si>
  <si>
    <t xml:space="preserve">               232900 USR-PCG-Wholesaler-Regional (inactive)</t>
  </si>
  <si>
    <t xml:space="preserve">               233100 USR-PCG-Private Bank (inactive)</t>
  </si>
  <si>
    <t xml:space="preserve">               234100 USR-BlackRock Specialized Account Mgmt. (inactive)</t>
  </si>
  <si>
    <t xml:space="preserve">          235050 USR-AUM Related-Fixed Income-MF-OE</t>
  </si>
  <si>
    <t xml:space="preserve">               235051 ICB-AUM Related</t>
  </si>
  <si>
    <t xml:space="preserve">          235075 USR-AUM Related-Fixed Income-MF-OE-VA</t>
  </si>
  <si>
    <t xml:space="preserve">          235100 USR-AUM Related-Fixed Income-MF-CE</t>
  </si>
  <si>
    <t xml:space="preserve">          235150 CM-AUM Related-Fixed Income-MF-BPIF (Inactive)</t>
  </si>
  <si>
    <t xml:space="preserve">          235200 USR-AUM Related-Fixed Inc-MF-Other (Inactive)</t>
  </si>
  <si>
    <t xml:space="preserve">               235250 T&amp;L-Cash-Aum Related-Liquidity-MF</t>
  </si>
  <si>
    <t xml:space="preserve">          235300 USR-AUM Related-Liquidity-MF-CE (Inactive)</t>
  </si>
  <si>
    <t xml:space="preserve">          235350 CM-AUM Related-Cash Mgmt-MF-BLF</t>
  </si>
  <si>
    <t xml:space="preserve">          235355 CM-AUM Related-Cash Mgmt-MF-BFFI</t>
  </si>
  <si>
    <t xml:space="preserve">               235360 AUM Related-Cash Mgmt-MF-CMA (inactive)</t>
  </si>
  <si>
    <t xml:space="preserve">          235380 USR-AUM Related-MF-ITM Japan (Inactive)</t>
  </si>
  <si>
    <t xml:space="preserve">               235400 T&amp;L-Cash-Aum Related-Liquidity-MF-Other (Inactive)</t>
  </si>
  <si>
    <t xml:space="preserve">          235425 USR-AUM Related-Liquidity-MF-OE-VA (Inactive)</t>
  </si>
  <si>
    <t xml:space="preserve">          235450 USR-AUM Related-Eq Dom-MF-OE</t>
  </si>
  <si>
    <t xml:space="preserve">          235500 USR-AUM Related-Eq Dom-MF-CE (Inactive)</t>
  </si>
  <si>
    <t xml:space="preserve">          235550 CM-AUM Related-Eq Dom-MF-BPIF (Inactive)</t>
  </si>
  <si>
    <t xml:space="preserve">          235575 USR-AUM Related-Eq Dom-MF-OE-VA</t>
  </si>
  <si>
    <t xml:space="preserve">          235600 USR-AUM Related-Eq Dom-MF-Other (Inactive)</t>
  </si>
  <si>
    <t xml:space="preserve">          235650 USR-AUM Related-Eq Intl-MF-OE (Inactive)</t>
  </si>
  <si>
    <t xml:space="preserve">          235700 USR-AUM Related-Eq Intl-MF-CE (Inactive)</t>
  </si>
  <si>
    <t xml:space="preserve">          235775 USR-AUM Related-Eq Intl-MF-OE-VA (Inactive)</t>
  </si>
  <si>
    <t xml:space="preserve">          235800 USR-AUM Related-Eq Intl-MF-Other (Inactive)</t>
  </si>
  <si>
    <t xml:space="preserve">          235850 USR (Inactive)</t>
  </si>
  <si>
    <t xml:space="preserve">          235950 USR-AUM Related-MF-OE-All</t>
  </si>
  <si>
    <t xml:space="preserve">                    236001 Retail-USWA-Exec</t>
  </si>
  <si>
    <t xml:space="preserve">                    236002 Retail-USWA-Sales Execution-Exec</t>
  </si>
  <si>
    <t xml:space="preserve">               236005 USR-PCG-Admin Assistants (inactive)</t>
  </si>
  <si>
    <t xml:space="preserve">                    236010 Retail-USWA-PC Sales Management</t>
  </si>
  <si>
    <t xml:space="preserve">                    236015 Retail-USWA-USWA Bank Wealth Management</t>
  </si>
  <si>
    <t xml:space="preserve">                    236020 Retail-USWA-PC Internal Wholesalers</t>
  </si>
  <si>
    <t xml:space="preserve">                    236025 Retail-USWA-USWA National Accounts</t>
  </si>
  <si>
    <t xml:space="preserve">                    236030 Retail-USWA-USWA RIA</t>
  </si>
  <si>
    <t xml:space="preserve">               236035 USR-AMG-Prod Specialist (inactive)</t>
  </si>
  <si>
    <t xml:space="preserve">               236040 Mktg Communications Bus. Mgmt (Inactive)</t>
  </si>
  <si>
    <t xml:space="preserve">                    236041 Retail-USWA-RIA Internal Wholesalers</t>
  </si>
  <si>
    <t xml:space="preserve">                    236042 Retail-USWA-BWM Internal Wholesalers</t>
  </si>
  <si>
    <t xml:space="preserve">                    236043 Retail-USWA-iShares Internal Wholesalers</t>
  </si>
  <si>
    <t xml:space="preserve">               236045 USR-PCG-Sales Training (inactive)</t>
  </si>
  <si>
    <t xml:space="preserve">                    236050 Retail-USWA-Closed End Fund Group</t>
  </si>
  <si>
    <t xml:space="preserve">               236060 Retail-USWA-Due Diligence</t>
  </si>
  <si>
    <t xml:space="preserve">                    236070 Retail-USWA-Shared Services</t>
  </si>
  <si>
    <t xml:space="preserve">               236080 Retail-USWA-Platform Development Group</t>
  </si>
  <si>
    <t xml:space="preserve">               236090 Retail-USWA-Direct Business</t>
  </si>
  <si>
    <t xml:space="preserve">                    236150 Retail-US-Bus Analytics Exec (Inactive)</t>
  </si>
  <si>
    <t xml:space="preserve">               236151 USR-PCG-Executive-Business Analytics (inactive)</t>
  </si>
  <si>
    <t xml:space="preserve">               236155 USR-PCG-Admin Assts-Business Analytics (inactive)</t>
  </si>
  <si>
    <t xml:space="preserve">                    236160 Retail-USWA-PC Group Planning and Reporting</t>
  </si>
  <si>
    <t xml:space="preserve">                    236165 Retail-USWA-Group Planning and Reporting</t>
  </si>
  <si>
    <t xml:space="preserve">               236170 Retail-USWA-Contracts and Admin</t>
  </si>
  <si>
    <t xml:space="preserve">               236205 Bus Ops-GFS-SHSV-Retail CallCenterMgt (Inactive)</t>
  </si>
  <si>
    <t xml:space="preserve">               236210 Bus Ops-GFS-SHSV-Retail Call Center</t>
  </si>
  <si>
    <t xml:space="preserve">               236215 Bus Ops-GFS-SHSV-RetailCallCenterOps</t>
  </si>
  <si>
    <t xml:space="preserve">                    236220 Retail-USWA-ML Group Planning and Reporting</t>
  </si>
  <si>
    <t xml:space="preserve">               236301 USR-PCG-Executive-Mktg (inactive)</t>
  </si>
  <si>
    <t xml:space="preserve">               236305 USR-PCG-Admin Assts-Mktg (inactive)</t>
  </si>
  <si>
    <t xml:space="preserve">               236310 USR-PCG-Mktg-Strat Initiatives and CE (inactive)</t>
  </si>
  <si>
    <t xml:space="preserve">               236315 USR-PCG-Fund Analysis (inactive)</t>
  </si>
  <si>
    <t xml:space="preserve">                    236320 Retail-USWA-Marketing and Communication</t>
  </si>
  <si>
    <t xml:space="preserve">               236325 USR-PCG-Program Mktg and VOC (inactive)</t>
  </si>
  <si>
    <t xml:space="preserve">               236330 USR-PCG-Creative Services (inactive)</t>
  </si>
  <si>
    <t xml:space="preserve">               236335 USR-PCG-SMA (inactive)</t>
  </si>
  <si>
    <t xml:space="preserve">               236340 GMC-Business Mgmt-Inactive</t>
  </si>
  <si>
    <t xml:space="preserve">               236345 USR-PCG-eBusiness (inactive)</t>
  </si>
  <si>
    <t xml:space="preserve">                    236350 Retail-USWA-PC AC Central (Old)</t>
  </si>
  <si>
    <t xml:space="preserve">                    236355 Retail-USWA-PC IMC SouthEast</t>
  </si>
  <si>
    <t xml:space="preserve">                    236360 Retail-USWA-PC IMC NorthEast</t>
  </si>
  <si>
    <t xml:space="preserve">                    236365 Retail-USWA-PC IMC Western</t>
  </si>
  <si>
    <t xml:space="preserve">                    236370 Retail-USWA-PC IMC Central</t>
  </si>
  <si>
    <t xml:space="preserve">                    236400 Retail-USWA-ML Sales Management</t>
  </si>
  <si>
    <t xml:space="preserve">                    236401 Retail-USWA-ML Administrative Assistants</t>
  </si>
  <si>
    <t xml:space="preserve">                    236405 Retail-USWA-ML Relationship Management</t>
  </si>
  <si>
    <t xml:space="preserve">                    236410 Retail-USWA-Private Wealth</t>
  </si>
  <si>
    <t xml:space="preserve">                    236415 Retail-US-GWM Offshore (Inactive)</t>
  </si>
  <si>
    <t xml:space="preserve">                    236420 Retail-USWA-ML IMC Northeast</t>
  </si>
  <si>
    <t xml:space="preserve">                    236425 Retail-USWA-ML IMC Central</t>
  </si>
  <si>
    <t xml:space="preserve">                    236430 Retail-USWA-ML IMC Westcoast</t>
  </si>
  <si>
    <t xml:space="preserve">                    236435 Retail-USWA-ML Internal Wholesalers</t>
  </si>
  <si>
    <t xml:space="preserve">                    236440 Retail-USWA-ML IMC Atlantic</t>
  </si>
  <si>
    <t xml:space="preserve">                    236450 Retail-USWA-Strategic Alliance Grp</t>
  </si>
  <si>
    <t xml:space="preserve">                    236460 Retail-USWA-Product Mgmt and Development</t>
  </si>
  <si>
    <t xml:space="preserve">               236465 GMC-Global CMO-US Ret-Product Mrkt</t>
  </si>
  <si>
    <t xml:space="preserve">               236470 GMC-Global CMO-US Ret-Channel Mrkt</t>
  </si>
  <si>
    <t xml:space="preserve">               236475 GMC-Global CMO-US Ret-GWM Mrkt (Inactive)</t>
  </si>
  <si>
    <t xml:space="preserve">               236480 GMC-Global CMO-US Ret-SAG Mrkt (Inactive)</t>
  </si>
  <si>
    <t xml:space="preserve">               236485 GMC-Global CMO-US Ret-Managed Account Mrkt (Inactive)</t>
  </si>
  <si>
    <t xml:space="preserve">               236490 GMC-Global CMO-US Ret-Offshore Mrkt (Inactive)</t>
  </si>
  <si>
    <t xml:space="preserve">               236495 GMC-Global CMO-US Ret-AI Marketing (Inactive)</t>
  </si>
  <si>
    <t xml:space="preserve">               236500 GMC-Global CMO-US Ret-Exec Mrkt</t>
  </si>
  <si>
    <t xml:space="preserve">               236505 GMC-Global CMO-US Ret-Retail Mrkt Compli (Inactive)</t>
  </si>
  <si>
    <t xml:space="preserve">               236510 GMC-Global CMO-US Ret-Value Add Mrkt</t>
  </si>
  <si>
    <t xml:space="preserve">               236515 GMC-Global CMO-US Ret-Consults/UMA Mktg (Inactive)</t>
  </si>
  <si>
    <t xml:space="preserve">                    236520 Retail-USWA-529 Plan</t>
  </si>
  <si>
    <t xml:space="preserve">                    236550 Retail-US-Canada Retl Sub Advisory (Inactive)</t>
  </si>
  <si>
    <t xml:space="preserve">                    240000 iShares-US-North America Management (Inactive)</t>
  </si>
  <si>
    <t xml:space="preserve">               240001 GMC-Global CMO-US iShares-Fidelity (Inactive)</t>
  </si>
  <si>
    <t xml:space="preserve">                    240100 iShares-US-Global Index Relationship</t>
  </si>
  <si>
    <t xml:space="preserve">               240101 Bus Ops-GFS-iShares BCFA-iShares</t>
  </si>
  <si>
    <t xml:space="preserve">               240102 iShares-COO-Global iShares Business Intelligence</t>
  </si>
  <si>
    <t xml:space="preserve">                    240103 iShares-US-Business Administration</t>
  </si>
  <si>
    <t xml:space="preserve">                    240104 iShares-US-Distribution Center Mgmt and Support (Inactive)</t>
  </si>
  <si>
    <t xml:space="preserve">                    240105 iShares-US-ISS (Inactive)</t>
  </si>
  <si>
    <t xml:space="preserve">               240106 iShares-COO-Operations &amp; Admin</t>
  </si>
  <si>
    <t xml:space="preserve">          240107 Bus Ops-GFS-iShares Governance</t>
  </si>
  <si>
    <t xml:space="preserve">                    240108 iShares-US-Provider and Business Initiatives</t>
  </si>
  <si>
    <t xml:space="preserve">               240200 GMC-Global CMO-Brand Experience (Inactive)</t>
  </si>
  <si>
    <t xml:space="preserve">               240201 GMC-Global CMO-US iShares</t>
  </si>
  <si>
    <t xml:space="preserve">                    240202 iShares-US-Sales Training (Inactive)</t>
  </si>
  <si>
    <t xml:space="preserve">               240203 GMC-COO-Research &amp; Metrics</t>
  </si>
  <si>
    <t xml:space="preserve">                    240204 iShares-US-Distribution Strategy Management (Inactive)</t>
  </si>
  <si>
    <t xml:space="preserve">                    240205 iShares-US-Channel Strategy (Inactive)</t>
  </si>
  <si>
    <t xml:space="preserve">                    240206 iShares-US-Channel Programming (Inactive)</t>
  </si>
  <si>
    <t xml:space="preserve">                    240207 iShares-US-Channel Programming-Institutional (Inactive)</t>
  </si>
  <si>
    <t xml:space="preserve">               240300 APG-DS-Bus Svcs-PMO INACTIVE</t>
  </si>
  <si>
    <t xml:space="preserve">               240301 APG-DS-Web Deliv-Product Data</t>
  </si>
  <si>
    <t xml:space="preserve">          240302 APG-CSO-Web Application Support</t>
  </si>
  <si>
    <t xml:space="preserve">               240303 APG-DS-Web Deliv-Testing</t>
  </si>
  <si>
    <t xml:space="preserve">               240304 APG-DS-Web Deliv-Retail Web</t>
  </si>
  <si>
    <t xml:space="preserve">          240305 APG-DS-APAC-Relationship &amp; Product Mgmt</t>
  </si>
  <si>
    <t xml:space="preserve">               240400 GMC-Global CMO-US iShares Advisor Mktg-Inactive</t>
  </si>
  <si>
    <t xml:space="preserve">               240401 GMC-Global CMO-US iShares Brand&amp;Advert-Inactive</t>
  </si>
  <si>
    <t xml:space="preserve">                    240402 GMC-Global CMO-Creative Shared Svcs US West (Inactive)</t>
  </si>
  <si>
    <t xml:space="preserve">               240403 GMC-Global CMO-US iShares Mktg Mgmt-Inactive</t>
  </si>
  <si>
    <t xml:space="preserve">               240404 GMC-COO-Metrics-Inactive</t>
  </si>
  <si>
    <t xml:space="preserve">               240405 GMC-Global CMO-US iShares Inst Mktg-Inactive</t>
  </si>
  <si>
    <t xml:space="preserve">                    240406 GMC-Global CMO-E-Marketing Digital-Inactive</t>
  </si>
  <si>
    <t xml:space="preserve">                    240500 iShares Americas Product</t>
  </si>
  <si>
    <t xml:space="preserve">          240501 MAS-MPS-MAPIC</t>
  </si>
  <si>
    <t xml:space="preserve">                    240502 iShares Americas Capital Markets</t>
  </si>
  <si>
    <t xml:space="preserve">                    240503 iShares Research, Investments &amp; Analytics</t>
  </si>
  <si>
    <t xml:space="preserve">                    240504 iShares-US-529 Plan</t>
  </si>
  <si>
    <t xml:space="preserve">               240505 Retail-US DC-401K Inactive</t>
  </si>
  <si>
    <t xml:space="preserve">                    240506 iShares-US</t>
  </si>
  <si>
    <t xml:space="preserve">                    240507 iShares Global Product Management</t>
  </si>
  <si>
    <t xml:space="preserve">          240508 MAS-MPS-Inv Res</t>
  </si>
  <si>
    <t xml:space="preserve">               240510 iShares Global Markets &amp; Investments Management</t>
  </si>
  <si>
    <t xml:space="preserve">                    240511 iShares Client Execution Services</t>
  </si>
  <si>
    <t xml:space="preserve">                    240600 iShares US Executive</t>
  </si>
  <si>
    <t xml:space="preserve">                    240601 iShares-US-Institutional/PFE Sales</t>
  </si>
  <si>
    <t xml:space="preserve">                    240602 iShares-US-Jersey City Office (Inactive)</t>
  </si>
  <si>
    <t xml:space="preserve">                    240603 Retail-USWA-iShares National Accounts</t>
  </si>
  <si>
    <t xml:space="preserve">                    240604 Retail-USWA-iShares Bank Wealth Management</t>
  </si>
  <si>
    <t xml:space="preserve">                    240605 Retail-USWA-iShares RIA</t>
  </si>
  <si>
    <t xml:space="preserve">                    240606 Retail-USWA-iShares External Wholesalers</t>
  </si>
  <si>
    <t xml:space="preserve">                    240607 iShares-US-National Accounts</t>
  </si>
  <si>
    <t xml:space="preserve">               240608 GMC-Global CMO-iShares Product Marketing-Inactive</t>
  </si>
  <si>
    <t xml:space="preserve">                    240609 iShares-US-Sales Support (Inactive)</t>
  </si>
  <si>
    <t xml:space="preserve">                    240610 iShares-US-BWM Strategy and Execution (Inactive)</t>
  </si>
  <si>
    <t xml:space="preserve">                    240611 Retail-USWA-Merrill Lynch</t>
  </si>
  <si>
    <t xml:space="preserve">                    240612 iShares-US-Asset Manager/HF Sales</t>
  </si>
  <si>
    <t xml:space="preserve">                    240613 iShares-US-Insurance Sales</t>
  </si>
  <si>
    <t xml:space="preserve">                    240614 iShares-US-COO</t>
  </si>
  <si>
    <t xml:space="preserve">                    240615 iShares-US-Direct-Fidelity</t>
  </si>
  <si>
    <t xml:space="preserve">                    240616 iShares-US-Wealth Advisory Sales Support</t>
  </si>
  <si>
    <t xml:space="preserve">               240701 Retail-US DC-Sales Inactive</t>
  </si>
  <si>
    <t xml:space="preserve">                    240702 iShares Broker Dealer Sales</t>
  </si>
  <si>
    <t xml:space="preserve">                    240703 iShares-US-Strategy and Execution (Inactive)</t>
  </si>
  <si>
    <t xml:space="preserve">                    240704 iShares-US-Instl Client Strategy/Programs (Inactive)</t>
  </si>
  <si>
    <t xml:space="preserve">                    240705 iShares-US-Connect</t>
  </si>
  <si>
    <t xml:space="preserve">                    240706 iShares-US-Donor Advised Funds (Inactive)</t>
  </si>
  <si>
    <t xml:space="preserve">               240800 iShares-Mgmt-iShares Management</t>
  </si>
  <si>
    <t xml:space="preserve">                    240801 iShares Atomic</t>
  </si>
  <si>
    <t xml:space="preserve">               240802 iShares-COO-Business Strategy</t>
  </si>
  <si>
    <t xml:space="preserve">          240803 MAS-MPS-GIS</t>
  </si>
  <si>
    <t xml:space="preserve">                    240804 iShares Strategic Initiatives</t>
  </si>
  <si>
    <t xml:space="preserve">               241000 iShares-Canada-Sales-BDO (Inactive)</t>
  </si>
  <si>
    <t xml:space="preserve">               241001 iShares-Canada iShares Sales</t>
  </si>
  <si>
    <t xml:space="preserve">               241002 GMC-Global CMO-Regional-Canada iShares</t>
  </si>
  <si>
    <t xml:space="preserve">                    241003 iShares Canada Product Mgmt &amp; Development</t>
  </si>
  <si>
    <t xml:space="preserve">               241004 iShares Canada Direct Fund</t>
  </si>
  <si>
    <t xml:space="preserve">               242000 iShares Europe Capital Markets</t>
  </si>
  <si>
    <t xml:space="preserve">                         242001 iShares-Europe-Initiatives</t>
  </si>
  <si>
    <t xml:space="preserve">                         242002 iShares-Europe-COO &amp; Strategy</t>
  </si>
  <si>
    <t xml:space="preserve">               242100 GMC-Global CMO-iShares Europe Mkt Prog-Inactive</t>
  </si>
  <si>
    <t xml:space="preserve">               242101 GMC-Global CMO-EMEA iShares</t>
  </si>
  <si>
    <t xml:space="preserve">                    242200 iShares Europe Product Dev't</t>
  </si>
  <si>
    <t xml:space="preserve">                    242201 iShares Europe Cross listings (Inactive)</t>
  </si>
  <si>
    <t xml:space="preserve">                         242300 iShares-Europe-France (Inactive)</t>
  </si>
  <si>
    <t xml:space="preserve">                         242301 iShares-Europe-Sales</t>
  </si>
  <si>
    <t xml:space="preserve">               242400 iShares-Mgmt-ETF Research and Impl Strat-Inactive</t>
  </si>
  <si>
    <t xml:space="preserve">                    242401 iShares Europe Product Devt-ETN (inactive)</t>
  </si>
  <si>
    <t xml:space="preserve">                    242402 iShares-Europe-Mmgt</t>
  </si>
  <si>
    <t xml:space="preserve">                         242500 iShares Europe Product Dev DFE</t>
  </si>
  <si>
    <t xml:space="preserve">                         242600 iShares Europe Capital Markets DFE</t>
  </si>
  <si>
    <t xml:space="preserve">                         243000 iShares-Europe-Germany CEO Office (Inactive)</t>
  </si>
  <si>
    <t xml:space="preserve">                         243001 iShares-Europe-Germany Fund management-INACTIVE</t>
  </si>
  <si>
    <t xml:space="preserve">                         243002 iShares-Europe-Germany Legal (Inactive)</t>
  </si>
  <si>
    <t xml:space="preserve">                    243003 iShares Germany Product Management</t>
  </si>
  <si>
    <t xml:space="preserve">                         243004 iShares-Europe-Germany Sales</t>
  </si>
  <si>
    <t xml:space="preserve">               243005 GMC-Global CMO-iShares Germany Mktg-Inactive</t>
  </si>
  <si>
    <t xml:space="preserve">                         243100 iShares-Europe-Germany COO (Inactive)</t>
  </si>
  <si>
    <t xml:space="preserve">               243101 Bus Ops-GFS-Munich-Exec</t>
  </si>
  <si>
    <t xml:space="preserve">               243102 Bus Ops-GFS-Munich-Fund Services-Inactive</t>
  </si>
  <si>
    <t xml:space="preserve">                         243103 iShares-Europe-Germany IT (Inactive)</t>
  </si>
  <si>
    <t xml:space="preserve">                         243104 iShares-Europe-Germany Facilities (Inactive)</t>
  </si>
  <si>
    <t xml:space="preserve">                         243105 iShares-Europe-Germany Human Resources (Inactive)</t>
  </si>
  <si>
    <t xml:space="preserve">                         243106 iShares-Europe-Germany Initiatives (Inactive)</t>
  </si>
  <si>
    <t xml:space="preserve">                         243200 iShares Germany Holdco (Inactive)</t>
  </si>
  <si>
    <t xml:space="preserve">                    244000 iShares Asia Pacific Products</t>
  </si>
  <si>
    <t xml:space="preserve">               244001 iShares-Asia Pacific Sales</t>
  </si>
  <si>
    <t xml:space="preserve">               244002 iShares-Asia Pacific Management</t>
  </si>
  <si>
    <t xml:space="preserve">               244003 iShares-Asia Pacific COO (Inactive)</t>
  </si>
  <si>
    <t xml:space="preserve">               244004 GMC-Global CMO-Asia Pac iShares</t>
  </si>
  <si>
    <t xml:space="preserve">               244005 GMC-Global CMO-Asia Pac iShares for Accruals</t>
  </si>
  <si>
    <t xml:space="preserve">               244006 iShares Asia Pacific Capital Markets</t>
  </si>
  <si>
    <t xml:space="preserve">               244007 iShares-Asia Pacific Fund Management</t>
  </si>
  <si>
    <t xml:space="preserve">               244008 GMC-Global CMO-US Ret-529 Plan (Inactive)</t>
  </si>
  <si>
    <t xml:space="preserve">                    244009 GMC-Global CMO-FIG-Inactive</t>
  </si>
  <si>
    <t xml:space="preserve">                    244010 GMC-Global CMO-OIG-Inactive</t>
  </si>
  <si>
    <t xml:space="preserve">               244011 GMC-Global CMO-Cash</t>
  </si>
  <si>
    <t xml:space="preserve">                    244012 GMC-Global CMO-Regional-Canada</t>
  </si>
  <si>
    <t xml:space="preserve">               244013 GMC-Global CMO-BRS</t>
  </si>
  <si>
    <t xml:space="preserve">               244014 GMC-Global CMO-HR (Inactive)</t>
  </si>
  <si>
    <t xml:space="preserve">               244015 GMC-Global CMO-Bus Ops-Inactive</t>
  </si>
  <si>
    <t xml:space="preserve">               244016 GMC-Global CMO-Other</t>
  </si>
  <si>
    <t xml:space="preserve">          244017 APG-DS-Bus Svcs-Tech Services</t>
  </si>
  <si>
    <t xml:space="preserve">               244018 GMC-Global CMO-Corp Exec (Inactive)</t>
  </si>
  <si>
    <t xml:space="preserve">               244019 GMC-Global CMO-Intl Ret-EMEA-Investment Trust</t>
  </si>
  <si>
    <t xml:space="preserve">               245000 iShares-Latin America Management (Inactive)</t>
  </si>
  <si>
    <t xml:space="preserve">               245001 iShares-Latin America Sales (Inactive)</t>
  </si>
  <si>
    <t xml:space="preserve">               245002 GMC-Global CMO-Regional-LatAm iShares</t>
  </si>
  <si>
    <t xml:space="preserve">               245003 iShares-Latin America Ops (Inactive)</t>
  </si>
  <si>
    <t xml:space="preserve">                    245004 iShares Latin America Capital Markets</t>
  </si>
  <si>
    <t xml:space="preserve">                    245005 iShares-Latin America Product</t>
  </si>
  <si>
    <t xml:space="preserve">               245006 iShares-Latin America Central</t>
  </si>
  <si>
    <t xml:space="preserve">               245007 iShares-Latin America Brazil</t>
  </si>
  <si>
    <t xml:space="preserve">               245008 iShares-Latin America Mexico</t>
  </si>
  <si>
    <t xml:space="preserve">               245009 iShares-Latin America SAXB</t>
  </si>
  <si>
    <t xml:space="preserve">               245010 iShares-Latin America Offshore</t>
  </si>
  <si>
    <t xml:space="preserve">               245011 iShares-Latin America Iberia</t>
  </si>
  <si>
    <t xml:space="preserve">               245012 GMC-Global CMO-Regional-Lat/Am Inst</t>
  </si>
  <si>
    <t xml:space="preserve">               245013 GMC-Global CMO-Regional-Lat/Am Retail</t>
  </si>
  <si>
    <t xml:space="preserve">               245014 GMC-Global CMO-Regional-Canada DC-Inactive</t>
  </si>
  <si>
    <t xml:space="preserve">               245015 GMC-Global CMO-Regional-Canada Inst x DC</t>
  </si>
  <si>
    <t xml:space="preserve">               245016 GMC-Global CMO-Regional-Canada Retail-Inactive</t>
  </si>
  <si>
    <t xml:space="preserve">     245017 GMC-Global CMO-Brand Campaign</t>
  </si>
  <si>
    <t xml:space="preserve">          250100 Reg-APAC-Reg Exec-Asia Pacific Exec</t>
  </si>
  <si>
    <t xml:space="preserve">     250101 Reg-EMEA-Country Managers</t>
  </si>
  <si>
    <t xml:space="preserve">          250102 Reg-EMEA-Platinum Clients</t>
  </si>
  <si>
    <t xml:space="preserve">     250103 Reg-EMEA-Government Relations</t>
  </si>
  <si>
    <t xml:space="preserve">          250110 Reg-APAC-Corp-DSP BlackRock (India JV)</t>
  </si>
  <si>
    <t xml:space="preserve">          250120 Reg-APAC-Reg Exec-India Exec-Inactive</t>
  </si>
  <si>
    <t xml:space="preserve">     250200 Reg-EMEA-Reg Exec-EMEA Executive</t>
  </si>
  <si>
    <t xml:space="preserve">               250201 GMC-Corp Reg-Public Relations-Inactive</t>
  </si>
  <si>
    <t xml:space="preserve">     250202 Reg-EMEA-Reg Exec-EPCC (Inactive)</t>
  </si>
  <si>
    <t xml:space="preserve">     250203 Reg-APAC-Change Management (Inactive)</t>
  </si>
  <si>
    <t xml:space="preserve">     250204 SPM-Product Development-APAC &amp; Japan</t>
  </si>
  <si>
    <t xml:space="preserve">          250205 Reg-APAC-Japan Exec</t>
  </si>
  <si>
    <t xml:space="preserve">     250206 Reg-APAC-Reg Exec-Australia Exec</t>
  </si>
  <si>
    <t xml:space="preserve">     250207 Reg-LatAm-Regional Executive-LatAm</t>
  </si>
  <si>
    <t xml:space="preserve">          250208 AS-APAC Exec-Japan</t>
  </si>
  <si>
    <t xml:space="preserve">     250210 Reg-Platinum Clients-APAC</t>
  </si>
  <si>
    <t xml:space="preserve">     250211 Reg-EMEA-Reg Exec-EMEA Strategic Change Management (Inactive)</t>
  </si>
  <si>
    <t xml:space="preserve">                    300001 AS-EQ-FE-Equity Temporary Tax location (Inactive)</t>
  </si>
  <si>
    <t xml:space="preserve">               300002 AS-Fixed Income Temporary Tax location (Inactive)</t>
  </si>
  <si>
    <t xml:space="preserve">               300050 T&amp;L-Cash-Inv-CTF Cash Management (Inactive)</t>
  </si>
  <si>
    <t xml:space="preserve">               300055 T&amp;L-Cash-Inv-Non-USD Cash Management</t>
  </si>
  <si>
    <t xml:space="preserve">               300060 AS-Municipal Funds &amp; Separate Accts (Inactive)</t>
  </si>
  <si>
    <t xml:space="preserve">               300061 T&amp;L-Cash-Inv-Cash MGMT Credit (Inactive)</t>
  </si>
  <si>
    <t xml:space="preserve">          300065 AS-Non USD Funds &amp; Seperate Accounts (Inactive)</t>
  </si>
  <si>
    <t xml:space="preserve">               300070 T&amp;L-Cash-Inv-Prime Funds 2a-7 and Offshore $</t>
  </si>
  <si>
    <t xml:space="preserve">                    300075 T&amp;L-Cash-Sales-Product Specialists</t>
  </si>
  <si>
    <t xml:space="preserve">               300080 T&amp;L-Cash-Inv-Taxable Sep Accts/Othr Cmgled Funds</t>
  </si>
  <si>
    <t xml:space="preserve">          300090 AS-INV-Admin (Inactive)</t>
  </si>
  <si>
    <t xml:space="preserve">     300100 RQA-Portfolio Risk Mgmt (Inactive)</t>
  </si>
  <si>
    <t xml:space="preserve">     300105 RQA-Quantitative Strategies Group (Inactive)</t>
  </si>
  <si>
    <t xml:space="preserve">                    300110 AS-EQ-Asset Allocation</t>
  </si>
  <si>
    <t xml:space="preserve">     300114 RQA-Fixed Income</t>
  </si>
  <si>
    <t xml:space="preserve">                    300117 AS-EQ-FE-Quantitative Alpha Research Grp</t>
  </si>
  <si>
    <t xml:space="preserve">     300119 RQA-Risk Analytics Methodology</t>
  </si>
  <si>
    <t xml:space="preserve">     300120 RQA3 (Inactive)</t>
  </si>
  <si>
    <t xml:space="preserve">     300121 RQA-ERM</t>
  </si>
  <si>
    <t xml:space="preserve">     300123 RQA-International Fixed Income</t>
  </si>
  <si>
    <t xml:space="preserve">     300125 RQA-Alternatives</t>
  </si>
  <si>
    <t xml:space="preserve">     300130 RQA-Cash, FIG, Muni</t>
  </si>
  <si>
    <t xml:space="preserve">               300200 AS-FI-Exec (Inactive)</t>
  </si>
  <si>
    <t xml:space="preserve">               300210 AS-FI Tax Exempt (Inactive)</t>
  </si>
  <si>
    <t xml:space="preserve">               300220 AS-FI-MS &amp; Mtg-Instl Multi Sector Port Team (Inactive)</t>
  </si>
  <si>
    <t xml:space="preserve">               300230 AS-FI Municipals (Inactive)</t>
  </si>
  <si>
    <t xml:space="preserve">               300250 AS-FI-Bonds (Inactive)</t>
  </si>
  <si>
    <t xml:space="preserve">               300260 AS-Bonds Taxable (Inactive)</t>
  </si>
  <si>
    <t xml:space="preserve">               300270 AS-Bonds Tax Exempt (Inactive)</t>
  </si>
  <si>
    <t xml:space="preserve">               300300 AS-FI-Fundmntl-IT-IG Corps (Inactive)</t>
  </si>
  <si>
    <t xml:space="preserve">               300350 AS-High Yield &amp; Bank Loans (Inactive)</t>
  </si>
  <si>
    <t xml:space="preserve">               300400 T&amp;L-Cash-Inv-Cash Management Executive</t>
  </si>
  <si>
    <t xml:space="preserve">               300450 AS-BlackRock Specialized Account Mgmt (Inactive)</t>
  </si>
  <si>
    <t xml:space="preserve">                    300500 T&amp;L-Cash-Inv-Liquidity (inactive)</t>
  </si>
  <si>
    <t xml:space="preserve">                    300510 T&amp;L-Cash-Inv-Liquidity Tax Exempt (inactive)</t>
  </si>
  <si>
    <t xml:space="preserve">          300600 Alt-Direct Private EQ-Global PE (inactive)</t>
  </si>
  <si>
    <t xml:space="preserve">          300610 Alt-Executive</t>
  </si>
  <si>
    <t xml:space="preserve">          300615 Alt-Retail Strategy</t>
  </si>
  <si>
    <t xml:space="preserve">          300620 Alt-Infrastructure Debt</t>
  </si>
  <si>
    <t xml:space="preserve">               300630 ICB-AISG</t>
  </si>
  <si>
    <t xml:space="preserve">          300640 Alt-Hedge Fund Strategy (inactive)</t>
  </si>
  <si>
    <t xml:space="preserve">               300650 Alt-Affiliates (Inactive)</t>
  </si>
  <si>
    <t xml:space="preserve">          300660 Alt-Renewable Power</t>
  </si>
  <si>
    <t xml:space="preserve">          300700 Alt-Alternative Solutions</t>
  </si>
  <si>
    <t xml:space="preserve">          300800 Alt-BlackRock Private Markets</t>
  </si>
  <si>
    <t xml:space="preserve">               300899 AS-FI-Corp Credit (Inactive)</t>
  </si>
  <si>
    <t xml:space="preserve">                    300971 T&amp;L-Trading-FI-Princeton Taxable Trading</t>
  </si>
  <si>
    <t xml:space="preserve">               300981 AS-FI-Munis-Funds Port Team (Inactive)</t>
  </si>
  <si>
    <t xml:space="preserve">               300982 AS-FI-Munis-Institutional Port Team (Inactive)</t>
  </si>
  <si>
    <t xml:space="preserve">               300983 AS-FI-I/MB-IT-Rates/Mortgages (Inactive)</t>
  </si>
  <si>
    <t xml:space="preserve">               300984 AS-FI-Product Strategy-Asia (Inactive)</t>
  </si>
  <si>
    <t xml:space="preserve">               300985 AS-FI-Product Strategy-Europe (Inactive)</t>
  </si>
  <si>
    <t xml:space="preserve">               300986 AS-FI-Product Strategy-US (Inactive)</t>
  </si>
  <si>
    <t xml:space="preserve">               300987 T&amp;L-Cap Mkts-Global Capital Markets Group</t>
  </si>
  <si>
    <t xml:space="preserve">                    300988 T&amp;L-Trading-FI-Rates/Mortgages (inactive)</t>
  </si>
  <si>
    <t xml:space="preserve">                    300989 T&amp;L-Trading-FX</t>
  </si>
  <si>
    <t xml:space="preserve">                    300990 AS-FI-IFI-Asia Pac-Credit</t>
  </si>
  <si>
    <t xml:space="preserve">               300991 AS-FI-Exec-Business Management (Inactive)</t>
  </si>
  <si>
    <t xml:space="preserve">               300992 AS-FI-MS &amp; Mtg-Securitized Assets IT-Research (Inactive)</t>
  </si>
  <si>
    <t xml:space="preserve">               300993 AS-FI-MS &amp; Mtg-Securitized Assets IT-Trading (Inactive)</t>
  </si>
  <si>
    <t xml:space="preserve">               300994 AS-FI-Corp Credit-Credit Strategies Port Team (Inactive)</t>
  </si>
  <si>
    <t xml:space="preserve">               300995 AS-FI-Corp Credit-US IT-HY Research (Inactive)</t>
  </si>
  <si>
    <t xml:space="preserve">               300996 AS-FI-Corp Credit-US IT-IG Research (Inactive)</t>
  </si>
  <si>
    <t xml:space="preserve">               300997 AS-FI-Corp Credit-US IT-HY Trading (Inactive)</t>
  </si>
  <si>
    <t xml:space="preserve">               300998 AS-FI-Corp Credit-Non-US IT-European (Inactive)</t>
  </si>
  <si>
    <t xml:space="preserve">               300999 AS-FI-Corp Credit-Non-US IT-European Research (Inactive)</t>
  </si>
  <si>
    <t xml:space="preserve">               301000 AS-FI-Product Strategy-iShares (Inactive)</t>
  </si>
  <si>
    <t xml:space="preserve">                    301050 AS-EQ-Equity-AA (Inactive)</t>
  </si>
  <si>
    <t xml:space="preserve">                    301100 AS-EQ-Equity-Admin (Inactive)</t>
  </si>
  <si>
    <t xml:space="preserve">                    301150 AS-EQ-FE PM Derivatives</t>
  </si>
  <si>
    <t xml:space="preserve">                    301200 AS-EQ-FE-Small/Mid Value</t>
  </si>
  <si>
    <t xml:space="preserve">                    301201 AS-EQ-FE-Flexible Equity</t>
  </si>
  <si>
    <t xml:space="preserve">                    301250 AS-EQ-FE-Equity-Value &amp; Growth (Inactive)</t>
  </si>
  <si>
    <t xml:space="preserve">                    301300 AS-EQ-FE-Small/Mid Growth</t>
  </si>
  <si>
    <t xml:space="preserve">                    301400 AS-EQ-FE-Glob Opprty Health &amp; Science</t>
  </si>
  <si>
    <t xml:space="preserve">                    301450 AS-EQ-FE-Equity-Large Cap (Inactive)</t>
  </si>
  <si>
    <t xml:space="preserve">                    301455 AS-EQ-FE-Fundamental Large Growth</t>
  </si>
  <si>
    <t xml:space="preserve">                         301456 AS-EQ-FE-Fundamental Large Growth Aus (Inactive)</t>
  </si>
  <si>
    <t xml:space="preserve">                         301460 AS-EQ-FE-Japan Equities</t>
  </si>
  <si>
    <t xml:space="preserve">                    301500 AS-EQ-Equity-Trading (Inactive)</t>
  </si>
  <si>
    <t xml:space="preserve">                    301550 AS-EQ-FE-EQ Trading (Inactive)</t>
  </si>
  <si>
    <t xml:space="preserve">                    301600 AS-EQ-Equity Trading-General (Inactive)</t>
  </si>
  <si>
    <t xml:space="preserve">                    301650 AS-EQ-Equity Trading Opportunities (Inactive)</t>
  </si>
  <si>
    <t xml:space="preserve">                    301700 AS-EQ-Equity Trading Model Portfolio (Inactive)</t>
  </si>
  <si>
    <t xml:space="preserve">                         301750 AS-EQ-FE-Large Cap Quant (Inactive)</t>
  </si>
  <si>
    <t xml:space="preserve">                         301800 AS-EQ-FE-Intl Equity-EAFE Core Equity (Inactive)</t>
  </si>
  <si>
    <t xml:space="preserve">                    301825 AS-EQ-FE-Global Resources &amp; Energy</t>
  </si>
  <si>
    <t xml:space="preserve">                         301850 AS-EQ-FE-PM Assts ASIAPAC</t>
  </si>
  <si>
    <t xml:space="preserve">                         301900 AS-EQ-FE-EMEA Exec</t>
  </si>
  <si>
    <t xml:space="preserve">                    301901 AS-EQ-FE-PM Assts US</t>
  </si>
  <si>
    <t xml:space="preserve">                    301902 AS-EQ-FE-Basic Value</t>
  </si>
  <si>
    <t xml:space="preserve">                    301903 AS-EQ-FE-Balanced Capital (Inactive)</t>
  </si>
  <si>
    <t xml:space="preserve">                    301904 AS-EQ-FE-Large Cap Series</t>
  </si>
  <si>
    <t xml:space="preserve">                    301905 AS-EQ-FE-Small/Mid Cap Value (Inactive)</t>
  </si>
  <si>
    <t xml:space="preserve">                    301906 AS-EQ-FE-Fundamental &amp; Global Growth (Inactive)</t>
  </si>
  <si>
    <t xml:space="preserve">                    301907 AS-EQ-FE-Healthcare (Inactive)</t>
  </si>
  <si>
    <t xml:space="preserve">                    301908 AS-EQ-FE-Equity-Exchange Funds (Inactive)</t>
  </si>
  <si>
    <t xml:space="preserve">                    301909 AS-EQ-FE-Global Financial Svcs (Inactive)</t>
  </si>
  <si>
    <t xml:space="preserve">                    301910 AS-EQ-FE-EqDiv/NatRes</t>
  </si>
  <si>
    <t xml:space="preserve">                    301911 AS-EQ-FE-Equity-Global Sectors/Disciplined Eq (Inactive)</t>
  </si>
  <si>
    <t xml:space="preserve">                    301912 AS-EQ-FE-Equity-Global Value (Inactive)</t>
  </si>
  <si>
    <t xml:space="preserve">          301913 MAS - Global Allocation</t>
  </si>
  <si>
    <t xml:space="preserve">                    301914 AS-EQ-FE-Global Small Cap</t>
  </si>
  <si>
    <t xml:space="preserve">                    301915 AS-EQ-FE-Global Technology (Inactive)</t>
  </si>
  <si>
    <t xml:space="preserve">                    301916 AS-EQ-FE-Pacific (Inactive)</t>
  </si>
  <si>
    <t xml:space="preserve">                    301917 AS-EQ-FE-Latin America</t>
  </si>
  <si>
    <t xml:space="preserve">                    301918 AS-EQ-FE-Enhanced, Index &amp; Struct Products (Inactive)</t>
  </si>
  <si>
    <t xml:space="preserve">               301920 T&amp;L-Trading-FE-Americas (inactive)</t>
  </si>
  <si>
    <t xml:space="preserve">                    301921 AS-EQ-FE-Equity-Portable Alpha (Inactive)</t>
  </si>
  <si>
    <t xml:space="preserve">                    301922 AS-EQ-FE-Eq International EDI (Inactive)</t>
  </si>
  <si>
    <t xml:space="preserve">                         301925 AS-EQ-FE-Product Development (Inactive)</t>
  </si>
  <si>
    <t xml:space="preserve">                    301965 AS-EQ-FE-Americas Product Strategists</t>
  </si>
  <si>
    <t xml:space="preserve">                    301966 AS-EQ-FE-Americas Exec</t>
  </si>
  <si>
    <t xml:space="preserve">                         301967 AS-EQ-FE-APAC Product Strategists</t>
  </si>
  <si>
    <t xml:space="preserve">                         301968 AS-EQ-FE-APAC Exec APAC</t>
  </si>
  <si>
    <t xml:space="preserve">          301969 AS-AS Exec</t>
  </si>
  <si>
    <t xml:space="preserve">               302100 AS-Cred Rsch-Executive (Inactive)</t>
  </si>
  <si>
    <t xml:space="preserve">               302150 AS-Corps (Inactive)</t>
  </si>
  <si>
    <t xml:space="preserve">               302200 AS-Tax Exempt (Inactive)</t>
  </si>
  <si>
    <t xml:space="preserve">                    303000 AS-FI-IFI-APAC-Aus Bond Port team</t>
  </si>
  <si>
    <t xml:space="preserve">               303005 AS-FI-EU and Global-Emerging Markets Port Team (Inactive)</t>
  </si>
  <si>
    <t xml:space="preserve">               303010 AS-FI-EU and Global-Global Bond Port Team (Inactive)</t>
  </si>
  <si>
    <t xml:space="preserve">               303015 AS-FI-EU and Global-Euro Bond Port Team</t>
  </si>
  <si>
    <t xml:space="preserve">               303020 AS-FI-EU and Global-Sterling Bond Port Team (Inactive)</t>
  </si>
  <si>
    <t xml:space="preserve">                    303025 AS-FI-IFI-Asia Pac-Yen Bond Port Team</t>
  </si>
  <si>
    <t xml:space="preserve">               303026 AS-FI-EU &amp; Non-US-Canadian Bond Port Team (Inactive)</t>
  </si>
  <si>
    <t xml:space="preserve">                    303027 AS-FI-IFI-APAC-Taiwan Bond Port Team</t>
  </si>
  <si>
    <t xml:space="preserve">                    303028 AS-FI-IFI-Asia Pac-I/MB-Index</t>
  </si>
  <si>
    <t xml:space="preserve">                    303029 AS-FI-IFI-Asia Pac-Rates</t>
  </si>
  <si>
    <t xml:space="preserve">               303030 AS-Taxable Fixed Income-Multi-Sector (Inactive)</t>
  </si>
  <si>
    <t xml:space="preserve">               303035 AS-FI-Fundmntl-PT-Alternatives (Inactive)</t>
  </si>
  <si>
    <t xml:space="preserve">               303040 AS-Taxable Fixed Income-Financing (Inactive)</t>
  </si>
  <si>
    <t xml:space="preserve">               303045 AS-FI-MS &amp; Mtg-Mortgages Port Team (Inactive)</t>
  </si>
  <si>
    <t xml:space="preserve">               303050 AS-FI-MS &amp; Mtg-Short Duration Port Team (Inactive)</t>
  </si>
  <si>
    <t xml:space="preserve">               303055 AS-FI-MS &amp; Mtg-Mutual Fund Multi Port Team (Inactive)</t>
  </si>
  <si>
    <t xml:space="preserve">               303060 AS-Taxable Fixed Income-CMBS (Inactive)</t>
  </si>
  <si>
    <t xml:space="preserve">               303065 AS-FI-Corp Credit-IG Corps/Long Port Team (Inactive)</t>
  </si>
  <si>
    <t xml:space="preserve">               303070 AS-Taxable Fixed Income-Investment Grade Research (Inactive)</t>
  </si>
  <si>
    <t xml:space="preserve">               303075 AS-FI-Corp Credit-Leverage Finance Port Team (Inactive)</t>
  </si>
  <si>
    <t xml:space="preserve">               303080 AS-FI-Fundmntl-IT-Leveraged Finance (Inactive)</t>
  </si>
  <si>
    <t xml:space="preserve">               303085 AS-FI-Financial Institutions (Inactive)</t>
  </si>
  <si>
    <t xml:space="preserve">               303090 AS-Taxable Fixed Income-Portfolio Business (Inactive)</t>
  </si>
  <si>
    <t xml:space="preserve">               303095 AS-FI-MS &amp; Mtg-BSAM Port Team (Inactive)</t>
  </si>
  <si>
    <t xml:space="preserve">               303096 AS-FI-Admin (Inactive)</t>
  </si>
  <si>
    <t xml:space="preserve">               303097 AS-Taxable Fixed Income-Dealing (Inactive)</t>
  </si>
  <si>
    <t xml:space="preserve">               303100 Alt-RE-Debt (inactive)</t>
  </si>
  <si>
    <t xml:space="preserve">               303115 AS-Tax Exempt FI-Funds &amp; Institutions (Inactive)</t>
  </si>
  <si>
    <t xml:space="preserve">               303120 AS-FI-Munis-Municipals IT-Research (Inactive)</t>
  </si>
  <si>
    <t xml:space="preserve">               303125 AS-FI-Munis-Municipals IT-Trading (Inactive)</t>
  </si>
  <si>
    <t xml:space="preserve">               303130 AS-FI-Munis-Liquidity Port Team (Inactive)</t>
  </si>
  <si>
    <t xml:space="preserve">               303135 AS-Tax Exempt FI-Executive (Inactive)</t>
  </si>
  <si>
    <t xml:space="preserve">               303200 AS-FI-I/MB-Port Solutions-Index (Inactive)</t>
  </si>
  <si>
    <t xml:space="preserve">               303205 AS-FI-I/MB-Port Solutions-Active (Inactive)</t>
  </si>
  <si>
    <t xml:space="preserve">               303210 AS-FI-MB/I-IT-Credit (Inactive)</t>
  </si>
  <si>
    <t xml:space="preserve">               303215 AS-FI-MB/I-IT-Rates (Inactive)</t>
  </si>
  <si>
    <t xml:space="preserve">               303220 AS-FI-MB/I-IT-Mortgages (Inactive)</t>
  </si>
  <si>
    <t xml:space="preserve">               303225 AS-FI-MB/I-IT-Securitized (Inactive)</t>
  </si>
  <si>
    <t xml:space="preserve">               303230 AS-FI-MB/I-IT-Asset Allocation (Inactive)</t>
  </si>
  <si>
    <t xml:space="preserve">               303235 AS-FI-I/MB-Research-Credit (Inactive)</t>
  </si>
  <si>
    <t xml:space="preserve">               303240 AS-FI-I/MB-Research-Rates (Inactive)</t>
  </si>
  <si>
    <t xml:space="preserve">               303245 AS-FI-I/MB-Research-Sector Allocation (Inactive)</t>
  </si>
  <si>
    <t xml:space="preserve">               303250 AS-FI-I/MB-Research-Mortgages (Inactive)</t>
  </si>
  <si>
    <t xml:space="preserve">               303255 AS-FI-I/MB-Australia (Inactive)</t>
  </si>
  <si>
    <t xml:space="preserve">                    303260 AS-FI-IFI-Asia Pac-I/MB-Japan</t>
  </si>
  <si>
    <t xml:space="preserve">               303265 AS-FI-Trading-Rates (Inactive)</t>
  </si>
  <si>
    <t xml:space="preserve">               303266 AS-FI-I/MB-Beta Analytics (Inactive)</t>
  </si>
  <si>
    <t xml:space="preserve">                    303270 T&amp;L-Trading-FI Rates/Credit</t>
  </si>
  <si>
    <t xml:space="preserve">               303275 AS-FI-Trading-Mortgages (Inactive)</t>
  </si>
  <si>
    <t xml:space="preserve">                    303280 T&amp;L-Trading-FI-Repos</t>
  </si>
  <si>
    <t xml:space="preserve">                    303285 T&amp;L-Trading-FI-Trading Management (inactive)</t>
  </si>
  <si>
    <t xml:space="preserve">               303290 AS-FI-Product Strategy (Inactive)</t>
  </si>
  <si>
    <t xml:space="preserve">               303291 AS-FI-Business Operation (Inactive)</t>
  </si>
  <si>
    <t xml:space="preserve">               303295 AS-FI-Trading-Securitized (Inactive)</t>
  </si>
  <si>
    <t xml:space="preserve">               303296 AS-FI-Trading-Debt Capital Markets (Inactive)</t>
  </si>
  <si>
    <t xml:space="preserve">               303566 AS-FI-Product Specialists (Inactive)</t>
  </si>
  <si>
    <t xml:space="preserve">          303999 T&amp;L-Exec-Global Trading Management</t>
  </si>
  <si>
    <t xml:space="preserve">          304000 AS-PI-Regional Offices</t>
  </si>
  <si>
    <t xml:space="preserve">          304010 AS-PI-Princeton Regional Managers</t>
  </si>
  <si>
    <t xml:space="preserve">          304020 AS-PI-Fixed Income</t>
  </si>
  <si>
    <t xml:space="preserve">          304025 AS-PI-PPM Fixed Income</t>
  </si>
  <si>
    <t xml:space="preserve">          304030 AS-PI-Trusts</t>
  </si>
  <si>
    <t xml:space="preserve">          304040 AS-PI-Global (Inactive)</t>
  </si>
  <si>
    <t xml:space="preserve">          304050 AS-PI-Exec</t>
  </si>
  <si>
    <t xml:space="preserve">          304100 AS-PI-MAT</t>
  </si>
  <si>
    <t xml:space="preserve">          304110 AS-PI-FI MAT</t>
  </si>
  <si>
    <t xml:space="preserve">          304120 AS-PI Trading (Inactive)</t>
  </si>
  <si>
    <t xml:space="preserve">          304150 AS-PI Executive (Inactive)</t>
  </si>
  <si>
    <t xml:space="preserve">          304160 AS-PI-Admin</t>
  </si>
  <si>
    <t xml:space="preserve">          304170 AS-PI-Correspondence</t>
  </si>
  <si>
    <t xml:space="preserve">          304200 AS-PI-Mid Cap Value (Inactive)</t>
  </si>
  <si>
    <t xml:space="preserve">          304210 AS-PI-High Income (Inactive)</t>
  </si>
  <si>
    <t xml:space="preserve">          304220 AS-PI-US Mortgage (Inactive)</t>
  </si>
  <si>
    <t xml:space="preserve">          304230 AS-PI-Global Small Cap (Inactive)</t>
  </si>
  <si>
    <t xml:space="preserve">          304300 AS-PI-MF CDP (Inactive)</t>
  </si>
  <si>
    <t xml:space="preserve">          304310 AS-PI-FA Comp</t>
  </si>
  <si>
    <t xml:space="preserve">          304320 AS-PI-Profit Sharing</t>
  </si>
  <si>
    <t xml:space="preserve">          304330 AS-PI-Trust Reimbursement (Inactive)</t>
  </si>
  <si>
    <t xml:space="preserve">                         306010 AS-EQ-FE-Asset Allocation &amp; Economics (Inactive)</t>
  </si>
  <si>
    <t xml:space="preserve">          306020 MAS -Outcomes - Retail</t>
  </si>
  <si>
    <t xml:space="preserve">          306023 MAS-Outcomes -MAPS</t>
  </si>
  <si>
    <t xml:space="preserve">          306025 MAS-MUST</t>
  </si>
  <si>
    <t xml:space="preserve">                    306026 BRS-CS-Fiduciary-PM-US</t>
  </si>
  <si>
    <t xml:space="preserve">          306027 MAS - Diversified Growth -Inv Res</t>
  </si>
  <si>
    <t xml:space="preserve">                    306028 BRS-CS-Completion Mandate Management</t>
  </si>
  <si>
    <t xml:space="preserve">               306029 Inv-Beta-Index Asset Allocation</t>
  </si>
  <si>
    <t xml:space="preserve">          306030 AS-Liability Matching Funds</t>
  </si>
  <si>
    <t xml:space="preserve">          306031 MA-MAF-Balanced Funds (Inactive)</t>
  </si>
  <si>
    <t xml:space="preserve">               306032 T&amp;L-Deriv Sol-PM EMEA (inactive)</t>
  </si>
  <si>
    <t xml:space="preserve">               306033 ICB-Strat Clt Prog-Executive</t>
  </si>
  <si>
    <t xml:space="preserve">                    306034 BRS-CS-Strategy &amp; Markets View</t>
  </si>
  <si>
    <t xml:space="preserve">          306035 AS-Portable Alpha (Inactive)</t>
  </si>
  <si>
    <t xml:space="preserve">                    306036 BRS-CS-Client Mandate Strategy &amp; Design</t>
  </si>
  <si>
    <t xml:space="preserve">          306037 MAS - Diversified Growth</t>
  </si>
  <si>
    <t xml:space="preserve">          306038 MA-MAF-Group Infrastructure (Inactive)</t>
  </si>
  <si>
    <t xml:space="preserve">                    306039 BRS-CS-Strategic Asset Allocation &amp; Fiduciary CIO</t>
  </si>
  <si>
    <t xml:space="preserve">                         306040 AS-EQ-FE-Europe</t>
  </si>
  <si>
    <t xml:space="preserve">                         306050 AS-EQ-FE-Emerging Markets Specialist</t>
  </si>
  <si>
    <t xml:space="preserve">                    306051 AS-EQ-FE-Emerging Markets</t>
  </si>
  <si>
    <t xml:space="preserve">               306060 T&amp;L-Trading-Equities</t>
  </si>
  <si>
    <t xml:space="preserve">                         306070 AS-EQ-Hedge Fund PM Assts (Inactive)</t>
  </si>
  <si>
    <t xml:space="preserve">                         306075 AS-EQ-FE-PM Assts EMEA</t>
  </si>
  <si>
    <t xml:space="preserve">                    306080 AS-EQ-FE-Global Emerging Markets Equity Team (Inactive)</t>
  </si>
  <si>
    <t xml:space="preserve">                         306100 AS-EQ-FE-European Specialist</t>
  </si>
  <si>
    <t xml:space="preserve">                         306110 AS-EQ-FE-Global Equity</t>
  </si>
  <si>
    <t xml:space="preserve">                         306120 AS-EQ-FE-Equity Divisional Management (Inactive)</t>
  </si>
  <si>
    <t xml:space="preserve">                         306130 AS-EQ-FE-Natural Resources</t>
  </si>
  <si>
    <t xml:space="preserve">                    306140 AS-EQ-FE-Regional Product Specialist (Inactive)</t>
  </si>
  <si>
    <t xml:space="preserve">                         306150 AS-EQ-FE-UK Equity</t>
  </si>
  <si>
    <t xml:space="preserve">                         306155 AS-EQ-Responsible Investing (Inactive)</t>
  </si>
  <si>
    <t xml:space="preserve">                         306160 AS-EQ-FE-UK Specialist</t>
  </si>
  <si>
    <t xml:space="preserve">                         306170 AS-EQ-FE-Asia Equity</t>
  </si>
  <si>
    <t xml:space="preserve">                         306171 AS-EQ-FE-Taiwan</t>
  </si>
  <si>
    <t xml:space="preserve">                         306175 AS-EQ-FE-Japan Value (Inactive)</t>
  </si>
  <si>
    <t xml:space="preserve">                    306180 AS-EQ-FE-APR Fund Admin (Inactive)</t>
  </si>
  <si>
    <t xml:space="preserve">               306185 AS-Derivatives Solution Group (Inactive)</t>
  </si>
  <si>
    <t xml:space="preserve">               306190 AS-FI Dealers (Inactive)</t>
  </si>
  <si>
    <t xml:space="preserve">                         306195 AS-EQ-FE-Korea</t>
  </si>
  <si>
    <t xml:space="preserve">               306200 AS-FI Credit Analysts (Inactive)</t>
  </si>
  <si>
    <t xml:space="preserve">               306210 AS-FI Global (Inactive)</t>
  </si>
  <si>
    <t xml:space="preserve">               306220 AS-FI Business Managers (Inactive)</t>
  </si>
  <si>
    <t xml:space="preserve">               306230 AS-FI-Fundmntl-IT-Securitized Assets (Inactive)</t>
  </si>
  <si>
    <t xml:space="preserve">               306240 AS-FI Sterling (Inactive)</t>
  </si>
  <si>
    <t xml:space="preserve">               306250 AS-FI European (Inactive)</t>
  </si>
  <si>
    <t xml:space="preserve">     306260 RQA-Risk Measurement (Inactive)</t>
  </si>
  <si>
    <t xml:space="preserve">     306270 RQA-Management Information (Inactive)</t>
  </si>
  <si>
    <t xml:space="preserve">     306285 RQA-Real Estate</t>
  </si>
  <si>
    <t xml:space="preserve">               306290 AS-FI-MS &amp; Mtg-Global Rates IT-Research (Inactive)</t>
  </si>
  <si>
    <t xml:space="preserve">                    306300 T&amp;L-Trading-FI-Non Dollar (inactive)</t>
  </si>
  <si>
    <t xml:space="preserve">               306320 AS-Mortgages (Inactive)</t>
  </si>
  <si>
    <t xml:space="preserve">                         306400 AS-EQ-FE-Graduates (Inactive)</t>
  </si>
  <si>
    <t xml:space="preserve">               306500 T&amp;L-Trading-FE-Dealing-Australia (inactive)</t>
  </si>
  <si>
    <t xml:space="preserve">                         306501 AS-EQ-FE-Pacific Basin</t>
  </si>
  <si>
    <t xml:space="preserve">                         306502 AS-EQ-FE-Large Growth-Australia Equity (Inactive)</t>
  </si>
  <si>
    <t xml:space="preserve">                         306503 AS-EQ-FE-European GARP (Inactive)</t>
  </si>
  <si>
    <t xml:space="preserve">                         306504 AS-EQ-FE-Large Growth-Japan Large Cap Equity (Inactive)</t>
  </si>
  <si>
    <t xml:space="preserve">                         306505 AS-EQ-FE-Small/Mid Value EQ-Japan Specialist EQ (Inactive)</t>
  </si>
  <si>
    <t xml:space="preserve">     306506 Deputy COO-Executive</t>
  </si>
  <si>
    <t xml:space="preserve">     306507 Deputy COO-BlackRock Investment Institute</t>
  </si>
  <si>
    <t xml:space="preserve">     306508 Strategic Product Management</t>
  </si>
  <si>
    <t xml:space="preserve">                    307000 BRS-CS-Group Strategy &amp; Business Management</t>
  </si>
  <si>
    <t xml:space="preserve">               307001 BRS-CS-Cross Functional</t>
  </si>
  <si>
    <t xml:space="preserve">                    307002 BRS-CS-Mandate Fulfillment</t>
  </si>
  <si>
    <t xml:space="preserve">                    307003 BRS-CS-Fiduciary-Client Strategy-US</t>
  </si>
  <si>
    <t xml:space="preserve">               309008 AS-Cred Rsch-CMBS (Inactive)</t>
  </si>
  <si>
    <t xml:space="preserve">               309014 AS-FI-Taxable Financial Institutions (Inactive)</t>
  </si>
  <si>
    <t xml:space="preserve">                    309016 AS-EQ-FE-Equity-Executive (Inactive)</t>
  </si>
  <si>
    <t xml:space="preserve">                    309020 AS-EQ-FE-Equity Rsch (Inactive)</t>
  </si>
  <si>
    <t xml:space="preserve">               310000 AS-Inv-AS-FI-Exec (Inactive)</t>
  </si>
  <si>
    <t xml:space="preserve">                    310100 AS-FI-AFI-Office of CIO</t>
  </si>
  <si>
    <t xml:space="preserve">                    310105 AS-FI-AFI-Product Strategy-Retail</t>
  </si>
  <si>
    <t xml:space="preserve">                    310110 AS-FI-IFI-CESE-PM</t>
  </si>
  <si>
    <t xml:space="preserve">                    310115 AS-FI-AFI-CES-PM</t>
  </si>
  <si>
    <t xml:space="preserve">                    310120 AS-FI-CR&amp;AS Abs Return-Obsidian-Exec &amp; Bus Mgmt (Inactive)</t>
  </si>
  <si>
    <t xml:space="preserve">                    310125 AS-FI-CR&amp;AS-Abs Return-Obsidian-Product Strateg (Inactive)</t>
  </si>
  <si>
    <t xml:space="preserve">                    310130 AS-FI-AFI-Multi-Asset High Alpha-PM</t>
  </si>
  <si>
    <t xml:space="preserve">                    310135 AS-FI-AFI-Multi-Asset High Alpha-Research</t>
  </si>
  <si>
    <t xml:space="preserve">                    310140 AS-FI-AFI-Securitized-PM</t>
  </si>
  <si>
    <t xml:space="preserve">                    310145 AS-FI-AFI-Securitized-Research</t>
  </si>
  <si>
    <t xml:space="preserve">                    310150 AS-FI-CR&amp;AS-Securitized Assets-Product Strategy (Inactive)</t>
  </si>
  <si>
    <t xml:space="preserve">                    310155 AS-FI-AFI-Agency MBS-Mortgages</t>
  </si>
  <si>
    <t xml:space="preserve">                    310160 AS-FI-CR&amp;AS-Mortgages-Research (Inactive)</t>
  </si>
  <si>
    <t xml:space="preserve">                    310165 AS-FI-CR&amp;AS Return-Agency MBS-Exec &amp; Bus Mgmt (Inactive)</t>
  </si>
  <si>
    <t xml:space="preserve">                    310170 AS-FI-CR&amp;AS Return-Agency MBS-Product Strategy (Inactive)</t>
  </si>
  <si>
    <t xml:space="preserve">                    310175 AS-FI-CR&amp;AS-Rates-PM (Inactive)</t>
  </si>
  <si>
    <t xml:space="preserve">                    310180 AS-FI-AFI-MSR-Rates</t>
  </si>
  <si>
    <t xml:space="preserve">                    310185 AS-FI-CR&amp;AS Return-US Rates-Exec &amp; Bus Management (Inactive)</t>
  </si>
  <si>
    <t xml:space="preserve">                    310190 AS-FI-CR&amp;AS Return-US Rates-Product Strategy (Inactive)</t>
  </si>
  <si>
    <t xml:space="preserve">                    310195 AS-FI-AFI-MSR-Mutual Funds</t>
  </si>
  <si>
    <t xml:space="preserve">                    310200 AS-FI-CR&amp;AS-Mutual Funds-Research (Inactive)</t>
  </si>
  <si>
    <t xml:space="preserve">                    310205 AS-FI-CR&amp;AS Return-Mututal Fund MS-Exec &amp; Bus Mgmt (Inactive)</t>
  </si>
  <si>
    <t xml:space="preserve">                    310210 AS-FI-CR&amp;AS Return-Mututal Fund MS-Prod Strategy (Inactive)</t>
  </si>
  <si>
    <t xml:space="preserve">                         310215 AS-FI-AFI-Credit-High Yield-PM</t>
  </si>
  <si>
    <t xml:space="preserve">                         310220 AS-FI-AFI-Credit-High Yield-Research</t>
  </si>
  <si>
    <t xml:space="preserve">                    310225 AS-FI-CR&amp;AS-Leveraged Finance-Trading (Inactive)</t>
  </si>
  <si>
    <t xml:space="preserve">                    310230 AS-FI-CR&amp;AS Ret-Cred Strat-Lev Fin-Exec &amp; Bus Mgmt (Inactive)</t>
  </si>
  <si>
    <t xml:space="preserve">                    310235 AS-FI-CR&amp;AS Ret-Cred Strat-Lev Fin-Product Strat (Inactive)</t>
  </si>
  <si>
    <t xml:space="preserve">                         310240 AS-FI-AFI-Credit-IG Credit-PM</t>
  </si>
  <si>
    <t xml:space="preserve">                         310245 AS-FI-AFI-Credit-IG Credit-Research</t>
  </si>
  <si>
    <t xml:space="preserve">                    310250 AS-FI-CR&amp;AS Return-Credit Strat-IG-Exec &amp; Bus Mgmt (Inactive)</t>
  </si>
  <si>
    <t xml:space="preserve">                    310255 AS-FI-CR&amp;AS Return-Credit Strat-IG-Product Strat (Inactive)</t>
  </si>
  <si>
    <t xml:space="preserve">                    310300 AS-FI-AFI-TE-Exec &amp; Bus Management</t>
  </si>
  <si>
    <t xml:space="preserve">                    310305 AS-FI-AFI-Product Strategy-AFI</t>
  </si>
  <si>
    <t xml:space="preserve">                    310310 AS-FI-AFI-TE-Liquidity Portfolio Team</t>
  </si>
  <si>
    <t xml:space="preserve">                    310315 AS-FI-AFI-TE-Funds Portfolio Team</t>
  </si>
  <si>
    <t xml:space="preserve">                    310320 AS-FI-AFI-TE-Institutional Portfolio Team</t>
  </si>
  <si>
    <t xml:space="preserve">                    310325 AS-FI-AFI-TE-Credit Research</t>
  </si>
  <si>
    <t xml:space="preserve">                    310330 AS-FI-AFI-TE-Private Client Team</t>
  </si>
  <si>
    <t xml:space="preserve">                    310400 AS-FI-AFI-Business Management</t>
  </si>
  <si>
    <t xml:space="preserve">                    310405 AS-FI-AFI-Product Strategy-MS Instl</t>
  </si>
  <si>
    <t xml:space="preserve">                    310410 AS-FI-AFI-Port Solutions-Active</t>
  </si>
  <si>
    <t xml:space="preserve">                    310415 AS-FI-AFI-Port Solutions-Index</t>
  </si>
  <si>
    <t xml:space="preserve">                    310420 AS-FI-AFI-Port Solutions-iShares</t>
  </si>
  <si>
    <t xml:space="preserve">                    310425 AS-FI-AFI-Short Duration</t>
  </si>
  <si>
    <t xml:space="preserve">                    310430 AS-FI-AFI-Credit-LDI-PM (Inactive)</t>
  </si>
  <si>
    <t xml:space="preserve">                    310435 AS-FI-AFI-MSR-Customized Core</t>
  </si>
  <si>
    <t xml:space="preserve">                    310440 AS-FI-AFI-Financial Institutions</t>
  </si>
  <si>
    <t xml:space="preserve">                    310445 AS-FI-AFI-MSR-Inflation Linked</t>
  </si>
  <si>
    <t xml:space="preserve">                    310500 AS-FI-IFI-Exec &amp; Admin</t>
  </si>
  <si>
    <t xml:space="preserve">               310505 AS-FI-EMEA/Asia &amp; Div Strat-Product Strategy (Inactive)</t>
  </si>
  <si>
    <t xml:space="preserve">                    310510 AS-FI-IFI-UK Port Solutions-MDI Active</t>
  </si>
  <si>
    <t xml:space="preserve">                    310515 AS-FI-IFI-UK Port Solutions-MDI Index</t>
  </si>
  <si>
    <t xml:space="preserve">                    310520 AS-FI-IFI-UK Port Solutions-iShares</t>
  </si>
  <si>
    <t xml:space="preserve">                    310525 AS-FI-EMEA/Asia &amp; EMEA &amp; Asia-Emer Mkt Port Team (Inactive)</t>
  </si>
  <si>
    <t xml:space="preserve">                    310530 AS-FI-EMEA/Asia &amp; EMEA &amp; Asia-Asia Pac Port Team (Inactive)</t>
  </si>
  <si>
    <t xml:space="preserve">                    310535 AS-FI-IFI-Asia Pac-Research (Inactive)</t>
  </si>
  <si>
    <t xml:space="preserve">                    310540 AS-FI-IFI-Asia Pac-Exec &amp; Admin</t>
  </si>
  <si>
    <t xml:space="preserve">                    310545 AS-FI-IFI-Asia Pac-Product Strategy</t>
  </si>
  <si>
    <t xml:space="preserve">                    310550 AS-FI-IFI-EMEA Fundamental-Exec &amp; Admin (Inactive)</t>
  </si>
  <si>
    <t xml:space="preserve">                    310555 AS-FI-IFI-EMEA Funda-Prod Strat</t>
  </si>
  <si>
    <t xml:space="preserve">                    310560 AS-FI-IFI-EMEA Funda-Global Port Team</t>
  </si>
  <si>
    <t xml:space="preserve">                    310565 AS-FI-IFI-EMEA Funda-Sterling Port Team</t>
  </si>
  <si>
    <t xml:space="preserve">                    310570 AS-FI-IFI-EMEA Funda-Euro Port Team</t>
  </si>
  <si>
    <t xml:space="preserve">                    310575 AS-FI-IFI-EMEA Funda-Securitized Assets</t>
  </si>
  <si>
    <t xml:space="preserve">                    310580 AS-FI-IFI-UK Port Solutions-Bus Mgmt (Inactive)</t>
  </si>
  <si>
    <t xml:space="preserve">                    310585 AS-FI-IFI-EMEA Funda-Credit Inv Mgmt</t>
  </si>
  <si>
    <t xml:space="preserve">                    310600 AS-FI-IFI-CESE-Research</t>
  </si>
  <si>
    <t xml:space="preserve">                    310605 AS-FI-AFI-CES-Research</t>
  </si>
  <si>
    <t xml:space="preserve">                    310610 AS-FI-IFI-EMEA Fundamental-Research</t>
  </si>
  <si>
    <t xml:space="preserve">                    310615 AS-FI-EMEA/Asia &amp; MB-EM-Product Strategy (Inactive)</t>
  </si>
  <si>
    <t xml:space="preserve">                    310620 AS-FI-AFI-Product Strategy-iShares</t>
  </si>
  <si>
    <t xml:space="preserve">                    310625 AS-FI-IFI-EMEA MB-Product Strategy</t>
  </si>
  <si>
    <t xml:space="preserve">                    310630 AS-FI-IFI-EMEA MB-Alpha Team</t>
  </si>
  <si>
    <t xml:space="preserve">                    310635 AS-FI-IFI-EMEA MB-Research</t>
  </si>
  <si>
    <t xml:space="preserve">                    310640 AS-FI-IFI-EMEA MB-Portfolio Solutions (Inactive)</t>
  </si>
  <si>
    <t xml:space="preserve">                    310645 AS-FI-IFI-EM-Port Team</t>
  </si>
  <si>
    <t xml:space="preserve">                    310700 AS-FI-AFI-Exec</t>
  </si>
  <si>
    <t xml:space="preserve">                    310705 AS-FI-AFI-Product Strategy-Alts</t>
  </si>
  <si>
    <t xml:space="preserve">                    310710 AS-FI-AFI-Product Strategy-Invest Strategy</t>
  </si>
  <si>
    <t xml:space="preserve">                    310715 AS-FI-AFI-Product Strategy-Credit</t>
  </si>
  <si>
    <t xml:space="preserve">                    310720 AS-FI-AFI-Product Strategy-Model Based</t>
  </si>
  <si>
    <t xml:space="preserve">                         310725 AS-FI-AFI-Credit-Aviation-PM</t>
  </si>
  <si>
    <t xml:space="preserve">                         310730 AS-FI-AFI-Credit-Aviation-Research</t>
  </si>
  <si>
    <t xml:space="preserve">                         310735 AS-FI-AFI-Credit-Special Situations-PM</t>
  </si>
  <si>
    <t xml:space="preserve">                         310740 AS-FI-AFI-Credit-Special Situations-Research</t>
  </si>
  <si>
    <t xml:space="preserve">                    310745 AS-FI-AFI-Credit-Bank Loans</t>
  </si>
  <si>
    <t xml:space="preserve">                    310750 AS-FI-AFI-Agency MBS-Alpha</t>
  </si>
  <si>
    <t xml:space="preserve">     311025 Deputy COO-Corporate Governance</t>
  </si>
  <si>
    <t xml:space="preserve">          311032 T&amp;L-SLF Trading</t>
  </si>
  <si>
    <t xml:space="preserve">          311113 T&amp;L-SLF Bus Mgmt &amp; Prod Dev</t>
  </si>
  <si>
    <t xml:space="preserve">          312122 T&amp;L-SLF Prime Brokerage &amp; Financing</t>
  </si>
  <si>
    <t xml:space="preserve">                    312126 Bus Ops-APS-Broker Dealer Services</t>
  </si>
  <si>
    <t xml:space="preserve">               312127 Bus Ops-Exec-EMEA</t>
  </si>
  <si>
    <t xml:space="preserve">          312501 MA-GMSG AAA (Inactive)</t>
  </si>
  <si>
    <t xml:space="preserve">          312503 MAS - GMSG Japan</t>
  </si>
  <si>
    <t xml:space="preserve">          312505 MAS - Exec Business Management</t>
  </si>
  <si>
    <t xml:space="preserve">               312506 AS-EQ-SAE-Glb Alpha Gen (Inactive)</t>
  </si>
  <si>
    <t xml:space="preserve">          312507 MAS - GMSG Global Ascent Strategy</t>
  </si>
  <si>
    <t xml:space="preserve">          312509 MAS - GMSG Market Advantage</t>
  </si>
  <si>
    <t xml:space="preserve">               312534 AS-EQ-SAE-Japan Equities (Inactive)</t>
  </si>
  <si>
    <t xml:space="preserve">     312542 RQA-Glb Portfolio Analytics</t>
  </si>
  <si>
    <t xml:space="preserve">               312543 T&amp;L-Trading-Glbl Trading Research</t>
  </si>
  <si>
    <t xml:space="preserve">               312546 AS-EQ-SAE-Strategy NA/Eur/DevCB</t>
  </si>
  <si>
    <t xml:space="preserve">               312549 AS-EQ-SAE-Research Asia Pac &amp; EM</t>
  </si>
  <si>
    <t xml:space="preserve">          312550 MAS - GMSG Global Ascent PM</t>
  </si>
  <si>
    <t xml:space="preserve">               312551 AS-EQ-SAE-Strategy Asia Pac &amp; EM</t>
  </si>
  <si>
    <t xml:space="preserve">          312553 MAS - GMSG Global Ascent Research</t>
  </si>
  <si>
    <t xml:space="preserve">               312555 APG-PMT-CT-PM Workflows</t>
  </si>
  <si>
    <t xml:space="preserve">               312556 AS-EQ-SAE-Global Portfolio Engineering (Inactive)</t>
  </si>
  <si>
    <t xml:space="preserve">          313009 Beta-IE-Equity ETF Portfolio Management</t>
  </si>
  <si>
    <t xml:space="preserve">          313010 Beta-IE-Institutional Portfolio Management</t>
  </si>
  <si>
    <t xml:space="preserve">               313011 Beta-LifePath</t>
  </si>
  <si>
    <t xml:space="preserve">          313022 Beta-IE-Global ECM Exec (Inactive)</t>
  </si>
  <si>
    <t xml:space="preserve">          313038 Beta-Management, Strategy and Admin</t>
  </si>
  <si>
    <t xml:space="preserve">               313040 AS-EQ-SAE-PM NA/Eur/DevCB</t>
  </si>
  <si>
    <t xml:space="preserve">               313048 AS-EQ-SAE-PM Princeton (Inactive)</t>
  </si>
  <si>
    <t xml:space="preserve">               313049 AS-EQ-SAE-Research NA/Eur/DevCB</t>
  </si>
  <si>
    <t xml:space="preserve">          313057 Reg-APAC-Japan (Inactive)</t>
  </si>
  <si>
    <t xml:space="preserve">          313074 T&amp;L-SLF Strategy</t>
  </si>
  <si>
    <t xml:space="preserve">               313075 AS-EQ-SAE-Global Equity Research</t>
  </si>
  <si>
    <t xml:space="preserve">               313084 AS-EQ-SAE-Glb Implementation Research (Inactive)</t>
  </si>
  <si>
    <t xml:space="preserve">               313086 AS-EQ-SAE-PM Asia Pac &amp; EM</t>
  </si>
  <si>
    <t xml:space="preserve">               313087 AS-EQ-SAE-Glb Active Data Engineering (Inactive)</t>
  </si>
  <si>
    <t xml:space="preserve">               313093 AS-EQ-SAE-Global Management</t>
  </si>
  <si>
    <t xml:space="preserve">          313560 MAS - Emerging Markets</t>
  </si>
  <si>
    <t xml:space="preserve">               314026 T&amp;L-Trading-SAE and Index (Inactive)</t>
  </si>
  <si>
    <t xml:space="preserve">               314050 T&amp;L-E-Trading</t>
  </si>
  <si>
    <t xml:space="preserve">          314090 MA-GMSG Global Active Strategies (Inactive)</t>
  </si>
  <si>
    <t xml:space="preserve">          316358 MA-GMSG Investment Process (Inactive)</t>
  </si>
  <si>
    <t xml:space="preserve">               317248 AS-EQ-SAE-Glb Analytics (Inactive)</t>
  </si>
  <si>
    <t xml:space="preserve">               319008 AS-EQ-SAE-Investment Management Other (Inactive)</t>
  </si>
  <si>
    <t xml:space="preserve">          319012 MAS - Australia</t>
  </si>
  <si>
    <t xml:space="preserve">          319062 T&amp;L-Securities Lending Management &amp; Admin (Inactive)</t>
  </si>
  <si>
    <t xml:space="preserve">          320000 Alt-Hedge Fund Strategies</t>
  </si>
  <si>
    <t xml:space="preserve">               400001 BlackRock Solutions Temporary Tax Location (Inactive)</t>
  </si>
  <si>
    <t xml:space="preserve">                    400010 BRS-Executive(Inactive)</t>
  </si>
  <si>
    <t xml:space="preserve">                    400100 BRS-Administration (Old) (Inactive)</t>
  </si>
  <si>
    <t xml:space="preserve">                    400150 BRS-Administration (Inactive)</t>
  </si>
  <si>
    <t xml:space="preserve">                    401100 BRS-Aladdin-EstCst (Inactive)</t>
  </si>
  <si>
    <t xml:space="preserve">                    401200 BRS-Aladdin-WstCst (Inactive)</t>
  </si>
  <si>
    <t xml:space="preserve">                    401300 BRS-Aladdin-BLK (Inactive)</t>
  </si>
  <si>
    <t xml:space="preserve">                    401500 BRS-BDCS (Inactive)</t>
  </si>
  <si>
    <t xml:space="preserve">                    401600 BRS-BDCS-Invest Mgmt (Inactive)</t>
  </si>
  <si>
    <t xml:space="preserve">                    402050 BRS-PAG-Executive (Inactive)</t>
  </si>
  <si>
    <t xml:space="preserve">                    402100 BRS-PAG-Pricing (Inactive)</t>
  </si>
  <si>
    <t xml:space="preserve">                    402150 BRS-PAG-Fund of Hedge Funds (Inactive)</t>
  </si>
  <si>
    <t xml:space="preserve">                    402200 BRS-PAG-Data (Inactive)</t>
  </si>
  <si>
    <t xml:space="preserve">                    402250 BRS-PAG-Index (Inactive)</t>
  </si>
  <si>
    <t xml:space="preserve">                    402300 BRS-PAG-Night Shift (Inactive)</t>
  </si>
  <si>
    <t xml:space="preserve">                    402350 BRS-PAG-Equity Risk-Edinburgh (Inactive)</t>
  </si>
  <si>
    <t xml:space="preserve">                    402400 BRS-Risk-BlackRock (Inactive)</t>
  </si>
  <si>
    <t xml:space="preserve">                    402450 BRS-Risk-East Coast (Inactive)</t>
  </si>
  <si>
    <t xml:space="preserve">                    402500 BRS-Risk-External Clients (Inactive)</t>
  </si>
  <si>
    <t xml:space="preserve">                    402550 BRS-Risk-West Coast (Inactive)</t>
  </si>
  <si>
    <t xml:space="preserve">                    402600 BRS-Risk-Mortgage Banking (Inactive)</t>
  </si>
  <si>
    <t xml:space="preserve">                    403050 BRS-PD-Executive (Inactive)</t>
  </si>
  <si>
    <t xml:space="preserve">                    403075 BRS Cust Rel Mgmt (Inactive)</t>
  </si>
  <si>
    <t xml:space="preserve">                    403100 BRS-PD-Corporate Systems (Inactive)</t>
  </si>
  <si>
    <t xml:space="preserve">                    403150 BRS-PD-ANSER (Inactive)</t>
  </si>
  <si>
    <t xml:space="preserve">                    403200 BRS-PD-SEG (Inactive)</t>
  </si>
  <si>
    <t xml:space="preserve">                    403250 BRS-PD-Aladdin (Inactive)</t>
  </si>
  <si>
    <t xml:space="preserve">                    403300 BRS-PD-FMG-Executive (Inactive)</t>
  </si>
  <si>
    <t xml:space="preserve">                    403350 BRS-PD-FMG-Prepayment Model (Inactive)</t>
  </si>
  <si>
    <t xml:space="preserve">                    403400 BRS-PD-FMG-BondCalc (Inactive)</t>
  </si>
  <si>
    <t xml:space="preserve">                    403450 BRS-PD-FMG-Portfolio Management (Inactive)</t>
  </si>
  <si>
    <t xml:space="preserve">                    403500 BRS-CITS-Executive (Inactive)</t>
  </si>
  <si>
    <t xml:space="preserve">                    403550 BRS-CITS-Project Management (Inactive)</t>
  </si>
  <si>
    <t xml:space="preserve">                    403600 BRS-CITS-Mutual Fund (Inactive)</t>
  </si>
  <si>
    <t xml:space="preserve">                    403650 BRS-CITS-Development (Inactive)</t>
  </si>
  <si>
    <t xml:space="preserve">                    403700 BRS-Tech-Executive (Inactive)</t>
  </si>
  <si>
    <t xml:space="preserve">                    403750 BRS-Tech-Databases (Inactive)</t>
  </si>
  <si>
    <t xml:space="preserve">                    403800 BRS-Tech-Help Desk (Inactive)</t>
  </si>
  <si>
    <t xml:space="preserve">                    403850 BRS-Tech-PC (Inactive)</t>
  </si>
  <si>
    <t xml:space="preserve">                    403900 BRS-Tech-UNT (Inactive)</t>
  </si>
  <si>
    <t xml:space="preserve">                    403950 BRS-Tech-Tech Ops (Inactive)</t>
  </si>
  <si>
    <t xml:space="preserve">                    404050 BLK &amp; Third Party: Trading Systems:General Alloc (Inactive)</t>
  </si>
  <si>
    <t xml:space="preserve">                    404100 BLK: Trading Systems:General Allocation (Inactive)</t>
  </si>
  <si>
    <t xml:space="preserve">                    404150 Third Party: Trading Systems:Major Clients (Inactive)</t>
  </si>
  <si>
    <t xml:space="preserve">                    404160 Third Party: Trading Systems: Minor Clt-Inactive</t>
  </si>
  <si>
    <t xml:space="preserve">                    404170 Third Party: Trading Systems: General Alloc-Inact (Inactive)</t>
  </si>
  <si>
    <t xml:space="preserve">                    404200 Third Party: Trading Systems:Minor Clients (Inactive)</t>
  </si>
  <si>
    <t xml:space="preserve">                    404250 Third Party: Trading Systems:General Allocation (Inactive)</t>
  </si>
  <si>
    <t xml:space="preserve">                    404260 Third Party: Risk Mgmt:Major Clients-Inactive</t>
  </si>
  <si>
    <t xml:space="preserve">                    404270 Third Party: Risk Mgmt:Small Non-Trading Clt-Inact (Inactive)</t>
  </si>
  <si>
    <t xml:space="preserve">                    404300 Third Party: Risk Mgmt: System Clients (Inactive)</t>
  </si>
  <si>
    <t xml:space="preserve">                    404350 Third Party: Risk Mgmt:General Allocation (Inactive)</t>
  </si>
  <si>
    <t xml:space="preserve">                    404400 Third Party: ANSER:Major Clients (Inactive)</t>
  </si>
  <si>
    <t xml:space="preserve">                    404450 Third Party: ANSER:Minor Clients (Inactive)</t>
  </si>
  <si>
    <t xml:space="preserve">                    404500 Third Party: ANSER:General Allocation (Inactive)</t>
  </si>
  <si>
    <t xml:space="preserve">                    404510 Third Party: Cnsltng/MrtgBnkng:Major Clients (Inactive)</t>
  </si>
  <si>
    <t xml:space="preserve">                    404550 Third Party: Cnsltng/MrtgBnkng:Minor Clients (Inactive)</t>
  </si>
  <si>
    <t xml:space="preserve">                    404600 Third Party: Cnsltng/MrtgBnkng:General Allocation (Inactive)</t>
  </si>
  <si>
    <t xml:space="preserve">                    404610 Third Party: PrePayModel:Major Clients-Inactive</t>
  </si>
  <si>
    <t xml:space="preserve">                    404650 Third Party: PrePayModel:Minor Clients-Inactive</t>
  </si>
  <si>
    <t xml:space="preserve">                    404700 Third Party: PrePayModel:General Allocation (Inactive)</t>
  </si>
  <si>
    <t xml:space="preserve">                    404800 BlackRock Solutions General Allocation (Inactive)</t>
  </si>
  <si>
    <t xml:space="preserve">                    409001 BRS-PAG-Client Service Group (Inactive)</t>
  </si>
  <si>
    <t xml:space="preserve">                    409002 BRS-FMG-ANSER (Inactive)</t>
  </si>
  <si>
    <t xml:space="preserve">                    409003 BRS-PAG-Risk Trading System (Inactive)</t>
  </si>
  <si>
    <t xml:space="preserve">                    409004 BRS-PAG-Risk Trading System-Washington (Inactive)</t>
  </si>
  <si>
    <t xml:space="preserve">                    409007 RMAG-RS-Sys Admin (Inactive)</t>
  </si>
  <si>
    <t xml:space="preserve">                    409009 RMAG-RS-Software Support (Inactive)</t>
  </si>
  <si>
    <t xml:space="preserve">                    409010 BRS-TSG-Software Engineering (Inactive)</t>
  </si>
  <si>
    <t xml:space="preserve">                    409012 BRS-TSG-Client Service Group-Help Desk (Inactive)</t>
  </si>
  <si>
    <t xml:space="preserve">                    409013 BRS-Analytics-Trepp (Inactive)</t>
  </si>
  <si>
    <t xml:space="preserve">                    409015 Tech-System Services-Operations (Inactive)</t>
  </si>
  <si>
    <t xml:space="preserve">                    409016 Tech-System Services-Telecommunications (Inactive)</t>
  </si>
  <si>
    <t xml:space="preserve">                    409019 RMAG-RS-Executive-DE (Inactive)</t>
  </si>
  <si>
    <t xml:space="preserve">                    410100 BRS-Exec (Inactive)</t>
  </si>
  <si>
    <t xml:space="preserve">                    411100 BRS-BlackRock Svc-Exec (Inactive)</t>
  </si>
  <si>
    <t xml:space="preserve">                    411200 BRS-BlackRock Svc-ITS (Inactive)</t>
  </si>
  <si>
    <t xml:space="preserve">                    411300 BRS-BlackRock Svc-Corporate Systems (Inactive)</t>
  </si>
  <si>
    <t xml:space="preserve">                    411400 BRS-BlackRock Svc-BlackRock Analytics (Inactive)</t>
  </si>
  <si>
    <t xml:space="preserve">                    411500 BRS-BlackRock Svc-BlackRock Bus Svcs (Inactive)</t>
  </si>
  <si>
    <t xml:space="preserve">                    411600 BRS-BlackRock Svc-RE Port Strat &amp; Risk Analytics (Inactive)</t>
  </si>
  <si>
    <t xml:space="preserve">                    412100 BRS-Relationship Mgmt-Executive (Inactive)</t>
  </si>
  <si>
    <t xml:space="preserve">                    412200 BRS-Relationship Mgmt-Business Development (Inactive)</t>
  </si>
  <si>
    <t xml:space="preserve">                    412300 BRS-Relationship Mgmt-Client Service (Inactive)</t>
  </si>
  <si>
    <t xml:space="preserve">                    412400 BRS-Relationship Mgmt-Client Implementations (Inactive)</t>
  </si>
  <si>
    <t xml:space="preserve">                    413100 BRS-Advisory Services-Executive (Inactive)</t>
  </si>
  <si>
    <t xml:space="preserve">                    413200 BRS-Advisory Services-Advisory Services (Inactive)</t>
  </si>
  <si>
    <t xml:space="preserve">                    414100 BRS-Inv-Acctg-Executive (Inactive)</t>
  </si>
  <si>
    <t xml:space="preserve">                    414200 BRS-Inv Acctg-Data Services (Inactive)</t>
  </si>
  <si>
    <t xml:space="preserve">                    414300 BRS-Inv Acctg-Investment Accounting (Inactive)</t>
  </si>
  <si>
    <t xml:space="preserve">                    415100 BRS-Portfolio Analytics-Executive (Inactive)</t>
  </si>
  <si>
    <t xml:space="preserve">                    415200 BRS-Portfolio Analytics-GP Production (Inactive)</t>
  </si>
  <si>
    <t xml:space="preserve">                    415300 BRS-Portfolio Analytics-GP Center (Inactive)</t>
  </si>
  <si>
    <t xml:space="preserve">                    415400 BRS-Portfolio Analytics-Quantitative Research (Inactive)</t>
  </si>
  <si>
    <t xml:space="preserve">                    415500 BRS-Portfolio Analytics-Index Research (Inactive)</t>
  </si>
  <si>
    <t xml:space="preserve">                    415600 Data Services (Inactive)</t>
  </si>
  <si>
    <t xml:space="preserve">                    416100 BRS-Product Mgmt-Executive (Inactive)</t>
  </si>
  <si>
    <t xml:space="preserve">                    416200 BRS-Product Mgmt-Solutions Center (Inactive)</t>
  </si>
  <si>
    <t xml:space="preserve">                    416300 BRS-Product Mgmt-Training &amp; Education (Inactive)</t>
  </si>
  <si>
    <t xml:space="preserve">                    416400 BRS-Product Mgmt-Product Center (Inactive)</t>
  </si>
  <si>
    <t xml:space="preserve">                    417100 BRS-Product Devp-Executive (Inactive)</t>
  </si>
  <si>
    <t xml:space="preserve">                    417200 BRS-Product Devp-Policy Enforcement (Inactive)</t>
  </si>
  <si>
    <t xml:space="preserve">                    417300 BRS-Product Devp-Financial Modeling Group (Inactive)</t>
  </si>
  <si>
    <t xml:space="preserve">                    417400 BRS-Product Devp-Trading and Portfolio Mgmt (Inactive)</t>
  </si>
  <si>
    <t xml:space="preserve">                    417500 BRS-Product Devp-Accounting &amp; Operations (Inactive)</t>
  </si>
  <si>
    <t xml:space="preserve">                    417600 BRS-Product Devp-Aladdin Infrastructure (Inactive)</t>
  </si>
  <si>
    <t xml:space="preserve">                    417700 BRS-Product Devp-CRM (Inactive)</t>
  </si>
  <si>
    <t xml:space="preserve">                    417800 BRS-Product Devp-Data Services (Inactive)</t>
  </si>
  <si>
    <t xml:space="preserve">                    418100 BRS-Tech-Executive (Inactive)</t>
  </si>
  <si>
    <t xml:space="preserve">                    418200 BRS-Tech-Tech International (Inactive)</t>
  </si>
  <si>
    <t xml:space="preserve">                    418300 BRS-Tech-Realty (Inactive)</t>
  </si>
  <si>
    <t xml:space="preserve">                    418400 BRS-Tech-Engineering-Executive (Inactive)</t>
  </si>
  <si>
    <t xml:space="preserve">                    418441 BRS-Tech-Engineering-TAG (Inactive)</t>
  </si>
  <si>
    <t xml:space="preserve">                    418442 BRS-Tech-Engineering-Windows (Inactive)</t>
  </si>
  <si>
    <t xml:space="preserve">                    418443 BRS-Tech-Engineering-Unix Network Storage (Inactive)</t>
  </si>
  <si>
    <t xml:space="preserve">                    418500 BRS-Tech-Windows (ops)-Executive (Inactive)</t>
  </si>
  <si>
    <t xml:space="preserve">                    418531 BRS-Tech-Windows (ops)-Desktop &amp; Special Svcs (Inactive)</t>
  </si>
  <si>
    <t xml:space="preserve">                    418532 BRS-Tech-Windows (ops)-Servers (Inactive)</t>
  </si>
  <si>
    <t xml:space="preserve">                    418600 BRS-Tech-Core (ops)-Executive (Inactive)</t>
  </si>
  <si>
    <t xml:space="preserve">                    418621 BRS-Tech-Core (ops)-Data Centers (Inactive)</t>
  </si>
  <si>
    <t xml:space="preserve">                    418622 BRS-Tech-Core (ops)-Storage (Inactive)</t>
  </si>
  <si>
    <t xml:space="preserve">                    418623 BRS-Tech-Core (ops)-Network Ops (Inactive)</t>
  </si>
  <si>
    <t xml:space="preserve">                    418624 BRS-Tech-Core (ops)-Telecom (Inactive)</t>
  </si>
  <si>
    <t xml:space="preserve">                    418700 BRS-Tech-Aladdin (ops)-Executive (Inactive)</t>
  </si>
  <si>
    <t xml:space="preserve">                    418711 BRS-Tech-Aladdin (ops)-DBA (Inactive)</t>
  </si>
  <si>
    <t xml:space="preserve">                    418712 BRS-Tech-Aladdin (ops)-Unix Ops (Inactive)</t>
  </si>
  <si>
    <t xml:space="preserve">                    418713 BRS-Tech-Aladdin (ops)-Prod Ops (Inactive)</t>
  </si>
  <si>
    <t xml:space="preserve">                    418800 BRS-Tech-Services-Executive (Inactive)</t>
  </si>
  <si>
    <t xml:space="preserve">                    418801 BRS-Tech-Services-CTS (Inactive)</t>
  </si>
  <si>
    <t xml:space="preserve">                    418802 BRS-Tech-Services-Helpdesk (Inactive)</t>
  </si>
  <si>
    <t xml:space="preserve">                    418900 BRS-Tech-Boston (Inactive)</t>
  </si>
  <si>
    <t xml:space="preserve">                    419100 BRS-Strategy, Operations, &amp; Finance (Inactive)</t>
  </si>
  <si>
    <t xml:space="preserve">               420100 BRS-SAO-Executive (Inactive)</t>
  </si>
  <si>
    <t xml:space="preserve">               420700 BRS-Enterprise Services (Inactive)</t>
  </si>
  <si>
    <t xml:space="preserve">          421100 APG-Executive</t>
  </si>
  <si>
    <t xml:space="preserve">          421105 Bus Ops-Provider Strgy-Index Mgmt Allocated</t>
  </si>
  <si>
    <t xml:space="preserve">     421106 Tech &amp; Ops-Allocation Technology (Inactive)</t>
  </si>
  <si>
    <t xml:space="preserve">     421108 Tech &amp; Ops-Allocation Business Software (Inactive)</t>
  </si>
  <si>
    <t xml:space="preserve">          421112 APG-DS-CSG-CRM-NACTIVE (Inactive)</t>
  </si>
  <si>
    <t xml:space="preserve">          421113 APG-CoreClientProc-Retail (Inactive)</t>
  </si>
  <si>
    <t xml:space="preserve">          421114 APG-DS-Bus Svcs-ClientSites INACTIVE</t>
  </si>
  <si>
    <t xml:space="preserve">          421115 APG-DS-Internet/Intranet INACTIVE</t>
  </si>
  <si>
    <t xml:space="preserve">               421116 APG-DS-CRM, RE &amp; BAI-Real Estate</t>
  </si>
  <si>
    <t xml:space="preserve">          421120 APG-CSO-Development</t>
  </si>
  <si>
    <t xml:space="preserve">          421121 APG-CoreSysOps-AladdinOps INACTIVE</t>
  </si>
  <si>
    <t xml:space="preserve">          421122 AT-TECH-Bus Svcs-CAO &amp; Program Svcs</t>
  </si>
  <si>
    <t xml:space="preserve">          421123 APG-CoreSysOps-ASP INACTIVE</t>
  </si>
  <si>
    <t xml:space="preserve">          421124 Corp Svcs-CRES-CE-Data Center</t>
  </si>
  <si>
    <t xml:space="preserve">          421125 APG-CSO-DB Ops</t>
  </si>
  <si>
    <t xml:space="preserve">          421126 AT-TECH-IS-Network</t>
  </si>
  <si>
    <t xml:space="preserve">          421127 AT-TECH-IS-Storage</t>
  </si>
  <si>
    <t xml:space="preserve">          421128 AT-TECH-IS-Telecom</t>
  </si>
  <si>
    <t xml:space="preserve">          421129 AT-TECH-IS-EWD</t>
  </si>
  <si>
    <t xml:space="preserve">          421130 AT-TECH-IS-Unix</t>
  </si>
  <si>
    <t xml:space="preserve">          421131 AT-TECH-IS-Telecom Clearing</t>
  </si>
  <si>
    <t xml:space="preserve">          421132 AT-TECH-ES-Multimedia</t>
  </si>
  <si>
    <t xml:space="preserve">          421133 AT-TECH-ES-End User Technical Services</t>
  </si>
  <si>
    <t xml:space="preserve">          421134 AT-TECH-Bus Svcs-PMO INACTIVE</t>
  </si>
  <si>
    <t xml:space="preserve">          421135 AT-TECH-ES-Helpdesk</t>
  </si>
  <si>
    <t xml:space="preserve">          421136 AT-TECH-ES-Premier Support</t>
  </si>
  <si>
    <t xml:space="preserve">          421137 AT-TECH-Security-Info Sec</t>
  </si>
  <si>
    <t xml:space="preserve">          421141 APG-CTP-Sec&amp;Mkt Data</t>
  </si>
  <si>
    <t xml:space="preserve">          421142 APG-CTP-SMA</t>
  </si>
  <si>
    <t xml:space="preserve">          421145 APG-CoreTransProc-ADAM INACTIVE</t>
  </si>
  <si>
    <t xml:space="preserve">          421146 APG-CoreTransProc-Exec-Inactive</t>
  </si>
  <si>
    <t xml:space="preserve">          421148 APG-CSO-CTS</t>
  </si>
  <si>
    <t xml:space="preserve">          421149 APG-Eng-Change Mgmt INACTIVE</t>
  </si>
  <si>
    <t xml:space="preserve">                         421151 BRS-Aladdin Business-Implmtn&amp;Dlvry-Dlvry</t>
  </si>
  <si>
    <t xml:space="preserve">                              421152 BRS-ANLY-PAG-AIR-Implementations</t>
  </si>
  <si>
    <t xml:space="preserve">                              421153 BRS-ANLY-PAG-AIR-Automation</t>
  </si>
  <si>
    <t xml:space="preserve">                         421154 BRS-ANLY-APMT-AnSer (Inactive)</t>
  </si>
  <si>
    <t xml:space="preserve">                              421155 BRS-ANLY-PAG-Auto, Implementations &amp; Risk (Inactive)</t>
  </si>
  <si>
    <t xml:space="preserve">                         421156 BRS-ANLY-PAG-Market Analytics</t>
  </si>
  <si>
    <t xml:space="preserve">                         421157 BRS-ANLY-PAG-Central Command (Inactive)</t>
  </si>
  <si>
    <t xml:space="preserve">                         421158 BRS-Aladdin Business-Exec</t>
  </si>
  <si>
    <t xml:space="preserve">                         421159 BRS-Aladdin Business-RM-BFI</t>
  </si>
  <si>
    <t xml:space="preserve">                         421160 BRS-Aladdin Business-RM-Insurance</t>
  </si>
  <si>
    <t xml:space="preserve">                         421161 BRS-Aladdin Business-RM-CAMP</t>
  </si>
  <si>
    <t xml:space="preserve">                              421162 BRS-Aladdin Business-RM-CA-Analytics (Inactive)</t>
  </si>
  <si>
    <t xml:space="preserve">                         421163 BRS-Aladdin Business-RM-EMEA</t>
  </si>
  <si>
    <t xml:space="preserve">                         421164 BRS-Aladdin Business-RM-Asia</t>
  </si>
  <si>
    <t xml:space="preserve">                         421165 BRS-Aladdin Business-RM-Australia</t>
  </si>
  <si>
    <t xml:space="preserve">                              421166 BRS-Aladdin Business-RM-CA-Agency</t>
  </si>
  <si>
    <t xml:space="preserve">                              421167 BRS-Aladdin Business-RM-CA-Banks</t>
  </si>
  <si>
    <t xml:space="preserve">                              421168 BRS-Aladdin Business-RM-CA-GLAM</t>
  </si>
  <si>
    <t xml:space="preserve">                              421169 BRS-Aladdin Business-RM-CA-Insur</t>
  </si>
  <si>
    <t xml:space="preserve">                              421171 BRS-Aladdin Business-RM-CA-RiskSol</t>
  </si>
  <si>
    <t xml:space="preserve">                              421172 BRS-Aladdin Business-RM-CA-EMEA</t>
  </si>
  <si>
    <t xml:space="preserve">          421180 APG-Eng-AppEng-Core Software-Inactive</t>
  </si>
  <si>
    <t xml:space="preserve">               421200 BRS-CTS Client Technical Svcs (Inactive)</t>
  </si>
  <si>
    <t xml:space="preserve">               421300 BRS-GPS Global Production Support (Inactive)</t>
  </si>
  <si>
    <t xml:space="preserve">          421400 AT-TECH-IS-WindowsServer</t>
  </si>
  <si>
    <t xml:space="preserve">     421401 Tech &amp; Ops-Exec-Inactive</t>
  </si>
  <si>
    <t xml:space="preserve">               421500 BRS-RTS Regional Technical Svcs (Inactive)</t>
  </si>
  <si>
    <t xml:space="preserve">                    422100 BRS-Client Services (Inactive)</t>
  </si>
  <si>
    <t xml:space="preserve">                    422200 BRS-BlackRock Svcs-Americas (Inactive)</t>
  </si>
  <si>
    <t xml:space="preserve">                    422300 BRS-BlackRock Svcs-Australia (Inactive)</t>
  </si>
  <si>
    <t xml:space="preserve">                    422400 BRS-BlackRock Svcs-EMEA (Inactive)</t>
  </si>
  <si>
    <t xml:space="preserve">                    422500 BRS-BlackRock Svcs-Integration (Inactive)</t>
  </si>
  <si>
    <t xml:space="preserve">                    422600 BRS-BlackRock Svcs-Asia (Inactive)</t>
  </si>
  <si>
    <t xml:space="preserve">               423100 BRS-Systems Products-Exec (Inactive)</t>
  </si>
  <si>
    <t xml:space="preserve">                    423200 BRS-Products Solutions Center (Inactive)</t>
  </si>
  <si>
    <t xml:space="preserve">                    423210 BRS-Product Svcs Old (Inactive)</t>
  </si>
  <si>
    <t xml:space="preserve">                    423220 BRS-Aladdin Ops (Inactive)</t>
  </si>
  <si>
    <t xml:space="preserve">          423230 APG-Dev-SEG</t>
  </si>
  <si>
    <t xml:space="preserve">               423300 BRS-Products-SEG (Inactive)</t>
  </si>
  <si>
    <t xml:space="preserve">                    423310 BRS-Dedicated Svcs-Alternative/PI (Inactive)</t>
  </si>
  <si>
    <t xml:space="preserve">          423320 APG-CTP-Cash Mgmt</t>
  </si>
  <si>
    <t xml:space="preserve">                    423330 BRS-Dedicated Svcs-Client Reporting (Inactive)</t>
  </si>
  <si>
    <t xml:space="preserve">          423340 AT-TECH-CA-Finance</t>
  </si>
  <si>
    <t xml:space="preserve">                    423350 BRS-Dedicated Svcs-Distribution (Inactive)</t>
  </si>
  <si>
    <t xml:space="preserve">          423351 APG-CoreClientProc-DC Link INACTIVE</t>
  </si>
  <si>
    <t xml:space="preserve">               423360 APG-DS-CRM, RE &amp; BAI-BAI</t>
  </si>
  <si>
    <t xml:space="preserve">          423370 APG-DS-RED-INACTIVE</t>
  </si>
  <si>
    <t xml:space="preserve">                    423410 BRS-Invest Prods-AUM (Inactive)</t>
  </si>
  <si>
    <t xml:space="preserve">          423420 APG-CTP-AladdinInterfaces</t>
  </si>
  <si>
    <t xml:space="preserve">          423430 APG-CTP-Trading Ops</t>
  </si>
  <si>
    <t xml:space="preserve">                    423440 BRS-Invest Prods-Mortgage Products (Inactive)</t>
  </si>
  <si>
    <t xml:space="preserve">          423445 APG-CTP-OMS Workflow</t>
  </si>
  <si>
    <t xml:space="preserve">          423450 APG-BOS-Reporting</t>
  </si>
  <si>
    <t xml:space="preserve">          423451 APG-BOS-Accounting</t>
  </si>
  <si>
    <t xml:space="preserve">          423452 APG-BOS-Reconciliation</t>
  </si>
  <si>
    <t xml:space="preserve">                         423460 BRS-ANLY-APMT-Portf Mgmt &amp; Risk Rptg (Inactive)</t>
  </si>
  <si>
    <t xml:space="preserve">          423470 APG-Aladdin-STP INACTIVE</t>
  </si>
  <si>
    <t xml:space="preserve">                         423480 BRS-ANLY-APMT-Portf Modeling (Inactive)</t>
  </si>
  <si>
    <t xml:space="preserve">                    423490 BRS-Security &amp; Market Data (Inactive)</t>
  </si>
  <si>
    <t xml:space="preserve">                    424100 BRS-ANLY-Executive</t>
  </si>
  <si>
    <t xml:space="preserve">                    424110 BRS-Analytics-FMG Exec (Inactive)</t>
  </si>
  <si>
    <t xml:space="preserve">                         424120 BRS-ANLY-FMG-Mortgage Modeling</t>
  </si>
  <si>
    <t xml:space="preserve">                         424130 BRS-ANLY-FMG-Portf Risk</t>
  </si>
  <si>
    <t xml:space="preserve">                    424140 BRS-Analytics-FMG Quant Credit (Inactive)</t>
  </si>
  <si>
    <t xml:space="preserve">                    424150 BRS-ANLY-FMG-Sec Val &amp; Term Struc (Inactive)</t>
  </si>
  <si>
    <t xml:space="preserve">                         424160 BRS-ANLY-FMG-Sec Val &amp; Term Structure</t>
  </si>
  <si>
    <t xml:space="preserve">                    424170 BRS-Mortgage Products (Inactive)</t>
  </si>
  <si>
    <t xml:space="preserve">                    424200 BRS-PAG Production (Inactive)</t>
  </si>
  <si>
    <t xml:space="preserve">                    424210 BRS-Analytics-IS Exec (Inactive)</t>
  </si>
  <si>
    <t xml:space="preserve">                    424220 BRS-Analytics-IS Automation (Inactive)</t>
  </si>
  <si>
    <t xml:space="preserve">                         424230 Bus Ops-APS-Inv Svcs-GPPD-GPOP</t>
  </si>
  <si>
    <t xml:space="preserve">                         424240 Bus Ops-APS-Inv Svcs-SS-DIG</t>
  </si>
  <si>
    <t xml:space="preserve">                    424250 BRS-Analytics-IS Implementation (Inactive)</t>
  </si>
  <si>
    <t xml:space="preserve">                    424310 BRS-Analytics-PAG Exec (Inactive)</t>
  </si>
  <si>
    <t xml:space="preserve">                    424320 BRS-Analytics-PAG BlackRock Analytics (Inactive)</t>
  </si>
  <si>
    <t xml:space="preserve">                    424330 BRS-Analytics-PAG EMEA (Inactive)</t>
  </si>
  <si>
    <t xml:space="preserve">                         424340 BRS-ANLY-PAG-GPAT (Inactive)</t>
  </si>
  <si>
    <t xml:space="preserve">                              424341 BRS-ANLY-PAG-CDS-BLKAnalytics-Multi&amp;Alt</t>
  </si>
  <si>
    <t xml:space="preserve">                              424342 BRS-ANLY-PAG-CDS-BLKAnalytics-EQ</t>
  </si>
  <si>
    <t xml:space="preserve">                              424343 BRS-ANLY-PAG-CDS-BLKAnalytics-FI</t>
  </si>
  <si>
    <t xml:space="preserve">                         424344 BRS-ANLY-PAG-CDS-Asia Pac Analytics</t>
  </si>
  <si>
    <t xml:space="preserve">                         424345 BRS-ANLY-PAG-CDS-Advisory Analytics</t>
  </si>
  <si>
    <t xml:space="preserve">                              424346 BRS-ANLY-PAG-CDS-ClientAnalytics-RiskSol (Inactive)</t>
  </si>
  <si>
    <t xml:space="preserve">                              424347 BRS-ANLY-PAG-CDS-ClientAnalytics-Insur (Inactive)</t>
  </si>
  <si>
    <t xml:space="preserve">                              424348 BRS-ANLY-PAG-CDS-ClientAnalytics-GLAM (Inactive)</t>
  </si>
  <si>
    <t xml:space="preserve">                              424349 BRS-ANLY-PAG-CDS-ClientAnalytics-Banks (Inactive)</t>
  </si>
  <si>
    <t xml:space="preserve">                    424350 BRS-Analytics-PAG Quantitative Research (Inactive)</t>
  </si>
  <si>
    <t xml:space="preserve">                              424351 BRS-ANLY-PAG-CDS-ClientAnalytics-Agency (Inactive)</t>
  </si>
  <si>
    <t xml:space="preserve">                              424352 BRS-ANLY-PAG-CDS-ClientAnalytics-EMEA (Inactive)</t>
  </si>
  <si>
    <t xml:space="preserve">                    424360 BRS-Analytics-PAG Realty (Inactive)</t>
  </si>
  <si>
    <t xml:space="preserve">                         424361 BRS-ANLY-Prod Control (Inactive)</t>
  </si>
  <si>
    <t xml:space="preserve">                         424362 BRS-ANLY-ResearchandAnlytics Engineering-Inactive</t>
  </si>
  <si>
    <t xml:space="preserve">          424363 APG-PMT-Exec INACTIVE</t>
  </si>
  <si>
    <t xml:space="preserve">               424364 APG-PMT-QT-FI PM Tools</t>
  </si>
  <si>
    <t xml:space="preserve">          424365 APG-PMT-FIT-INACTIVE</t>
  </si>
  <si>
    <t xml:space="preserve">               424366 APG-PMT-QT-Research</t>
  </si>
  <si>
    <t xml:space="preserve">               424367 APG-PMT-CT-Prism &amp; Impact</t>
  </si>
  <si>
    <t xml:space="preserve">               424368 APG-PMT-QT-Inv Risk</t>
  </si>
  <si>
    <t xml:space="preserve">               424369 Bus Ops-BIS-Alternative Resource Strat-Inactive</t>
  </si>
  <si>
    <t xml:space="preserve">               424370 FIN-SVM-MDTP-MD Rel Mgmt-EMEA RM-Inactive</t>
  </si>
  <si>
    <t xml:space="preserve">          424371 Bus Ops-Provider Strgy-Index Provider Mgmt</t>
  </si>
  <si>
    <t xml:space="preserve">               424372 FIN-SVM-Tech Sourcing (Inactive)</t>
  </si>
  <si>
    <t xml:space="preserve">               424373 FIN-SVM-BSS-Deal Desk Inactive</t>
  </si>
  <si>
    <t xml:space="preserve">          424374 FIN-Sourcing &amp; Vendor Management</t>
  </si>
  <si>
    <t xml:space="preserve">          424375  Tech &amp; Ops-Corp Svcs-Global Business Svcs-CWK (Inactive)</t>
  </si>
  <si>
    <t xml:space="preserve">               424376 FIN-SVM-Operations-Inactive</t>
  </si>
  <si>
    <t xml:space="preserve">                    424377 FIN-SVM-Expense Ops (Inactive)</t>
  </si>
  <si>
    <t xml:space="preserve">               424379 FIN-SVM-Vendor Risk Mgmt (Inactive)</t>
  </si>
  <si>
    <t xml:space="preserve">               424380 FIN-SVM-Operations-Procurement Ops-Inactive</t>
  </si>
  <si>
    <t xml:space="preserve">          424381 Bus Ops-Provider Strgy-Market Data</t>
  </si>
  <si>
    <t xml:space="preserve">               424382 Bus Ops-BIS-BlackRock Trust Company</t>
  </si>
  <si>
    <t xml:space="preserve">          424383 Corp Svc-Business Continuity Management (Inactive)</t>
  </si>
  <si>
    <t xml:space="preserve">          424384 APG-Exec-Tactical Solutions</t>
  </si>
  <si>
    <t xml:space="preserve">          424385 APG-Exec-APAC Development</t>
  </si>
  <si>
    <t xml:space="preserve">          424386 APG-COO-Dev Svcs-TacticalDev INACTIVE</t>
  </si>
  <si>
    <t xml:space="preserve">               424387 APG-PMT-CT-Asset Allocation</t>
  </si>
  <si>
    <t xml:space="preserve">          424388 APG-CoreSysOps-DB Eng INACTIVE</t>
  </si>
  <si>
    <t xml:space="preserve">          424389 APG-CoreSysOps-Exec INACTIVE</t>
  </si>
  <si>
    <t xml:space="preserve">          424390 APG-CSO-Production Ops</t>
  </si>
  <si>
    <t xml:space="preserve">          424391 APG-CTP-BPO</t>
  </si>
  <si>
    <t xml:space="preserve">          424392 APG-CoreSysOps-Data Modeling (Inactive)</t>
  </si>
  <si>
    <t xml:space="preserve">          424393 APG-CoreSysOps-Distrib Computing INACTIVE</t>
  </si>
  <si>
    <t xml:space="preserve">          424394 APG-CoreSysOps-Ent Arch INACTIVE</t>
  </si>
  <si>
    <t xml:space="preserve">          424395 AT-TECH-CA-HR-Inactive</t>
  </si>
  <si>
    <t xml:space="preserve">          424396 AT-TECH-ES-Client Svc INACTIVE</t>
  </si>
  <si>
    <t xml:space="preserve">          424397 AT-TECH-Security-AIM</t>
  </si>
  <si>
    <t xml:space="preserve">          424398 AT-TECH-IS-Monitoring &amp; Metrics</t>
  </si>
  <si>
    <t xml:space="preserve">          424399 AT-TECH-CA-SVM-Inactive</t>
  </si>
  <si>
    <t xml:space="preserve">          424400 APG-CoreSysOps-Core Software INACTIVE</t>
  </si>
  <si>
    <t xml:space="preserve">          424401 APG-DS-Bus Svcs-CAO &amp; Program Svcs</t>
  </si>
  <si>
    <t xml:space="preserve">          424402 AT-TECH-IS-Desktop Engineering</t>
  </si>
  <si>
    <t xml:space="preserve">               424403 APG-PMT-CT-Index Data</t>
  </si>
  <si>
    <t xml:space="preserve">               424421 FIN-SVM-Governance &amp; Business Mgmt-Inactive</t>
  </si>
  <si>
    <t xml:space="preserve">          424500 APG-PMT-Risk Reporting</t>
  </si>
  <si>
    <t xml:space="preserve">               424501 APG-PMT-QT-Desk Analytics</t>
  </si>
  <si>
    <t xml:space="preserve">               424502 APG-PMT-CT-Portfolio Constr</t>
  </si>
  <si>
    <t xml:space="preserve">          424503 APG-CTP-Broker/Dealer</t>
  </si>
  <si>
    <t xml:space="preserve">               425100 BRS-Executive</t>
  </si>
  <si>
    <t xml:space="preserve">                    425200 BRS-Aladdin Business Development</t>
  </si>
  <si>
    <t xml:space="preserve">               425300 BRS-FMA-Advisory</t>
  </si>
  <si>
    <t xml:space="preserve">               425310 BRS-FMA-Executive (Inactive)</t>
  </si>
  <si>
    <t xml:space="preserve">               425320 BRS-FMA-Portfolio Mgmt</t>
  </si>
  <si>
    <t xml:space="preserve">                    425400 BRS-Aladdin Business-Investment Acctg</t>
  </si>
  <si>
    <t xml:space="preserve">               425500 T&amp;L-TRIM-Transition Management</t>
  </si>
  <si>
    <t xml:space="preserve">               425501 Cap Mkts-Capital Markets (Inactive)</t>
  </si>
  <si>
    <t xml:space="preserve">               425510 T&amp;L-TRIM-Transition Facilitations</t>
  </si>
  <si>
    <t xml:space="preserve">                    425600 BRS-Aladdin Trading Network (Inactive)</t>
  </si>
  <si>
    <t xml:space="preserve">                    425610 BRS-Rel Mgmt-Client Svcs (Inactive)</t>
  </si>
  <si>
    <t xml:space="preserve">                         425620 BRS-Aladdin Business-Implmtn&amp;Dlvry-Impl</t>
  </si>
  <si>
    <t xml:space="preserve">               425700 Aladdin-Market Data</t>
  </si>
  <si>
    <t xml:space="preserve">                    425710 BRS-Product Delivery (Inactive)</t>
  </si>
  <si>
    <t xml:space="preserve">                         425720 BRS-Aladdin Business-Client Services</t>
  </si>
  <si>
    <t xml:space="preserve">                         425721 BRS-Aladdin Business-Service Bureau</t>
  </si>
  <si>
    <t xml:space="preserve">               426100 FIN-SVM Exec (Inactive)</t>
  </si>
  <si>
    <t xml:space="preserve">          426200 L&amp;C-Legal-BRS</t>
  </si>
  <si>
    <t xml:space="preserve">               426300 FIN-SVM-MDTP-Mkt Data Ops-Inactive</t>
  </si>
  <si>
    <t xml:space="preserve">          426400 APG-Exec-Tech Risk Mgmt</t>
  </si>
  <si>
    <t xml:space="preserve">               427100 BRS-TBD-Inactive</t>
  </si>
  <si>
    <t xml:space="preserve">               474374 FIN-SVM-BSS-Services-INACTIVE</t>
  </si>
  <si>
    <t xml:space="preserve">               474375 FIN-SVM-BSS-Marketing, Print-Inactive</t>
  </si>
  <si>
    <t xml:space="preserve">          474380 APG-COO-Dev Svcs-SW Infra INACTIVE</t>
  </si>
  <si>
    <t xml:space="preserve">          474381 APG-CCP-ClientProcess</t>
  </si>
  <si>
    <t xml:space="preserve">               474382 APG-PMT-QT-EQ PM Tools</t>
  </si>
  <si>
    <t xml:space="preserve">               474383 APG-PMT-CT-Anser</t>
  </si>
  <si>
    <t xml:space="preserve">               474384 APG-PMT-QT-MA PM Tools</t>
  </si>
  <si>
    <t xml:space="preserve">          474385 A&amp;T-Ded Svcs-GSDC INACTIVE</t>
  </si>
  <si>
    <t xml:space="preserve">               474386 APG-PMT-CT-Index Equity</t>
  </si>
  <si>
    <t xml:space="preserve">          474387 APG-CTP-Sec Lending</t>
  </si>
  <si>
    <t xml:space="preserve">          474390 APG-BOS-Derivative Products</t>
  </si>
  <si>
    <t xml:space="preserve">          474392 APG-CoreSysOps-Middleware INACTIVE</t>
  </si>
  <si>
    <t xml:space="preserve">          474393 AT-TECH-Infra-Svcs INACTIVE</t>
  </si>
  <si>
    <t xml:space="preserve">               474394 APG-Dev-Testing-Invest Mgmt Systems</t>
  </si>
  <si>
    <t xml:space="preserve">          474395 APG-Dev-Release &amp; Change</t>
  </si>
  <si>
    <t xml:space="preserve">          474396 APG-Exec-Graduate Analyst</t>
  </si>
  <si>
    <t xml:space="preserve">               474397 APG-Dev-Testing-Web</t>
  </si>
  <si>
    <t xml:space="preserve">          474398 AT-TECH-IS-Global Infrastructure Ops INACTIVE</t>
  </si>
  <si>
    <t xml:space="preserve">          474399 APG-CoreSysOps-EngDev INACTIVE</t>
  </si>
  <si>
    <t xml:space="preserve">               474400 APG-DS-Web-Relationship Mgmt</t>
  </si>
  <si>
    <t xml:space="preserve">          474401 APG-CTP-Compliance</t>
  </si>
  <si>
    <t xml:space="preserve">          474402 APG-CTP-iShares Product</t>
  </si>
  <si>
    <t xml:space="preserve">               474403 APG-DS-Web-Product Mgmt</t>
  </si>
  <si>
    <t xml:space="preserve">          474404 APG-DS-Product Mgmt UX &amp; D INACTIVE</t>
  </si>
  <si>
    <t xml:space="preserve">               474405 Bus Ops-BIS-New Products-Inactive</t>
  </si>
  <si>
    <t xml:space="preserve">          474406 Corp Svc-PM-Program Ops-Inactive</t>
  </si>
  <si>
    <t xml:space="preserve">          474407 Corp Svc-PM-Travel (Inactive)</t>
  </si>
  <si>
    <t xml:space="preserve">               474408 FIN-SVM-Operations-Reporting &amp; Analysis-Inactive</t>
  </si>
  <si>
    <t xml:space="preserve">                    474409 BRS-FMA-CRE-US</t>
  </si>
  <si>
    <t xml:space="preserve">                    474410 BRS-FMA-CRE-India</t>
  </si>
  <si>
    <t xml:space="preserve">          474411 APG-Exec-UKPensionAdmin</t>
  </si>
  <si>
    <t xml:space="preserve">          474412 AT-TECH-Corp Applications</t>
  </si>
  <si>
    <t xml:space="preserve">          474413 APG-CTP-Product Master</t>
  </si>
  <si>
    <t xml:space="preserve">               474414 APG-DS-CRM, RE &amp; BAI-CRM Training &amp; Support</t>
  </si>
  <si>
    <t xml:space="preserve">          474415 AT-TECH-ES-Document Mgmt</t>
  </si>
  <si>
    <t xml:space="preserve">               474416 APG-DS-CRM, RE &amp; BAI-CRM</t>
  </si>
  <si>
    <t xml:space="preserve">               474417 APG-PMT-CT-Perf &amp; Attrib</t>
  </si>
  <si>
    <t xml:space="preserve">               474418 FIN-SVM-BSS-CWK and Ops-Inactive</t>
  </si>
  <si>
    <t xml:space="preserve">               474419 APG-Dev-Testing-CRM &amp; BAI</t>
  </si>
  <si>
    <t xml:space="preserve">          474420 APG-DS-RM-INACTIVE</t>
  </si>
  <si>
    <t xml:space="preserve">          500001 L&amp;C-BGI (Inactive)</t>
  </si>
  <si>
    <t xml:space="preserve">          500020 Retail-U.S. Mutual Funds</t>
  </si>
  <si>
    <t xml:space="preserve">               500021 GMC-Exec</t>
  </si>
  <si>
    <t xml:space="preserve">               500022 GMC-Strategic Messaging-Inactive</t>
  </si>
  <si>
    <t xml:space="preserve">               500023 GMC-Global Comms-Internal Comms (Inactive)</t>
  </si>
  <si>
    <t xml:space="preserve">               500024 GMC-Global Comms-EMEA Corp Comms</t>
  </si>
  <si>
    <t xml:space="preserve">                    500030 T&amp;L-Cash-Inv-Exec (inactive)</t>
  </si>
  <si>
    <t xml:space="preserve">               500031 GMC-Global Comms-Asia Pac Corp Comms</t>
  </si>
  <si>
    <t xml:space="preserve">               500032 GMC-Global Comms-Asia Pac Investment Comms-Inactive</t>
  </si>
  <si>
    <t xml:space="preserve">               500033 GMC-COO-Business Management-Inactive</t>
  </si>
  <si>
    <t xml:space="preserve">                    500034 GMC-Global CMO-Regional-EMEA</t>
  </si>
  <si>
    <t xml:space="preserve">               500035 Alt-BAA-Executive</t>
  </si>
  <si>
    <t xml:space="preserve">               500036 GMC-Global CMO-iShares Media and Advertising</t>
  </si>
  <si>
    <t xml:space="preserve">                    500037 GMC-Global CMO-Digital Mkting</t>
  </si>
  <si>
    <t xml:space="preserve">               500038 GMC-Global Comms-Exec</t>
  </si>
  <si>
    <t xml:space="preserve">               500040 T&amp;L-Global Securities Lending (inactive)</t>
  </si>
  <si>
    <t xml:space="preserve">               500041 GMC-Global CMO-Exec</t>
  </si>
  <si>
    <t xml:space="preserve">                    500050 T&amp;L-Cash-Sales-MIS (inactive)</t>
  </si>
  <si>
    <t xml:space="preserve">          500100 HR-Talent Acq-Exec</t>
  </si>
  <si>
    <t xml:space="preserve">          500101 HR-Firm Recruiting (Inactive)</t>
  </si>
  <si>
    <t xml:space="preserve">          500110 HR-Training Rest of Firm-Inactive</t>
  </si>
  <si>
    <t xml:space="preserve">          500150 HR-Training GCG-Inactive</t>
  </si>
  <si>
    <t xml:space="preserve">          500160 HR-Employee Services</t>
  </si>
  <si>
    <t xml:space="preserve">          500165 HR-Systems &amp; Analytics</t>
  </si>
  <si>
    <t xml:space="preserve">          500170 HR-TR-Benefits</t>
  </si>
  <si>
    <t xml:space="preserve">          500180 HR-Global Mobility Services</t>
  </si>
  <si>
    <t xml:space="preserve">          500200 HR-Client Services (Inactive)</t>
  </si>
  <si>
    <t xml:space="preserve">          500201 HR-Client Svcs-Realty (Inactive)</t>
  </si>
  <si>
    <t xml:space="preserve">          500300 HR-Comp Pay and Accting (Inactive)</t>
  </si>
  <si>
    <t xml:space="preserve">          500301 HR-Comp Pay and Acct-Realty (Inactive)</t>
  </si>
  <si>
    <t xml:space="preserve">          500302 HR-TR-Global Compensation</t>
  </si>
  <si>
    <t xml:space="preserve">          500310 HR-Global PMO (Inactive)</t>
  </si>
  <si>
    <t xml:space="preserve">          500320 HR-RM-GCG</t>
  </si>
  <si>
    <t xml:space="preserve">          500325 HR-Australia</t>
  </si>
  <si>
    <t xml:space="preserve">          500330 HR-RM-Corporate and Business Operations</t>
  </si>
  <si>
    <t xml:space="preserve">          500335 HR-Hong Kong</t>
  </si>
  <si>
    <t xml:space="preserve">          500340 HR-RM-PMG 2-Inactive</t>
  </si>
  <si>
    <t xml:space="preserve">          500345 HR-Japan</t>
  </si>
  <si>
    <t xml:space="preserve">          500350 HR-Risk and Compliance</t>
  </si>
  <si>
    <t xml:space="preserve">          500351 HR-Business Partners</t>
  </si>
  <si>
    <t xml:space="preserve">          500355 HR-RM-PMG 1</t>
  </si>
  <si>
    <t xml:space="preserve">          500360 HR-RM-EMEA-Inactive</t>
  </si>
  <si>
    <t xml:space="preserve">          500365 HR-Singapore</t>
  </si>
  <si>
    <t xml:space="preserve">          500370 HR-RM-Canada-Inactive</t>
  </si>
  <si>
    <t xml:space="preserve">          500380 HR-India</t>
  </si>
  <si>
    <t xml:space="preserve">          500400 HR-Executive-Exec</t>
  </si>
  <si>
    <t xml:space="preserve">     500600 HR-Campus Recruiting</t>
  </si>
  <si>
    <t xml:space="preserve">          500650 HR-College Recruiting (Inactive)</t>
  </si>
  <si>
    <t xml:space="preserve">          500660 HR-Lateral Recruiting</t>
  </si>
  <si>
    <t xml:space="preserve">     500670 HR-Diversity</t>
  </si>
  <si>
    <t xml:space="preserve">     500700 HR-Talent Management</t>
  </si>
  <si>
    <t xml:space="preserve">          500705 HR Lateral Recruiting Cost Center (Inactive)</t>
  </si>
  <si>
    <t xml:space="preserve">          500800 HR Allocated (Inactive)</t>
  </si>
  <si>
    <t xml:space="preserve">          500810 HR-MD Committee-Inactive</t>
  </si>
  <si>
    <t xml:space="preserve">     500900 Real Estate 089 (inactive)</t>
  </si>
  <si>
    <t xml:space="preserve">     500910 Human Resources 089 (inactive)</t>
  </si>
  <si>
    <t xml:space="preserve">     500920 Legal &amp; Compliance 089 (inactive)</t>
  </si>
  <si>
    <t xml:space="preserve">     500930 Technology 089 (inactive)</t>
  </si>
  <si>
    <t xml:space="preserve">     500940 Business Operations 089 (inactive)</t>
  </si>
  <si>
    <t xml:space="preserve">     500950 Risk and Quantitative Analysis 089 (inactive)</t>
  </si>
  <si>
    <t xml:space="preserve">     500960 Global Marketing 089 (inactive)</t>
  </si>
  <si>
    <t xml:space="preserve">     500970 Regions 089 (inactive)</t>
  </si>
  <si>
    <t xml:space="preserve">     500980 Institutional Client Business 089 (inactive)</t>
  </si>
  <si>
    <t xml:space="preserve">     500990 Corporate Services 089 (inactive)</t>
  </si>
  <si>
    <t xml:space="preserve">     500999 Finance 089 (inactive)</t>
  </si>
  <si>
    <t xml:space="preserve">          501000 Corp Svc-Corp Services Inactive</t>
  </si>
  <si>
    <t xml:space="preserve">          501001 Corp Svc-Exect</t>
  </si>
  <si>
    <t xml:space="preserve">          501005 Corp Svc- Corporate Resiliency, Security and Safety</t>
  </si>
  <si>
    <t xml:space="preserve">          501006 Corp Svcs-Executive Transportation (Inactive)</t>
  </si>
  <si>
    <t xml:space="preserve">          501010 Corp Svc-Facilities Mgmnt</t>
  </si>
  <si>
    <t xml:space="preserve">          501015 Corp Svc-Global Business Services</t>
  </si>
  <si>
    <t xml:space="preserve">          501020 Corp Svc-Corporate Real Estate</t>
  </si>
  <si>
    <t xml:space="preserve">          501025 Corp Svc-Global Real Estate (Inactive)</t>
  </si>
  <si>
    <t xml:space="preserve">          501030 Corp Svc-BGI INACTIVE</t>
  </si>
  <si>
    <t xml:space="preserve">          501100 Corp Svc-Building Cost Center</t>
  </si>
  <si>
    <t xml:space="preserve">     501110 Chargeback</t>
  </si>
  <si>
    <t xml:space="preserve">          501200 Corp Svcs-CRES-Critical Eng</t>
  </si>
  <si>
    <t xml:space="preserve">     502000 L&amp;C-Allocated-Inactive</t>
  </si>
  <si>
    <t xml:space="preserve">          502001 L&amp;C-Compliance-Executive</t>
  </si>
  <si>
    <t xml:space="preserve">     502002 L&amp;C-Executive</t>
  </si>
  <si>
    <t xml:space="preserve">     502010 Govt Rel-Government Relations</t>
  </si>
  <si>
    <t xml:space="preserve">          502011 L&amp;C-Legal-Private Funds</t>
  </si>
  <si>
    <t xml:space="preserve">          502020 L&amp;C-Legal-US Funds-Corporate (Inactive)</t>
  </si>
  <si>
    <t xml:space="preserve">               502021 L&amp;C-Comp-AMER-Corporate</t>
  </si>
  <si>
    <t xml:space="preserve">               502022 L&amp;C-Compliance-Americas-IA/iShares (Inactive)</t>
  </si>
  <si>
    <t xml:space="preserve">               502023 L&amp;C-Comp-AMER-Registered Funds</t>
  </si>
  <si>
    <t xml:space="preserve">               502024 L&amp;C-Comp-AMER-Broker Dealer/BTC</t>
  </si>
  <si>
    <t xml:space="preserve">               502025 L&amp;C-Comp-AMER-Investment Strategies Group</t>
  </si>
  <si>
    <t xml:space="preserve">               502027 L&amp;C-Compliance-Japan</t>
  </si>
  <si>
    <t xml:space="preserve">               502028 L&amp;C-Compliance-EMEA-Compliance Advisory</t>
  </si>
  <si>
    <t xml:space="preserve">          502031 L&amp;C-Legal-Other-Inactive</t>
  </si>
  <si>
    <t xml:space="preserve">          502040 L&amp;C-Legal-Corporate</t>
  </si>
  <si>
    <t xml:space="preserve">     502041 L&amp;C-Trading &amp; Derivatives</t>
  </si>
  <si>
    <t xml:space="preserve">          502042 L&amp;C-EMEA-Legal (Inactive)</t>
  </si>
  <si>
    <t xml:space="preserve">          502043 L&amp;C-Legal-International Legal-Executive (Inactive)</t>
  </si>
  <si>
    <t xml:space="preserve">          502044 L&amp;C-Legal-Hedge/Structured Funds (Inactive)</t>
  </si>
  <si>
    <t xml:space="preserve">          502045 L&amp;C-APAC Legal-Asia exJapan</t>
  </si>
  <si>
    <t xml:space="preserve">          502046 L&amp;C-Legal-Litigation</t>
  </si>
  <si>
    <t xml:space="preserve">          502047 L&amp;C-Legal-Americas-Registered Funds</t>
  </si>
  <si>
    <t xml:space="preserve">          502048 L&amp;C-Legal-BAA (Inactive)</t>
  </si>
  <si>
    <t xml:space="preserve">     502049 L&amp;C-Real Estate</t>
  </si>
  <si>
    <t xml:space="preserve">          502050 L&amp;C-Legal-Investment Advisory (Inactive)</t>
  </si>
  <si>
    <t xml:space="preserve">               502051 L&amp;C-Compliance-Asia-Ex Japan</t>
  </si>
  <si>
    <t xml:space="preserve">          502053 L&amp;C-Legal-EMEA-Corp, Insti &amp; Litigation</t>
  </si>
  <si>
    <t xml:space="preserve">          502055 L&amp;C-Legal-EMEA-Funds</t>
  </si>
  <si>
    <t xml:space="preserve">               502056 L&amp;C-Comp-AMER-Canada-LatAm</t>
  </si>
  <si>
    <t xml:space="preserve">          502501 L&amp;C-APAC Legal-Australia</t>
  </si>
  <si>
    <t xml:space="preserve">          502502 L&amp;C-APAC Legal-Japan</t>
  </si>
  <si>
    <t xml:space="preserve">     502503 L&amp;C-Legal Litigation &amp; Regulatory Reserve</t>
  </si>
  <si>
    <t xml:space="preserve">               502504 L&amp;C-Compliance-Financial Crime</t>
  </si>
  <si>
    <t xml:space="preserve">               502505 L&amp;C-Compliance-EMEA-Risk &amp; Controls/Core</t>
  </si>
  <si>
    <t xml:space="preserve">               502506 L&amp;C-Compliance-Australia</t>
  </si>
  <si>
    <t xml:space="preserve">          502507 L&amp;C-Legal Bank/Insititutional/IP</t>
  </si>
  <si>
    <t xml:space="preserve">          502508 L&amp;C-Legal-Employment</t>
  </si>
  <si>
    <t xml:space="preserve">          503000 Strat-Strategy</t>
  </si>
  <si>
    <t xml:space="preserve">          503100 Strat-Analysis and Development-Inactive</t>
  </si>
  <si>
    <t xml:space="preserve">     504050 FIN-Exec</t>
  </si>
  <si>
    <t xml:space="preserve">          504051 FIN-MIS</t>
  </si>
  <si>
    <t xml:space="preserve">               504100 FIN-General Accounting</t>
  </si>
  <si>
    <t xml:space="preserve">          504101 FIN-BGI (Inactive)</t>
  </si>
  <si>
    <t xml:space="preserve">          504110 FIN-External Reporting</t>
  </si>
  <si>
    <t xml:space="preserve">          504120 FIN-Global Revenue</t>
  </si>
  <si>
    <t xml:space="preserve">               504130 FIN-Accts Payable</t>
  </si>
  <si>
    <t xml:space="preserve">          504140 HR-Payroll</t>
  </si>
  <si>
    <t xml:space="preserve">          504150 FIN-Mgmt Rptg (Inactive)</t>
  </si>
  <si>
    <t xml:space="preserve">               504160 FIN-Compensation Accounting</t>
  </si>
  <si>
    <t xml:space="preserve">               504170 FIN-Treasury Accounting</t>
  </si>
  <si>
    <t xml:space="preserve">     504180 FIN-Finance Reporting Services</t>
  </si>
  <si>
    <t xml:space="preserve">               504182 FIN-Record to Report</t>
  </si>
  <si>
    <t xml:space="preserve">               504190 FIN-Corp Accounting (Inactive)</t>
  </si>
  <si>
    <t xml:space="preserve">          504200 FIN-Risk Management (Inactive)</t>
  </si>
  <si>
    <t xml:space="preserve">          504220 FIN-Accounting Policy-Inactive</t>
  </si>
  <si>
    <t xml:space="preserve">          504240 FIN-Treasury</t>
  </si>
  <si>
    <t xml:space="preserve">          504245 FIN-Alternative Products-Inactive</t>
  </si>
  <si>
    <t xml:space="preserve">          504250 FIN-Financial and HR Systems (Inactive)</t>
  </si>
  <si>
    <t xml:space="preserve">     504260 Corp-Audit</t>
  </si>
  <si>
    <t xml:space="preserve">          504270 FIN-Regional Finance (Inactive)</t>
  </si>
  <si>
    <t xml:space="preserve">          504300 FIN-Corp Tax</t>
  </si>
  <si>
    <t xml:space="preserve">          504320 FIN-Accounting Policy</t>
  </si>
  <si>
    <t xml:space="preserve">     504350 FIN-Sarbanes Oxley Compliance</t>
  </si>
  <si>
    <t xml:space="preserve">          504400 FIN-Business Analysis &amp; Reporting (Inactive)</t>
  </si>
  <si>
    <t xml:space="preserve">     504410 FIN-Management Information Initiatives</t>
  </si>
  <si>
    <t xml:space="preserve">          504420 FIN-Financial Planning &amp; Analysis</t>
  </si>
  <si>
    <t xml:space="preserve">               504430 FIN-Investments (Inactive)</t>
  </si>
  <si>
    <t xml:space="preserve">          504440 FIN-PMG (Inactive)</t>
  </si>
  <si>
    <t xml:space="preserve">               504450 FIN-Tech &amp; Ops and Corp Ops (Inactive)</t>
  </si>
  <si>
    <t xml:space="preserve">               504460 FIN-Central &amp; Regional Business Finance (Inactive)</t>
  </si>
  <si>
    <t xml:space="preserve">     504470 Reg-EMEA-Reg Exec EMEA-FATCA</t>
  </si>
  <si>
    <t xml:space="preserve">     504500 FIN-Fin Allocated (Inactive)</t>
  </si>
  <si>
    <t xml:space="preserve">               505000 GMC-Global Comms-Americas Comms</t>
  </si>
  <si>
    <t xml:space="preserve">               506000 FIN-Product Tax</t>
  </si>
  <si>
    <t xml:space="preserve">               506001 FIN-Product Tax-US (Inactive)</t>
  </si>
  <si>
    <t xml:space="preserve">               600001 Administration Temporary Tax Location (Inactive)</t>
  </si>
  <si>
    <t xml:space="preserve">               600002 Operation Temporary Tax Location (Inactive)</t>
  </si>
  <si>
    <t xml:space="preserve">               600010 Admin/Ops-Executive (Inactive)</t>
  </si>
  <si>
    <t xml:space="preserve">                         600075 Bus Ops-APS-Port Svcs-NAV&amp;Perf-Qual Control</t>
  </si>
  <si>
    <t xml:space="preserve">                    600100 Bus Ops-APS-Exec</t>
  </si>
  <si>
    <t xml:space="preserve">                    600101 Bus Ops-APS-Exec-Asia Pac Exec (Inactive)</t>
  </si>
  <si>
    <t xml:space="preserve">                    600102 Bus Ops-APS-Exec-APS COO-Inactive</t>
  </si>
  <si>
    <t xml:space="preserve">               600200 Admin-Executive Assts. (Inactive)</t>
  </si>
  <si>
    <t xml:space="preserve">                    600300 Bus Ops-APS-Portf Compl-Core</t>
  </si>
  <si>
    <t xml:space="preserve">                    600301 Bus Ops-APS-Portf Compl-Regulatory</t>
  </si>
  <si>
    <t xml:space="preserve">                    600400 Bus Ops-APS-Port Svcs-Business Mgmt</t>
  </si>
  <si>
    <t xml:space="preserve">                         600401 Bus Ops-APS-Port Svcs-Cash Svcs-Cash Svcs</t>
  </si>
  <si>
    <t xml:space="preserve">                    600402 Bus Ops-ICO-OnBoarding-Portfolio Data Mgmt</t>
  </si>
  <si>
    <t xml:space="preserve">                    600403 Bus Ops-APS-PCDO-Portf ClntSrvce-Inact (Inactive)</t>
  </si>
  <si>
    <t xml:space="preserve">                    600404 BusOps-APS-PCDO-POC-SpecProj Inactive</t>
  </si>
  <si>
    <t xml:space="preserve">               600405 Bus Ops-ICO-Executive (Inactive)</t>
  </si>
  <si>
    <t xml:space="preserve">                    600406 Bus Ops-APS-AUM</t>
  </si>
  <si>
    <t xml:space="preserve">                    600407 Bus Ops-APS-Inv Svcs-Executive</t>
  </si>
  <si>
    <t xml:space="preserve">                    600408 BusOps-APS-InstlAdmin-ClientRprtingINACT (Inactive)</t>
  </si>
  <si>
    <t xml:space="preserve">               600409 Bus Ops-ICO-Bus Mgmt &amp; Stratgic Svcs (Inactive)</t>
  </si>
  <si>
    <t xml:space="preserve">                    600410 BusOps-APS-InvSvc-DlyNAV/Perf&amp;InstAdm (Inactive)</t>
  </si>
  <si>
    <t xml:space="preserve">                    600411 BusOps-APS-Inv Svc-PmtDataQualityInactive</t>
  </si>
  <si>
    <t xml:space="preserve">                    600412 Bus Ops-APS-Inv Svcs-Client Rpt DIG</t>
  </si>
  <si>
    <t xml:space="preserve">                    600414 BusOps-APS-Inv Svc-GPAT Inactive</t>
  </si>
  <si>
    <t xml:space="preserve">                    600415 Bus Ops-APS-Portfolio Services-Exec</t>
  </si>
  <si>
    <t xml:space="preserve">                    600416 Bus Ops-APS-Port Svcs-Cash Recon</t>
  </si>
  <si>
    <t xml:space="preserve">                    600417 BusOps-APS-Recs-Asset Recs Inactive</t>
  </si>
  <si>
    <t xml:space="preserve">                    600418 Bus Ops-APS-PCDO-Portf Compl-Exec-Inact (Inactive)</t>
  </si>
  <si>
    <t xml:space="preserve">                    600419 Bus Ops-APS-Instl Admin-Fiduciary INC-Inactive</t>
  </si>
  <si>
    <t xml:space="preserve">                         600420 Bus Ops-APS-Port Svcs-NAV&amp;Perf-Perf Measure</t>
  </si>
  <si>
    <t xml:space="preserve">                    600421 Bus Ops-APS-CS-Perf Measurement Inactive</t>
  </si>
  <si>
    <t xml:space="preserve">          600422 Bus Ops-ICO-Client Order Mgmt</t>
  </si>
  <si>
    <t xml:space="preserve">               600423 Bus Ops-ICO-Client Contracting</t>
  </si>
  <si>
    <t xml:space="preserve">                         600424 Bus Ops-APS-Inv Svcs-SS-Pricing</t>
  </si>
  <si>
    <t xml:space="preserve">                    600425 Bus Ops-APS-Inv Svcs-Leveraged Finance</t>
  </si>
  <si>
    <t xml:space="preserve">                         600426 Bus Ops-APS-Inv Svcs-Index</t>
  </si>
  <si>
    <t xml:space="preserve">                    600427 Bus Ops-APS Inv Svcs-Ind-Index Prod Inact (Inactive)</t>
  </si>
  <si>
    <t xml:space="preserve">                         600428 Bus Ops-APS-Inv Svcs-GPPD-GPAS</t>
  </si>
  <si>
    <t xml:space="preserve">                    600429 BusOps-APS-Inv Svcs-GP Svcs-Risk Inactive</t>
  </si>
  <si>
    <t xml:space="preserve">                         600430 Bus Ops-APS-Inv Svcs-API-Perf &amp; GIPS</t>
  </si>
  <si>
    <t xml:space="preserve">                         600431 Bus Ops-APS-Inv Svcs-IDS-DSRM</t>
  </si>
  <si>
    <t xml:space="preserve">                    600432 Bus Ops-APS-InvSvcs-Prod-PrcProdCtrlInact (Inactive)</t>
  </si>
  <si>
    <t xml:space="preserve">                         600433 Bus Ops-APS-Inv Svcs-API-Valuation (Inactive)</t>
  </si>
  <si>
    <t xml:space="preserve">                    600434 Bus Ops-APS-Inv Svcs-Prod-BRS Impl Inact (Inactive)</t>
  </si>
  <si>
    <t xml:space="preserve">                         600435 Bus Ops-APS-Inv Svcs-GPPD-GP Prod</t>
  </si>
  <si>
    <t xml:space="preserve">                    600436 BusOps-APSInvSvcs-BusMgmt-OffshorInactive</t>
  </si>
  <si>
    <t xml:space="preserve">                    600437 Bus Ops-APS-PCDO-IntlPort Compl (Inactive)</t>
  </si>
  <si>
    <t xml:space="preserve">               600438 Bus Ops-ICO-Client Rpt-Client Rpting</t>
  </si>
  <si>
    <t xml:space="preserve">                    600439 Bus Ops-APS-Invest Ops-BQM-Counterparty Ops (Inactive)</t>
  </si>
  <si>
    <t xml:space="preserve">                    600440 Bus Ops-APS-Invest Ops-Oversight and Control</t>
  </si>
  <si>
    <t xml:space="preserve">          600441 Bus Ops-Provider Strgy-Index Mgmt Exec</t>
  </si>
  <si>
    <t xml:space="preserve">               600442 Bus Ops-GFS-Inactive-CDO SuppInact</t>
  </si>
  <si>
    <t xml:space="preserve">               600444 Bus Ops-GFS-Inactive-RE Inact</t>
  </si>
  <si>
    <t xml:space="preserve">               600445 BusOps-ICO-PensAd-FinPro&amp;ContlDevInact (Inactive)</t>
  </si>
  <si>
    <t xml:space="preserve">               600446 Bus Ops-GFS-iShares BCFA-BCFA</t>
  </si>
  <si>
    <t xml:space="preserve">               600447 Bus Ops-GFS-Inactive-USFundAdmInact</t>
  </si>
  <si>
    <t xml:space="preserve">                    600448 Bus Ops-ICO-OnBoarding</t>
  </si>
  <si>
    <t xml:space="preserve">               600450 Bus Ops-Exec COO</t>
  </si>
  <si>
    <t xml:space="preserve">               600451 Bus Ops-Exec-Change Management</t>
  </si>
  <si>
    <t xml:space="preserve">               600452 Bus Ops-GFS-BRS &amp; IAG</t>
  </si>
  <si>
    <t xml:space="preserve">                    600453 Bus Ops-APS-Inv Svcs-Cash &amp;Recon Inactive</t>
  </si>
  <si>
    <t xml:space="preserve">                    600454 Bus Ops-Product Ops-Integration Inactive</t>
  </si>
  <si>
    <t xml:space="preserve">                    600455 Bus Ops-APS-CS Inactive</t>
  </si>
  <si>
    <t xml:space="preserve">                    600456 Bus Ops-APS-Inv Svcs-ProdMgmt-PM Inactive</t>
  </si>
  <si>
    <t xml:space="preserve">                    600457 Bus Ops-APS-Invest Ops (Inactive)</t>
  </si>
  <si>
    <t xml:space="preserve">          600458 Bus Ops-Provider Strgy-MIPS</t>
  </si>
  <si>
    <t xml:space="preserve">               600459 Bus Ops-ICO-CS-Client Svcs-Exec</t>
  </si>
  <si>
    <t xml:space="preserve">               600460 Bus Ops-ICO-CS-Change Management (Inactive)</t>
  </si>
  <si>
    <t xml:space="preserve">          600461 Bus Ops-ICO-Transition Coordinators</t>
  </si>
  <si>
    <t xml:space="preserve">               600470 Bus Ops-ICO-Client Core Data</t>
  </si>
  <si>
    <t xml:space="preserve">                    600471 Business Ops-APS-India (Inactive)</t>
  </si>
  <si>
    <t xml:space="preserve">                         600472 Bus Ops-APS-Port Svcs-CashSvcs-RegRpt (Inactive)</t>
  </si>
  <si>
    <t xml:space="preserve">                         600473 Bus Ops-APS-Port Svcs-AR-Asset Recon</t>
  </si>
  <si>
    <t xml:space="preserve">                         600474 Bus Ops-APS-Port Svcs-AR-Acct Cash</t>
  </si>
  <si>
    <t xml:space="preserve">               600475 Bus Ops-GFS-BRS &amp; Acct Support</t>
  </si>
  <si>
    <t xml:space="preserve">                         600480 Bus Ops-APS-Inv Svcs-GPPD-Index Prod</t>
  </si>
  <si>
    <t xml:space="preserve">                    600490 Bus Ops-APS-Inv Svcs-Process Engineering (Inactive)</t>
  </si>
  <si>
    <t xml:space="preserve">               600500 Bus Ops-GFS-US-NAV Oversight</t>
  </si>
  <si>
    <t xml:space="preserve">               600501 Bus Ops-GFS-Alt Prod-Exec</t>
  </si>
  <si>
    <t xml:space="preserve">                         600502 OMF-Treasury Board Rptg-Exec (Inactive)</t>
  </si>
  <si>
    <t xml:space="preserve">                         600503 OMF-Mutual Fund Acctg-Exec (Inactive)</t>
  </si>
  <si>
    <t xml:space="preserve">               600504 Bus Ops-GFS-SHSV-ShareholderSvcsExec</t>
  </si>
  <si>
    <t xml:space="preserve">               600505 Admin-MF-Legal Publishing (Inactive)</t>
  </si>
  <si>
    <t xml:space="preserve">               600506 Bus Ops-GFS-Billing</t>
  </si>
  <si>
    <t xml:space="preserve">                         600510 OMF-C/E Funds Reimbursement (Inactive)</t>
  </si>
  <si>
    <t xml:space="preserve">                         600511 OMF-O/E Funds Reimbursement (Inactive)</t>
  </si>
  <si>
    <t xml:space="preserve">                         600512 OMF-BLF Funds Reimbursement (Inactive)</t>
  </si>
  <si>
    <t xml:space="preserve">               600513 Bus Ops-GFS-BMS-Fund Board Reimbse</t>
  </si>
  <si>
    <t xml:space="preserve">                         600550 OMF-MF Board Consolidation (Inactive)</t>
  </si>
  <si>
    <t xml:space="preserve">               600600 Bus Ops-GFS - Alt Prod - Alt Clients Supt</t>
  </si>
  <si>
    <t xml:space="preserve">               600700 Admin BSAM (Inactive)</t>
  </si>
  <si>
    <t xml:space="preserve">                         600800 Bus Ops-APS-Port Svcs-NAV&amp;Perf-Inst NAV</t>
  </si>
  <si>
    <t xml:space="preserve">               600801 GOA-Alt Prods-Support (Inactive)</t>
  </si>
  <si>
    <t xml:space="preserve">               600802 Bus Ops-GFS-US-Princeton Admin (Inactive)</t>
  </si>
  <si>
    <t xml:space="preserve">                         600803 OMF-Shareholder Reporting (Inactive)</t>
  </si>
  <si>
    <t xml:space="preserve">                         600804 OMF-Tax Advisory (Inactive)</t>
  </si>
  <si>
    <t xml:space="preserve">               600805 Bus Ops-GFS-SHSV-TAOversgt&amp;DisDealSvc</t>
  </si>
  <si>
    <t xml:space="preserve">               600806 BusOps-GFS-US-Reg Filing Svcs (Inactive)</t>
  </si>
  <si>
    <t xml:space="preserve">               600807 Bus Ops-GFS-US Board Governance &amp; Perf</t>
  </si>
  <si>
    <t xml:space="preserve">          600808 Bus Ops-Global Fund Svcs-Exec</t>
  </si>
  <si>
    <t xml:space="preserve">               600809 Bus Ops-GFS-FUND-Alt Products-BAA</t>
  </si>
  <si>
    <t xml:space="preserve">               600810 BusOps-ICO-SHSV-Retro&amp;PrntMalInactve (Inactive)</t>
  </si>
  <si>
    <t xml:space="preserve">               600811 Bus Ops-GFS-US-Financial Rptg Inact (Inactive)</t>
  </si>
  <si>
    <t xml:space="preserve">          600812 Bus Ops-GFS-EMEA Retail Client Service</t>
  </si>
  <si>
    <t xml:space="preserve">               600820 Bus Ops-ICO Exec-Client Ops Exec</t>
  </si>
  <si>
    <t xml:space="preserve">          600821 Bus Ops-ICO-CASS-Inactive</t>
  </si>
  <si>
    <t xml:space="preserve">               601100 Bus Ops-GFS-Alt Prod Admin</t>
  </si>
  <si>
    <t xml:space="preserve">               601200 GOA-Alt Prods-CDO's (Inactive)</t>
  </si>
  <si>
    <t xml:space="preserve">               601300 GOA-Alt Prods-Hedge Funds (Inactive)</t>
  </si>
  <si>
    <t xml:space="preserve">               601310 Bus Ops-Fund Admin-Alt Prod-PEP</t>
  </si>
  <si>
    <t xml:space="preserve">               601400 GOA-Alt Prods-Private Equity (Inactive)</t>
  </si>
  <si>
    <t xml:space="preserve">               605100 Bus Ops-ICO Exec-Asia Pac Exec</t>
  </si>
  <si>
    <t xml:space="preserve">               605200 Ops-Admin Assts (Inactive)</t>
  </si>
  <si>
    <t xml:space="preserve">                    605500 Bus Ops-APS-Invest Ops-Trading Ops</t>
  </si>
  <si>
    <t xml:space="preserve">                    605501 Bus Ops-APS-Invest Ops-Securities Lending</t>
  </si>
  <si>
    <t xml:space="preserve">                    605550 Bus Ops-APS-Invest Ops-Corporate Actions</t>
  </si>
  <si>
    <t xml:space="preserve">               605600 Ops-Equity-Custody (Inactive)</t>
  </si>
  <si>
    <t xml:space="preserve">               605650 Ops-Equity-Domestic (Inactive)</t>
  </si>
  <si>
    <t xml:space="preserve">               605700 Bus Ops-ICO-Japan-Inv Ops-Inactive</t>
  </si>
  <si>
    <t xml:space="preserve">                    605800 GOA-Domestic Ops-Securities Lending (Inactive)</t>
  </si>
  <si>
    <t xml:space="preserve">          605900 Bus Ops-GFS-SeparateManagedAcctOps</t>
  </si>
  <si>
    <t xml:space="preserve">               605950 Strategic Initiatives (Inactive)</t>
  </si>
  <si>
    <t xml:space="preserve">                    606100 Bus Ops-APS-Invest Ops-BQM-Bus&amp;Qual Mgmt Exec Inactive</t>
  </si>
  <si>
    <t xml:space="preserve">               606200 Ops-FI-Trading (Inactive)</t>
  </si>
  <si>
    <t xml:space="preserve">               606300 Ops-FI-Alternative Products (Inactive)</t>
  </si>
  <si>
    <t xml:space="preserve">                    606500 GOA-Intl Ops-Intl Client Svcs (Inactive)</t>
  </si>
  <si>
    <t xml:space="preserve">               606550 Ops FI Qual Cntrl (Inactive)</t>
  </si>
  <si>
    <t xml:space="preserve">                    606600 GOA-Domestic Ops-US Documentation (Inactive)</t>
  </si>
  <si>
    <t xml:space="preserve">               606700 Ops-FI-Trdg and Alloc (Inactive)</t>
  </si>
  <si>
    <t xml:space="preserve">                    606800 GOA-Domestic Ops-Collateral Mgmt (Inactive)</t>
  </si>
  <si>
    <t xml:space="preserve">               606900 Ops-FI-Deriv &amp; Loan Pd (Inactive)</t>
  </si>
  <si>
    <t xml:space="preserve">                    606901 GOA-Domestic Ops-Loan Products (Inactive)</t>
  </si>
  <si>
    <t xml:space="preserve">                    606902 GOA-Domestic Ops-OTC Deriv Confirms (Inactive)</t>
  </si>
  <si>
    <t xml:space="preserve">                    606903 GOA-Domestic Ops-Corp Actions (Inactive)</t>
  </si>
  <si>
    <t xml:space="preserve">                    606904 GOA-Domestic Ops-Client Svcs (Inactive)</t>
  </si>
  <si>
    <t xml:space="preserve">                    606905 GOA-Domestic Ops-US Audit (Inactive)</t>
  </si>
  <si>
    <t xml:space="preserve">                    606906 GOA-Domestic Ops-US Claims (Inactive)</t>
  </si>
  <si>
    <t xml:space="preserve">                    606907 Bus Ops-APS-Invest Ops-Executive (Inactive)</t>
  </si>
  <si>
    <t xml:space="preserve">                    606908 GOA-Domestic Ops-US Port Rel Mgmt (Inactive)</t>
  </si>
  <si>
    <t xml:space="preserve">                    606909 GOA-Domestic Ops-BFA (Inactive)</t>
  </si>
  <si>
    <t xml:space="preserve">               606910 Ops-FI-Managed Accounts (Inactive)</t>
  </si>
  <si>
    <t xml:space="preserve">                    606911 GOA-Domestic Ops-Alternative Prod Group (Inactive)</t>
  </si>
  <si>
    <t xml:space="preserve">                    606912 Bus Ops-APS-Invest Ops-Deriv Ops</t>
  </si>
  <si>
    <t xml:space="preserve">               607100 Ops-Liquidity &amp; BSAM-Custody (Inactive)</t>
  </si>
  <si>
    <t xml:space="preserve">               607200 Ops-Liq &amp; BSAM Trading (Inactive)</t>
  </si>
  <si>
    <t xml:space="preserve">               607300 Ops-Mutual Funds Call Center DE (Inactive)</t>
  </si>
  <si>
    <t xml:space="preserve">               607500 Ops-International (Inactive)</t>
  </si>
  <si>
    <t xml:space="preserve">          608010 Bus Ops-Provider Strgy-3rd Pty Outsced Ops</t>
  </si>
  <si>
    <t xml:space="preserve">                         608110 GOA-Intl Ops-DMG (Inactive)</t>
  </si>
  <si>
    <t xml:space="preserve">                         608120 GOA-Third Party Dealing (Inactive)</t>
  </si>
  <si>
    <t xml:space="preserve">                    608130 GOA-Intl Ops-Intl Corp Actions (Inactive)</t>
  </si>
  <si>
    <t xml:space="preserve">                              608210 GOA-Admin-Perf (Inactive)</t>
  </si>
  <si>
    <t xml:space="preserve">                              608310 GOA-Admin-Client Reporting (Inactive)</t>
  </si>
  <si>
    <t xml:space="preserve">                         608320 GOA-Intl Ops-Fees Ops (Inactive)</t>
  </si>
  <si>
    <t xml:space="preserve">                              608330 GOA-Intl Ops-Defined Contributions Ops (Inactive)</t>
  </si>
  <si>
    <t xml:space="preserve">                         608360 GOA-Intl Ops-Unit Pricing (Inactive)</t>
  </si>
  <si>
    <t xml:space="preserve">               608410 Ops-Middle Office Operations (Inactive)</t>
  </si>
  <si>
    <t xml:space="preserve">               608420 Ops-Middle Office Projects Operations (Inactive)</t>
  </si>
  <si>
    <t xml:space="preserve">          608510 Bus Ops-GFS-EMEA Acctg</t>
  </si>
  <si>
    <t xml:space="preserve">                    608511 Bus Ops-APS-Invest Ops-Exec</t>
  </si>
  <si>
    <t xml:space="preserve">               608512 Bus Ops-ICO-Japan-Exec (Inactive)</t>
  </si>
  <si>
    <t xml:space="preserve">          608513 Bus Ops-GFS-Asia Pac Fund Admin</t>
  </si>
  <si>
    <t xml:space="preserve">               608520 Ops-Luxembourg Investor Svc Centre Ops (Inactive)</t>
  </si>
  <si>
    <t xml:space="preserve">                         608530 GOA-Intl Ops-UK Dealing Ops (Inactive)</t>
  </si>
  <si>
    <t xml:space="preserve">                         608540 GOA-Intl Ops-MLIIF Dealing Ops (Inactive)</t>
  </si>
  <si>
    <t xml:space="preserve">               608550 Ops-FDS QC and Client Comm Ops (Inactive)</t>
  </si>
  <si>
    <t xml:space="preserve">                              608560 GOA-Intl Ops-Mutual Fund Client Svcs (Inactive)</t>
  </si>
  <si>
    <t xml:space="preserve">                              608570 GOA-Intl Ops-MLIIF Client Svcs (Inactive)</t>
  </si>
  <si>
    <t xml:space="preserve">                         608580 GOA-Admin-TA Oversight (Inactive)</t>
  </si>
  <si>
    <t xml:space="preserve">               608610 Bus Ops-GFS-SHSV-Dealing,Retro&amp;PntMal</t>
  </si>
  <si>
    <t xml:space="preserve">               608710 Bus Ops-ICO-AUS-Inv Ops (Inactive)</t>
  </si>
  <si>
    <t xml:space="preserve">                              608720 GOA-Intl Ops-Equity Admin (Inactive)</t>
  </si>
  <si>
    <t xml:space="preserve">               608721 BusOps-ICO-Jpn-INC-InstlAdm (Inactive)</t>
  </si>
  <si>
    <t xml:space="preserve">                         608722 GOA-Admin-Philips (Inactive)</t>
  </si>
  <si>
    <t xml:space="preserve">               608730 Ops-Client Reporting Operations (Inactive)</t>
  </si>
  <si>
    <t xml:space="preserve">                         608740 GOA-Intl Ops-Port Compliance Ops (Inactive)</t>
  </si>
  <si>
    <t xml:space="preserve">               608910 Ops-Operation Management (Inactive)</t>
  </si>
  <si>
    <t xml:space="preserve">               608920 Bus Ops-ICO-AUS-Fund Admin (Inactive)</t>
  </si>
  <si>
    <t xml:space="preserve">               608930 Bus Ops-ICO-AUS-Client Svc Ops (Inactive)</t>
  </si>
  <si>
    <t xml:space="preserve">               608940 Ops-Retail Client Service (Inactive)</t>
  </si>
  <si>
    <t xml:space="preserve">               608950 Bus Ops-ICO-AUS-Shrhldr,TA,Dist Svcs (Inactive)</t>
  </si>
  <si>
    <t xml:space="preserve">                         608960 Ops-Unit Pricing (Inactive)</t>
  </si>
  <si>
    <t xml:space="preserve">               608970 Ops-MAM Australia Ops (Fund Recoveries) (Inactive)</t>
  </si>
  <si>
    <t xml:space="preserve">               608980 Ops-Fund Expenses (Inactive)</t>
  </si>
  <si>
    <t xml:space="preserve">               609001 Admin-Data Control (Inactive)</t>
  </si>
  <si>
    <t xml:space="preserve">               609002 Admin-Insurance Accounts (Inactive)</t>
  </si>
  <si>
    <t xml:space="preserve">               609003 Admin-Mutual Funds FI (Inactive)</t>
  </si>
  <si>
    <t xml:space="preserve">               609004 Admin-Alternative Products (Inactive)</t>
  </si>
  <si>
    <t xml:space="preserve">               609005 Ops-FI-Operations (Inactive)</t>
  </si>
  <si>
    <t xml:space="preserve">               609006 Ops-Liquidity &amp; BSAM (Inactive)</t>
  </si>
  <si>
    <t xml:space="preserve">               609007 Admin-Insurance Accounts-DE (Inactive)</t>
  </si>
  <si>
    <t xml:space="preserve">               609008 Ops-Liquidity &amp; BSAM-Trading (Inactive)</t>
  </si>
  <si>
    <t xml:space="preserve">                    700001 Alt-RE-Exec</t>
  </si>
  <si>
    <t xml:space="preserve">               700002 Alt-RE-REIT Securities (inactive)</t>
  </si>
  <si>
    <t xml:space="preserve">               700003 Alt-RE-Americas Executive (inactive)</t>
  </si>
  <si>
    <t xml:space="preserve">               700005 Alt-RE-Capital Markets (inactive)</t>
  </si>
  <si>
    <t xml:space="preserve">               700007 Alt-RE-Dispositions/Financing (inactive)</t>
  </si>
  <si>
    <t xml:space="preserve">               700009 Alt-RE-Acquisitions/Transactions (inactive)</t>
  </si>
  <si>
    <t xml:space="preserve">               700011 Alt-RE-Office Admin (inactive)</t>
  </si>
  <si>
    <t xml:space="preserve">               700012 Alt-RE-Retail Asset Mgmt (inactive)</t>
  </si>
  <si>
    <t xml:space="preserve">               700013 Alt-RE-Asset Mgmt Multi Housing (inactive)</t>
  </si>
  <si>
    <t xml:space="preserve">               700014 Alt-RE-Portfolio Mgmt-Strat Retail Fund (inactive)</t>
  </si>
  <si>
    <t xml:space="preserve">               700015 Alt-RE-Separate Accounts (inactive)</t>
  </si>
  <si>
    <t xml:space="preserve">               700016 Alt-RE-Global Opportunity Fund (inactive)</t>
  </si>
  <si>
    <t xml:space="preserve">               700017 Alt-RE-Architecture and Engineering (inactive)</t>
  </si>
  <si>
    <t xml:space="preserve">               700018 Alt-RE-Retail Exec (inactive)</t>
  </si>
  <si>
    <t xml:space="preserve">               700019 Alt-RE-Commingled Funds (inactive)</t>
  </si>
  <si>
    <t xml:space="preserve">               700021 Alt-RE-Core Sep Accts (inactive)</t>
  </si>
  <si>
    <t xml:space="preserve">               700022 Alt-RE-Retail Port Mgmt (inactive)</t>
  </si>
  <si>
    <t xml:space="preserve">               700023 Alt-RE-Regional Exec (inactive)</t>
  </si>
  <si>
    <t xml:space="preserve">               700025 Alt-RE-Metric Property Mgmt (inactive)</t>
  </si>
  <si>
    <t xml:space="preserve">               700026 Alt-RE-Metric Property Maintenance (Inactive)</t>
  </si>
  <si>
    <t xml:space="preserve">               700027 Alt-RE-Asset Management (inactive)</t>
  </si>
  <si>
    <t xml:space="preserve">               700028 Alt-RE-Port Mgmt/Risk Analytics (inactive)</t>
  </si>
  <si>
    <t xml:space="preserve">               700029 Alt-RE-Invest Svcs Exec (inactive)</t>
  </si>
  <si>
    <t xml:space="preserve">               700031 Alt-RE-Invest Svcs (inactive)</t>
  </si>
  <si>
    <t xml:space="preserve">               700033 Alt-RE-Research and Strategy (inactive)</t>
  </si>
  <si>
    <t xml:space="preserve">               700034 Alt-RE-Portfolio Analytics (inactive)</t>
  </si>
  <si>
    <t xml:space="preserve">               700035 Alt-RE-ASIA (inactive)</t>
  </si>
  <si>
    <t xml:space="preserve">               700036 Alt-RE-Ops-Risk Mgmt (inactive)</t>
  </si>
  <si>
    <t xml:space="preserve">               700037 Alt-RE-Exec Bus Mgnt (inactive)</t>
  </si>
  <si>
    <t xml:space="preserve">               700038 Alt-RE-UK Ops (inactive)</t>
  </si>
  <si>
    <t xml:space="preserve">               700039 Bus Ops-GFS-Alt Prod-RE Admin</t>
  </si>
  <si>
    <t xml:space="preserve">               700040 Alt-RE-Ops Compliance (inactive)</t>
  </si>
  <si>
    <t xml:space="preserve">               700041 Alt-RE-Debt Operations (Inactive)</t>
  </si>
  <si>
    <t xml:space="preserve">               700042 Alt-RE-Valuation and Performance Reporting (inactive)</t>
  </si>
  <si>
    <t xml:space="preserve">               700043 Alt-RE-Compliance and Risk Mgmt (inactive)</t>
  </si>
  <si>
    <t xml:space="preserve">               700045 Alt-RE-Property Financial Svcs (inactive)</t>
  </si>
  <si>
    <t xml:space="preserve">               700047 Alt-RE-IT (inactive)</t>
  </si>
  <si>
    <t xml:space="preserve">               700049 Alt-RE-HR (inactive)</t>
  </si>
  <si>
    <t xml:space="preserve">               700050 Alt-RE-Legal (inactive)</t>
  </si>
  <si>
    <t xml:space="preserve">               700055 Alt-RE-Equity Roll-Alternative Products (inactive)</t>
  </si>
  <si>
    <t xml:space="preserve">               700060 Alt-RE-Australia Property (inactive)</t>
  </si>
  <si>
    <t xml:space="preserve">               700061 Alt-RE-Australia Property Fund (inactive)</t>
  </si>
  <si>
    <t xml:space="preserve">               700065 Alt-RE-UK Property Fund (inactive)</t>
  </si>
  <si>
    <t xml:space="preserve">               700070 Alt-RE-Global Strategy-Fund of Funds (inactive)</t>
  </si>
  <si>
    <t xml:space="preserve">               700071 Alt-RE-Strat Invest Group/Fund of Funds (inactive)</t>
  </si>
  <si>
    <t xml:space="preserve">               700099 Alt-RE-European Core Fund (inactive)</t>
  </si>
  <si>
    <t xml:space="preserve">                    700110 Alt-RE-Executive Research</t>
  </si>
  <si>
    <t xml:space="preserve">                    700120 Alt-RE-Exec Global MSCS</t>
  </si>
  <si>
    <t xml:space="preserve">                    700130 Alt-RE-Regional Ops</t>
  </si>
  <si>
    <t xml:space="preserve">                    700201 Alt-RE-Equity Exec</t>
  </si>
  <si>
    <t xml:space="preserve">                    700210 Alt-RE-Equity Asset Mgmt</t>
  </si>
  <si>
    <t xml:space="preserve">                    700211 Alt-RE-Equity Capital Transactions</t>
  </si>
  <si>
    <t xml:space="preserve">                    700212 Alt-RE-Equity AM/Cap Trans Hybrid</t>
  </si>
  <si>
    <t xml:space="preserve">                    700213 Alt-RE-Equity Development Projects</t>
  </si>
  <si>
    <t xml:space="preserve">                    700214 Alt-RE-Equity Other Inv Mgmt</t>
  </si>
  <si>
    <t xml:space="preserve">                    700215 Alt-RE-Equity Debt Ops</t>
  </si>
  <si>
    <t xml:space="preserve">                    700220 Alt-RE-Exec Fund Inv Finance</t>
  </si>
  <si>
    <t xml:space="preserve">                    700221 Alt-RE-Val, Perf. Meas. &amp; Insur</t>
  </si>
  <si>
    <t xml:space="preserve">                    700301 Alt-RE-Debt Exec</t>
  </si>
  <si>
    <t xml:space="preserve">                    700310 Alt-RE-Debt Portfolio/Asset Mgmt</t>
  </si>
  <si>
    <t xml:space="preserve">                    700401 Alt-RE-Securities Exec</t>
  </si>
  <si>
    <t xml:space="preserve">                    700410 Alt-RE-Securities Inv Mgmt</t>
  </si>
  <si>
    <t xml:space="preserve">               701000 Alt-BAA-(Inactive)</t>
  </si>
  <si>
    <t xml:space="preserve">               900000 Fixed Income Active</t>
  </si>
  <si>
    <t xml:space="preserve">               900014 Pension Plus Fixed Income Investment Grade (Inactive)</t>
  </si>
  <si>
    <t xml:space="preserve">               900090 Fixed Income Index</t>
  </si>
  <si>
    <t xml:space="preserve">               900100 Equity Active</t>
  </si>
  <si>
    <t xml:space="preserve">               900190 Equity Index</t>
  </si>
  <si>
    <t xml:space="preserve">               900200 Liquidity</t>
  </si>
  <si>
    <t xml:space="preserve">               900300 BRS</t>
  </si>
  <si>
    <t xml:space="preserve">               900400 Multi Asset</t>
  </si>
  <si>
    <t xml:space="preserve">               900500 Alternative &amp; Other</t>
  </si>
  <si>
    <t xml:space="preserve">               900700 Transitions</t>
  </si>
  <si>
    <t xml:space="preserve">               900800 Advisory</t>
  </si>
  <si>
    <t xml:space="preserve">               900900 Other</t>
  </si>
  <si>
    <t xml:space="preserve">               900990 Other-FI Crossing</t>
  </si>
  <si>
    <t xml:space="preserve">               901000 Pension Plus Fixed Income None</t>
  </si>
  <si>
    <t xml:space="preserve">               901001 Pension Plus Fixed Income Equity Plus</t>
  </si>
  <si>
    <t xml:space="preserve">               901014 Pension Plus Fixed Income Investment Grade</t>
  </si>
  <si>
    <t xml:space="preserve">               901099 Pension Plus Fixed Income Other</t>
  </si>
  <si>
    <t xml:space="preserve">               901100 Pension Plus Equity None</t>
  </si>
  <si>
    <t xml:space="preserve">               901101 Pension Plus Equity Quant</t>
  </si>
  <si>
    <t xml:space="preserve">               901102 Pension Plus Equity Index/Model Portfolio</t>
  </si>
  <si>
    <t xml:space="preserve">               901103 Pension Plus Equity Value</t>
  </si>
  <si>
    <t xml:space="preserve">               901104 Pension Plus Equity Growth</t>
  </si>
  <si>
    <t xml:space="preserve">               901105 Pension Plus Equity Global Opportunities</t>
  </si>
  <si>
    <t xml:space="preserve">               901106 Pension Plus Equity International</t>
  </si>
  <si>
    <t xml:space="preserve">               901107 Pension Plus Equity Fund Lrg Grwth</t>
  </si>
  <si>
    <t xml:space="preserve">               901108 Pension Plus Equity Energy</t>
  </si>
  <si>
    <t xml:space="preserve">               901199 Pension Plus Equity Other</t>
  </si>
  <si>
    <t xml:space="preserve">               901200 Pension Plus Liquidity None</t>
  </si>
  <si>
    <t xml:space="preserve">               901300 Pension Plus BRS None</t>
  </si>
  <si>
    <t xml:space="preserve">               901900 Pension Plus Other None</t>
  </si>
  <si>
    <t xml:space="preserve">               910000 Financial Institutions Fixed Income None</t>
  </si>
  <si>
    <t xml:space="preserve">               910001 Financial Institutions Fixed Income Equity Plus</t>
  </si>
  <si>
    <t xml:space="preserve">               910012 Financial Institutions Fixed Income Hedge Fund</t>
  </si>
  <si>
    <t xml:space="preserve">               910099 Financial Institutions Fixed Income Other</t>
  </si>
  <si>
    <t xml:space="preserve">               910100 Financial Institutions Equity None</t>
  </si>
  <si>
    <t xml:space="preserve">               910101 Financial Institutions Equity Quant</t>
  </si>
  <si>
    <t xml:space="preserve">               910102 Financial Institutions Equity Index/Model Portfolio</t>
  </si>
  <si>
    <t xml:space="preserve">               910103 Financial Institutions Equity Value</t>
  </si>
  <si>
    <t xml:space="preserve">               910104 Financial Institutions Equity Growth</t>
  </si>
  <si>
    <t xml:space="preserve">               910105 Financial Institutions Equity Global Opportunities</t>
  </si>
  <si>
    <t xml:space="preserve">               910199 Financial Institutions Equity Other</t>
  </si>
  <si>
    <t xml:space="preserve">               910200 Financial Institutions Liquidity None</t>
  </si>
  <si>
    <t xml:space="preserve">               910300 Financial Institutions BRS None</t>
  </si>
  <si>
    <t xml:space="preserve">               910306 FIG-BRS-Early Win</t>
  </si>
  <si>
    <t xml:space="preserve">               910900 Financial Institutions Other None</t>
  </si>
  <si>
    <t xml:space="preserve">               915000 Wealth Management Fixed Income None</t>
  </si>
  <si>
    <t xml:space="preserve">               915001 Wealth Management Fixed Income Equity Plus</t>
  </si>
  <si>
    <t xml:space="preserve">               915099 Wealth Management Fixed Income Other</t>
  </si>
  <si>
    <t xml:space="preserve">               915100 Wealth Management Equity None</t>
  </si>
  <si>
    <t xml:space="preserve">               915101 Wealth Management Equity Quant</t>
  </si>
  <si>
    <t xml:space="preserve">               915102 Wealth Management Equity Index/Model Portfolio</t>
  </si>
  <si>
    <t xml:space="preserve">               915103 Wealth Management Equity Value</t>
  </si>
  <si>
    <t xml:space="preserve">               915104 Wealth Management Equity Growth</t>
  </si>
  <si>
    <t xml:space="preserve">               915105 Wealth Management Equity Global Opportunities</t>
  </si>
  <si>
    <t xml:space="preserve">               915106 Wealth Management Equity International</t>
  </si>
  <si>
    <t xml:space="preserve">               915199 Wealth Management Equity Other</t>
  </si>
  <si>
    <t xml:space="preserve">               915200 Wealth Management Liquidity None</t>
  </si>
  <si>
    <t xml:space="preserve">               915300 Wealth Management BRS None</t>
  </si>
  <si>
    <t xml:space="preserve">               915900 Wealth Management Other None</t>
  </si>
  <si>
    <t xml:space="preserve">               920000 International Fixed Income None</t>
  </si>
  <si>
    <t xml:space="preserve">               920001 International Fixed Income Equity Plus</t>
  </si>
  <si>
    <t xml:space="preserve">               920099 International Fixed Income Other</t>
  </si>
  <si>
    <t xml:space="preserve">               920100 International Equity None</t>
  </si>
  <si>
    <t xml:space="preserve">               920101 International Equity Quant</t>
  </si>
  <si>
    <t xml:space="preserve">               920102 International Equity Index/Model Portfolio</t>
  </si>
  <si>
    <t xml:space="preserve">               920103 International Equity Value</t>
  </si>
  <si>
    <t xml:space="preserve">               920104 International Equity Growth</t>
  </si>
  <si>
    <t xml:space="preserve">               920105 International Equity Global Opportunities</t>
  </si>
  <si>
    <t xml:space="preserve">               920106 International Equity International</t>
  </si>
  <si>
    <t xml:space="preserve">               920107 International-Equity-Australia Equities</t>
  </si>
  <si>
    <t xml:space="preserve">               920108 International-Equity-Australia Quant</t>
  </si>
  <si>
    <t xml:space="preserve">               920109 International-Equity-Australia Intl Eq</t>
  </si>
  <si>
    <t xml:space="preserve">               920110 International-Equity-Australia Enhanced Index</t>
  </si>
  <si>
    <t xml:space="preserve">               920111 International-Equity-Australia CPS</t>
  </si>
  <si>
    <t xml:space="preserve">               920199 International Equity Other</t>
  </si>
  <si>
    <t xml:space="preserve">               920200 Internation Liquidity None</t>
  </si>
  <si>
    <t xml:space="preserve">               920300 International BRS None</t>
  </si>
  <si>
    <t xml:space="preserve">               920400 International Balanced None</t>
  </si>
  <si>
    <t xml:space="preserve">               920500 International - Alternative - None</t>
  </si>
  <si>
    <t xml:space="preserve">               920501 International-Alt-Australia Real Estate</t>
  </si>
  <si>
    <t xml:space="preserve">               920505 International-Alt-Australia Port Alpha</t>
  </si>
  <si>
    <t xml:space="preserve">               920900 International Other None</t>
  </si>
  <si>
    <t xml:space="preserve">               921000 International-NBAM Fixed Income None</t>
  </si>
  <si>
    <t xml:space="preserve">               922000 International-Austr. Fixed Income None</t>
  </si>
  <si>
    <t xml:space="preserve">               930000 Private Client Fixed Income None</t>
  </si>
  <si>
    <t xml:space="preserve">               930001 Private Client Fixed Income Equity Plus</t>
  </si>
  <si>
    <t xml:space="preserve">               930099 Private Client Fixed Income Other</t>
  </si>
  <si>
    <t xml:space="preserve">               930100 Private Client Equity None</t>
  </si>
  <si>
    <t xml:space="preserve">               930101 Private Client Equity Quant</t>
  </si>
  <si>
    <t xml:space="preserve">               930102 Private Client Equity Index/Model Portfolio</t>
  </si>
  <si>
    <t xml:space="preserve">               930103 Private Client Equity Value</t>
  </si>
  <si>
    <t xml:space="preserve">               930104 Private Client Equity Growth</t>
  </si>
  <si>
    <t xml:space="preserve">               930105 Private Client Equity Global Opportunities</t>
  </si>
  <si>
    <t xml:space="preserve">               930106 Private Client Equity International</t>
  </si>
  <si>
    <t xml:space="preserve">               930199 Private Client Equity Other</t>
  </si>
  <si>
    <t xml:space="preserve">               930200 Private Client Liquidity None</t>
  </si>
  <si>
    <t xml:space="preserve">               930300 Private Client BRS None</t>
  </si>
  <si>
    <t xml:space="preserve">               930400 Private Client-Balanced-none</t>
  </si>
  <si>
    <t xml:space="preserve">               930500 PCG-Alternatives</t>
  </si>
  <si>
    <t xml:space="preserve">               930900 Private Client Other None</t>
  </si>
  <si>
    <t xml:space="preserve">               940000 Alternatives Fixed Income None</t>
  </si>
  <si>
    <t xml:space="preserve">               940010 Alternatives Fixed Income Real Estate</t>
  </si>
  <si>
    <t xml:space="preserve">               940011 Structured Products</t>
  </si>
  <si>
    <t xml:space="preserve">               940012 Alternatives Fixed Income Hedge Funds</t>
  </si>
  <si>
    <t xml:space="preserve">               940013 Alternatives Fixed Income Fund of Funds</t>
  </si>
  <si>
    <t xml:space="preserve">               940014 Alternatives Fixed Income Investment Grade</t>
  </si>
  <si>
    <t xml:space="preserve">               940015 Alternatives Fixed Income Asset Backed CDOs (Inactive)</t>
  </si>
  <si>
    <t xml:space="preserve">               940100 Alternatives Equity None</t>
  </si>
  <si>
    <t xml:space="preserve">               940105 Alternatives-Equiy Hedge Fund-Global Oppurtunities</t>
  </si>
  <si>
    <t xml:space="preserve">               940108 Alternatives Equity Hedge Funds Energy</t>
  </si>
  <si>
    <t xml:space="preserve">               940112 Alternatives Equity Hedge Funds</t>
  </si>
  <si>
    <t xml:space="preserve">               940114 Alternatives Equity Hedge Funds-Int'L</t>
  </si>
  <si>
    <t xml:space="preserve">               940212 Alternatives Liquidity Hedge Funds</t>
  </si>
  <si>
    <t xml:space="preserve">               940500 Alternative-Alternative-None</t>
  </si>
  <si>
    <t xml:space="preserve">               940870 Alternatives Real Estate Tower</t>
  </si>
  <si>
    <t xml:space="preserve">               940871 Alternatives Real Estate MultiHousing Residential</t>
  </si>
  <si>
    <t xml:space="preserve">               940872 Alternatives Real Estate Core</t>
  </si>
  <si>
    <t xml:space="preserve">               940880 Alternatives Real Estate Prop Mgmt</t>
  </si>
  <si>
    <t xml:space="preserve">               940882 Alternatives Real Estate Prop Mgmt NE</t>
  </si>
  <si>
    <t xml:space="preserve">               940884 Alternatives Real Estate Prop Mgmt NW</t>
  </si>
  <si>
    <t xml:space="preserve">               940886 Alternatives Real Estate Prop Mgmt SE</t>
  </si>
  <si>
    <t xml:space="preserve">               940888 Alternatives Real Estate Prop Mgmt SW</t>
  </si>
  <si>
    <t xml:space="preserve">               940900 Alternatives Other None</t>
  </si>
  <si>
    <t xml:space="preserve">               950000 Liquidity - Fixed Income - None</t>
  </si>
  <si>
    <t xml:space="preserve">               950200 Liquidity Liquidity None</t>
  </si>
  <si>
    <t xml:space="preserve">               950900 Liquidity Other None</t>
  </si>
  <si>
    <t xml:space="preserve">               960001 Sec Lending US Processing Center</t>
  </si>
  <si>
    <t xml:space="preserve">               960002 Sec Lending UK Processing Center</t>
  </si>
  <si>
    <t xml:space="preserve">               960003 Sec Lending Canada Processing Center</t>
  </si>
  <si>
    <t xml:space="preserve">               960004 Sec Lending Japan Processing Center</t>
  </si>
  <si>
    <t xml:space="preserve">               990000 Other Fixed Income None</t>
  </si>
  <si>
    <t xml:space="preserve">               990099 Other Fixed Income Other</t>
  </si>
  <si>
    <t xml:space="preserve">               990100 Other Equity None</t>
  </si>
  <si>
    <t xml:space="preserve">               990101 Other Equity Quant</t>
  </si>
  <si>
    <t xml:space="preserve">               990102 Other Equity Index/Model Port.</t>
  </si>
  <si>
    <t xml:space="preserve">               990104 Other Equity Growth</t>
  </si>
  <si>
    <t xml:space="preserve">               990105 Other Equity Global Opportunities</t>
  </si>
  <si>
    <t xml:space="preserve">               990106 Other Equity International</t>
  </si>
  <si>
    <t xml:space="preserve">               990107 Other Equity Fund Lrg Grwth</t>
  </si>
  <si>
    <t xml:space="preserve">               990108 Other Equity Energy</t>
  </si>
  <si>
    <t xml:space="preserve">               990200 Other Liquidity None</t>
  </si>
  <si>
    <t xml:space="preserve">               990300 Other BRS None</t>
  </si>
  <si>
    <t xml:space="preserve">               990301 Other-BRS-Green Package</t>
  </si>
  <si>
    <t xml:space="preserve">               990302 Other-BRS-ANSER</t>
  </si>
  <si>
    <t xml:space="preserve">               990303 Other-BRS-Models</t>
  </si>
  <si>
    <t xml:space="preserve">               990304 Other-BRS-Derivatives</t>
  </si>
  <si>
    <t xml:space="preserve">               990305 Other-BRS-FASB 133</t>
  </si>
  <si>
    <t xml:space="preserve">               990307 Other--BRS-Pricing</t>
  </si>
  <si>
    <t xml:space="preserve">               990322 Other-BRS-Trade Support</t>
  </si>
  <si>
    <t xml:space="preserve">               990323 BRS</t>
  </si>
  <si>
    <t xml:space="preserve">               990324 Other-BRS-Constant OAS</t>
  </si>
  <si>
    <t xml:space="preserve">               990900 Other Other None</t>
  </si>
  <si>
    <t>Definition</t>
  </si>
  <si>
    <t>Assumptions</t>
  </si>
  <si>
    <t>--</t>
  </si>
  <si>
    <t>Question</t>
  </si>
  <si>
    <r>
      <t>Status shows whether a cost center is "</t>
    </r>
    <r>
      <rPr>
        <b/>
        <sz val="10"/>
        <rFont val="Arial"/>
        <family val="2"/>
      </rPr>
      <t>Active</t>
    </r>
    <r>
      <rPr>
        <sz val="10"/>
        <rFont val="Arial"/>
        <family val="2"/>
      </rPr>
      <t>" or "</t>
    </r>
    <r>
      <rPr>
        <b/>
        <sz val="10"/>
        <rFont val="Arial"/>
        <family val="2"/>
      </rPr>
      <t>Inactive</t>
    </r>
    <r>
      <rPr>
        <sz val="10"/>
        <rFont val="Arial"/>
        <family val="2"/>
      </rPr>
      <t>". 
A Journal Entry or Invoice can't be booked to "</t>
    </r>
    <r>
      <rPr>
        <b/>
        <sz val="10"/>
        <rFont val="Arial"/>
        <family val="2"/>
      </rPr>
      <t>Inactive</t>
    </r>
    <r>
      <rPr>
        <sz val="10"/>
        <rFont val="Arial"/>
        <family val="2"/>
      </rPr>
      <t>" cost center. 
A Journal Entry or Invoice can be booked to any of "</t>
    </r>
    <r>
      <rPr>
        <b/>
        <sz val="10"/>
        <rFont val="Arial"/>
        <family val="2"/>
      </rPr>
      <t>Active</t>
    </r>
    <r>
      <rPr>
        <sz val="10"/>
        <rFont val="Arial"/>
        <family val="2"/>
      </rPr>
      <t>" cost center only.</t>
    </r>
  </si>
  <si>
    <r>
      <t>This is further Break-up of a "</t>
    </r>
    <r>
      <rPr>
        <b/>
        <sz val="10"/>
        <rFont val="Arial"/>
        <family val="2"/>
      </rPr>
      <t>Active</t>
    </r>
    <r>
      <rPr>
        <sz val="10"/>
        <rFont val="Arial"/>
        <family val="2"/>
      </rPr>
      <t>" or "</t>
    </r>
    <r>
      <rPr>
        <b/>
        <sz val="10"/>
        <rFont val="Arial"/>
        <family val="2"/>
      </rPr>
      <t>Inactive</t>
    </r>
    <r>
      <rPr>
        <sz val="10"/>
        <rFont val="Arial"/>
        <family val="2"/>
      </rPr>
      <t>" cost center. 
An "</t>
    </r>
    <r>
      <rPr>
        <b/>
        <sz val="10"/>
        <rFont val="Arial"/>
        <family val="2"/>
      </rPr>
      <t>Active</t>
    </r>
    <r>
      <rPr>
        <sz val="10"/>
        <rFont val="Arial"/>
        <family val="2"/>
      </rPr>
      <t>" cost center can have sub-break-up of  either (1) "</t>
    </r>
    <r>
      <rPr>
        <b/>
        <sz val="10"/>
        <rFont val="Arial"/>
        <family val="2"/>
      </rPr>
      <t>Already Active</t>
    </r>
    <r>
      <rPr>
        <sz val="10"/>
        <rFont val="Arial"/>
        <family val="2"/>
      </rPr>
      <t>" or (2) "</t>
    </r>
    <r>
      <rPr>
        <b/>
        <sz val="10"/>
        <rFont val="Arial"/>
        <family val="2"/>
      </rPr>
      <t>Created</t>
    </r>
    <r>
      <rPr>
        <sz val="10"/>
        <rFont val="Arial"/>
        <family val="2"/>
      </rPr>
      <t>" or (3) "</t>
    </r>
    <r>
      <rPr>
        <b/>
        <sz val="10"/>
        <rFont val="Arial"/>
        <family val="2"/>
      </rPr>
      <t>Created After</t>
    </r>
    <r>
      <rPr>
        <sz val="10"/>
        <rFont val="Arial"/>
        <family val="2"/>
      </rPr>
      <t>".
A "</t>
    </r>
    <r>
      <rPr>
        <b/>
        <sz val="10"/>
        <rFont val="Arial"/>
        <family val="2"/>
      </rPr>
      <t>Inactive</t>
    </r>
    <r>
      <rPr>
        <sz val="10"/>
        <rFont val="Arial"/>
        <family val="2"/>
      </rPr>
      <t>" cost center can have sub-break-up of either (1) "</t>
    </r>
    <r>
      <rPr>
        <b/>
        <sz val="10"/>
        <rFont val="Arial"/>
        <family val="2"/>
      </rPr>
      <t>Already Inactive</t>
    </r>
    <r>
      <rPr>
        <sz val="10"/>
        <rFont val="Arial"/>
        <family val="2"/>
      </rPr>
      <t>" or (2) "</t>
    </r>
    <r>
      <rPr>
        <b/>
        <sz val="10"/>
        <rFont val="Arial"/>
        <family val="2"/>
      </rPr>
      <t>De-activated</t>
    </r>
    <r>
      <rPr>
        <sz val="10"/>
        <rFont val="Arial"/>
        <family val="2"/>
      </rPr>
      <t>" or (3) "</t>
    </r>
    <r>
      <rPr>
        <b/>
        <sz val="10"/>
        <rFont val="Arial"/>
        <family val="2"/>
      </rPr>
      <t>Pending De-activation</t>
    </r>
    <r>
      <rPr>
        <sz val="10"/>
        <rFont val="Arial"/>
        <family val="2"/>
      </rPr>
      <t>"</t>
    </r>
  </si>
  <si>
    <t>Shows the date when a cost center was created</t>
  </si>
  <si>
    <t>Business Units</t>
  </si>
  <si>
    <t>Expense</t>
  </si>
  <si>
    <t>If there is "N.A." , it menas cost center is "Active". 
If there is date, it means cost center is "Inactive" and it got "Inactive" on that particular date.</t>
  </si>
  <si>
    <t>Type of Business of BlackRock</t>
  </si>
  <si>
    <t>Sub-Type of Business of BlackRock. It's further break-up of Business Unit</t>
  </si>
  <si>
    <t>Sub-Type of Business Unit-Level-1 of BlackRock. It's further break-up of Business Unit-Level-1.</t>
  </si>
  <si>
    <t>Number of employees in a particular cost center.</t>
  </si>
  <si>
    <t>Amount of expense booked to a particular cost center.</t>
  </si>
  <si>
    <t>Read the Instructions above to understand the data set provided on sheet tab named "Data"</t>
  </si>
  <si>
    <t>This is last day of month for which status of cost center needs to be determined</t>
  </si>
  <si>
    <t>Cost center Status as on 31st Jan 2014</t>
  </si>
  <si>
    <t>The count of the number of cost centres that have been summed to get to the sum total, should also be populated.</t>
  </si>
  <si>
    <t>Create a drop down list containing all values of "Business Unit-Level-1"</t>
  </si>
  <si>
    <t>When any value is selected from the drop down list of "Business Unit-Level-1", the sum total of expenses for the selected value should be populated in the adjacent cell.</t>
  </si>
  <si>
    <t>The background format of the cell where the sum of expenses is populated, should automatically be coloured red if the value is greater than $50 and should truen green if the value is less than $50 million.</t>
  </si>
  <si>
    <t>Your analysis should reflect status of a cost center in column H of sheet tab named "Data" &amp; "Detailed Status"</t>
  </si>
  <si>
    <t xml:space="preserve">From the data, you need to prepare following for the senior management :- </t>
  </si>
  <si>
    <t xml:space="preserve">Created After </t>
  </si>
  <si>
    <t xml:space="preserve">Already Inactive  - </t>
  </si>
  <si>
    <t xml:space="preserve">Already Active </t>
  </si>
  <si>
    <t xml:space="preserve">Created </t>
  </si>
  <si>
    <t xml:space="preserve">Headcount </t>
  </si>
  <si>
    <t xml:space="preserve">4. Using pivot tables, show the following information - </t>
  </si>
  <si>
    <t xml:space="preserve">5. Complete the following - </t>
  </si>
  <si>
    <t>Assign this status in Column "J" of Sheet tab named "Data" to that cost center which is "Active" as on 31st Jan 2014</t>
  </si>
  <si>
    <t>Assign this status in Column "J" of Sheet tab named "Data" to that cost center which is "Inactive" as on 31st Jan 2014</t>
  </si>
  <si>
    <t>Number of Cost Centers</t>
  </si>
  <si>
    <t>No. of Cost Centers</t>
  </si>
  <si>
    <t>If required, add tabs to show your working</t>
  </si>
  <si>
    <t>BIP</t>
  </si>
  <si>
    <t>BC</t>
  </si>
  <si>
    <t>BC-CRI</t>
  </si>
  <si>
    <t>BC-CRI-Exec</t>
  </si>
  <si>
    <t>BC-CRI-US DC</t>
  </si>
  <si>
    <t>BC-CRI-AUM</t>
  </si>
  <si>
    <t>BC-CRI-Retail</t>
  </si>
  <si>
    <t>BC-CRI-GS</t>
  </si>
  <si>
    <t>BC-InB</t>
  </si>
  <si>
    <t>BC-InB-IBC</t>
  </si>
  <si>
    <t>BC-InB-SRB</t>
  </si>
  <si>
    <t>OC</t>
  </si>
  <si>
    <t>OC-IR</t>
  </si>
  <si>
    <t>OC-CRD</t>
  </si>
  <si>
    <t>OC-CMG</t>
  </si>
  <si>
    <t>OC-GRPP</t>
  </si>
  <si>
    <t>OC-Fin</t>
  </si>
  <si>
    <t>OC-LnC</t>
  </si>
  <si>
    <t>OC-HR</t>
  </si>
  <si>
    <t>OC-LnRR</t>
  </si>
  <si>
    <t>OC-IA</t>
  </si>
  <si>
    <t>OC-CMG-EBC</t>
  </si>
  <si>
    <t>OC-CRD-CD</t>
  </si>
  <si>
    <t>220200 OC-IR-IR</t>
  </si>
  <si>
    <t>245017 CMG-GCBC</t>
  </si>
  <si>
    <t>250103 OC-GRPP-EMEA</t>
  </si>
  <si>
    <t>421144 BIP-PM-INACTIVE</t>
  </si>
  <si>
    <t>421150 BIP-RC-INACTIVE</t>
  </si>
  <si>
    <t>421170 BIP-RM</t>
  </si>
  <si>
    <t>OC-Fin-BF</t>
  </si>
  <si>
    <t>OC-LnC-BIB</t>
  </si>
  <si>
    <t>474391 BIP-Int</t>
  </si>
  <si>
    <t>OC-LnC-L&amp;C-IA</t>
  </si>
  <si>
    <t>OC-HR-TA</t>
  </si>
  <si>
    <t>OC-HR-Ex</t>
  </si>
  <si>
    <t>OC-HR-OP</t>
  </si>
  <si>
    <t>OC-HR-RI-TR</t>
  </si>
  <si>
    <t>OC-HR-IA</t>
  </si>
  <si>
    <t>OC-HR-BP</t>
  </si>
  <si>
    <t>OC-HR-Asia</t>
  </si>
  <si>
    <t>500600 OC-HR-CR</t>
  </si>
  <si>
    <t>500670 OC-HR-D</t>
  </si>
  <si>
    <t>500700 OC-HR-TM</t>
  </si>
  <si>
    <t>502000 OC-LnC-AI</t>
  </si>
  <si>
    <t>OC-LnC-Comp</t>
  </si>
  <si>
    <t>502002 OC-LnC-Exec</t>
  </si>
  <si>
    <t>502010 OC-GRPP-GR</t>
  </si>
  <si>
    <t>OC-LnC-AF</t>
  </si>
  <si>
    <t>OC-LnC-CHL</t>
  </si>
  <si>
    <t>502041 OC-LnC-TD</t>
  </si>
  <si>
    <t>OC-LnC-EMEA</t>
  </si>
  <si>
    <t>502049 OC-LnC-RE</t>
  </si>
  <si>
    <t>502503 OC-LnRR-LLnRR</t>
  </si>
  <si>
    <t>OC-CRD-CS</t>
  </si>
  <si>
    <t>504050 OC-FIN-Exec</t>
  </si>
  <si>
    <t>OC-Fin-CG</t>
  </si>
  <si>
    <t>OC-Fin-IC</t>
  </si>
  <si>
    <t>504180 OC-FIN-FRS</t>
  </si>
  <si>
    <t>OC-Fin-T</t>
  </si>
  <si>
    <t>504260 OC-IA-CA</t>
  </si>
  <si>
    <t>504350 OC-FIN-SOXC</t>
  </si>
  <si>
    <t>504410 OC-FIN-IIM</t>
  </si>
  <si>
    <t>504500 OC-FIN-FinA</t>
  </si>
  <si>
    <t>OC-FIN-Tax</t>
  </si>
  <si>
    <t>600449 BIP-PS</t>
  </si>
  <si>
    <t>600465 BIP-PSE</t>
  </si>
  <si>
    <t>"N" means cost center is "Inactive" irrespective of the fact whether End date is mentioned in column D or not.
"Y" means cost center may be "Active" or "Inactive". If in same row in Column D , there is "N.A." , it menas cost center is "Active". If in same row in Column D , there is date, it means cost center is "Inactive" and it got "Inactive" on that particular date.</t>
  </si>
  <si>
    <t>Status as on Date</t>
  </si>
  <si>
    <r>
      <t>Use excel functions "</t>
    </r>
    <r>
      <rPr>
        <b/>
        <sz val="10"/>
        <color theme="1"/>
        <rFont val="Arial"/>
        <family val="2"/>
      </rPr>
      <t>if</t>
    </r>
    <r>
      <rPr>
        <sz val="10"/>
        <color theme="1"/>
        <rFont val="Arial"/>
        <family val="2"/>
      </rPr>
      <t>" &amp; family of "</t>
    </r>
    <r>
      <rPr>
        <b/>
        <sz val="10"/>
        <color theme="1"/>
        <rFont val="Arial"/>
        <family val="2"/>
      </rPr>
      <t>If</t>
    </r>
    <r>
      <rPr>
        <sz val="10"/>
        <color theme="1"/>
        <rFont val="Arial"/>
        <family val="2"/>
      </rPr>
      <t>" etc.</t>
    </r>
  </si>
  <si>
    <r>
      <t>1. Please provide "</t>
    </r>
    <r>
      <rPr>
        <b/>
        <sz val="10"/>
        <color theme="1"/>
        <rFont val="Arial"/>
        <family val="2"/>
      </rPr>
      <t>Status</t>
    </r>
    <r>
      <rPr>
        <sz val="10"/>
        <color theme="1"/>
        <rFont val="Arial"/>
        <family val="2"/>
      </rPr>
      <t>" - Active/Inactive of each cost center as on 31st Jan 2014</t>
    </r>
  </si>
  <si>
    <r>
      <t>2. Please provide "</t>
    </r>
    <r>
      <rPr>
        <b/>
        <sz val="10"/>
        <color theme="1"/>
        <rFont val="Arial"/>
        <family val="2"/>
      </rPr>
      <t>Detailed Status</t>
    </r>
    <r>
      <rPr>
        <sz val="10"/>
        <color theme="1"/>
        <rFont val="Arial"/>
        <family val="2"/>
      </rPr>
      <t>" of each cost center as on 31st Jan 2014</t>
    </r>
  </si>
  <si>
    <t>Assign this status in Column "K" of Sheet tab named "Data" to that cost center which is "Active" as on 31st Jan 2014 and was created (creation date in column "B" of sheet tab "Data") before 1st Jan 2014.</t>
  </si>
  <si>
    <t>Assign this status in Column "K" of Sheet tab named "Data" to that cost center which is "Active" &amp; was created ("Creation Date" in column "B" of sheet tab "Data") in Jan-2014 i.e. between 1st Jan 2014 and 31st Jan 2014.</t>
  </si>
  <si>
    <t>Assign this status in Column "K" of Sheet tab named "Data" to that cost center which is "Active" &amp;  was created ("Creation Date" in column "B" of sheet tab "Data") after 31st Jan 2014.</t>
  </si>
  <si>
    <t>Assign this status in Column "K" of Sheet tab named "Data" to that cost center which is "Inactive" and 
Either (i) have end date as a date prior to 1st Jan 2014 ("End Date Active" in column "D" of sheet tab "Data") or (ii) have "N" in column C</t>
  </si>
  <si>
    <t xml:space="preserve">Assign this status in Column "K" of Sheet tab named "Data" to that cost center which was made "Inactive" during Jan-2014 i.e.between 1st Jan 2014 and 31st Jan 2014. ("End Date Active" in column "D" of sheet tab "Data")
</t>
  </si>
  <si>
    <t>Assign this status in Column "K" of Sheet tab named "Data" to that cost center which is "Inactive" and 
Have end date as a date after 31st Jan 2014 ("End Date Active" in column "D" of sheet tab "Data").</t>
  </si>
  <si>
    <r>
      <t>3. Please provide  "</t>
    </r>
    <r>
      <rPr>
        <b/>
        <sz val="10"/>
        <color theme="1"/>
        <rFont val="Arial"/>
        <family val="2"/>
      </rPr>
      <t>Headcount</t>
    </r>
    <r>
      <rPr>
        <sz val="10"/>
        <color theme="1"/>
        <rFont val="Arial"/>
        <family val="2"/>
      </rPr>
      <t>", "</t>
    </r>
    <r>
      <rPr>
        <b/>
        <sz val="10"/>
        <color theme="1"/>
        <rFont val="Arial"/>
        <family val="2"/>
      </rPr>
      <t>Expense" &amp;</t>
    </r>
    <r>
      <rPr>
        <sz val="10"/>
        <color theme="1"/>
        <rFont val="Arial"/>
        <family val="2"/>
      </rPr>
      <t xml:space="preserve"> "</t>
    </r>
    <r>
      <rPr>
        <b/>
        <sz val="10"/>
        <color theme="1"/>
        <rFont val="Arial"/>
        <family val="2"/>
      </rPr>
      <t>Number of cost centers</t>
    </r>
    <r>
      <rPr>
        <sz val="10"/>
        <color theme="1"/>
        <rFont val="Arial"/>
        <family val="2"/>
      </rPr>
      <t>" of each cost center using "</t>
    </r>
    <r>
      <rPr>
        <b/>
        <sz val="10"/>
        <color theme="1"/>
        <rFont val="Arial"/>
        <family val="2"/>
      </rPr>
      <t>If</t>
    </r>
    <r>
      <rPr>
        <sz val="10"/>
        <color theme="1"/>
        <rFont val="Arial"/>
        <family val="2"/>
      </rPr>
      <t>" type of formula, as on 31st Jan 2014</t>
    </r>
  </si>
  <si>
    <r>
      <t>Total Head Count of "</t>
    </r>
    <r>
      <rPr>
        <b/>
        <sz val="10"/>
        <color theme="1"/>
        <rFont val="Arial"/>
        <family val="2"/>
      </rPr>
      <t>BC-CRI-Retail</t>
    </r>
    <r>
      <rPr>
        <b/>
        <sz val="10"/>
        <rFont val="Arial"/>
        <family val="2"/>
      </rPr>
      <t>"</t>
    </r>
    <r>
      <rPr>
        <sz val="10"/>
        <rFont val="Arial"/>
        <family val="2"/>
      </rPr>
      <t xml:space="preserve"> in "</t>
    </r>
    <r>
      <rPr>
        <b/>
        <sz val="10"/>
        <rFont val="Arial"/>
        <family val="2"/>
      </rPr>
      <t>Already Active</t>
    </r>
    <r>
      <rPr>
        <sz val="10"/>
        <rFont val="Arial"/>
        <family val="2"/>
      </rPr>
      <t>"(As per Column K of Sheet Tab "Data") type of cost centers on sheet tab named "</t>
    </r>
    <r>
      <rPr>
        <b/>
        <sz val="10"/>
        <rFont val="Arial"/>
        <family val="2"/>
      </rPr>
      <t>Status Report</t>
    </r>
    <r>
      <rPr>
        <sz val="10"/>
        <rFont val="Arial"/>
        <family val="2"/>
      </rPr>
      <t>" in Cell "</t>
    </r>
    <r>
      <rPr>
        <b/>
        <sz val="10"/>
        <rFont val="Arial"/>
        <family val="2"/>
      </rPr>
      <t>D14</t>
    </r>
    <r>
      <rPr>
        <sz val="10"/>
        <rFont val="Arial"/>
        <family val="2"/>
      </rPr>
      <t>"(Highlighted in Yellow).</t>
    </r>
  </si>
  <si>
    <r>
      <t>Total Expense of "</t>
    </r>
    <r>
      <rPr>
        <b/>
        <sz val="10"/>
        <rFont val="Arial"/>
        <family val="2"/>
      </rPr>
      <t>OC-CMG"</t>
    </r>
    <r>
      <rPr>
        <sz val="10"/>
        <rFont val="Arial"/>
        <family val="2"/>
      </rPr>
      <t xml:space="preserve"> in "</t>
    </r>
    <r>
      <rPr>
        <b/>
        <sz val="10"/>
        <rFont val="Arial"/>
        <family val="2"/>
      </rPr>
      <t>Pending De-activation</t>
    </r>
    <r>
      <rPr>
        <sz val="10"/>
        <rFont val="Arial"/>
        <family val="2"/>
      </rPr>
      <t>"(As per Column K of Sheet Tab "Data") type of cost centers on sheet tab named "</t>
    </r>
    <r>
      <rPr>
        <b/>
        <sz val="10"/>
        <rFont val="Arial"/>
        <family val="2"/>
      </rPr>
      <t>Status Report</t>
    </r>
    <r>
      <rPr>
        <sz val="10"/>
        <rFont val="Arial"/>
        <family val="2"/>
      </rPr>
      <t>" in Cell "</t>
    </r>
    <r>
      <rPr>
        <b/>
        <sz val="10"/>
        <rFont val="Arial"/>
        <family val="2"/>
      </rPr>
      <t>E22"</t>
    </r>
    <r>
      <rPr>
        <sz val="10"/>
        <rFont val="Arial"/>
        <family val="2"/>
      </rPr>
      <t>(Highlighted in Yellow).</t>
    </r>
  </si>
  <si>
    <r>
      <t>Total number of cost center under "</t>
    </r>
    <r>
      <rPr>
        <b/>
        <sz val="10"/>
        <color theme="1"/>
        <rFont val="Arial"/>
        <family val="2"/>
      </rPr>
      <t>BC-CRI-GS</t>
    </r>
    <r>
      <rPr>
        <sz val="10"/>
        <color theme="1"/>
        <rFont val="Arial"/>
        <family val="2"/>
      </rPr>
      <t>" with "</t>
    </r>
    <r>
      <rPr>
        <b/>
        <sz val="10"/>
        <color theme="1"/>
        <rFont val="Arial"/>
        <family val="2"/>
      </rPr>
      <t>Detailed Status</t>
    </r>
    <r>
      <rPr>
        <sz val="10"/>
        <color theme="1"/>
        <rFont val="Arial"/>
        <family val="2"/>
      </rPr>
      <t>" as "</t>
    </r>
    <r>
      <rPr>
        <b/>
        <sz val="10"/>
        <color theme="1"/>
        <rFont val="Arial"/>
        <family val="2"/>
      </rPr>
      <t>De-activated</t>
    </r>
    <r>
      <rPr>
        <sz val="10"/>
        <color theme="1"/>
        <rFont val="Arial"/>
        <family val="2"/>
      </rPr>
      <t>"(As per Column K of Sheet Tab "Data") type of cost centers on sheet tab "</t>
    </r>
    <r>
      <rPr>
        <b/>
        <sz val="10"/>
        <color theme="1"/>
        <rFont val="Arial"/>
        <family val="2"/>
      </rPr>
      <t>Status Report</t>
    </r>
    <r>
      <rPr>
        <sz val="10"/>
        <color theme="1"/>
        <rFont val="Arial"/>
        <family val="2"/>
      </rPr>
      <t>" in cell "</t>
    </r>
    <r>
      <rPr>
        <b/>
        <sz val="10"/>
        <color theme="1"/>
        <rFont val="Arial"/>
        <family val="2"/>
      </rPr>
      <t>F15"</t>
    </r>
    <r>
      <rPr>
        <sz val="10"/>
        <color theme="1"/>
        <rFont val="Arial"/>
        <family val="2"/>
      </rPr>
      <t>(Highlighted in Yellow).</t>
    </r>
  </si>
  <si>
    <t>Total expense by "Cost Centre" and "Business Unit", categorised into Active and Inactive category.</t>
  </si>
  <si>
    <t>A cost center is part of an organization that does not produce direct profit and adds to the cost of running a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</si>
</sst>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_(* #,##0_);_(* \(#,##0\);_(* &quot;-&quot;??_);_(@_)"/>
  </numFmts>
  <fonts count="18" x14ac:knownFonts="1">
    <font>
      <sz val="10"/>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10"/>
      <name val="Trebuchet MS"/>
      <family val="2"/>
    </font>
    <font>
      <b/>
      <sz val="10"/>
      <name val="Arial"/>
      <family val="2"/>
    </font>
    <font>
      <b/>
      <sz val="10"/>
      <color rgb="FFFFFF00"/>
      <name val="Arial"/>
      <family val="2"/>
    </font>
    <font>
      <b/>
      <sz val="10"/>
      <color theme="0"/>
      <name val="Arial"/>
      <family val="2"/>
    </font>
    <font>
      <b/>
      <sz val="10"/>
      <color theme="1"/>
      <name val="Arial"/>
      <family val="2"/>
    </font>
    <font>
      <b/>
      <i/>
      <u/>
      <sz val="10"/>
      <color theme="1"/>
      <name val="Arial"/>
      <family val="2"/>
    </font>
    <font>
      <b/>
      <i/>
      <sz val="10"/>
      <color theme="1"/>
      <name val="Arial"/>
      <family val="2"/>
    </font>
    <font>
      <i/>
      <sz val="10"/>
      <color theme="1"/>
      <name val="Arial"/>
      <family val="2"/>
    </font>
    <font>
      <b/>
      <sz val="10"/>
      <color theme="0"/>
      <name val="Trebuchet MS"/>
      <family val="2"/>
    </font>
    <font>
      <b/>
      <sz val="10"/>
      <name val="Trebuchet MS"/>
      <family val="2"/>
    </font>
    <font>
      <b/>
      <sz val="11"/>
      <name val="Trebuchet MS"/>
      <family val="2"/>
    </font>
    <font>
      <sz val="24"/>
      <color theme="0"/>
      <name val="Arial"/>
      <family val="2"/>
    </font>
  </fonts>
  <fills count="20">
    <fill>
      <patternFill patternType="none"/>
    </fill>
    <fill>
      <patternFill patternType="gray125"/>
    </fill>
    <fill>
      <patternFill patternType="solid">
        <fgColor rgb="FFFFFFCC"/>
      </patternFill>
    </fill>
    <fill>
      <patternFill patternType="solid">
        <fgColor rgb="FFFFFF00"/>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249977111117893"/>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79C1"/>
        <bgColor indexed="64"/>
      </patternFill>
    </fill>
    <fill>
      <patternFill patternType="solid">
        <fgColor rgb="FFF3FEBA"/>
        <bgColor indexed="64"/>
      </patternFill>
    </fill>
    <fill>
      <patternFill patternType="solid">
        <fgColor rgb="FF90C4E4"/>
        <bgColor indexed="64"/>
      </patternFill>
    </fill>
    <fill>
      <patternFill patternType="solid">
        <fgColor theme="8" tint="0.59999389629810485"/>
        <bgColor indexed="64"/>
      </patternFill>
    </fill>
    <fill>
      <patternFill patternType="solid">
        <fgColor rgb="FFB8D9EE"/>
        <bgColor indexed="64"/>
      </patternFill>
    </fill>
    <fill>
      <patternFill patternType="solid">
        <fgColor rgb="FFC2E3EC"/>
        <bgColor indexed="64"/>
      </patternFill>
    </fill>
    <fill>
      <patternFill patternType="solid">
        <fgColor theme="8" tint="0.79998168889431442"/>
        <bgColor indexed="64"/>
      </patternFill>
    </fill>
    <fill>
      <patternFill patternType="solid">
        <fgColor rgb="FF003399"/>
        <bgColor indexed="64"/>
      </patternFill>
    </fill>
  </fills>
  <borders count="20">
    <border>
      <left/>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s>
  <cellStyleXfs count="9">
    <xf numFmtId="0" fontId="0" fillId="0" borderId="0"/>
    <xf numFmtId="9" fontId="5" fillId="0" borderId="0" applyFont="0" applyFill="0" applyBorder="0" applyAlignment="0" applyProtection="0"/>
    <xf numFmtId="0" fontId="6" fillId="0" borderId="0"/>
    <xf numFmtId="0" fontId="6" fillId="0" borderId="0"/>
    <xf numFmtId="0" fontId="4" fillId="0" borderId="0"/>
    <xf numFmtId="0" fontId="4" fillId="2" borderId="1" applyNumberFormat="0" applyFont="0" applyAlignment="0" applyProtection="0"/>
    <xf numFmtId="164" fontId="5" fillId="0" borderId="0" applyFont="0" applyFill="0" applyBorder="0" applyAlignment="0" applyProtection="0"/>
    <xf numFmtId="0" fontId="3" fillId="0" borderId="0"/>
    <xf numFmtId="0" fontId="3" fillId="0" borderId="0"/>
  </cellStyleXfs>
  <cellXfs count="100">
    <xf numFmtId="0" fontId="0" fillId="0" borderId="0" xfId="0"/>
    <xf numFmtId="0" fontId="6" fillId="0" borderId="0" xfId="0" applyFont="1"/>
    <xf numFmtId="0" fontId="6" fillId="3" borderId="0" xfId="0" applyFont="1" applyFill="1"/>
    <xf numFmtId="165" fontId="0" fillId="0" borderId="0" xfId="1" applyNumberFormat="1" applyFont="1"/>
    <xf numFmtId="0" fontId="6" fillId="4" borderId="0" xfId="0" applyFont="1" applyFill="1"/>
    <xf numFmtId="0" fontId="7" fillId="5" borderId="0" xfId="0" applyFont="1" applyFill="1"/>
    <xf numFmtId="0" fontId="7" fillId="0" borderId="0" xfId="0" applyFont="1"/>
    <xf numFmtId="0" fontId="0" fillId="5" borderId="0" xfId="0" applyFill="1"/>
    <xf numFmtId="15" fontId="0" fillId="5" borderId="0" xfId="0" applyNumberFormat="1" applyFill="1"/>
    <xf numFmtId="0" fontId="0" fillId="6" borderId="0" xfId="0" applyFill="1"/>
    <xf numFmtId="0" fontId="0" fillId="7" borderId="0" xfId="0" applyFill="1"/>
    <xf numFmtId="49" fontId="8" fillId="8" borderId="0" xfId="4" applyNumberFormat="1" applyFont="1" applyFill="1" applyAlignment="1">
      <alignment horizontal="center" vertical="center"/>
    </xf>
    <xf numFmtId="0" fontId="8" fillId="8" borderId="0" xfId="4" applyFont="1" applyFill="1" applyAlignment="1">
      <alignment horizontal="center" vertical="center"/>
    </xf>
    <xf numFmtId="0" fontId="5" fillId="0" borderId="0" xfId="2" applyFont="1"/>
    <xf numFmtId="49" fontId="4" fillId="0" borderId="0" xfId="4" quotePrefix="1" applyNumberFormat="1"/>
    <xf numFmtId="0" fontId="4" fillId="0" borderId="0" xfId="4"/>
    <xf numFmtId="49" fontId="4" fillId="0" borderId="0" xfId="4" applyNumberFormat="1"/>
    <xf numFmtId="15" fontId="0" fillId="0" borderId="0" xfId="0" applyNumberFormat="1"/>
    <xf numFmtId="0" fontId="5" fillId="0" borderId="0" xfId="2" quotePrefix="1" applyFont="1"/>
    <xf numFmtId="0" fontId="0" fillId="5" borderId="0" xfId="0" quotePrefix="1" applyFill="1"/>
    <xf numFmtId="164" fontId="0" fillId="0" borderId="0" xfId="6" applyFont="1"/>
    <xf numFmtId="164" fontId="0" fillId="0" borderId="0" xfId="6" applyFont="1" applyFill="1"/>
    <xf numFmtId="164" fontId="7" fillId="0" borderId="0" xfId="6" applyFont="1"/>
    <xf numFmtId="38" fontId="0" fillId="0" borderId="0" xfId="6" applyNumberFormat="1" applyFont="1"/>
    <xf numFmtId="0" fontId="9" fillId="9" borderId="2" xfId="7" applyFont="1" applyFill="1" applyBorder="1" applyAlignment="1">
      <alignment horizontal="center"/>
    </xf>
    <xf numFmtId="0" fontId="9" fillId="9" borderId="3" xfId="7" applyFont="1" applyFill="1" applyBorder="1" applyAlignment="1">
      <alignment horizontal="center"/>
    </xf>
    <xf numFmtId="0" fontId="9" fillId="9" borderId="4" xfId="7" applyFont="1" applyFill="1" applyBorder="1" applyAlignment="1">
      <alignment horizontal="center"/>
    </xf>
    <xf numFmtId="0" fontId="3" fillId="0" borderId="0" xfId="7"/>
    <xf numFmtId="0" fontId="11" fillId="0" borderId="0" xfId="7" applyFont="1" applyAlignment="1">
      <alignment horizontal="left"/>
    </xf>
    <xf numFmtId="0" fontId="3" fillId="0" borderId="0" xfId="7" applyAlignment="1">
      <alignment horizontal="right"/>
    </xf>
    <xf numFmtId="0" fontId="3" fillId="0" borderId="0" xfId="7" quotePrefix="1" applyAlignment="1">
      <alignment horizontal="center"/>
    </xf>
    <xf numFmtId="0" fontId="10" fillId="0" borderId="0" xfId="7" applyFont="1"/>
    <xf numFmtId="0" fontId="12" fillId="0" borderId="0" xfId="7" applyFont="1"/>
    <xf numFmtId="0" fontId="3" fillId="0" borderId="0" xfId="7" applyAlignment="1">
      <alignment horizontal="center"/>
    </xf>
    <xf numFmtId="0" fontId="13" fillId="0" borderId="0" xfId="7" applyFont="1"/>
    <xf numFmtId="0" fontId="3" fillId="0" borderId="0" xfId="7" applyAlignment="1">
      <alignment horizontal="centerContinuous"/>
    </xf>
    <xf numFmtId="0" fontId="3" fillId="0" borderId="0" xfId="7" applyAlignment="1">
      <alignment horizontal="left"/>
    </xf>
    <xf numFmtId="0" fontId="7" fillId="10" borderId="5" xfId="7" applyFont="1" applyFill="1" applyBorder="1" applyAlignment="1">
      <alignment vertical="center"/>
    </xf>
    <xf numFmtId="0" fontId="7" fillId="10" borderId="0" xfId="7" applyFont="1" applyFill="1" applyAlignment="1">
      <alignment vertical="center"/>
    </xf>
    <xf numFmtId="0" fontId="7" fillId="11" borderId="5" xfId="7" applyFont="1" applyFill="1" applyBorder="1" applyAlignment="1">
      <alignment vertical="center"/>
    </xf>
    <xf numFmtId="0" fontId="7" fillId="11" borderId="0" xfId="7" applyFont="1" applyFill="1" applyAlignment="1">
      <alignment vertical="center"/>
    </xf>
    <xf numFmtId="166" fontId="16" fillId="14" borderId="14" xfId="6" applyNumberFormat="1" applyFont="1" applyFill="1" applyBorder="1"/>
    <xf numFmtId="166" fontId="16" fillId="15" borderId="17" xfId="6" applyNumberFormat="1" applyFont="1" applyFill="1" applyBorder="1"/>
    <xf numFmtId="166" fontId="16" fillId="0" borderId="0" xfId="6" applyNumberFormat="1" applyFont="1" applyFill="1"/>
    <xf numFmtId="166" fontId="6" fillId="16" borderId="14" xfId="6" applyNumberFormat="1" applyFont="1" applyFill="1" applyBorder="1"/>
    <xf numFmtId="166" fontId="0" fillId="17" borderId="17" xfId="6" applyNumberFormat="1" applyFont="1" applyFill="1" applyBorder="1"/>
    <xf numFmtId="166" fontId="0" fillId="0" borderId="0" xfId="6" applyNumberFormat="1" applyFont="1" applyFill="1"/>
    <xf numFmtId="166" fontId="0" fillId="0" borderId="14" xfId="6" applyNumberFormat="1" applyFont="1" applyFill="1" applyBorder="1"/>
    <xf numFmtId="166" fontId="0" fillId="18" borderId="17" xfId="6" applyNumberFormat="1" applyFont="1" applyFill="1" applyBorder="1"/>
    <xf numFmtId="0" fontId="7" fillId="11" borderId="7" xfId="7" applyFont="1" applyFill="1" applyBorder="1" applyAlignment="1">
      <alignment vertical="center"/>
    </xf>
    <xf numFmtId="0" fontId="7" fillId="11" borderId="8" xfId="7" applyFont="1" applyFill="1" applyBorder="1" applyAlignment="1">
      <alignment vertical="center"/>
    </xf>
    <xf numFmtId="166" fontId="0" fillId="18" borderId="16" xfId="6" applyNumberFormat="1" applyFont="1" applyFill="1" applyBorder="1"/>
    <xf numFmtId="166" fontId="0" fillId="0" borderId="15" xfId="6" applyNumberFormat="1" applyFont="1" applyFill="1" applyBorder="1"/>
    <xf numFmtId="0" fontId="0" fillId="10" borderId="6" xfId="7" applyFont="1" applyFill="1" applyBorder="1" applyAlignment="1">
      <alignment horizontal="justify" vertical="top" wrapText="1"/>
    </xf>
    <xf numFmtId="0" fontId="5" fillId="11" borderId="6" xfId="7" applyFont="1" applyFill="1" applyBorder="1" applyAlignment="1">
      <alignment horizontal="justify" vertical="top" wrapText="1"/>
    </xf>
    <xf numFmtId="0" fontId="7" fillId="11" borderId="9" xfId="7" applyFont="1" applyFill="1" applyBorder="1" applyAlignment="1">
      <alignment horizontal="justify" vertical="top" wrapText="1"/>
    </xf>
    <xf numFmtId="0" fontId="14" fillId="12" borderId="13" xfId="0" applyFont="1" applyFill="1" applyBorder="1" applyAlignment="1">
      <alignment vertical="center"/>
    </xf>
    <xf numFmtId="0" fontId="3" fillId="0" borderId="0" xfId="7" quotePrefix="1" applyAlignment="1">
      <alignment horizontal="left"/>
    </xf>
    <xf numFmtId="0" fontId="13" fillId="0" borderId="0" xfId="7" applyFont="1" applyAlignment="1">
      <alignment vertical="center"/>
    </xf>
    <xf numFmtId="0" fontId="13" fillId="0" borderId="0" xfId="7" applyFont="1" applyAlignment="1">
      <alignment vertical="center" wrapText="1"/>
    </xf>
    <xf numFmtId="0" fontId="13" fillId="0" borderId="0" xfId="7" applyFont="1" applyAlignment="1">
      <alignment horizontal="justify" vertical="top"/>
    </xf>
    <xf numFmtId="0" fontId="13" fillId="0" borderId="0" xfId="7" applyFont="1" applyAlignment="1">
      <alignment horizontal="justify" vertical="top" wrapText="1"/>
    </xf>
    <xf numFmtId="0" fontId="3" fillId="0" borderId="0" xfId="7" applyAlignment="1">
      <alignment horizontal="center" vertical="center"/>
    </xf>
    <xf numFmtId="0" fontId="3" fillId="0" borderId="0" xfId="7" applyAlignment="1">
      <alignment vertical="center"/>
    </xf>
    <xf numFmtId="166" fontId="0" fillId="3" borderId="18" xfId="6" applyNumberFormat="1" applyFont="1" applyFill="1" applyBorder="1"/>
    <xf numFmtId="0" fontId="7" fillId="6" borderId="5" xfId="7" applyFont="1" applyFill="1" applyBorder="1" applyAlignment="1">
      <alignment vertical="center"/>
    </xf>
    <xf numFmtId="0" fontId="7" fillId="6" borderId="0" xfId="7" applyFont="1" applyFill="1" applyAlignment="1">
      <alignment vertical="center"/>
    </xf>
    <xf numFmtId="0" fontId="5" fillId="6" borderId="6" xfId="7" applyFont="1" applyFill="1" applyBorder="1" applyAlignment="1">
      <alignment horizontal="justify" vertical="top" wrapText="1"/>
    </xf>
    <xf numFmtId="0" fontId="15" fillId="13" borderId="10" xfId="0" applyFont="1" applyFill="1" applyBorder="1" applyAlignment="1">
      <alignment vertical="center" wrapText="1"/>
    </xf>
    <xf numFmtId="166" fontId="0" fillId="3" borderId="11" xfId="6" applyNumberFormat="1" applyFont="1" applyFill="1" applyBorder="1"/>
    <xf numFmtId="166" fontId="16" fillId="15" borderId="14" xfId="6" applyNumberFormat="1" applyFont="1" applyFill="1" applyBorder="1"/>
    <xf numFmtId="166" fontId="0" fillId="17" borderId="14" xfId="6" applyNumberFormat="1" applyFont="1" applyFill="1" applyBorder="1"/>
    <xf numFmtId="166" fontId="0" fillId="18" borderId="14" xfId="6" applyNumberFormat="1" applyFont="1" applyFill="1" applyBorder="1"/>
    <xf numFmtId="166" fontId="0" fillId="18" borderId="15" xfId="6" applyNumberFormat="1" applyFont="1" applyFill="1" applyBorder="1"/>
    <xf numFmtId="0" fontId="13" fillId="10" borderId="0" xfId="7" applyFont="1" applyFill="1" applyAlignment="1">
      <alignment vertical="center"/>
    </xf>
    <xf numFmtId="0" fontId="13" fillId="10" borderId="0" xfId="7" applyFont="1" applyFill="1" applyAlignment="1">
      <alignment horizontal="justify" vertical="top"/>
    </xf>
    <xf numFmtId="0" fontId="13" fillId="10" borderId="0" xfId="7" applyFont="1" applyFill="1" applyAlignment="1">
      <alignment horizontal="justify" vertical="top" wrapText="1"/>
    </xf>
    <xf numFmtId="0" fontId="3" fillId="10" borderId="0" xfId="7" applyFill="1"/>
    <xf numFmtId="0" fontId="2" fillId="0" borderId="0" xfId="7" applyFont="1"/>
    <xf numFmtId="0" fontId="2" fillId="0" borderId="0" xfId="7" quotePrefix="1" applyFont="1" applyAlignment="1">
      <alignment horizontal="left"/>
    </xf>
    <xf numFmtId="0" fontId="2" fillId="0" borderId="0" xfId="7" quotePrefix="1" applyFont="1" applyAlignment="1">
      <alignment horizontal="center" vertical="center"/>
    </xf>
    <xf numFmtId="0" fontId="2" fillId="0" borderId="0" xfId="7" quotePrefix="1" applyFont="1" applyAlignment="1">
      <alignment horizontal="center"/>
    </xf>
    <xf numFmtId="0" fontId="2" fillId="0" borderId="0" xfId="7" applyFont="1" applyAlignment="1">
      <alignment horizontal="justify" vertical="top" wrapText="1"/>
    </xf>
    <xf numFmtId="0" fontId="2" fillId="10" borderId="0" xfId="7" quotePrefix="1" applyFont="1" applyFill="1" applyAlignment="1">
      <alignment horizontal="center" vertical="center"/>
    </xf>
    <xf numFmtId="0" fontId="2" fillId="10" borderId="0" xfId="7" applyFont="1" applyFill="1" applyAlignment="1">
      <alignment horizontal="justify" vertical="top" wrapText="1"/>
    </xf>
    <xf numFmtId="0" fontId="2" fillId="0" borderId="0" xfId="7" applyFont="1" applyAlignment="1">
      <alignment vertical="center"/>
    </xf>
    <xf numFmtId="0" fontId="2" fillId="10" borderId="0" xfId="7" applyFont="1" applyFill="1"/>
    <xf numFmtId="0" fontId="0" fillId="5" borderId="0" xfId="0" applyFill="1" applyAlignment="1">
      <alignment horizontal="center"/>
    </xf>
    <xf numFmtId="15" fontId="3" fillId="0" borderId="0" xfId="7" applyNumberFormat="1"/>
    <xf numFmtId="18" fontId="3" fillId="0" borderId="0" xfId="7" applyNumberFormat="1"/>
    <xf numFmtId="0" fontId="15" fillId="13" borderId="19" xfId="0" applyFont="1" applyFill="1" applyBorder="1" applyAlignment="1">
      <alignment horizontal="center" vertical="center" wrapText="1"/>
    </xf>
    <xf numFmtId="0" fontId="15" fillId="13" borderId="16" xfId="0" applyFont="1" applyFill="1" applyBorder="1" applyAlignment="1">
      <alignment horizontal="center" vertical="center" wrapText="1"/>
    </xf>
    <xf numFmtId="0" fontId="17" fillId="19" borderId="11" xfId="0" applyFont="1" applyFill="1" applyBorder="1" applyAlignment="1">
      <alignment horizontal="center"/>
    </xf>
    <xf numFmtId="0" fontId="17" fillId="19" borderId="12" xfId="0" applyFont="1" applyFill="1" applyBorder="1" applyAlignment="1">
      <alignment horizontal="center"/>
    </xf>
    <xf numFmtId="0" fontId="17" fillId="19" borderId="13" xfId="0" applyFont="1" applyFill="1" applyBorder="1" applyAlignment="1">
      <alignment horizontal="center"/>
    </xf>
    <xf numFmtId="0" fontId="15" fillId="13" borderId="10" xfId="0" applyFont="1" applyFill="1" applyBorder="1" applyAlignment="1">
      <alignment horizontal="center" vertical="center" wrapText="1"/>
    </xf>
    <xf numFmtId="0" fontId="15" fillId="13" borderId="15" xfId="0" applyFont="1" applyFill="1" applyBorder="1" applyAlignment="1">
      <alignment horizontal="center" vertical="center" wrapText="1"/>
    </xf>
    <xf numFmtId="0" fontId="14" fillId="12" borderId="10" xfId="0" applyFont="1" applyFill="1" applyBorder="1" applyAlignment="1">
      <alignment horizontal="center" vertical="center"/>
    </xf>
    <xf numFmtId="0" fontId="14" fillId="12" borderId="14" xfId="0" applyFont="1" applyFill="1" applyBorder="1" applyAlignment="1">
      <alignment horizontal="center" vertical="center"/>
    </xf>
    <xf numFmtId="0" fontId="14" fillId="12" borderId="15" xfId="0" applyFont="1" applyFill="1" applyBorder="1" applyAlignment="1">
      <alignment horizontal="center" vertical="center"/>
    </xf>
  </cellXfs>
  <cellStyles count="9">
    <cellStyle name="Comma" xfId="6" builtinId="3"/>
    <cellStyle name="Normal" xfId="0" builtinId="0"/>
    <cellStyle name="Normal 2" xfId="2" xr:uid="{00000000-0005-0000-0000-000002000000}"/>
    <cellStyle name="Normal 3" xfId="3" xr:uid="{00000000-0005-0000-0000-000003000000}"/>
    <cellStyle name="Normal 4" xfId="4" xr:uid="{00000000-0005-0000-0000-000004000000}"/>
    <cellStyle name="Normal 5" xfId="7" xr:uid="{00000000-0005-0000-0000-000005000000}"/>
    <cellStyle name="Normal 99" xfId="8" xr:uid="{00000000-0005-0000-0000-000006000000}"/>
    <cellStyle name="Note 2" xfId="5" xr:uid="{00000000-0005-0000-0000-000007000000}"/>
    <cellStyle name="Percent" xfId="1" builtinId="5"/>
  </cellStyles>
  <dxfs count="0"/>
  <tableStyles count="0" defaultTableStyle="TableStyleMedium2" defaultPivotStyle="PivotStyleLight16"/>
  <colors>
    <mruColors>
      <color rgb="FF003399"/>
      <color rgb="FF0033CC"/>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59999389629810485"/>
  </sheetPr>
  <dimension ref="B1:F62"/>
  <sheetViews>
    <sheetView showGridLines="0" tabSelected="1" zoomScale="90" zoomScaleNormal="90" workbookViewId="0">
      <selection activeCell="D19" sqref="D19"/>
    </sheetView>
  </sheetViews>
  <sheetFormatPr defaultRowHeight="12.75" x14ac:dyDescent="0.2"/>
  <cols>
    <col min="1" max="1" width="2.85546875" style="27" customWidth="1"/>
    <col min="2" max="2" width="12.140625" style="27" customWidth="1"/>
    <col min="3" max="3" width="20.5703125" style="27" customWidth="1"/>
    <col min="4" max="4" width="126.5703125" style="27" customWidth="1"/>
    <col min="5" max="5" width="9.140625" style="27"/>
    <col min="6" max="6" width="10.140625" style="27" bestFit="1" customWidth="1"/>
    <col min="7" max="16384" width="9.140625" style="27"/>
  </cols>
  <sheetData>
    <row r="1" spans="2:4" x14ac:dyDescent="0.2">
      <c r="B1" s="24" t="s">
        <v>6369</v>
      </c>
      <c r="C1" s="25"/>
      <c r="D1" s="26" t="s">
        <v>8313</v>
      </c>
    </row>
    <row r="2" spans="2:4" x14ac:dyDescent="0.2">
      <c r="B2" s="37" t="s">
        <v>16</v>
      </c>
      <c r="C2" s="38"/>
      <c r="D2" s="53" t="s">
        <v>8431</v>
      </c>
    </row>
    <row r="3" spans="2:4" x14ac:dyDescent="0.2">
      <c r="B3" s="39" t="s">
        <v>11</v>
      </c>
      <c r="C3" s="40"/>
      <c r="D3" s="54" t="s">
        <v>8319</v>
      </c>
    </row>
    <row r="4" spans="2:4" ht="42.75" customHeight="1" x14ac:dyDescent="0.2">
      <c r="B4" s="37" t="s">
        <v>12</v>
      </c>
      <c r="C4" s="38"/>
      <c r="D4" s="53" t="s">
        <v>8415</v>
      </c>
    </row>
    <row r="5" spans="2:4" ht="25.5" x14ac:dyDescent="0.2">
      <c r="B5" s="39" t="s">
        <v>13</v>
      </c>
      <c r="C5" s="40"/>
      <c r="D5" s="54" t="s">
        <v>8322</v>
      </c>
    </row>
    <row r="6" spans="2:4" x14ac:dyDescent="0.2">
      <c r="B6" s="37" t="s">
        <v>6364</v>
      </c>
      <c r="C6" s="38"/>
      <c r="D6" s="53" t="s">
        <v>8323</v>
      </c>
    </row>
    <row r="7" spans="2:4" x14ac:dyDescent="0.2">
      <c r="B7" s="39" t="s">
        <v>6365</v>
      </c>
      <c r="C7" s="40"/>
      <c r="D7" s="54" t="s">
        <v>8324</v>
      </c>
    </row>
    <row r="8" spans="2:4" x14ac:dyDescent="0.2">
      <c r="B8" s="37" t="s">
        <v>6366</v>
      </c>
      <c r="C8" s="38"/>
      <c r="D8" s="53" t="s">
        <v>8325</v>
      </c>
    </row>
    <row r="9" spans="2:4" ht="6" customHeight="1" x14ac:dyDescent="0.2">
      <c r="B9" s="65"/>
      <c r="C9" s="66"/>
      <c r="D9" s="67"/>
    </row>
    <row r="10" spans="2:4" ht="39.75" customHeight="1" x14ac:dyDescent="0.2">
      <c r="B10" s="37" t="s">
        <v>14</v>
      </c>
      <c r="C10" s="38"/>
      <c r="D10" s="53" t="s">
        <v>8317</v>
      </c>
    </row>
    <row r="11" spans="2:4" ht="42" customHeight="1" x14ac:dyDescent="0.2">
      <c r="B11" s="39" t="s">
        <v>15</v>
      </c>
      <c r="C11" s="40"/>
      <c r="D11" s="54" t="s">
        <v>8318</v>
      </c>
    </row>
    <row r="12" spans="2:4" x14ac:dyDescent="0.2">
      <c r="B12" s="37" t="s">
        <v>8416</v>
      </c>
      <c r="C12" s="38"/>
      <c r="D12" s="53" t="s">
        <v>8329</v>
      </c>
    </row>
    <row r="13" spans="2:4" x14ac:dyDescent="0.2">
      <c r="B13" s="39" t="s">
        <v>6367</v>
      </c>
      <c r="C13" s="40"/>
      <c r="D13" s="54" t="s">
        <v>8326</v>
      </c>
    </row>
    <row r="14" spans="2:4" x14ac:dyDescent="0.2">
      <c r="B14" s="37" t="s">
        <v>6368</v>
      </c>
      <c r="C14" s="38"/>
      <c r="D14" s="53" t="s">
        <v>8327</v>
      </c>
    </row>
    <row r="15" spans="2:4" x14ac:dyDescent="0.2">
      <c r="B15" s="49"/>
      <c r="C15" s="50"/>
      <c r="D15" s="55"/>
    </row>
    <row r="17" spans="2:6" x14ac:dyDescent="0.2">
      <c r="B17" s="28" t="s">
        <v>8314</v>
      </c>
      <c r="C17" s="28"/>
    </row>
    <row r="18" spans="2:6" ht="5.25" customHeight="1" x14ac:dyDescent="0.2">
      <c r="D18" s="29"/>
    </row>
    <row r="19" spans="2:6" x14ac:dyDescent="0.2">
      <c r="C19" s="30" t="s">
        <v>8315</v>
      </c>
      <c r="D19" s="27" t="s">
        <v>8328</v>
      </c>
    </row>
    <row r="20" spans="2:6" x14ac:dyDescent="0.2">
      <c r="C20" s="30" t="s">
        <v>8315</v>
      </c>
      <c r="D20" s="78" t="s">
        <v>8335</v>
      </c>
    </row>
    <row r="21" spans="2:6" x14ac:dyDescent="0.2">
      <c r="C21" s="30" t="s">
        <v>8315</v>
      </c>
      <c r="D21" s="78" t="s">
        <v>8417</v>
      </c>
    </row>
    <row r="22" spans="2:6" x14ac:dyDescent="0.2">
      <c r="C22" s="30" t="s">
        <v>8315</v>
      </c>
      <c r="D22" s="78" t="s">
        <v>8348</v>
      </c>
    </row>
    <row r="23" spans="2:6" x14ac:dyDescent="0.2">
      <c r="C23" s="30"/>
    </row>
    <row r="24" spans="2:6" x14ac:dyDescent="0.2">
      <c r="B24" s="28" t="s">
        <v>8316</v>
      </c>
    </row>
    <row r="25" spans="2:6" ht="6" customHeight="1" x14ac:dyDescent="0.2"/>
    <row r="26" spans="2:6" x14ac:dyDescent="0.2">
      <c r="B26" s="31" t="s">
        <v>8336</v>
      </c>
      <c r="C26" s="32"/>
    </row>
    <row r="27" spans="2:6" ht="4.5" customHeight="1" x14ac:dyDescent="0.2">
      <c r="C27" s="30"/>
      <c r="D27" s="34"/>
      <c r="E27" s="35"/>
    </row>
    <row r="28" spans="2:6" ht="4.5" customHeight="1" x14ac:dyDescent="0.2">
      <c r="C28" s="30"/>
      <c r="D28" s="34"/>
      <c r="E28" s="35"/>
    </row>
    <row r="29" spans="2:6" x14ac:dyDescent="0.2">
      <c r="B29" s="79" t="s">
        <v>8418</v>
      </c>
      <c r="D29" s="34"/>
      <c r="E29" s="35"/>
      <c r="F29" s="89">
        <v>0.66111111111111109</v>
      </c>
    </row>
    <row r="30" spans="2:6" x14ac:dyDescent="0.2">
      <c r="B30" s="80" t="s">
        <v>8315</v>
      </c>
      <c r="C30" s="81" t="s">
        <v>0</v>
      </c>
      <c r="D30" s="34" t="s">
        <v>8344</v>
      </c>
      <c r="E30" s="35"/>
      <c r="F30" s="88">
        <v>42199</v>
      </c>
    </row>
    <row r="31" spans="2:6" x14ac:dyDescent="0.2">
      <c r="B31" s="80" t="s">
        <v>8315</v>
      </c>
      <c r="C31" s="81" t="s">
        <v>2</v>
      </c>
      <c r="D31" s="34" t="s">
        <v>8345</v>
      </c>
      <c r="E31" s="35"/>
    </row>
    <row r="32" spans="2:6" x14ac:dyDescent="0.2">
      <c r="B32" s="33"/>
      <c r="C32" s="30"/>
      <c r="D32" s="34"/>
      <c r="E32" s="35"/>
      <c r="F32" s="88">
        <f ca="1">EOMONTH(TODAY(),-6)</f>
        <v>45535</v>
      </c>
    </row>
    <row r="33" spans="2:5" x14ac:dyDescent="0.2">
      <c r="B33" s="33"/>
      <c r="C33" s="30"/>
      <c r="D33" s="34"/>
      <c r="E33" s="35"/>
    </row>
    <row r="34" spans="2:5" x14ac:dyDescent="0.2">
      <c r="B34" s="33"/>
      <c r="C34" s="30"/>
      <c r="D34" s="34"/>
      <c r="E34" s="35"/>
    </row>
    <row r="35" spans="2:5" x14ac:dyDescent="0.2">
      <c r="B35" s="79" t="s">
        <v>8419</v>
      </c>
      <c r="D35" s="34"/>
      <c r="E35" s="35"/>
    </row>
    <row r="36" spans="2:5" ht="25.5" x14ac:dyDescent="0.2">
      <c r="B36" s="80" t="s">
        <v>8315</v>
      </c>
      <c r="C36" s="74" t="s">
        <v>8339</v>
      </c>
      <c r="D36" s="75" t="s">
        <v>8420</v>
      </c>
      <c r="E36" s="35"/>
    </row>
    <row r="37" spans="2:5" ht="25.5" x14ac:dyDescent="0.2">
      <c r="B37" s="80" t="s">
        <v>8315</v>
      </c>
      <c r="C37" s="58" t="s">
        <v>8340</v>
      </c>
      <c r="D37" s="60" t="s">
        <v>8421</v>
      </c>
      <c r="E37" s="35"/>
    </row>
    <row r="38" spans="2:5" ht="25.5" x14ac:dyDescent="0.2">
      <c r="B38" s="62"/>
      <c r="C38" s="74" t="s">
        <v>8337</v>
      </c>
      <c r="D38" s="75" t="s">
        <v>8422</v>
      </c>
      <c r="E38" s="35"/>
    </row>
    <row r="39" spans="2:5" ht="25.5" x14ac:dyDescent="0.2">
      <c r="B39" s="80" t="s">
        <v>8315</v>
      </c>
      <c r="C39" s="59" t="s">
        <v>8338</v>
      </c>
      <c r="D39" s="61" t="s">
        <v>8423</v>
      </c>
      <c r="E39" s="35"/>
    </row>
    <row r="40" spans="2:5" ht="24.75" customHeight="1" x14ac:dyDescent="0.2">
      <c r="B40" s="80" t="s">
        <v>8315</v>
      </c>
      <c r="C40" s="74" t="s">
        <v>7</v>
      </c>
      <c r="D40" s="76" t="s">
        <v>8424</v>
      </c>
      <c r="E40" s="35"/>
    </row>
    <row r="41" spans="2:5" ht="25.5" x14ac:dyDescent="0.2">
      <c r="B41" s="80" t="s">
        <v>8315</v>
      </c>
      <c r="C41" s="58" t="s">
        <v>8</v>
      </c>
      <c r="D41" s="61" t="s">
        <v>8425</v>
      </c>
      <c r="E41" s="35"/>
    </row>
    <row r="42" spans="2:5" x14ac:dyDescent="0.2">
      <c r="B42" s="63"/>
      <c r="C42" s="81"/>
      <c r="D42" s="34"/>
      <c r="E42" s="35"/>
    </row>
    <row r="43" spans="2:5" x14ac:dyDescent="0.2">
      <c r="B43" s="63"/>
      <c r="C43" s="30"/>
      <c r="D43" s="34"/>
      <c r="E43" s="35"/>
    </row>
    <row r="44" spans="2:5" x14ac:dyDescent="0.2">
      <c r="C44" s="30"/>
      <c r="D44" s="34"/>
      <c r="E44" s="35"/>
    </row>
    <row r="45" spans="2:5" x14ac:dyDescent="0.2">
      <c r="B45" s="79" t="s">
        <v>8426</v>
      </c>
      <c r="C45" s="57"/>
      <c r="D45" s="34"/>
      <c r="E45" s="35"/>
    </row>
    <row r="46" spans="2:5" x14ac:dyDescent="0.2">
      <c r="C46" s="30"/>
      <c r="D46" s="34"/>
      <c r="E46" s="35"/>
    </row>
    <row r="47" spans="2:5" ht="25.5" x14ac:dyDescent="0.2">
      <c r="B47" s="80" t="s">
        <v>8315</v>
      </c>
      <c r="C47" s="80" t="s">
        <v>8341</v>
      </c>
      <c r="D47" s="82" t="s">
        <v>8427</v>
      </c>
      <c r="E47" s="35"/>
    </row>
    <row r="48" spans="2:5" ht="25.5" x14ac:dyDescent="0.2">
      <c r="B48" s="80" t="s">
        <v>8315</v>
      </c>
      <c r="C48" s="83" t="s">
        <v>8321</v>
      </c>
      <c r="D48" s="84" t="s">
        <v>8428</v>
      </c>
      <c r="E48" s="35"/>
    </row>
    <row r="49" spans="2:5" ht="25.5" x14ac:dyDescent="0.2">
      <c r="B49" s="80" t="s">
        <v>8315</v>
      </c>
      <c r="C49" s="85" t="s">
        <v>8347</v>
      </c>
      <c r="D49" s="82" t="s">
        <v>8429</v>
      </c>
      <c r="E49" s="36"/>
    </row>
    <row r="50" spans="2:5" x14ac:dyDescent="0.2">
      <c r="C50" s="30"/>
      <c r="D50" s="34"/>
    </row>
    <row r="51" spans="2:5" x14ac:dyDescent="0.2">
      <c r="C51" s="30"/>
      <c r="D51" s="34"/>
    </row>
    <row r="52" spans="2:5" x14ac:dyDescent="0.2">
      <c r="B52" s="78" t="s">
        <v>8342</v>
      </c>
    </row>
    <row r="53" spans="2:5" x14ac:dyDescent="0.2">
      <c r="B53" s="80" t="s">
        <v>8315</v>
      </c>
      <c r="C53" s="78" t="s">
        <v>8430</v>
      </c>
    </row>
    <row r="54" spans="2:5" x14ac:dyDescent="0.2">
      <c r="B54" s="80"/>
      <c r="C54" s="78"/>
    </row>
    <row r="55" spans="2:5" x14ac:dyDescent="0.2">
      <c r="D55" s="78"/>
    </row>
    <row r="56" spans="2:5" x14ac:dyDescent="0.2">
      <c r="B56" s="78" t="s">
        <v>8343</v>
      </c>
    </row>
    <row r="57" spans="2:5" x14ac:dyDescent="0.2">
      <c r="B57" s="80" t="s">
        <v>8315</v>
      </c>
      <c r="C57" s="78" t="s">
        <v>8332</v>
      </c>
    </row>
    <row r="58" spans="2:5" x14ac:dyDescent="0.2">
      <c r="B58" s="80" t="s">
        <v>8315</v>
      </c>
      <c r="C58" s="86" t="s">
        <v>8333</v>
      </c>
      <c r="D58" s="77"/>
    </row>
    <row r="59" spans="2:5" x14ac:dyDescent="0.2">
      <c r="B59" s="80" t="s">
        <v>8315</v>
      </c>
      <c r="C59" s="78" t="s">
        <v>8334</v>
      </c>
    </row>
    <row r="60" spans="2:5" x14ac:dyDescent="0.2">
      <c r="B60" s="80" t="s">
        <v>8315</v>
      </c>
      <c r="C60" s="86" t="s">
        <v>8331</v>
      </c>
      <c r="D60" s="77"/>
    </row>
    <row r="61" spans="2:5" x14ac:dyDescent="0.2">
      <c r="D61" s="78"/>
    </row>
    <row r="62" spans="2:5" x14ac:dyDescent="0.2">
      <c r="D62" s="78"/>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676"/>
  <sheetViews>
    <sheetView showGridLines="0" zoomScale="85" zoomScaleNormal="85" zoomScaleSheetLayoutView="37654" workbookViewId="0">
      <pane ySplit="2" topLeftCell="A3" activePane="bottomLeft" state="frozen"/>
      <selection pane="bottomLeft" activeCell="A2" sqref="A2"/>
    </sheetView>
  </sheetViews>
  <sheetFormatPr defaultRowHeight="12.75" x14ac:dyDescent="0.2"/>
  <cols>
    <col min="1" max="1" width="12.42578125" bestFit="1" customWidth="1"/>
    <col min="2" max="2" width="14.85546875" customWidth="1"/>
    <col min="3" max="3" width="13.140625" bestFit="1" customWidth="1"/>
    <col min="4" max="4" width="15.42578125" bestFit="1" customWidth="1"/>
    <col min="5" max="5" width="18.140625" bestFit="1" customWidth="1"/>
    <col min="6" max="6" width="40.7109375" bestFit="1" customWidth="1"/>
    <col min="7" max="7" width="43.7109375" bestFit="1" customWidth="1"/>
    <col min="8" max="8" width="11" customWidth="1"/>
    <col min="9" max="9" width="16" style="20" bestFit="1" customWidth="1"/>
    <col min="11" max="11" width="22.5703125" customWidth="1"/>
  </cols>
  <sheetData>
    <row r="1" spans="1:11" ht="13.5" thickBot="1" x14ac:dyDescent="0.25"/>
    <row r="2" spans="1:11" ht="13.5" customHeight="1" x14ac:dyDescent="0.2">
      <c r="A2" s="5" t="s">
        <v>16</v>
      </c>
      <c r="B2" s="5" t="s">
        <v>11</v>
      </c>
      <c r="C2" s="5" t="s">
        <v>12</v>
      </c>
      <c r="D2" s="5" t="s">
        <v>13</v>
      </c>
      <c r="E2" s="6" t="s">
        <v>6364</v>
      </c>
      <c r="F2" s="6" t="s">
        <v>6365</v>
      </c>
      <c r="G2" s="6" t="s">
        <v>6366</v>
      </c>
      <c r="H2" s="68" t="s">
        <v>6367</v>
      </c>
      <c r="I2" s="22" t="s">
        <v>6368</v>
      </c>
      <c r="J2" s="6" t="s">
        <v>14</v>
      </c>
      <c r="K2" s="6" t="s">
        <v>15</v>
      </c>
    </row>
    <row r="3" spans="1:11" x14ac:dyDescent="0.2">
      <c r="A3" s="87">
        <v>200001</v>
      </c>
      <c r="B3" s="8">
        <v>39233.643703703703</v>
      </c>
      <c r="C3" s="7" t="s">
        <v>19</v>
      </c>
      <c r="D3" s="8" t="s">
        <v>20</v>
      </c>
      <c r="E3" t="s">
        <v>8350</v>
      </c>
      <c r="F3" t="s">
        <v>8351</v>
      </c>
      <c r="G3" t="s">
        <v>8352</v>
      </c>
      <c r="H3">
        <v>3</v>
      </c>
      <c r="I3" s="23">
        <v>952568.88315907144</v>
      </c>
    </row>
    <row r="4" spans="1:11" x14ac:dyDescent="0.2">
      <c r="A4" s="87">
        <v>200003</v>
      </c>
      <c r="B4" s="8">
        <v>40652.776990740742</v>
      </c>
      <c r="C4" s="7" t="s">
        <v>19</v>
      </c>
      <c r="D4" s="8">
        <v>41608</v>
      </c>
      <c r="E4" t="s">
        <v>8350</v>
      </c>
      <c r="F4" t="s">
        <v>8351</v>
      </c>
      <c r="G4" t="s">
        <v>8352</v>
      </c>
      <c r="H4">
        <v>0</v>
      </c>
      <c r="I4" s="23">
        <v>0</v>
      </c>
    </row>
    <row r="5" spans="1:11" x14ac:dyDescent="0.2">
      <c r="A5" s="87">
        <v>200010</v>
      </c>
      <c r="B5" s="8">
        <v>38040.713518518518</v>
      </c>
      <c r="C5" s="7" t="s">
        <v>19</v>
      </c>
      <c r="D5" s="8" t="s">
        <v>20</v>
      </c>
      <c r="E5" t="s">
        <v>8350</v>
      </c>
      <c r="F5" t="s">
        <v>8351</v>
      </c>
      <c r="G5" t="s">
        <v>8352</v>
      </c>
      <c r="H5">
        <v>21</v>
      </c>
      <c r="I5" s="23">
        <v>12462323.063874498</v>
      </c>
    </row>
    <row r="6" spans="1:11" x14ac:dyDescent="0.2">
      <c r="A6" s="87">
        <v>200011</v>
      </c>
      <c r="B6" s="8">
        <v>41138.664131944446</v>
      </c>
      <c r="C6" s="7" t="s">
        <v>19</v>
      </c>
      <c r="D6" s="8">
        <v>41486</v>
      </c>
      <c r="E6" t="s">
        <v>8350</v>
      </c>
      <c r="F6" t="s">
        <v>8357</v>
      </c>
      <c r="G6" t="s">
        <v>8358</v>
      </c>
      <c r="H6">
        <v>0</v>
      </c>
      <c r="I6" s="23">
        <v>0</v>
      </c>
    </row>
    <row r="7" spans="1:11" x14ac:dyDescent="0.2">
      <c r="A7" s="87">
        <v>200100</v>
      </c>
      <c r="B7" s="8">
        <v>38040.713518518518</v>
      </c>
      <c r="C7" s="7" t="s">
        <v>19</v>
      </c>
      <c r="D7" s="8">
        <v>41698</v>
      </c>
      <c r="E7" t="s">
        <v>8350</v>
      </c>
      <c r="F7" t="s">
        <v>8357</v>
      </c>
      <c r="G7" t="s">
        <v>8358</v>
      </c>
      <c r="H7">
        <v>0</v>
      </c>
      <c r="I7" s="23">
        <v>7241.7500000001</v>
      </c>
    </row>
    <row r="8" spans="1:11" x14ac:dyDescent="0.2">
      <c r="A8" s="87">
        <v>200101</v>
      </c>
      <c r="B8" s="8">
        <v>40115.461805555555</v>
      </c>
      <c r="C8" s="7" t="s">
        <v>19</v>
      </c>
      <c r="D8" s="8" t="s">
        <v>20</v>
      </c>
      <c r="E8" t="s">
        <v>8350</v>
      </c>
      <c r="F8" t="s">
        <v>8357</v>
      </c>
      <c r="G8" t="s">
        <v>8358</v>
      </c>
      <c r="H8">
        <v>24</v>
      </c>
      <c r="I8" s="23">
        <v>6325646.397147039</v>
      </c>
    </row>
    <row r="9" spans="1:11" x14ac:dyDescent="0.2">
      <c r="A9" s="87">
        <v>200102</v>
      </c>
      <c r="B9" s="8">
        <v>40115.461805555555</v>
      </c>
      <c r="C9" s="7" t="s">
        <v>19</v>
      </c>
      <c r="D9" s="8" t="s">
        <v>20</v>
      </c>
      <c r="E9" t="s">
        <v>8350</v>
      </c>
      <c r="F9" t="s">
        <v>8357</v>
      </c>
      <c r="G9" t="s">
        <v>8358</v>
      </c>
      <c r="H9">
        <v>32</v>
      </c>
      <c r="I9" s="23">
        <v>9390273.9630968962</v>
      </c>
    </row>
    <row r="10" spans="1:11" x14ac:dyDescent="0.2">
      <c r="A10" s="87">
        <v>200103</v>
      </c>
      <c r="B10" s="8">
        <v>40115.461805555555</v>
      </c>
      <c r="C10" s="7" t="s">
        <v>19</v>
      </c>
      <c r="D10" s="8" t="s">
        <v>20</v>
      </c>
      <c r="E10" t="s">
        <v>8350</v>
      </c>
      <c r="F10" t="s">
        <v>8357</v>
      </c>
      <c r="G10" t="s">
        <v>8358</v>
      </c>
      <c r="H10">
        <v>16</v>
      </c>
      <c r="I10" s="23">
        <v>3256417.4746094439</v>
      </c>
    </row>
    <row r="11" spans="1:11" x14ac:dyDescent="0.2">
      <c r="A11" s="87">
        <v>200104</v>
      </c>
      <c r="B11" s="8">
        <v>40115.461805555555</v>
      </c>
      <c r="C11" s="7" t="s">
        <v>19</v>
      </c>
      <c r="D11" s="8" t="s">
        <v>20</v>
      </c>
      <c r="E11" t="s">
        <v>8350</v>
      </c>
      <c r="F11" t="s">
        <v>8357</v>
      </c>
      <c r="G11" t="s">
        <v>8358</v>
      </c>
      <c r="H11">
        <v>31</v>
      </c>
      <c r="I11" s="23">
        <v>7933031.1214563306</v>
      </c>
    </row>
    <row r="12" spans="1:11" x14ac:dyDescent="0.2">
      <c r="A12" s="87">
        <v>200200</v>
      </c>
      <c r="B12" s="8">
        <v>38040.713518518518</v>
      </c>
      <c r="C12" s="7" t="s">
        <v>19</v>
      </c>
      <c r="D12" s="8" t="s">
        <v>20</v>
      </c>
      <c r="E12" t="s">
        <v>8350</v>
      </c>
      <c r="F12" t="s">
        <v>8357</v>
      </c>
      <c r="G12" t="s">
        <v>8358</v>
      </c>
      <c r="H12">
        <v>49</v>
      </c>
      <c r="I12" s="23">
        <v>12062278.138446504</v>
      </c>
    </row>
    <row r="13" spans="1:11" x14ac:dyDescent="0.2">
      <c r="A13" s="87">
        <v>200201</v>
      </c>
      <c r="B13" s="8">
        <v>40911.524988425925</v>
      </c>
      <c r="C13" s="7" t="s">
        <v>19</v>
      </c>
      <c r="D13" s="8">
        <v>41486</v>
      </c>
      <c r="E13" t="s">
        <v>8350</v>
      </c>
      <c r="F13" t="s">
        <v>8357</v>
      </c>
      <c r="G13" t="s">
        <v>8358</v>
      </c>
      <c r="H13">
        <v>0</v>
      </c>
      <c r="I13" s="23">
        <v>0</v>
      </c>
    </row>
    <row r="14" spans="1:11" x14ac:dyDescent="0.2">
      <c r="A14" s="87">
        <v>200300</v>
      </c>
      <c r="B14" s="8">
        <v>38040.713518518518</v>
      </c>
      <c r="C14" s="7" t="s">
        <v>19</v>
      </c>
      <c r="D14" s="8">
        <v>41486</v>
      </c>
      <c r="E14" t="s">
        <v>8350</v>
      </c>
      <c r="F14" t="s">
        <v>8357</v>
      </c>
      <c r="G14" t="s">
        <v>8358</v>
      </c>
      <c r="H14">
        <v>0</v>
      </c>
      <c r="I14" s="23">
        <v>0</v>
      </c>
    </row>
    <row r="15" spans="1:11" x14ac:dyDescent="0.2">
      <c r="A15" s="87">
        <v>200303</v>
      </c>
      <c r="B15" s="8">
        <v>39623.694039351853</v>
      </c>
      <c r="C15" s="7" t="s">
        <v>19</v>
      </c>
      <c r="D15" s="8" t="s">
        <v>20</v>
      </c>
      <c r="E15" t="s">
        <v>8350</v>
      </c>
      <c r="F15" t="s">
        <v>8357</v>
      </c>
      <c r="G15" t="s">
        <v>8358</v>
      </c>
      <c r="H15">
        <v>9</v>
      </c>
      <c r="I15" s="23">
        <v>1630943.4049176001</v>
      </c>
    </row>
    <row r="16" spans="1:11" x14ac:dyDescent="0.2">
      <c r="A16" s="87">
        <v>200304</v>
      </c>
      <c r="B16" s="8">
        <v>39469.4059375</v>
      </c>
      <c r="C16" s="7" t="s">
        <v>19</v>
      </c>
      <c r="D16" s="8" t="s">
        <v>20</v>
      </c>
      <c r="E16" t="s">
        <v>8350</v>
      </c>
      <c r="F16" t="s">
        <v>8357</v>
      </c>
      <c r="G16" t="s">
        <v>8358</v>
      </c>
      <c r="H16">
        <v>27</v>
      </c>
      <c r="I16" s="23">
        <v>5775505.703365203</v>
      </c>
    </row>
    <row r="17" spans="1:9" x14ac:dyDescent="0.2">
      <c r="A17" s="87">
        <v>200305</v>
      </c>
      <c r="B17" s="8">
        <v>38223.448148148149</v>
      </c>
      <c r="C17" s="7" t="s">
        <v>19</v>
      </c>
      <c r="D17" s="8" t="s">
        <v>20</v>
      </c>
      <c r="E17" t="s">
        <v>8350</v>
      </c>
      <c r="F17" t="s">
        <v>8357</v>
      </c>
      <c r="G17" t="s">
        <v>8358</v>
      </c>
      <c r="H17">
        <v>10</v>
      </c>
      <c r="I17" s="23">
        <v>5833428.2993835658</v>
      </c>
    </row>
    <row r="18" spans="1:9" x14ac:dyDescent="0.2">
      <c r="A18" s="87">
        <v>200306</v>
      </c>
      <c r="B18" s="8">
        <v>39294.608483796299</v>
      </c>
      <c r="C18" s="7" t="s">
        <v>19</v>
      </c>
      <c r="D18" s="8">
        <v>41486</v>
      </c>
      <c r="E18" t="s">
        <v>8350</v>
      </c>
      <c r="F18" t="s">
        <v>8357</v>
      </c>
      <c r="G18" t="s">
        <v>8358</v>
      </c>
      <c r="H18">
        <v>0</v>
      </c>
      <c r="I18" s="23">
        <v>0</v>
      </c>
    </row>
    <row r="19" spans="1:9" x14ac:dyDescent="0.2">
      <c r="A19" s="87">
        <v>200307</v>
      </c>
      <c r="B19" s="8">
        <v>39294.609872685185</v>
      </c>
      <c r="C19" s="7" t="s">
        <v>19</v>
      </c>
      <c r="D19" s="8" t="s">
        <v>20</v>
      </c>
      <c r="E19" t="s">
        <v>8350</v>
      </c>
      <c r="F19" t="s">
        <v>8357</v>
      </c>
      <c r="G19" t="s">
        <v>8358</v>
      </c>
      <c r="H19">
        <v>0</v>
      </c>
      <c r="I19" s="23">
        <v>6975.843139999999</v>
      </c>
    </row>
    <row r="20" spans="1:9" x14ac:dyDescent="0.2">
      <c r="A20" s="87">
        <v>200308</v>
      </c>
      <c r="B20" s="8">
        <v>39294.609270833331</v>
      </c>
      <c r="C20" s="7" t="s">
        <v>19</v>
      </c>
      <c r="D20" s="8" t="s">
        <v>20</v>
      </c>
      <c r="E20" t="s">
        <v>8350</v>
      </c>
      <c r="F20" t="s">
        <v>8357</v>
      </c>
      <c r="G20" t="s">
        <v>8358</v>
      </c>
      <c r="H20">
        <v>17</v>
      </c>
      <c r="I20" s="23">
        <v>3012269.1970052426</v>
      </c>
    </row>
    <row r="21" spans="1:9" x14ac:dyDescent="0.2">
      <c r="A21" s="87">
        <v>200309</v>
      </c>
      <c r="B21" s="8">
        <v>39294.610474537039</v>
      </c>
      <c r="C21" s="7" t="s">
        <v>19</v>
      </c>
      <c r="D21" s="8" t="s">
        <v>20</v>
      </c>
      <c r="E21" t="s">
        <v>8350</v>
      </c>
      <c r="F21" t="s">
        <v>8357</v>
      </c>
      <c r="G21" t="s">
        <v>8358</v>
      </c>
      <c r="H21">
        <v>7</v>
      </c>
      <c r="I21" s="23">
        <v>915587.95299948007</v>
      </c>
    </row>
    <row r="22" spans="1:9" x14ac:dyDescent="0.2">
      <c r="A22" s="87">
        <v>200311</v>
      </c>
      <c r="B22" s="8">
        <v>38658.444467592592</v>
      </c>
      <c r="C22" s="7" t="s">
        <v>19</v>
      </c>
      <c r="D22" s="8">
        <v>41425</v>
      </c>
      <c r="E22" t="s">
        <v>8350</v>
      </c>
      <c r="F22" t="s">
        <v>8351</v>
      </c>
      <c r="G22" t="s">
        <v>8352</v>
      </c>
      <c r="H22">
        <v>0</v>
      </c>
      <c r="I22" s="23">
        <v>0</v>
      </c>
    </row>
    <row r="23" spans="1:9" x14ac:dyDescent="0.2">
      <c r="A23" s="87">
        <v>200312</v>
      </c>
      <c r="B23" s="8">
        <v>39294.611678240741</v>
      </c>
      <c r="C23" s="7" t="s">
        <v>19</v>
      </c>
      <c r="D23" s="8">
        <v>41394</v>
      </c>
      <c r="E23" t="s">
        <v>8350</v>
      </c>
      <c r="F23" t="s">
        <v>8357</v>
      </c>
      <c r="G23" t="s">
        <v>8358</v>
      </c>
      <c r="H23">
        <v>0</v>
      </c>
      <c r="I23" s="23">
        <v>0</v>
      </c>
    </row>
    <row r="24" spans="1:9" x14ac:dyDescent="0.2">
      <c r="A24" s="87">
        <v>200313</v>
      </c>
      <c r="B24" s="8">
        <v>39708.640277777777</v>
      </c>
      <c r="C24" s="7" t="s">
        <v>19</v>
      </c>
      <c r="D24" s="8" t="s">
        <v>20</v>
      </c>
      <c r="E24" t="s">
        <v>8350</v>
      </c>
      <c r="F24" t="s">
        <v>8357</v>
      </c>
      <c r="G24" t="s">
        <v>8358</v>
      </c>
      <c r="H24">
        <v>10</v>
      </c>
      <c r="I24" s="23">
        <v>2561254.833723709</v>
      </c>
    </row>
    <row r="25" spans="1:9" x14ac:dyDescent="0.2">
      <c r="A25" s="87">
        <v>200314</v>
      </c>
      <c r="B25" s="8">
        <v>39294.611990740741</v>
      </c>
      <c r="C25" s="7" t="s">
        <v>19</v>
      </c>
      <c r="D25" s="8">
        <v>41486</v>
      </c>
      <c r="E25" t="s">
        <v>8350</v>
      </c>
      <c r="F25" t="s">
        <v>8357</v>
      </c>
      <c r="G25" t="s">
        <v>8358</v>
      </c>
      <c r="H25">
        <v>0</v>
      </c>
      <c r="I25" s="23">
        <v>0</v>
      </c>
    </row>
    <row r="26" spans="1:9" x14ac:dyDescent="0.2">
      <c r="A26" s="87">
        <v>200315</v>
      </c>
      <c r="B26" s="8">
        <v>38223.448622685188</v>
      </c>
      <c r="C26" s="7" t="s">
        <v>19</v>
      </c>
      <c r="D26" s="8" t="s">
        <v>20</v>
      </c>
      <c r="E26" t="s">
        <v>8360</v>
      </c>
      <c r="F26" t="s">
        <v>8363</v>
      </c>
      <c r="G26" t="s">
        <v>8370</v>
      </c>
      <c r="H26">
        <v>0</v>
      </c>
      <c r="I26" s="23">
        <v>109594.32827171613</v>
      </c>
    </row>
    <row r="27" spans="1:9" x14ac:dyDescent="0.2">
      <c r="A27" s="87">
        <v>200400</v>
      </c>
      <c r="B27" s="8">
        <v>38040.713518518518</v>
      </c>
      <c r="C27" s="7" t="s">
        <v>19</v>
      </c>
      <c r="D27" s="8" t="s">
        <v>20</v>
      </c>
      <c r="E27" t="s">
        <v>8350</v>
      </c>
      <c r="F27" t="s">
        <v>8357</v>
      </c>
      <c r="G27" t="s">
        <v>8358</v>
      </c>
      <c r="H27">
        <v>17</v>
      </c>
      <c r="I27" s="23">
        <v>2730698.6931943153</v>
      </c>
    </row>
    <row r="28" spans="1:9" x14ac:dyDescent="0.2">
      <c r="A28" s="87">
        <v>200410</v>
      </c>
      <c r="B28" s="8">
        <v>39316.462824074071</v>
      </c>
      <c r="C28" s="7" t="s">
        <v>19</v>
      </c>
      <c r="D28" s="8" t="s">
        <v>20</v>
      </c>
      <c r="E28" t="s">
        <v>8350</v>
      </c>
      <c r="F28" t="s">
        <v>8357</v>
      </c>
      <c r="G28" t="s">
        <v>8358</v>
      </c>
      <c r="H28">
        <v>47</v>
      </c>
      <c r="I28" s="23">
        <v>9564215.2542990427</v>
      </c>
    </row>
    <row r="29" spans="1:9" x14ac:dyDescent="0.2">
      <c r="A29" s="87">
        <v>200420</v>
      </c>
      <c r="B29" s="8">
        <v>39316.463495370372</v>
      </c>
      <c r="C29" s="7" t="s">
        <v>19</v>
      </c>
      <c r="D29" s="8" t="s">
        <v>20</v>
      </c>
      <c r="E29" t="s">
        <v>8360</v>
      </c>
      <c r="F29" t="s">
        <v>8363</v>
      </c>
      <c r="G29" t="s">
        <v>8370</v>
      </c>
      <c r="H29">
        <v>13</v>
      </c>
      <c r="I29" s="23">
        <v>5534143.3799672509</v>
      </c>
    </row>
    <row r="30" spans="1:9" x14ac:dyDescent="0.2">
      <c r="A30" s="87">
        <v>200430</v>
      </c>
      <c r="B30" s="8">
        <v>39316.464398148149</v>
      </c>
      <c r="C30" s="7" t="s">
        <v>19</v>
      </c>
      <c r="D30" s="8" t="s">
        <v>20</v>
      </c>
      <c r="E30" t="s">
        <v>8350</v>
      </c>
      <c r="F30" t="s">
        <v>8357</v>
      </c>
      <c r="G30" t="s">
        <v>8358</v>
      </c>
      <c r="H30">
        <v>36</v>
      </c>
      <c r="I30" s="23">
        <v>7092546.976619361</v>
      </c>
    </row>
    <row r="31" spans="1:9" x14ac:dyDescent="0.2">
      <c r="A31" s="87">
        <v>200440</v>
      </c>
      <c r="B31" s="8">
        <v>39316.464398148149</v>
      </c>
      <c r="C31" s="7" t="s">
        <v>19</v>
      </c>
      <c r="D31" s="8" t="s">
        <v>20</v>
      </c>
      <c r="E31" t="s">
        <v>8350</v>
      </c>
      <c r="F31" t="s">
        <v>8357</v>
      </c>
      <c r="G31" t="s">
        <v>8358</v>
      </c>
      <c r="H31">
        <v>7</v>
      </c>
      <c r="I31" s="23">
        <v>4055188.5511606159</v>
      </c>
    </row>
    <row r="32" spans="1:9" x14ac:dyDescent="0.2">
      <c r="A32" s="87">
        <v>200500</v>
      </c>
      <c r="B32" s="8">
        <v>38040.713518518518</v>
      </c>
      <c r="C32" s="7" t="s">
        <v>19</v>
      </c>
      <c r="D32" s="8" t="s">
        <v>20</v>
      </c>
      <c r="E32" t="s">
        <v>8350</v>
      </c>
      <c r="F32" t="s">
        <v>8357</v>
      </c>
      <c r="G32" t="s">
        <v>8358</v>
      </c>
      <c r="H32">
        <v>25</v>
      </c>
      <c r="I32" s="23">
        <v>5188261.9065844631</v>
      </c>
    </row>
    <row r="33" spans="1:9" x14ac:dyDescent="0.2">
      <c r="A33" s="87">
        <v>200600</v>
      </c>
      <c r="B33" s="8">
        <v>38040.713518518518</v>
      </c>
      <c r="C33" s="7" t="s">
        <v>19</v>
      </c>
      <c r="D33" s="8" t="s">
        <v>20</v>
      </c>
      <c r="E33" t="s">
        <v>8350</v>
      </c>
      <c r="F33" t="s">
        <v>8351</v>
      </c>
      <c r="G33" t="s">
        <v>8353</v>
      </c>
      <c r="H33">
        <v>27</v>
      </c>
      <c r="I33" s="23">
        <v>9705465.398623541</v>
      </c>
    </row>
    <row r="34" spans="1:9" x14ac:dyDescent="0.2">
      <c r="A34" s="87">
        <v>200601</v>
      </c>
      <c r="B34" s="8">
        <v>40568.482685185183</v>
      </c>
      <c r="C34" s="7" t="s">
        <v>19</v>
      </c>
      <c r="D34" s="8" t="s">
        <v>20</v>
      </c>
      <c r="E34" t="s">
        <v>8350</v>
      </c>
      <c r="F34" t="s">
        <v>8351</v>
      </c>
      <c r="G34" t="s">
        <v>8353</v>
      </c>
      <c r="H34">
        <v>22</v>
      </c>
      <c r="I34" s="23">
        <v>4838727.1093382435</v>
      </c>
    </row>
    <row r="35" spans="1:9" x14ac:dyDescent="0.2">
      <c r="A35" s="87">
        <v>200602</v>
      </c>
      <c r="B35" s="8">
        <v>40568.483055555553</v>
      </c>
      <c r="C35" s="7" t="s">
        <v>19</v>
      </c>
      <c r="D35" s="8" t="s">
        <v>20</v>
      </c>
      <c r="E35" t="s">
        <v>8350</v>
      </c>
      <c r="F35" t="s">
        <v>8351</v>
      </c>
      <c r="G35" t="s">
        <v>8353</v>
      </c>
      <c r="H35">
        <v>23</v>
      </c>
      <c r="I35" s="23">
        <v>6868729.6674090642</v>
      </c>
    </row>
    <row r="36" spans="1:9" x14ac:dyDescent="0.2">
      <c r="A36" s="87">
        <v>200603</v>
      </c>
      <c r="B36" s="8">
        <v>40709.80572916667</v>
      </c>
      <c r="C36" s="7" t="s">
        <v>19</v>
      </c>
      <c r="D36" s="8" t="s">
        <v>20</v>
      </c>
      <c r="E36" t="s">
        <v>8350</v>
      </c>
      <c r="F36" t="s">
        <v>8351</v>
      </c>
      <c r="G36" t="s">
        <v>8353</v>
      </c>
      <c r="H36">
        <v>9</v>
      </c>
      <c r="I36" s="23">
        <v>2391632.306957854</v>
      </c>
    </row>
    <row r="37" spans="1:9" x14ac:dyDescent="0.2">
      <c r="A37" s="87">
        <v>200604</v>
      </c>
      <c r="B37" s="8">
        <v>40842.671585648146</v>
      </c>
      <c r="C37" s="7" t="s">
        <v>19</v>
      </c>
      <c r="D37" s="8" t="s">
        <v>20</v>
      </c>
      <c r="E37" t="s">
        <v>8350</v>
      </c>
      <c r="F37" t="s">
        <v>8351</v>
      </c>
      <c r="G37" t="s">
        <v>8353</v>
      </c>
      <c r="H37">
        <v>13</v>
      </c>
      <c r="I37" s="23">
        <v>2803021.0024507255</v>
      </c>
    </row>
    <row r="38" spans="1:9" x14ac:dyDescent="0.2">
      <c r="A38" s="87">
        <v>200605</v>
      </c>
      <c r="B38" s="8">
        <v>40842.671585648146</v>
      </c>
      <c r="C38" s="7" t="s">
        <v>19</v>
      </c>
      <c r="D38" s="8" t="s">
        <v>20</v>
      </c>
      <c r="E38" t="s">
        <v>8350</v>
      </c>
      <c r="F38" t="s">
        <v>8351</v>
      </c>
      <c r="G38" t="s">
        <v>8353</v>
      </c>
      <c r="H38">
        <v>12</v>
      </c>
      <c r="I38" s="23">
        <v>2290937.4500266574</v>
      </c>
    </row>
    <row r="39" spans="1:9" x14ac:dyDescent="0.2">
      <c r="A39" s="87">
        <v>200606</v>
      </c>
      <c r="B39" s="8">
        <v>41466.625752314816</v>
      </c>
      <c r="C39" s="7" t="s">
        <v>19</v>
      </c>
      <c r="D39" s="8" t="s">
        <v>20</v>
      </c>
      <c r="E39" t="s">
        <v>8350</v>
      </c>
      <c r="F39" t="s">
        <v>8351</v>
      </c>
      <c r="G39" t="s">
        <v>8353</v>
      </c>
      <c r="H39">
        <v>8</v>
      </c>
      <c r="I39" s="23">
        <v>1921383.0583388698</v>
      </c>
    </row>
    <row r="40" spans="1:9" x14ac:dyDescent="0.2">
      <c r="A40" s="87">
        <v>200700</v>
      </c>
      <c r="B40" s="8">
        <v>38040.713518518518</v>
      </c>
      <c r="C40" s="7" t="s">
        <v>19</v>
      </c>
      <c r="D40" s="8" t="s">
        <v>20</v>
      </c>
      <c r="E40" t="s">
        <v>8350</v>
      </c>
      <c r="F40" t="s">
        <v>8357</v>
      </c>
      <c r="G40" t="s">
        <v>8358</v>
      </c>
      <c r="H40">
        <v>1</v>
      </c>
      <c r="I40" s="23">
        <v>3281150.2566162264</v>
      </c>
    </row>
    <row r="41" spans="1:9" x14ac:dyDescent="0.2">
      <c r="A41" s="87">
        <v>200701</v>
      </c>
      <c r="B41" s="8">
        <v>40115.467812499999</v>
      </c>
      <c r="C41" s="7" t="s">
        <v>19</v>
      </c>
      <c r="D41" s="8" t="s">
        <v>20</v>
      </c>
      <c r="E41" t="s">
        <v>8350</v>
      </c>
      <c r="F41" t="s">
        <v>8357</v>
      </c>
      <c r="G41" t="s">
        <v>8358</v>
      </c>
      <c r="H41">
        <v>16</v>
      </c>
      <c r="I41" s="23">
        <v>3493521.84221065</v>
      </c>
    </row>
    <row r="42" spans="1:9" x14ac:dyDescent="0.2">
      <c r="A42" s="87">
        <v>200705</v>
      </c>
      <c r="B42" s="8">
        <v>38974.576655092591</v>
      </c>
      <c r="C42" s="7" t="s">
        <v>19</v>
      </c>
      <c r="D42" s="8">
        <v>41425</v>
      </c>
      <c r="E42" t="s">
        <v>8360</v>
      </c>
      <c r="F42" t="s">
        <v>8363</v>
      </c>
      <c r="G42" t="s">
        <v>8370</v>
      </c>
      <c r="H42">
        <v>0</v>
      </c>
      <c r="I42" s="23">
        <v>0</v>
      </c>
    </row>
    <row r="43" spans="1:9" x14ac:dyDescent="0.2">
      <c r="A43" s="87">
        <v>200710</v>
      </c>
      <c r="B43" s="8">
        <v>39021.327233796299</v>
      </c>
      <c r="C43" s="7" t="s">
        <v>19</v>
      </c>
      <c r="D43" s="8">
        <v>41729</v>
      </c>
      <c r="E43" t="s">
        <v>8360</v>
      </c>
      <c r="F43" t="s">
        <v>8363</v>
      </c>
      <c r="G43" t="s">
        <v>8370</v>
      </c>
      <c r="H43">
        <v>0</v>
      </c>
      <c r="I43" s="23">
        <v>0</v>
      </c>
    </row>
    <row r="44" spans="1:9" x14ac:dyDescent="0.2">
      <c r="A44" s="87">
        <v>200715</v>
      </c>
      <c r="B44" s="8">
        <v>39601.679259259261</v>
      </c>
      <c r="C44" s="7" t="s">
        <v>19</v>
      </c>
      <c r="D44" s="8">
        <v>41121</v>
      </c>
      <c r="E44" t="s">
        <v>8360</v>
      </c>
      <c r="F44" t="s">
        <v>8363</v>
      </c>
      <c r="G44" t="s">
        <v>8370</v>
      </c>
      <c r="H44">
        <v>0</v>
      </c>
      <c r="I44" s="23">
        <v>0</v>
      </c>
    </row>
    <row r="45" spans="1:9" x14ac:dyDescent="0.2">
      <c r="A45" s="87">
        <v>200720</v>
      </c>
      <c r="B45" s="8">
        <v>39021.327743055554</v>
      </c>
      <c r="C45" s="7" t="s">
        <v>19</v>
      </c>
      <c r="D45" s="8" t="s">
        <v>20</v>
      </c>
      <c r="E45" t="s">
        <v>8360</v>
      </c>
      <c r="F45" t="s">
        <v>8363</v>
      </c>
      <c r="G45" t="s">
        <v>8370</v>
      </c>
      <c r="H45">
        <v>15</v>
      </c>
      <c r="I45" s="23">
        <v>2601400.1430616966</v>
      </c>
    </row>
    <row r="46" spans="1:9" x14ac:dyDescent="0.2">
      <c r="A46" s="87">
        <v>200730</v>
      </c>
      <c r="B46" s="8">
        <v>39021.328055555554</v>
      </c>
      <c r="C46" s="7" t="s">
        <v>19</v>
      </c>
      <c r="D46" s="8">
        <v>41729</v>
      </c>
      <c r="E46" t="s">
        <v>8360</v>
      </c>
      <c r="F46" t="s">
        <v>8363</v>
      </c>
      <c r="G46" t="s">
        <v>8370</v>
      </c>
      <c r="H46">
        <v>0</v>
      </c>
      <c r="I46" s="23">
        <v>355553.56187487522</v>
      </c>
    </row>
    <row r="47" spans="1:9" x14ac:dyDescent="0.2">
      <c r="A47" s="87">
        <v>200750</v>
      </c>
      <c r="B47" s="8">
        <v>38974.576655092591</v>
      </c>
      <c r="C47" s="7" t="s">
        <v>19</v>
      </c>
      <c r="D47" s="8" t="s">
        <v>20</v>
      </c>
      <c r="E47" t="s">
        <v>8360</v>
      </c>
      <c r="F47" t="s">
        <v>8363</v>
      </c>
      <c r="G47" t="s">
        <v>8370</v>
      </c>
      <c r="H47">
        <v>34</v>
      </c>
      <c r="I47" s="23">
        <v>6290709.3571549989</v>
      </c>
    </row>
    <row r="48" spans="1:9" x14ac:dyDescent="0.2">
      <c r="A48" s="87">
        <v>200760</v>
      </c>
      <c r="B48" s="8">
        <v>40477.888657407406</v>
      </c>
      <c r="C48" s="7" t="s">
        <v>19</v>
      </c>
      <c r="D48" s="8">
        <v>41425</v>
      </c>
      <c r="E48" t="s">
        <v>8360</v>
      </c>
      <c r="F48" t="s">
        <v>8363</v>
      </c>
      <c r="G48" t="s">
        <v>8370</v>
      </c>
      <c r="H48">
        <v>0</v>
      </c>
      <c r="I48" s="23">
        <v>0</v>
      </c>
    </row>
    <row r="49" spans="1:9" x14ac:dyDescent="0.2">
      <c r="A49" s="87">
        <v>200770</v>
      </c>
      <c r="B49" s="8">
        <v>40597.571550925924</v>
      </c>
      <c r="C49" s="7" t="s">
        <v>19</v>
      </c>
      <c r="D49" s="8">
        <v>41578</v>
      </c>
      <c r="E49" t="s">
        <v>8360</v>
      </c>
      <c r="F49" t="s">
        <v>8363</v>
      </c>
      <c r="G49" t="s">
        <v>8370</v>
      </c>
      <c r="H49">
        <v>0</v>
      </c>
      <c r="I49" s="23">
        <v>0</v>
      </c>
    </row>
    <row r="50" spans="1:9" x14ac:dyDescent="0.2">
      <c r="A50" s="87">
        <v>200800</v>
      </c>
      <c r="B50" s="8">
        <v>38040.723692129628</v>
      </c>
      <c r="C50" s="7" t="s">
        <v>19</v>
      </c>
      <c r="D50" s="8" t="s">
        <v>20</v>
      </c>
      <c r="E50" t="s">
        <v>8360</v>
      </c>
      <c r="F50" t="s">
        <v>8363</v>
      </c>
      <c r="G50" t="s">
        <v>8370</v>
      </c>
      <c r="H50">
        <v>15</v>
      </c>
      <c r="I50" s="23">
        <v>2550295.2071488574</v>
      </c>
    </row>
    <row r="51" spans="1:9" x14ac:dyDescent="0.2">
      <c r="A51" s="87">
        <v>200900</v>
      </c>
      <c r="B51" s="8">
        <v>38560.696006944447</v>
      </c>
      <c r="C51" s="7" t="s">
        <v>19</v>
      </c>
      <c r="D51" s="8" t="s">
        <v>20</v>
      </c>
      <c r="E51" t="s">
        <v>8350</v>
      </c>
      <c r="F51" t="s">
        <v>8357</v>
      </c>
      <c r="G51" t="s">
        <v>8358</v>
      </c>
      <c r="H51">
        <v>6</v>
      </c>
      <c r="I51" s="23">
        <v>1187641.6400793621</v>
      </c>
    </row>
    <row r="52" spans="1:9" x14ac:dyDescent="0.2">
      <c r="A52" s="87">
        <v>201000</v>
      </c>
      <c r="B52" s="8">
        <v>38040.723692129628</v>
      </c>
      <c r="C52" s="7" t="s">
        <v>19</v>
      </c>
      <c r="D52" s="8" t="s">
        <v>20</v>
      </c>
      <c r="E52" t="s">
        <v>8350</v>
      </c>
      <c r="F52" t="s">
        <v>8351</v>
      </c>
      <c r="G52" t="s">
        <v>8354</v>
      </c>
      <c r="H52">
        <v>0</v>
      </c>
      <c r="I52" s="23">
        <v>88233</v>
      </c>
    </row>
    <row r="53" spans="1:9" x14ac:dyDescent="0.2">
      <c r="A53" s="87">
        <v>201100</v>
      </c>
      <c r="B53" s="8">
        <v>38040.723692129628</v>
      </c>
      <c r="C53" s="7" t="s">
        <v>19</v>
      </c>
      <c r="D53" s="8">
        <v>41455</v>
      </c>
      <c r="E53" t="s">
        <v>8350</v>
      </c>
      <c r="F53" t="s">
        <v>8351</v>
      </c>
      <c r="G53" t="s">
        <v>8354</v>
      </c>
      <c r="H53">
        <v>0</v>
      </c>
      <c r="I53" s="23">
        <v>0</v>
      </c>
    </row>
    <row r="54" spans="1:9" x14ac:dyDescent="0.2">
      <c r="A54" s="87">
        <v>201200</v>
      </c>
      <c r="B54" s="8">
        <v>38040.723692129628</v>
      </c>
      <c r="C54" s="7" t="s">
        <v>19</v>
      </c>
      <c r="D54" s="8" t="s">
        <v>20</v>
      </c>
      <c r="E54" t="s">
        <v>8350</v>
      </c>
      <c r="F54" t="s">
        <v>8351</v>
      </c>
      <c r="G54" t="s">
        <v>8354</v>
      </c>
      <c r="H54">
        <v>0</v>
      </c>
      <c r="I54" s="23">
        <v>25784</v>
      </c>
    </row>
    <row r="55" spans="1:9" x14ac:dyDescent="0.2">
      <c r="A55" s="87">
        <v>201300</v>
      </c>
      <c r="B55" s="8">
        <v>38040.723692129628</v>
      </c>
      <c r="C55" s="7" t="s">
        <v>19</v>
      </c>
      <c r="D55" s="8">
        <v>41425</v>
      </c>
      <c r="E55" t="s">
        <v>8350</v>
      </c>
      <c r="F55" t="s">
        <v>8351</v>
      </c>
      <c r="G55" t="s">
        <v>8354</v>
      </c>
      <c r="H55">
        <v>0</v>
      </c>
      <c r="I55" s="23">
        <v>0</v>
      </c>
    </row>
    <row r="56" spans="1:9" x14ac:dyDescent="0.2">
      <c r="A56" s="87">
        <v>201350</v>
      </c>
      <c r="B56" s="8">
        <v>38607.679872685185</v>
      </c>
      <c r="C56" s="7" t="s">
        <v>19</v>
      </c>
      <c r="D56" s="8">
        <v>41425</v>
      </c>
      <c r="E56" t="s">
        <v>8350</v>
      </c>
      <c r="F56" t="s">
        <v>8351</v>
      </c>
      <c r="G56" t="s">
        <v>8354</v>
      </c>
      <c r="H56">
        <v>0</v>
      </c>
      <c r="I56" s="23">
        <v>0</v>
      </c>
    </row>
    <row r="57" spans="1:9" x14ac:dyDescent="0.2">
      <c r="A57" s="87">
        <v>201400</v>
      </c>
      <c r="B57" s="8">
        <v>38040.723692129628</v>
      </c>
      <c r="C57" s="7" t="s">
        <v>19</v>
      </c>
      <c r="D57" s="8" t="s">
        <v>20</v>
      </c>
      <c r="E57" t="s">
        <v>8350</v>
      </c>
      <c r="F57" t="s">
        <v>8351</v>
      </c>
      <c r="G57" t="s">
        <v>8354</v>
      </c>
      <c r="H57">
        <v>0</v>
      </c>
      <c r="I57" s="23">
        <v>0</v>
      </c>
    </row>
    <row r="58" spans="1:9" x14ac:dyDescent="0.2">
      <c r="A58" s="87">
        <v>201500</v>
      </c>
      <c r="B58" s="8">
        <v>38040.723692129628</v>
      </c>
      <c r="C58" s="7" t="s">
        <v>19</v>
      </c>
      <c r="D58" s="8">
        <v>41425</v>
      </c>
      <c r="E58" t="s">
        <v>8350</v>
      </c>
      <c r="F58" t="s">
        <v>8351</v>
      </c>
      <c r="G58" t="s">
        <v>8354</v>
      </c>
      <c r="H58">
        <v>0</v>
      </c>
      <c r="I58" s="23">
        <v>0</v>
      </c>
    </row>
    <row r="59" spans="1:9" x14ac:dyDescent="0.2">
      <c r="A59" s="87">
        <v>201600</v>
      </c>
      <c r="B59" s="8">
        <v>38040.723692129628</v>
      </c>
      <c r="C59" s="7" t="s">
        <v>19</v>
      </c>
      <c r="D59" s="8" t="s">
        <v>20</v>
      </c>
      <c r="E59" t="s">
        <v>8350</v>
      </c>
      <c r="F59" t="s">
        <v>8351</v>
      </c>
      <c r="G59" t="s">
        <v>8354</v>
      </c>
      <c r="H59">
        <v>0</v>
      </c>
      <c r="I59" s="23">
        <v>1014144.981861955</v>
      </c>
    </row>
    <row r="60" spans="1:9" x14ac:dyDescent="0.2">
      <c r="A60" s="87">
        <v>201700</v>
      </c>
      <c r="B60" s="8">
        <v>38040.723692129628</v>
      </c>
      <c r="C60" s="7" t="s">
        <v>19</v>
      </c>
      <c r="D60" s="8" t="s">
        <v>20</v>
      </c>
      <c r="E60" t="s">
        <v>8350</v>
      </c>
      <c r="F60" t="s">
        <v>8351</v>
      </c>
      <c r="G60" t="s">
        <v>8354</v>
      </c>
      <c r="H60">
        <v>0</v>
      </c>
      <c r="I60" s="23">
        <v>0</v>
      </c>
    </row>
    <row r="61" spans="1:9" x14ac:dyDescent="0.2">
      <c r="A61" s="87">
        <v>201800</v>
      </c>
      <c r="B61" s="8">
        <v>39204.618587962963</v>
      </c>
      <c r="C61" s="7" t="s">
        <v>19</v>
      </c>
      <c r="D61" s="8">
        <v>41425</v>
      </c>
      <c r="E61" t="s">
        <v>8350</v>
      </c>
      <c r="F61" t="s">
        <v>8351</v>
      </c>
      <c r="G61" t="s">
        <v>8354</v>
      </c>
      <c r="H61">
        <v>0</v>
      </c>
      <c r="I61" s="23">
        <v>0</v>
      </c>
    </row>
    <row r="62" spans="1:9" x14ac:dyDescent="0.2">
      <c r="A62" s="87">
        <v>202000</v>
      </c>
      <c r="B62" s="8">
        <v>38040.723692129628</v>
      </c>
      <c r="C62" s="7" t="s">
        <v>19</v>
      </c>
      <c r="D62" s="8" t="s">
        <v>20</v>
      </c>
      <c r="E62" t="s">
        <v>8350</v>
      </c>
      <c r="F62" t="s">
        <v>8357</v>
      </c>
      <c r="G62" t="s">
        <v>8358</v>
      </c>
      <c r="H62">
        <v>16</v>
      </c>
      <c r="I62" s="23">
        <v>3677931.836343823</v>
      </c>
    </row>
    <row r="63" spans="1:9" x14ac:dyDescent="0.2">
      <c r="A63" s="87">
        <v>202100</v>
      </c>
      <c r="B63" s="8">
        <v>38040.723692129628</v>
      </c>
      <c r="C63" s="7" t="s">
        <v>19</v>
      </c>
      <c r="D63" s="8">
        <v>41394</v>
      </c>
      <c r="E63" t="s">
        <v>8350</v>
      </c>
      <c r="F63" t="s">
        <v>8351</v>
      </c>
      <c r="G63" t="s">
        <v>8352</v>
      </c>
      <c r="H63">
        <v>0</v>
      </c>
      <c r="I63" s="23">
        <v>0</v>
      </c>
    </row>
    <row r="64" spans="1:9" x14ac:dyDescent="0.2">
      <c r="A64" s="87">
        <v>203010</v>
      </c>
      <c r="B64" s="8">
        <v>38974.576655092591</v>
      </c>
      <c r="C64" s="7" t="s">
        <v>19</v>
      </c>
      <c r="D64" s="8" t="s">
        <v>20</v>
      </c>
      <c r="E64" t="s">
        <v>8350</v>
      </c>
      <c r="F64" t="s">
        <v>8351</v>
      </c>
      <c r="G64" t="s">
        <v>8355</v>
      </c>
      <c r="H64">
        <v>46</v>
      </c>
      <c r="I64" s="23">
        <v>23524859.720433809</v>
      </c>
    </row>
    <row r="65" spans="1:9" x14ac:dyDescent="0.2">
      <c r="A65" s="87">
        <v>203020</v>
      </c>
      <c r="B65" s="8">
        <v>38974.576655092591</v>
      </c>
      <c r="C65" s="7" t="s">
        <v>19</v>
      </c>
      <c r="D65" s="8" t="s">
        <v>20</v>
      </c>
      <c r="E65" t="s">
        <v>8350</v>
      </c>
      <c r="F65" t="s">
        <v>8351</v>
      </c>
      <c r="G65" t="s">
        <v>8355</v>
      </c>
      <c r="H65">
        <v>23</v>
      </c>
      <c r="I65" s="23">
        <v>4886090.0206959341</v>
      </c>
    </row>
    <row r="66" spans="1:9" x14ac:dyDescent="0.2">
      <c r="A66" s="87">
        <v>203030</v>
      </c>
      <c r="B66" s="8">
        <v>39007.490266203706</v>
      </c>
      <c r="C66" s="7" t="s">
        <v>19</v>
      </c>
      <c r="D66" s="8">
        <v>41729</v>
      </c>
      <c r="E66" t="s">
        <v>8350</v>
      </c>
      <c r="F66" t="s">
        <v>8351</v>
      </c>
      <c r="G66" t="s">
        <v>8355</v>
      </c>
      <c r="H66">
        <v>0</v>
      </c>
      <c r="I66" s="23">
        <v>-659.12439000000086</v>
      </c>
    </row>
    <row r="67" spans="1:9" x14ac:dyDescent="0.2">
      <c r="A67" s="87">
        <v>203035</v>
      </c>
      <c r="B67" s="8">
        <v>39840.677812499998</v>
      </c>
      <c r="C67" s="7" t="s">
        <v>19</v>
      </c>
      <c r="D67" s="8" t="s">
        <v>20</v>
      </c>
      <c r="E67" t="s">
        <v>8350</v>
      </c>
      <c r="F67" t="s">
        <v>8351</v>
      </c>
      <c r="G67" t="s">
        <v>8355</v>
      </c>
      <c r="H67">
        <v>0</v>
      </c>
      <c r="I67" s="23">
        <v>284257.05308000004</v>
      </c>
    </row>
    <row r="68" spans="1:9" x14ac:dyDescent="0.2">
      <c r="A68" s="87">
        <v>203040</v>
      </c>
      <c r="B68" s="8">
        <v>38974.576655092591</v>
      </c>
      <c r="C68" s="7" t="s">
        <v>19</v>
      </c>
      <c r="D68" s="8" t="s">
        <v>20</v>
      </c>
      <c r="E68" t="s">
        <v>8360</v>
      </c>
      <c r="F68" t="s">
        <v>8363</v>
      </c>
      <c r="G68" t="s">
        <v>8370</v>
      </c>
      <c r="H68">
        <v>40</v>
      </c>
      <c r="I68" s="23">
        <v>12244879.693334941</v>
      </c>
    </row>
    <row r="69" spans="1:9" x14ac:dyDescent="0.2">
      <c r="A69" s="87">
        <v>203045</v>
      </c>
      <c r="B69" s="8">
        <v>39037.603171296294</v>
      </c>
      <c r="C69" s="7" t="s">
        <v>19</v>
      </c>
      <c r="D69" s="8" t="s">
        <v>20</v>
      </c>
      <c r="E69" t="s">
        <v>8350</v>
      </c>
      <c r="F69" t="s">
        <v>8351</v>
      </c>
      <c r="G69" t="s">
        <v>8355</v>
      </c>
      <c r="H69">
        <v>14</v>
      </c>
      <c r="I69" s="23">
        <v>3251586.4608272896</v>
      </c>
    </row>
    <row r="70" spans="1:9" x14ac:dyDescent="0.2">
      <c r="A70" s="87">
        <v>203050</v>
      </c>
      <c r="B70" s="8">
        <v>38974.576655092591</v>
      </c>
      <c r="C70" s="7" t="s">
        <v>19</v>
      </c>
      <c r="D70" s="8" t="s">
        <v>20</v>
      </c>
      <c r="E70" t="s">
        <v>8360</v>
      </c>
      <c r="F70" t="s">
        <v>8363</v>
      </c>
      <c r="G70" t="s">
        <v>8370</v>
      </c>
      <c r="H70">
        <v>15</v>
      </c>
      <c r="I70" s="23">
        <v>7340103.7323463205</v>
      </c>
    </row>
    <row r="71" spans="1:9" x14ac:dyDescent="0.2">
      <c r="A71" s="87">
        <v>203055</v>
      </c>
      <c r="B71" s="8">
        <v>39007.490266203706</v>
      </c>
      <c r="C71" s="7" t="s">
        <v>19</v>
      </c>
      <c r="D71" s="8">
        <v>41729</v>
      </c>
      <c r="E71" t="s">
        <v>8360</v>
      </c>
      <c r="F71" t="s">
        <v>8363</v>
      </c>
      <c r="G71" t="s">
        <v>8370</v>
      </c>
      <c r="H71">
        <v>0</v>
      </c>
      <c r="I71" s="23">
        <v>6727.403573388503</v>
      </c>
    </row>
    <row r="72" spans="1:9" x14ac:dyDescent="0.2">
      <c r="A72" s="87">
        <v>203060</v>
      </c>
      <c r="B72" s="8">
        <v>39007.490266203706</v>
      </c>
      <c r="C72" s="7" t="s">
        <v>19</v>
      </c>
      <c r="D72" s="8" t="s">
        <v>20</v>
      </c>
      <c r="E72" t="s">
        <v>8360</v>
      </c>
      <c r="F72" t="s">
        <v>8363</v>
      </c>
      <c r="G72" t="s">
        <v>8370</v>
      </c>
      <c r="H72">
        <v>0</v>
      </c>
      <c r="I72" s="23">
        <v>7636746.3517489024</v>
      </c>
    </row>
    <row r="73" spans="1:9" x14ac:dyDescent="0.2">
      <c r="A73" s="87">
        <v>203065</v>
      </c>
      <c r="B73" s="8">
        <v>40225.633645833332</v>
      </c>
      <c r="C73" s="7" t="s">
        <v>19</v>
      </c>
      <c r="D73" s="8" t="s">
        <v>20</v>
      </c>
      <c r="E73" t="s">
        <v>8360</v>
      </c>
      <c r="F73" t="s">
        <v>8363</v>
      </c>
      <c r="G73" t="s">
        <v>8370</v>
      </c>
      <c r="H73">
        <v>0</v>
      </c>
      <c r="I73" s="23">
        <v>124422.45838999997</v>
      </c>
    </row>
    <row r="74" spans="1:9" x14ac:dyDescent="0.2">
      <c r="A74" s="87">
        <v>203070</v>
      </c>
      <c r="B74" s="8">
        <v>38974.576655092591</v>
      </c>
      <c r="C74" s="7" t="s">
        <v>19</v>
      </c>
      <c r="D74" s="8" t="s">
        <v>20</v>
      </c>
      <c r="E74" t="s">
        <v>8360</v>
      </c>
      <c r="F74" t="s">
        <v>8363</v>
      </c>
      <c r="G74" t="s">
        <v>8370</v>
      </c>
      <c r="H74">
        <v>50</v>
      </c>
      <c r="I74" s="23">
        <v>7029341.9467799962</v>
      </c>
    </row>
    <row r="75" spans="1:9" x14ac:dyDescent="0.2">
      <c r="A75" s="87">
        <v>203075</v>
      </c>
      <c r="B75" s="8">
        <v>40374.721817129626</v>
      </c>
      <c r="C75" s="7" t="s">
        <v>19</v>
      </c>
      <c r="D75" s="8" t="s">
        <v>20</v>
      </c>
      <c r="E75" t="s">
        <v>8350</v>
      </c>
      <c r="F75" t="s">
        <v>8351</v>
      </c>
      <c r="G75" t="s">
        <v>8355</v>
      </c>
      <c r="H75">
        <v>24</v>
      </c>
      <c r="I75" s="23">
        <v>4782091.4344635094</v>
      </c>
    </row>
    <row r="76" spans="1:9" x14ac:dyDescent="0.2">
      <c r="A76" s="87">
        <v>203080</v>
      </c>
      <c r="B76" s="8">
        <v>38974.576655092591</v>
      </c>
      <c r="C76" s="7" t="s">
        <v>19</v>
      </c>
      <c r="D76" s="8">
        <v>41639</v>
      </c>
      <c r="E76" t="s">
        <v>8350</v>
      </c>
      <c r="F76" t="s">
        <v>8351</v>
      </c>
      <c r="G76" t="s">
        <v>8355</v>
      </c>
      <c r="H76">
        <v>0</v>
      </c>
      <c r="I76" s="23">
        <v>-19289.457470000001</v>
      </c>
    </row>
    <row r="77" spans="1:9" x14ac:dyDescent="0.2">
      <c r="A77" s="87">
        <v>203081</v>
      </c>
      <c r="B77" s="8">
        <v>41149.445439814815</v>
      </c>
      <c r="C77" s="7" t="s">
        <v>19</v>
      </c>
      <c r="D77" s="8" t="s">
        <v>20</v>
      </c>
      <c r="E77" t="s">
        <v>8350</v>
      </c>
      <c r="F77" t="s">
        <v>8351</v>
      </c>
      <c r="G77" t="s">
        <v>8355</v>
      </c>
      <c r="H77">
        <v>8</v>
      </c>
      <c r="I77" s="23">
        <v>2465383.6095272433</v>
      </c>
    </row>
    <row r="78" spans="1:9" x14ac:dyDescent="0.2">
      <c r="A78" s="87">
        <v>203082</v>
      </c>
      <c r="B78" s="8">
        <v>41149.445451388892</v>
      </c>
      <c r="C78" s="7" t="s">
        <v>19</v>
      </c>
      <c r="D78" s="8" t="s">
        <v>20</v>
      </c>
      <c r="E78" t="s">
        <v>8350</v>
      </c>
      <c r="F78" t="s">
        <v>8351</v>
      </c>
      <c r="G78" t="s">
        <v>8355</v>
      </c>
      <c r="H78">
        <v>16</v>
      </c>
      <c r="I78" s="23">
        <v>2446242.4476298825</v>
      </c>
    </row>
    <row r="79" spans="1:9" x14ac:dyDescent="0.2">
      <c r="A79" s="87">
        <v>203083</v>
      </c>
      <c r="B79" s="8">
        <v>41149.445462962962</v>
      </c>
      <c r="C79" s="7" t="s">
        <v>19</v>
      </c>
      <c r="D79" s="8" t="s">
        <v>20</v>
      </c>
      <c r="E79" t="s">
        <v>8350</v>
      </c>
      <c r="F79" t="s">
        <v>8351</v>
      </c>
      <c r="G79" t="s">
        <v>8355</v>
      </c>
      <c r="H79">
        <v>7</v>
      </c>
      <c r="I79" s="23">
        <v>852263.83284009132</v>
      </c>
    </row>
    <row r="80" spans="1:9" x14ac:dyDescent="0.2">
      <c r="A80" s="87">
        <v>203084</v>
      </c>
      <c r="B80" s="8">
        <v>41149.445462962962</v>
      </c>
      <c r="C80" s="7" t="s">
        <v>19</v>
      </c>
      <c r="D80" s="8" t="s">
        <v>20</v>
      </c>
      <c r="E80" t="s">
        <v>8350</v>
      </c>
      <c r="F80" t="s">
        <v>8351</v>
      </c>
      <c r="G80" t="s">
        <v>8355</v>
      </c>
      <c r="H80">
        <v>9</v>
      </c>
      <c r="I80" s="23">
        <v>1334062.5934600956</v>
      </c>
    </row>
    <row r="81" spans="1:9" x14ac:dyDescent="0.2">
      <c r="A81" s="87">
        <v>203085</v>
      </c>
      <c r="B81" s="8">
        <v>39863.802256944444</v>
      </c>
      <c r="C81" s="7" t="s">
        <v>19</v>
      </c>
      <c r="D81" s="8">
        <v>41394</v>
      </c>
      <c r="E81" t="s">
        <v>8360</v>
      </c>
      <c r="F81" t="s">
        <v>8363</v>
      </c>
      <c r="G81" t="s">
        <v>8370</v>
      </c>
      <c r="H81">
        <v>0</v>
      </c>
      <c r="I81" s="23">
        <v>0</v>
      </c>
    </row>
    <row r="82" spans="1:9" x14ac:dyDescent="0.2">
      <c r="A82" s="87">
        <v>203086</v>
      </c>
      <c r="B82" s="8">
        <v>41149.445462962962</v>
      </c>
      <c r="C82" s="7" t="s">
        <v>19</v>
      </c>
      <c r="D82" s="8" t="s">
        <v>20</v>
      </c>
      <c r="E82" t="s">
        <v>8350</v>
      </c>
      <c r="F82" t="s">
        <v>8351</v>
      </c>
      <c r="G82" t="s">
        <v>8355</v>
      </c>
      <c r="H82">
        <v>11</v>
      </c>
      <c r="I82" s="23">
        <v>1651627.8012380092</v>
      </c>
    </row>
    <row r="83" spans="1:9" x14ac:dyDescent="0.2">
      <c r="A83" s="87">
        <v>203087</v>
      </c>
      <c r="B83" s="8">
        <v>41149.445462962962</v>
      </c>
      <c r="C83" s="7" t="s">
        <v>19</v>
      </c>
      <c r="D83" s="8" t="s">
        <v>20</v>
      </c>
      <c r="E83" t="s">
        <v>8350</v>
      </c>
      <c r="F83" t="s">
        <v>8351</v>
      </c>
      <c r="G83" t="s">
        <v>8355</v>
      </c>
      <c r="H83">
        <v>8</v>
      </c>
      <c r="I83" s="23">
        <v>1253741.1986364098</v>
      </c>
    </row>
    <row r="84" spans="1:9" x14ac:dyDescent="0.2">
      <c r="A84" s="87">
        <v>203088</v>
      </c>
      <c r="B84" s="8">
        <v>41149.445462962962</v>
      </c>
      <c r="C84" s="7" t="s">
        <v>19</v>
      </c>
      <c r="D84" s="8" t="s">
        <v>20</v>
      </c>
      <c r="E84" t="s">
        <v>8350</v>
      </c>
      <c r="F84" t="s">
        <v>8351</v>
      </c>
      <c r="G84" t="s">
        <v>8355</v>
      </c>
      <c r="H84">
        <v>8</v>
      </c>
      <c r="I84" s="23">
        <v>1359830.2862377141</v>
      </c>
    </row>
    <row r="85" spans="1:9" x14ac:dyDescent="0.2">
      <c r="A85" s="87">
        <v>203089</v>
      </c>
      <c r="B85" s="8">
        <v>41149.445474537039</v>
      </c>
      <c r="C85" s="7" t="s">
        <v>19</v>
      </c>
      <c r="D85" s="8" t="s">
        <v>20</v>
      </c>
      <c r="E85" t="s">
        <v>8350</v>
      </c>
      <c r="F85" t="s">
        <v>8351</v>
      </c>
      <c r="G85" t="s">
        <v>8355</v>
      </c>
      <c r="H85">
        <v>7</v>
      </c>
      <c r="I85" s="23">
        <v>1116684.2664504386</v>
      </c>
    </row>
    <row r="86" spans="1:9" x14ac:dyDescent="0.2">
      <c r="A86" s="87">
        <v>203090</v>
      </c>
      <c r="B86" s="8">
        <v>38974.576655092591</v>
      </c>
      <c r="C86" s="7" t="s">
        <v>19</v>
      </c>
      <c r="D86" s="8" t="s">
        <v>20</v>
      </c>
      <c r="E86" t="s">
        <v>8350</v>
      </c>
      <c r="F86" t="s">
        <v>8351</v>
      </c>
      <c r="G86" t="s">
        <v>8355</v>
      </c>
      <c r="H86">
        <v>24</v>
      </c>
      <c r="I86" s="23">
        <v>11520874.934698926</v>
      </c>
    </row>
    <row r="87" spans="1:9" x14ac:dyDescent="0.2">
      <c r="A87" s="87">
        <v>203091</v>
      </c>
      <c r="B87" s="8">
        <v>41149.472557870373</v>
      </c>
      <c r="C87" s="7" t="s">
        <v>19</v>
      </c>
      <c r="D87" s="8" t="s">
        <v>20</v>
      </c>
      <c r="E87" t="s">
        <v>8350</v>
      </c>
      <c r="F87" t="s">
        <v>8351</v>
      </c>
      <c r="G87" t="s">
        <v>8355</v>
      </c>
      <c r="H87">
        <v>13</v>
      </c>
      <c r="I87" s="23">
        <v>2450510.5950242248</v>
      </c>
    </row>
    <row r="88" spans="1:9" x14ac:dyDescent="0.2">
      <c r="A88" s="87">
        <v>203092</v>
      </c>
      <c r="B88" s="8">
        <v>41486.505185185182</v>
      </c>
      <c r="C88" s="7" t="s">
        <v>19</v>
      </c>
      <c r="D88" s="8" t="s">
        <v>20</v>
      </c>
      <c r="E88" t="s">
        <v>8350</v>
      </c>
      <c r="F88" t="s">
        <v>8351</v>
      </c>
      <c r="G88" t="s">
        <v>8355</v>
      </c>
      <c r="H88">
        <v>0</v>
      </c>
      <c r="I88" s="23">
        <v>227971.60478324461</v>
      </c>
    </row>
    <row r="89" spans="1:9" x14ac:dyDescent="0.2">
      <c r="A89" s="87">
        <v>203095</v>
      </c>
      <c r="B89" s="8">
        <v>39806.493101851855</v>
      </c>
      <c r="C89" s="7" t="s">
        <v>19</v>
      </c>
      <c r="D89" s="8" t="s">
        <v>20</v>
      </c>
      <c r="E89" t="s">
        <v>8350</v>
      </c>
      <c r="F89" t="s">
        <v>8351</v>
      </c>
      <c r="G89" t="s">
        <v>8355</v>
      </c>
      <c r="H89">
        <v>26</v>
      </c>
      <c r="I89" s="23">
        <v>3449291.0595464753</v>
      </c>
    </row>
    <row r="90" spans="1:9" x14ac:dyDescent="0.2">
      <c r="A90" s="87">
        <v>203100</v>
      </c>
      <c r="B90" s="8">
        <v>38974.576655092591</v>
      </c>
      <c r="C90" s="7" t="s">
        <v>19</v>
      </c>
      <c r="D90" s="8">
        <v>41729</v>
      </c>
      <c r="E90" t="s">
        <v>8350</v>
      </c>
      <c r="F90" t="s">
        <v>8351</v>
      </c>
      <c r="G90" t="s">
        <v>8355</v>
      </c>
      <c r="H90">
        <v>0</v>
      </c>
      <c r="I90" s="23">
        <v>5597.5467099999996</v>
      </c>
    </row>
    <row r="91" spans="1:9" x14ac:dyDescent="0.2">
      <c r="A91" s="87">
        <v>203110</v>
      </c>
      <c r="B91" s="8">
        <v>38974.576655092591</v>
      </c>
      <c r="C91" s="7" t="s">
        <v>19</v>
      </c>
      <c r="D91" s="8" t="s">
        <v>20</v>
      </c>
      <c r="E91" t="s">
        <v>8350</v>
      </c>
      <c r="F91" t="s">
        <v>8351</v>
      </c>
      <c r="G91" t="s">
        <v>8355</v>
      </c>
      <c r="H91">
        <v>6</v>
      </c>
      <c r="I91" s="23">
        <v>797683.81153553282</v>
      </c>
    </row>
    <row r="92" spans="1:9" x14ac:dyDescent="0.2">
      <c r="A92" s="87">
        <v>203120</v>
      </c>
      <c r="B92" s="8">
        <v>38974.576655092591</v>
      </c>
      <c r="C92" s="7" t="s">
        <v>19</v>
      </c>
      <c r="D92" s="8">
        <v>41698</v>
      </c>
      <c r="E92" t="s">
        <v>8350</v>
      </c>
      <c r="F92" t="s">
        <v>8351</v>
      </c>
      <c r="G92" t="s">
        <v>8355</v>
      </c>
      <c r="H92">
        <v>0</v>
      </c>
      <c r="I92" s="23">
        <v>6196.82269</v>
      </c>
    </row>
    <row r="93" spans="1:9" x14ac:dyDescent="0.2">
      <c r="A93" s="87">
        <v>203140</v>
      </c>
      <c r="B93" s="8">
        <v>39007.490266203706</v>
      </c>
      <c r="C93" s="7" t="s">
        <v>19</v>
      </c>
      <c r="D93" s="8" t="s">
        <v>20</v>
      </c>
      <c r="E93" t="s">
        <v>8350</v>
      </c>
      <c r="F93" t="s">
        <v>8351</v>
      </c>
      <c r="G93" t="s">
        <v>8355</v>
      </c>
      <c r="H93">
        <v>12</v>
      </c>
      <c r="I93" s="23">
        <v>4254786.1116890647</v>
      </c>
    </row>
    <row r="94" spans="1:9" x14ac:dyDescent="0.2">
      <c r="A94" s="87">
        <v>203150</v>
      </c>
      <c r="B94" s="8">
        <v>38974.576655092591</v>
      </c>
      <c r="C94" s="7" t="s">
        <v>19</v>
      </c>
      <c r="D94" s="8" t="s">
        <v>20</v>
      </c>
      <c r="E94" t="s">
        <v>8350</v>
      </c>
      <c r="F94" t="s">
        <v>8351</v>
      </c>
      <c r="G94" t="s">
        <v>8355</v>
      </c>
      <c r="H94">
        <v>15</v>
      </c>
      <c r="I94" s="23">
        <v>3748821.7672942923</v>
      </c>
    </row>
    <row r="95" spans="1:9" x14ac:dyDescent="0.2">
      <c r="A95" s="87">
        <v>203152</v>
      </c>
      <c r="B95" s="8">
        <v>39169.540636574071</v>
      </c>
      <c r="C95" s="7" t="s">
        <v>19</v>
      </c>
      <c r="D95" s="8" t="s">
        <v>20</v>
      </c>
      <c r="E95" t="s">
        <v>8350</v>
      </c>
      <c r="F95" t="s">
        <v>8351</v>
      </c>
      <c r="G95" t="s">
        <v>8355</v>
      </c>
      <c r="H95">
        <v>0</v>
      </c>
      <c r="I95" s="23">
        <v>15482779.364261914</v>
      </c>
    </row>
    <row r="96" spans="1:9" x14ac:dyDescent="0.2">
      <c r="A96" s="87">
        <v>203153</v>
      </c>
      <c r="B96" s="8">
        <v>39359.465995370374</v>
      </c>
      <c r="C96" s="7" t="s">
        <v>19</v>
      </c>
      <c r="D96" s="8" t="s">
        <v>20</v>
      </c>
      <c r="E96" t="s">
        <v>8350</v>
      </c>
      <c r="F96" t="s">
        <v>8351</v>
      </c>
      <c r="G96" t="s">
        <v>8355</v>
      </c>
      <c r="H96">
        <v>0</v>
      </c>
      <c r="I96" s="23">
        <v>2361358.8561850069</v>
      </c>
    </row>
    <row r="97" spans="1:9" x14ac:dyDescent="0.2">
      <c r="A97" s="87">
        <v>203154</v>
      </c>
      <c r="B97" s="8">
        <v>41085.579247685186</v>
      </c>
      <c r="C97" s="7" t="s">
        <v>19</v>
      </c>
      <c r="D97" s="8" t="s">
        <v>20</v>
      </c>
      <c r="E97" t="s">
        <v>8350</v>
      </c>
      <c r="F97" t="s">
        <v>8351</v>
      </c>
      <c r="G97" t="s">
        <v>8355</v>
      </c>
      <c r="H97">
        <v>0</v>
      </c>
      <c r="I97" s="23">
        <v>1203786.0112317139</v>
      </c>
    </row>
    <row r="98" spans="1:9" x14ac:dyDescent="0.2">
      <c r="A98" s="87">
        <v>203160</v>
      </c>
      <c r="B98" s="8">
        <v>38974.576655092591</v>
      </c>
      <c r="C98" s="7" t="s">
        <v>19</v>
      </c>
      <c r="D98" s="8">
        <v>41425</v>
      </c>
      <c r="E98" t="s">
        <v>8350</v>
      </c>
      <c r="F98" t="s">
        <v>8351</v>
      </c>
      <c r="G98" t="s">
        <v>8355</v>
      </c>
      <c r="H98">
        <v>0</v>
      </c>
      <c r="I98" s="23">
        <v>0</v>
      </c>
    </row>
    <row r="99" spans="1:9" x14ac:dyDescent="0.2">
      <c r="A99" s="87">
        <v>203165</v>
      </c>
      <c r="B99" s="8">
        <v>39115.583912037036</v>
      </c>
      <c r="C99" s="7" t="s">
        <v>19</v>
      </c>
      <c r="D99" s="8">
        <v>41425</v>
      </c>
      <c r="E99" t="s">
        <v>8350</v>
      </c>
      <c r="F99" t="s">
        <v>8351</v>
      </c>
      <c r="G99" t="s">
        <v>8355</v>
      </c>
      <c r="H99">
        <v>0</v>
      </c>
      <c r="I99" s="23">
        <v>0</v>
      </c>
    </row>
    <row r="100" spans="1:9" x14ac:dyDescent="0.2">
      <c r="A100" s="87">
        <v>203170</v>
      </c>
      <c r="B100" s="8">
        <v>40568.429629629631</v>
      </c>
      <c r="C100" s="7" t="s">
        <v>19</v>
      </c>
      <c r="D100" s="8" t="s">
        <v>20</v>
      </c>
      <c r="E100" t="s">
        <v>8350</v>
      </c>
      <c r="F100" t="s">
        <v>8351</v>
      </c>
      <c r="G100" t="s">
        <v>8355</v>
      </c>
      <c r="H100">
        <v>0</v>
      </c>
      <c r="I100" s="23">
        <v>94277.4414565193</v>
      </c>
    </row>
    <row r="101" spans="1:9" x14ac:dyDescent="0.2">
      <c r="A101" s="87">
        <v>203200</v>
      </c>
      <c r="B101" s="8">
        <v>41269.590787037036</v>
      </c>
      <c r="C101" s="7" t="s">
        <v>19</v>
      </c>
      <c r="D101" s="8" t="s">
        <v>20</v>
      </c>
      <c r="E101" t="s">
        <v>8350</v>
      </c>
      <c r="F101" t="s">
        <v>8351</v>
      </c>
      <c r="G101" t="s">
        <v>8355</v>
      </c>
      <c r="H101">
        <v>23</v>
      </c>
      <c r="I101" s="23">
        <v>7479762.5388217187</v>
      </c>
    </row>
    <row r="102" spans="1:9" x14ac:dyDescent="0.2">
      <c r="A102" s="87">
        <v>203205</v>
      </c>
      <c r="B102" s="8">
        <v>41269.590787037036</v>
      </c>
      <c r="C102" s="7" t="s">
        <v>19</v>
      </c>
      <c r="D102" s="8" t="s">
        <v>20</v>
      </c>
      <c r="E102" t="s">
        <v>8350</v>
      </c>
      <c r="F102" t="s">
        <v>8351</v>
      </c>
      <c r="G102" t="s">
        <v>8355</v>
      </c>
      <c r="H102">
        <v>6</v>
      </c>
      <c r="I102" s="23">
        <v>1044344.4348215997</v>
      </c>
    </row>
    <row r="103" spans="1:9" x14ac:dyDescent="0.2">
      <c r="A103" s="87">
        <v>203210</v>
      </c>
      <c r="B103" s="8">
        <v>41269.590787037036</v>
      </c>
      <c r="C103" s="7" t="s">
        <v>19</v>
      </c>
      <c r="D103" s="8" t="s">
        <v>20</v>
      </c>
      <c r="E103" t="s">
        <v>8350</v>
      </c>
      <c r="F103" t="s">
        <v>8351</v>
      </c>
      <c r="G103" t="s">
        <v>8355</v>
      </c>
      <c r="H103">
        <v>7</v>
      </c>
      <c r="I103" s="23">
        <v>1618186.2278085819</v>
      </c>
    </row>
    <row r="104" spans="1:9" x14ac:dyDescent="0.2">
      <c r="A104" s="87">
        <v>203300</v>
      </c>
      <c r="B104" s="8">
        <v>41269.590787037036</v>
      </c>
      <c r="C104" s="7" t="s">
        <v>19</v>
      </c>
      <c r="D104" s="8" t="s">
        <v>20</v>
      </c>
      <c r="E104" t="s">
        <v>8350</v>
      </c>
      <c r="F104" t="s">
        <v>8351</v>
      </c>
      <c r="G104" t="s">
        <v>8355</v>
      </c>
      <c r="H104">
        <v>10</v>
      </c>
      <c r="I104" s="23">
        <v>1161833.6990899071</v>
      </c>
    </row>
    <row r="105" spans="1:9" x14ac:dyDescent="0.2">
      <c r="A105" s="87">
        <v>203305</v>
      </c>
      <c r="B105" s="8">
        <v>41269.590787037036</v>
      </c>
      <c r="C105" s="7" t="s">
        <v>19</v>
      </c>
      <c r="D105" s="8" t="s">
        <v>20</v>
      </c>
      <c r="E105" t="s">
        <v>8350</v>
      </c>
      <c r="F105" t="s">
        <v>8351</v>
      </c>
      <c r="G105" t="s">
        <v>8355</v>
      </c>
      <c r="H105">
        <v>36</v>
      </c>
      <c r="I105" s="23">
        <v>5869292.9287870601</v>
      </c>
    </row>
    <row r="106" spans="1:9" x14ac:dyDescent="0.2">
      <c r="A106" s="87">
        <v>203310</v>
      </c>
      <c r="B106" s="8">
        <v>41269.590787037036</v>
      </c>
      <c r="C106" s="7" t="s">
        <v>19</v>
      </c>
      <c r="D106" s="8" t="s">
        <v>20</v>
      </c>
      <c r="E106" t="s">
        <v>8350</v>
      </c>
      <c r="F106" t="s">
        <v>8351</v>
      </c>
      <c r="G106" t="s">
        <v>8355</v>
      </c>
      <c r="H106">
        <v>6</v>
      </c>
      <c r="I106" s="23">
        <v>547717.02278863976</v>
      </c>
    </row>
    <row r="107" spans="1:9" x14ac:dyDescent="0.2">
      <c r="A107" s="87">
        <v>203400</v>
      </c>
      <c r="B107" s="8">
        <v>41269.590787037036</v>
      </c>
      <c r="C107" s="7" t="s">
        <v>19</v>
      </c>
      <c r="D107" s="8" t="s">
        <v>20</v>
      </c>
      <c r="E107" t="s">
        <v>8350</v>
      </c>
      <c r="F107" t="s">
        <v>8351</v>
      </c>
      <c r="G107" t="s">
        <v>8355</v>
      </c>
      <c r="H107">
        <v>23</v>
      </c>
      <c r="I107" s="23">
        <v>3656182.5791337802</v>
      </c>
    </row>
    <row r="108" spans="1:9" x14ac:dyDescent="0.2">
      <c r="A108" s="87">
        <v>203500</v>
      </c>
      <c r="B108" s="8">
        <v>41269.590787037036</v>
      </c>
      <c r="C108" s="7" t="s">
        <v>19</v>
      </c>
      <c r="D108" s="8" t="s">
        <v>20</v>
      </c>
      <c r="E108" t="s">
        <v>8350</v>
      </c>
      <c r="F108" t="s">
        <v>8351</v>
      </c>
      <c r="G108" t="s">
        <v>8355</v>
      </c>
      <c r="H108">
        <v>7</v>
      </c>
      <c r="I108" s="23">
        <v>1853883.7869006703</v>
      </c>
    </row>
    <row r="109" spans="1:9" x14ac:dyDescent="0.2">
      <c r="A109" s="87">
        <v>204010</v>
      </c>
      <c r="B109" s="8">
        <v>38974.576655092591</v>
      </c>
      <c r="C109" s="7" t="s">
        <v>19</v>
      </c>
      <c r="D109" s="8" t="s">
        <v>20</v>
      </c>
      <c r="E109" t="s">
        <v>8350</v>
      </c>
      <c r="F109" t="s">
        <v>8357</v>
      </c>
      <c r="G109" t="s">
        <v>8358</v>
      </c>
      <c r="H109">
        <v>0</v>
      </c>
      <c r="I109" s="23">
        <v>2571977.9229799639</v>
      </c>
    </row>
    <row r="110" spans="1:9" x14ac:dyDescent="0.2">
      <c r="A110" s="87">
        <v>204015</v>
      </c>
      <c r="B110" s="8">
        <v>40813.684490740743</v>
      </c>
      <c r="C110" s="7" t="s">
        <v>19</v>
      </c>
      <c r="D110" s="8" t="s">
        <v>20</v>
      </c>
      <c r="E110" t="s">
        <v>8350</v>
      </c>
      <c r="F110" t="s">
        <v>8357</v>
      </c>
      <c r="G110" t="s">
        <v>8358</v>
      </c>
      <c r="H110">
        <v>0</v>
      </c>
      <c r="I110" s="23">
        <v>134819.43348891154</v>
      </c>
    </row>
    <row r="111" spans="1:9" x14ac:dyDescent="0.2">
      <c r="A111" s="87">
        <v>204020</v>
      </c>
      <c r="B111" s="8">
        <v>38974.576655092591</v>
      </c>
      <c r="C111" s="7" t="s">
        <v>19</v>
      </c>
      <c r="D111" s="8" t="s">
        <v>20</v>
      </c>
      <c r="E111" t="s">
        <v>8350</v>
      </c>
      <c r="F111" t="s">
        <v>8357</v>
      </c>
      <c r="G111" t="s">
        <v>8358</v>
      </c>
      <c r="H111">
        <v>26</v>
      </c>
      <c r="I111" s="23">
        <v>5263382.1550023481</v>
      </c>
    </row>
    <row r="112" spans="1:9" x14ac:dyDescent="0.2">
      <c r="A112" s="87">
        <v>204021</v>
      </c>
      <c r="B112" s="8">
        <v>38987.972048611111</v>
      </c>
      <c r="C112" s="7" t="s">
        <v>19</v>
      </c>
      <c r="D112" s="8" t="s">
        <v>20</v>
      </c>
      <c r="E112" t="s">
        <v>8350</v>
      </c>
      <c r="F112" t="s">
        <v>8357</v>
      </c>
      <c r="G112" t="s">
        <v>8358</v>
      </c>
      <c r="H112">
        <v>12</v>
      </c>
      <c r="I112" s="23">
        <v>2602947.4112228286</v>
      </c>
    </row>
    <row r="113" spans="1:9" x14ac:dyDescent="0.2">
      <c r="A113" s="87">
        <v>204022</v>
      </c>
      <c r="B113" s="8">
        <v>39108.433587962965</v>
      </c>
      <c r="C113" s="7" t="s">
        <v>19</v>
      </c>
      <c r="D113" s="8">
        <v>41486</v>
      </c>
      <c r="E113" t="s">
        <v>8350</v>
      </c>
      <c r="F113" t="s">
        <v>8357</v>
      </c>
      <c r="G113" t="s">
        <v>8358</v>
      </c>
      <c r="H113">
        <v>0</v>
      </c>
      <c r="I113" s="23">
        <v>0</v>
      </c>
    </row>
    <row r="114" spans="1:9" x14ac:dyDescent="0.2">
      <c r="A114" s="87">
        <v>204023</v>
      </c>
      <c r="B114" s="8">
        <v>40113.682812500003</v>
      </c>
      <c r="C114" s="7" t="s">
        <v>19</v>
      </c>
      <c r="D114" s="8" t="s">
        <v>20</v>
      </c>
      <c r="E114" t="s">
        <v>8350</v>
      </c>
      <c r="F114" t="s">
        <v>8357</v>
      </c>
      <c r="G114" t="s">
        <v>8358</v>
      </c>
      <c r="H114">
        <v>15</v>
      </c>
      <c r="I114" s="23">
        <v>5703388.9870408755</v>
      </c>
    </row>
    <row r="115" spans="1:9" x14ac:dyDescent="0.2">
      <c r="A115" s="87">
        <v>204024</v>
      </c>
      <c r="B115" s="8">
        <v>40113.682812500003</v>
      </c>
      <c r="C115" s="7" t="s">
        <v>19</v>
      </c>
      <c r="D115" s="8" t="s">
        <v>20</v>
      </c>
      <c r="E115" t="s">
        <v>8350</v>
      </c>
      <c r="F115" t="s">
        <v>8357</v>
      </c>
      <c r="G115" t="s">
        <v>8358</v>
      </c>
      <c r="H115">
        <v>8</v>
      </c>
      <c r="I115" s="23">
        <v>2316752.6128888102</v>
      </c>
    </row>
    <row r="116" spans="1:9" x14ac:dyDescent="0.2">
      <c r="A116" s="87">
        <v>204025</v>
      </c>
      <c r="B116" s="8">
        <v>40113.682812500003</v>
      </c>
      <c r="C116" s="7" t="s">
        <v>19</v>
      </c>
      <c r="D116" s="8" t="s">
        <v>20</v>
      </c>
      <c r="E116" t="s">
        <v>8350</v>
      </c>
      <c r="F116" t="s">
        <v>8357</v>
      </c>
      <c r="G116" t="s">
        <v>8358</v>
      </c>
      <c r="H116">
        <v>6</v>
      </c>
      <c r="I116" s="23">
        <v>1284679.6204028076</v>
      </c>
    </row>
    <row r="117" spans="1:9" x14ac:dyDescent="0.2">
      <c r="A117" s="87">
        <v>204026</v>
      </c>
      <c r="B117" s="8">
        <v>40113.682812500003</v>
      </c>
      <c r="C117" s="7" t="s">
        <v>19</v>
      </c>
      <c r="D117" s="8" t="s">
        <v>20</v>
      </c>
      <c r="E117" t="s">
        <v>8350</v>
      </c>
      <c r="F117" t="s">
        <v>8357</v>
      </c>
      <c r="G117" t="s">
        <v>8358</v>
      </c>
      <c r="H117">
        <v>7</v>
      </c>
      <c r="I117" s="23">
        <v>1243578.4250155729</v>
      </c>
    </row>
    <row r="118" spans="1:9" x14ac:dyDescent="0.2">
      <c r="A118" s="87">
        <v>204030</v>
      </c>
      <c r="B118" s="8">
        <v>39007.490266203706</v>
      </c>
      <c r="C118" s="7" t="s">
        <v>19</v>
      </c>
      <c r="D118" s="8" t="s">
        <v>20</v>
      </c>
      <c r="E118" t="s">
        <v>8350</v>
      </c>
      <c r="F118" t="s">
        <v>8357</v>
      </c>
      <c r="G118" t="s">
        <v>8358</v>
      </c>
      <c r="H118">
        <v>7</v>
      </c>
      <c r="I118" s="23">
        <v>1606667.8894487107</v>
      </c>
    </row>
    <row r="119" spans="1:9" x14ac:dyDescent="0.2">
      <c r="A119" s="87">
        <v>204050</v>
      </c>
      <c r="B119" s="8">
        <v>38974.576655092591</v>
      </c>
      <c r="C119" s="7" t="s">
        <v>19</v>
      </c>
      <c r="D119" s="8" t="s">
        <v>20</v>
      </c>
      <c r="E119" t="s">
        <v>8360</v>
      </c>
      <c r="F119" t="s">
        <v>8363</v>
      </c>
      <c r="G119" t="s">
        <v>8370</v>
      </c>
      <c r="H119">
        <v>14</v>
      </c>
      <c r="I119" s="23">
        <v>5230451.3858185383</v>
      </c>
    </row>
    <row r="120" spans="1:9" x14ac:dyDescent="0.2">
      <c r="A120" s="87">
        <v>204060</v>
      </c>
      <c r="B120" s="8">
        <v>38974.576655092591</v>
      </c>
      <c r="C120" s="7" t="s">
        <v>19</v>
      </c>
      <c r="D120" s="8">
        <v>41455</v>
      </c>
      <c r="E120" t="s">
        <v>8350</v>
      </c>
      <c r="F120" t="s">
        <v>8357</v>
      </c>
      <c r="G120" t="s">
        <v>8358</v>
      </c>
      <c r="H120">
        <v>0</v>
      </c>
      <c r="I120" s="23">
        <v>0</v>
      </c>
    </row>
    <row r="121" spans="1:9" x14ac:dyDescent="0.2">
      <c r="A121" s="87">
        <v>204061</v>
      </c>
      <c r="B121" s="8">
        <v>40164.677708333336</v>
      </c>
      <c r="C121" s="7" t="s">
        <v>19</v>
      </c>
      <c r="D121" s="8" t="s">
        <v>20</v>
      </c>
      <c r="E121" t="s">
        <v>8350</v>
      </c>
      <c r="F121" t="s">
        <v>8357</v>
      </c>
      <c r="G121" t="s">
        <v>8358</v>
      </c>
      <c r="H121">
        <v>9</v>
      </c>
      <c r="I121" s="23">
        <v>2497889.829320902</v>
      </c>
    </row>
    <row r="122" spans="1:9" x14ac:dyDescent="0.2">
      <c r="A122" s="87">
        <v>204062</v>
      </c>
      <c r="B122" s="8">
        <v>40164.677708333336</v>
      </c>
      <c r="C122" s="7" t="s">
        <v>19</v>
      </c>
      <c r="D122" s="8" t="s">
        <v>20</v>
      </c>
      <c r="E122" s="9" t="s">
        <v>8350</v>
      </c>
      <c r="F122" t="s">
        <v>8357</v>
      </c>
      <c r="G122" t="s">
        <v>8358</v>
      </c>
      <c r="H122">
        <v>10</v>
      </c>
      <c r="I122" s="23">
        <v>1864797.3301486343</v>
      </c>
    </row>
    <row r="123" spans="1:9" x14ac:dyDescent="0.2">
      <c r="A123" s="87">
        <v>204063</v>
      </c>
      <c r="B123" s="8">
        <v>40164.677708333336</v>
      </c>
      <c r="C123" s="7" t="s">
        <v>19</v>
      </c>
      <c r="D123" s="8" t="s">
        <v>20</v>
      </c>
      <c r="E123" t="s">
        <v>8350</v>
      </c>
      <c r="F123" t="s">
        <v>8357</v>
      </c>
      <c r="G123" t="s">
        <v>8358</v>
      </c>
      <c r="H123">
        <v>10</v>
      </c>
      <c r="I123" s="23">
        <v>1507680.6289399038</v>
      </c>
    </row>
    <row r="124" spans="1:9" x14ac:dyDescent="0.2">
      <c r="A124" s="87">
        <v>204064</v>
      </c>
      <c r="B124" s="8">
        <v>40164.677708333336</v>
      </c>
      <c r="C124" s="7" t="s">
        <v>19</v>
      </c>
      <c r="D124" s="8" t="s">
        <v>20</v>
      </c>
      <c r="E124" t="s">
        <v>8350</v>
      </c>
      <c r="F124" t="s">
        <v>8357</v>
      </c>
      <c r="G124" t="s">
        <v>8358</v>
      </c>
      <c r="H124">
        <v>7</v>
      </c>
      <c r="I124" s="23">
        <v>834132.73646590719</v>
      </c>
    </row>
    <row r="125" spans="1:9" x14ac:dyDescent="0.2">
      <c r="A125" s="87">
        <v>204065</v>
      </c>
      <c r="B125" s="8">
        <v>40164.677708333336</v>
      </c>
      <c r="C125" s="7" t="s">
        <v>19</v>
      </c>
      <c r="D125" s="8" t="s">
        <v>20</v>
      </c>
      <c r="E125" t="s">
        <v>8350</v>
      </c>
      <c r="F125" t="s">
        <v>8357</v>
      </c>
      <c r="G125" t="s">
        <v>8358</v>
      </c>
      <c r="H125">
        <v>11</v>
      </c>
      <c r="I125" s="23">
        <v>1402473.4598805518</v>
      </c>
    </row>
    <row r="126" spans="1:9" x14ac:dyDescent="0.2">
      <c r="A126" s="87">
        <v>204066</v>
      </c>
      <c r="B126" s="8">
        <v>40164.677708333336</v>
      </c>
      <c r="C126" s="7" t="s">
        <v>19</v>
      </c>
      <c r="D126" s="8" t="s">
        <v>20</v>
      </c>
      <c r="E126" t="s">
        <v>8350</v>
      </c>
      <c r="F126" t="s">
        <v>8357</v>
      </c>
      <c r="G126" t="s">
        <v>8358</v>
      </c>
      <c r="H126">
        <v>7</v>
      </c>
      <c r="I126" s="23">
        <v>1711711.0115319246</v>
      </c>
    </row>
    <row r="127" spans="1:9" x14ac:dyDescent="0.2">
      <c r="A127" s="87">
        <v>204067</v>
      </c>
      <c r="B127" s="8">
        <v>40480.406215277777</v>
      </c>
      <c r="C127" s="7" t="s">
        <v>19</v>
      </c>
      <c r="D127" s="8" t="s">
        <v>20</v>
      </c>
      <c r="E127" t="s">
        <v>8360</v>
      </c>
      <c r="F127" t="s">
        <v>8363</v>
      </c>
      <c r="G127" t="s">
        <v>8370</v>
      </c>
      <c r="H127">
        <v>4</v>
      </c>
      <c r="I127" s="23">
        <v>981168.2583631617</v>
      </c>
    </row>
    <row r="128" spans="1:9" x14ac:dyDescent="0.2">
      <c r="A128" s="87">
        <v>204070</v>
      </c>
      <c r="B128" s="8">
        <v>39937.407326388886</v>
      </c>
      <c r="C128" s="7" t="s">
        <v>19</v>
      </c>
      <c r="D128" s="8">
        <v>41790</v>
      </c>
      <c r="E128" t="s">
        <v>8350</v>
      </c>
      <c r="F128" t="s">
        <v>8357</v>
      </c>
      <c r="G128" t="s">
        <v>8358</v>
      </c>
      <c r="H128">
        <v>0</v>
      </c>
      <c r="I128" s="23">
        <v>0</v>
      </c>
    </row>
    <row r="129" spans="1:9" x14ac:dyDescent="0.2">
      <c r="A129" s="87">
        <v>204080</v>
      </c>
      <c r="B129" s="8">
        <v>38974.576655092591</v>
      </c>
      <c r="C129" s="7" t="s">
        <v>19</v>
      </c>
      <c r="D129" s="8" t="s">
        <v>20</v>
      </c>
      <c r="E129" t="s">
        <v>8350</v>
      </c>
      <c r="F129" t="s">
        <v>8357</v>
      </c>
      <c r="G129" t="s">
        <v>8358</v>
      </c>
      <c r="H129">
        <v>29</v>
      </c>
      <c r="I129" s="23">
        <v>6320647.960087386</v>
      </c>
    </row>
    <row r="130" spans="1:9" x14ac:dyDescent="0.2">
      <c r="A130" s="87">
        <v>204090</v>
      </c>
      <c r="B130" s="8">
        <v>39007.490266203706</v>
      </c>
      <c r="C130" s="7" t="s">
        <v>19</v>
      </c>
      <c r="D130" s="8">
        <v>41486</v>
      </c>
      <c r="E130" t="s">
        <v>8350</v>
      </c>
      <c r="F130" t="s">
        <v>8357</v>
      </c>
      <c r="G130" t="s">
        <v>8358</v>
      </c>
      <c r="H130">
        <v>0</v>
      </c>
      <c r="I130" s="23">
        <v>0</v>
      </c>
    </row>
    <row r="131" spans="1:9" x14ac:dyDescent="0.2">
      <c r="A131" s="87">
        <v>204100</v>
      </c>
      <c r="B131" s="8">
        <v>38974.576655092591</v>
      </c>
      <c r="C131" s="7" t="s">
        <v>19</v>
      </c>
      <c r="D131" s="8" t="s">
        <v>20</v>
      </c>
      <c r="E131" t="s">
        <v>8350</v>
      </c>
      <c r="F131" t="s">
        <v>8357</v>
      </c>
      <c r="G131" t="s">
        <v>8358</v>
      </c>
      <c r="H131">
        <v>18</v>
      </c>
      <c r="I131" s="23">
        <v>4476232.2794928979</v>
      </c>
    </row>
    <row r="132" spans="1:9" x14ac:dyDescent="0.2">
      <c r="A132" s="87">
        <v>204110</v>
      </c>
      <c r="B132" s="8">
        <v>38974.576655092591</v>
      </c>
      <c r="C132" s="7" t="s">
        <v>19</v>
      </c>
      <c r="D132" s="8">
        <v>41486</v>
      </c>
      <c r="E132" t="s">
        <v>8350</v>
      </c>
      <c r="F132" t="s">
        <v>8357</v>
      </c>
      <c r="G132" t="s">
        <v>8358</v>
      </c>
      <c r="H132">
        <v>0</v>
      </c>
      <c r="I132" s="23">
        <v>0</v>
      </c>
    </row>
    <row r="133" spans="1:9" x14ac:dyDescent="0.2">
      <c r="A133" s="87">
        <v>204120</v>
      </c>
      <c r="B133" s="8">
        <v>38974.576655092591</v>
      </c>
      <c r="C133" s="7" t="s">
        <v>19</v>
      </c>
      <c r="D133" s="8" t="s">
        <v>20</v>
      </c>
      <c r="E133" t="s">
        <v>8350</v>
      </c>
      <c r="F133" t="s">
        <v>8357</v>
      </c>
      <c r="G133" t="s">
        <v>8358</v>
      </c>
      <c r="H133">
        <v>26</v>
      </c>
      <c r="I133" s="23">
        <v>4828039.9104792839</v>
      </c>
    </row>
    <row r="134" spans="1:9" x14ac:dyDescent="0.2">
      <c r="A134" s="87">
        <v>204125</v>
      </c>
      <c r="B134" s="8">
        <v>39294.630104166667</v>
      </c>
      <c r="C134" s="7" t="s">
        <v>19</v>
      </c>
      <c r="D134" s="8" t="s">
        <v>20</v>
      </c>
      <c r="E134" t="s">
        <v>8350</v>
      </c>
      <c r="F134" t="s">
        <v>8357</v>
      </c>
      <c r="G134" t="s">
        <v>8358</v>
      </c>
      <c r="H134">
        <v>7</v>
      </c>
      <c r="I134" s="23">
        <v>681537.89086437784</v>
      </c>
    </row>
    <row r="135" spans="1:9" x14ac:dyDescent="0.2">
      <c r="A135" s="87">
        <v>204130</v>
      </c>
      <c r="B135" s="8">
        <v>38974.576655092591</v>
      </c>
      <c r="C135" s="7" t="s">
        <v>19</v>
      </c>
      <c r="D135" s="8" t="s">
        <v>20</v>
      </c>
      <c r="E135" t="s">
        <v>8350</v>
      </c>
      <c r="F135" t="s">
        <v>8357</v>
      </c>
      <c r="G135" t="s">
        <v>8358</v>
      </c>
      <c r="H135">
        <v>22</v>
      </c>
      <c r="I135" s="23">
        <v>3934191.4390434613</v>
      </c>
    </row>
    <row r="136" spans="1:9" x14ac:dyDescent="0.2">
      <c r="A136" s="87">
        <v>204140</v>
      </c>
      <c r="B136" s="8">
        <v>38974.576655092591</v>
      </c>
      <c r="C136" s="7" t="s">
        <v>19</v>
      </c>
      <c r="D136" s="8" t="s">
        <v>20</v>
      </c>
      <c r="E136" t="s">
        <v>8350</v>
      </c>
      <c r="F136" t="s">
        <v>8351</v>
      </c>
      <c r="G136" t="s">
        <v>8355</v>
      </c>
      <c r="H136">
        <v>7</v>
      </c>
      <c r="I136" s="23">
        <v>4459547.8486892115</v>
      </c>
    </row>
    <row r="137" spans="1:9" x14ac:dyDescent="0.2">
      <c r="A137" s="87">
        <v>204150</v>
      </c>
      <c r="B137" s="8">
        <v>38974.576655092591</v>
      </c>
      <c r="C137" s="7" t="s">
        <v>19</v>
      </c>
      <c r="D137" s="8" t="s">
        <v>20</v>
      </c>
      <c r="E137" t="s">
        <v>8360</v>
      </c>
      <c r="F137" t="s">
        <v>8363</v>
      </c>
      <c r="G137" t="s">
        <v>8370</v>
      </c>
      <c r="H137">
        <v>3</v>
      </c>
      <c r="I137" s="23">
        <v>707203.29088328034</v>
      </c>
    </row>
    <row r="138" spans="1:9" x14ac:dyDescent="0.2">
      <c r="A138" s="87">
        <v>204160</v>
      </c>
      <c r="B138" s="8">
        <v>38974.576655092591</v>
      </c>
      <c r="C138" s="7" t="s">
        <v>19</v>
      </c>
      <c r="D138" s="8">
        <v>41121</v>
      </c>
      <c r="E138" t="s">
        <v>8360</v>
      </c>
      <c r="F138" t="s">
        <v>8363</v>
      </c>
      <c r="G138" t="s">
        <v>8370</v>
      </c>
      <c r="H138">
        <v>0</v>
      </c>
      <c r="I138" s="23">
        <v>0</v>
      </c>
    </row>
    <row r="139" spans="1:9" x14ac:dyDescent="0.2">
      <c r="A139" s="87">
        <v>204170</v>
      </c>
      <c r="B139" s="8">
        <v>38974.576655092591</v>
      </c>
      <c r="C139" s="7" t="s">
        <v>19</v>
      </c>
      <c r="D139" s="8">
        <v>41608</v>
      </c>
      <c r="E139" t="s">
        <v>8350</v>
      </c>
      <c r="F139" t="s">
        <v>8357</v>
      </c>
      <c r="G139" t="s">
        <v>8358</v>
      </c>
      <c r="H139">
        <v>0</v>
      </c>
      <c r="I139" s="23">
        <v>0</v>
      </c>
    </row>
    <row r="140" spans="1:9" x14ac:dyDescent="0.2">
      <c r="A140" s="87">
        <v>204200</v>
      </c>
      <c r="B140" s="8">
        <v>40843.652858796297</v>
      </c>
      <c r="C140" s="7" t="s">
        <v>19</v>
      </c>
      <c r="D140" s="8" t="s">
        <v>20</v>
      </c>
      <c r="E140" t="s">
        <v>8360</v>
      </c>
      <c r="F140" t="s">
        <v>8363</v>
      </c>
      <c r="G140" t="s">
        <v>8370</v>
      </c>
      <c r="H140">
        <v>18</v>
      </c>
      <c r="I140" s="23">
        <v>8213536.8105109772</v>
      </c>
    </row>
    <row r="141" spans="1:9" x14ac:dyDescent="0.2">
      <c r="A141" s="87">
        <v>205000</v>
      </c>
      <c r="B141" s="8">
        <v>39007.490266203706</v>
      </c>
      <c r="C141" s="7" t="s">
        <v>19</v>
      </c>
      <c r="D141" s="8">
        <v>41486</v>
      </c>
      <c r="E141" t="s">
        <v>8350</v>
      </c>
      <c r="F141" t="s">
        <v>8357</v>
      </c>
      <c r="G141" t="s">
        <v>8358</v>
      </c>
      <c r="H141">
        <v>0</v>
      </c>
      <c r="I141" s="23">
        <v>7714.3172599999998</v>
      </c>
    </row>
    <row r="142" spans="1:9" x14ac:dyDescent="0.2">
      <c r="A142" s="87">
        <v>205011</v>
      </c>
      <c r="B142" s="8">
        <v>39156.467442129629</v>
      </c>
      <c r="C142" s="7" t="s">
        <v>19</v>
      </c>
      <c r="D142" s="8">
        <v>41729</v>
      </c>
      <c r="E142" t="s">
        <v>8350</v>
      </c>
      <c r="F142" t="s">
        <v>8357</v>
      </c>
      <c r="G142" t="s">
        <v>8358</v>
      </c>
      <c r="H142">
        <v>0</v>
      </c>
      <c r="I142" s="23">
        <v>5579.5014099999999</v>
      </c>
    </row>
    <row r="143" spans="1:9" x14ac:dyDescent="0.2">
      <c r="A143" s="87">
        <v>205012</v>
      </c>
      <c r="B143" s="8">
        <v>39156.467442129629</v>
      </c>
      <c r="C143" s="7" t="s">
        <v>19</v>
      </c>
      <c r="D143" s="8" t="s">
        <v>20</v>
      </c>
      <c r="E143" t="s">
        <v>8350</v>
      </c>
      <c r="F143" t="s">
        <v>8357</v>
      </c>
      <c r="G143" t="s">
        <v>8358</v>
      </c>
      <c r="H143">
        <v>13</v>
      </c>
      <c r="I143" s="23">
        <v>2283469.4498823578</v>
      </c>
    </row>
    <row r="144" spans="1:9" x14ac:dyDescent="0.2">
      <c r="A144" s="87">
        <v>205013</v>
      </c>
      <c r="B144" s="8">
        <v>39156.467442129629</v>
      </c>
      <c r="C144" s="7" t="s">
        <v>19</v>
      </c>
      <c r="D144" s="8" t="s">
        <v>20</v>
      </c>
      <c r="E144" t="s">
        <v>8350</v>
      </c>
      <c r="F144" t="s">
        <v>8357</v>
      </c>
      <c r="G144" t="s">
        <v>8358</v>
      </c>
      <c r="H144">
        <v>10</v>
      </c>
      <c r="I144" s="23">
        <v>2022060.6413397146</v>
      </c>
    </row>
    <row r="145" spans="1:9" x14ac:dyDescent="0.2">
      <c r="A145" s="87">
        <v>205014</v>
      </c>
      <c r="B145" s="8">
        <v>39156.467442129629</v>
      </c>
      <c r="C145" s="7" t="s">
        <v>19</v>
      </c>
      <c r="D145" s="8" t="s">
        <v>20</v>
      </c>
      <c r="E145" t="s">
        <v>8350</v>
      </c>
      <c r="F145" t="s">
        <v>8357</v>
      </c>
      <c r="G145" t="s">
        <v>8358</v>
      </c>
      <c r="H145">
        <v>14</v>
      </c>
      <c r="I145" s="23">
        <v>3595813.2842465751</v>
      </c>
    </row>
    <row r="146" spans="1:9" x14ac:dyDescent="0.2">
      <c r="A146" s="87">
        <v>205015</v>
      </c>
      <c r="B146" s="8">
        <v>39156.467442129629</v>
      </c>
      <c r="C146" s="7" t="s">
        <v>19</v>
      </c>
      <c r="D146" s="8">
        <v>41608</v>
      </c>
      <c r="E146" t="s">
        <v>8350</v>
      </c>
      <c r="F146" t="s">
        <v>8357</v>
      </c>
      <c r="G146" t="s">
        <v>8358</v>
      </c>
      <c r="H146">
        <v>0</v>
      </c>
      <c r="I146" s="23">
        <v>0</v>
      </c>
    </row>
    <row r="147" spans="1:9" x14ac:dyDescent="0.2">
      <c r="A147" s="87">
        <v>205016</v>
      </c>
      <c r="B147" s="8">
        <v>39156.467442129629</v>
      </c>
      <c r="C147" s="7" t="s">
        <v>19</v>
      </c>
      <c r="D147" s="8">
        <v>41486</v>
      </c>
      <c r="E147" t="s">
        <v>8350</v>
      </c>
      <c r="F147" t="s">
        <v>8357</v>
      </c>
      <c r="G147" t="s">
        <v>8358</v>
      </c>
      <c r="H147">
        <v>0</v>
      </c>
      <c r="I147" s="23">
        <v>0</v>
      </c>
    </row>
    <row r="148" spans="1:9" x14ac:dyDescent="0.2">
      <c r="A148" s="87">
        <v>206000</v>
      </c>
      <c r="B148" s="8">
        <v>39323.382245370369</v>
      </c>
      <c r="C148" s="7" t="s">
        <v>19</v>
      </c>
      <c r="D148" s="8">
        <v>41425</v>
      </c>
      <c r="E148" t="s">
        <v>8350</v>
      </c>
      <c r="F148" t="s">
        <v>8351</v>
      </c>
      <c r="G148" t="s">
        <v>8352</v>
      </c>
      <c r="H148">
        <v>0</v>
      </c>
      <c r="I148" s="23">
        <v>0</v>
      </c>
    </row>
    <row r="149" spans="1:9" x14ac:dyDescent="0.2">
      <c r="A149" s="87">
        <v>209000</v>
      </c>
      <c r="B149" s="8">
        <v>38078.873969907407</v>
      </c>
      <c r="C149" s="7" t="s">
        <v>19</v>
      </c>
      <c r="D149" s="8">
        <v>41486</v>
      </c>
      <c r="E149" t="s">
        <v>8350</v>
      </c>
      <c r="F149" t="s">
        <v>8357</v>
      </c>
      <c r="G149" t="s">
        <v>8358</v>
      </c>
      <c r="H149">
        <v>0</v>
      </c>
      <c r="I149" s="23">
        <v>0</v>
      </c>
    </row>
    <row r="150" spans="1:9" x14ac:dyDescent="0.2">
      <c r="A150" s="87">
        <v>209003</v>
      </c>
      <c r="B150" s="8">
        <v>38078.873969907407</v>
      </c>
      <c r="C150" s="7" t="s">
        <v>57</v>
      </c>
      <c r="D150" s="8" t="s">
        <v>20</v>
      </c>
      <c r="E150" s="9" t="s">
        <v>8350</v>
      </c>
      <c r="F150" t="s">
        <v>8351</v>
      </c>
      <c r="G150" t="s">
        <v>8352</v>
      </c>
      <c r="H150">
        <v>0</v>
      </c>
      <c r="I150" s="23">
        <v>0</v>
      </c>
    </row>
    <row r="151" spans="1:9" x14ac:dyDescent="0.2">
      <c r="A151" s="87">
        <v>209006</v>
      </c>
      <c r="B151" s="8">
        <v>38078.876643518517</v>
      </c>
      <c r="C151" s="7" t="s">
        <v>19</v>
      </c>
      <c r="D151" s="8">
        <v>41425</v>
      </c>
      <c r="E151" t="s">
        <v>8350</v>
      </c>
      <c r="F151" t="s">
        <v>8351</v>
      </c>
      <c r="G151" t="s">
        <v>8355</v>
      </c>
      <c r="H151">
        <v>0</v>
      </c>
      <c r="I151" s="23">
        <v>0</v>
      </c>
    </row>
    <row r="152" spans="1:9" x14ac:dyDescent="0.2">
      <c r="A152" s="87">
        <v>210200</v>
      </c>
      <c r="B152" s="8">
        <v>38792.478703703702</v>
      </c>
      <c r="C152" s="7" t="s">
        <v>19</v>
      </c>
      <c r="D152" s="8" t="s">
        <v>20</v>
      </c>
      <c r="E152" t="s">
        <v>8360</v>
      </c>
      <c r="F152" t="s">
        <v>8362</v>
      </c>
      <c r="G152" t="s">
        <v>8371</v>
      </c>
      <c r="H152">
        <v>10</v>
      </c>
      <c r="I152" s="23">
        <v>1881543.3552891719</v>
      </c>
    </row>
    <row r="153" spans="1:9" x14ac:dyDescent="0.2">
      <c r="A153" s="87">
        <v>220200</v>
      </c>
      <c r="B153" s="8">
        <v>40647.41883101852</v>
      </c>
      <c r="C153" s="7" t="s">
        <v>19</v>
      </c>
      <c r="D153" s="8" t="s">
        <v>20</v>
      </c>
      <c r="E153" t="s">
        <v>8360</v>
      </c>
      <c r="F153" t="s">
        <v>8361</v>
      </c>
      <c r="G153" t="s">
        <v>8372</v>
      </c>
      <c r="H153">
        <v>9</v>
      </c>
      <c r="I153" s="23">
        <v>2482312.4469034271</v>
      </c>
    </row>
    <row r="154" spans="1:9" x14ac:dyDescent="0.2">
      <c r="A154" s="87">
        <v>230010</v>
      </c>
      <c r="B154" s="8">
        <v>38040.723692129628</v>
      </c>
      <c r="C154" s="7" t="s">
        <v>19</v>
      </c>
      <c r="D154" s="8">
        <v>39448</v>
      </c>
      <c r="E154" t="s">
        <v>8350</v>
      </c>
      <c r="F154" t="s">
        <v>8351</v>
      </c>
      <c r="G154" t="s">
        <v>8352</v>
      </c>
      <c r="H154">
        <v>0</v>
      </c>
      <c r="I154" s="23">
        <v>0</v>
      </c>
    </row>
    <row r="155" spans="1:9" x14ac:dyDescent="0.2">
      <c r="A155" s="87">
        <v>231300</v>
      </c>
      <c r="B155" s="8">
        <v>38040.723692129628</v>
      </c>
      <c r="C155" s="7" t="s">
        <v>57</v>
      </c>
      <c r="D155" s="8" t="s">
        <v>20</v>
      </c>
      <c r="E155" t="s">
        <v>8350</v>
      </c>
      <c r="F155" t="s">
        <v>8351</v>
      </c>
      <c r="G155" t="s">
        <v>8352</v>
      </c>
      <c r="H155">
        <v>0</v>
      </c>
      <c r="I155" s="23">
        <v>0</v>
      </c>
    </row>
    <row r="156" spans="1:9" x14ac:dyDescent="0.2">
      <c r="A156" s="87">
        <v>232100</v>
      </c>
      <c r="B156" s="8">
        <v>38040.723692129628</v>
      </c>
      <c r="C156" s="7" t="s">
        <v>19</v>
      </c>
      <c r="D156" s="8">
        <v>39448</v>
      </c>
      <c r="E156" t="s">
        <v>8350</v>
      </c>
      <c r="F156" t="s">
        <v>8351</v>
      </c>
      <c r="G156" t="s">
        <v>8352</v>
      </c>
      <c r="H156">
        <v>0</v>
      </c>
      <c r="I156" s="23">
        <v>0</v>
      </c>
    </row>
    <row r="157" spans="1:9" x14ac:dyDescent="0.2">
      <c r="A157" s="87">
        <v>232125</v>
      </c>
      <c r="B157" s="8">
        <v>38378.483715277776</v>
      </c>
      <c r="C157" s="7" t="s">
        <v>19</v>
      </c>
      <c r="D157" s="8">
        <v>39448</v>
      </c>
      <c r="E157" t="s">
        <v>8350</v>
      </c>
      <c r="F157" t="s">
        <v>8351</v>
      </c>
      <c r="G157" t="s">
        <v>8352</v>
      </c>
      <c r="H157">
        <v>0</v>
      </c>
      <c r="I157" s="23">
        <v>0</v>
      </c>
    </row>
    <row r="158" spans="1:9" x14ac:dyDescent="0.2">
      <c r="A158" s="87">
        <v>232150</v>
      </c>
      <c r="B158" s="8">
        <v>38378.483726851853</v>
      </c>
      <c r="C158" s="7" t="s">
        <v>19</v>
      </c>
      <c r="D158" s="8">
        <v>39448</v>
      </c>
      <c r="E158" t="s">
        <v>8350</v>
      </c>
      <c r="F158" t="s">
        <v>8351</v>
      </c>
      <c r="G158" t="s">
        <v>8352</v>
      </c>
      <c r="H158">
        <v>0</v>
      </c>
      <c r="I158" s="23">
        <v>0</v>
      </c>
    </row>
    <row r="159" spans="1:9" x14ac:dyDescent="0.2">
      <c r="A159" s="87">
        <v>232200</v>
      </c>
      <c r="B159" s="8">
        <v>38040.723692129628</v>
      </c>
      <c r="C159" s="7" t="s">
        <v>19</v>
      </c>
      <c r="D159" s="8">
        <v>39448</v>
      </c>
      <c r="E159" t="s">
        <v>8350</v>
      </c>
      <c r="F159" t="s">
        <v>8351</v>
      </c>
      <c r="G159" t="s">
        <v>8352</v>
      </c>
      <c r="H159">
        <v>0</v>
      </c>
      <c r="I159" s="23">
        <v>0</v>
      </c>
    </row>
    <row r="160" spans="1:9" x14ac:dyDescent="0.2">
      <c r="A160" s="87">
        <v>232300</v>
      </c>
      <c r="B160" s="8">
        <v>38040.725590277776</v>
      </c>
      <c r="C160" s="7" t="s">
        <v>19</v>
      </c>
      <c r="D160" s="8">
        <v>39448</v>
      </c>
      <c r="E160" t="s">
        <v>8350</v>
      </c>
      <c r="F160" t="s">
        <v>8351</v>
      </c>
      <c r="G160" t="s">
        <v>8352</v>
      </c>
      <c r="H160">
        <v>0</v>
      </c>
      <c r="I160" s="23">
        <v>0</v>
      </c>
    </row>
    <row r="161" spans="1:9" x14ac:dyDescent="0.2">
      <c r="A161" s="87">
        <v>232400</v>
      </c>
      <c r="B161" s="8">
        <v>38040.725590277776</v>
      </c>
      <c r="C161" s="7" t="s">
        <v>19</v>
      </c>
      <c r="D161" s="8">
        <v>39448</v>
      </c>
      <c r="E161" t="s">
        <v>8350</v>
      </c>
      <c r="F161" t="s">
        <v>8351</v>
      </c>
      <c r="G161" t="s">
        <v>8352</v>
      </c>
      <c r="H161">
        <v>0</v>
      </c>
      <c r="I161" s="23">
        <v>0</v>
      </c>
    </row>
    <row r="162" spans="1:9" x14ac:dyDescent="0.2">
      <c r="A162" s="87">
        <v>232500</v>
      </c>
      <c r="B162" s="8">
        <v>38040.725590277776</v>
      </c>
      <c r="C162" s="7" t="s">
        <v>19</v>
      </c>
      <c r="D162" s="8">
        <v>39448</v>
      </c>
      <c r="E162" t="s">
        <v>8350</v>
      </c>
      <c r="F162" t="s">
        <v>8351</v>
      </c>
      <c r="G162" t="s">
        <v>8352</v>
      </c>
      <c r="H162">
        <v>0</v>
      </c>
      <c r="I162" s="23">
        <v>0</v>
      </c>
    </row>
    <row r="163" spans="1:9" x14ac:dyDescent="0.2">
      <c r="A163" s="87">
        <v>232600</v>
      </c>
      <c r="B163" s="8">
        <v>38040.725590277776</v>
      </c>
      <c r="C163" s="7" t="s">
        <v>19</v>
      </c>
      <c r="D163" s="8">
        <v>39448</v>
      </c>
      <c r="E163" t="s">
        <v>8350</v>
      </c>
      <c r="F163" t="s">
        <v>8351</v>
      </c>
      <c r="G163" t="s">
        <v>8352</v>
      </c>
      <c r="H163">
        <v>0</v>
      </c>
      <c r="I163" s="23">
        <v>0</v>
      </c>
    </row>
    <row r="164" spans="1:9" x14ac:dyDescent="0.2">
      <c r="A164" s="87">
        <v>232700</v>
      </c>
      <c r="B164" s="8">
        <v>38040.725590277776</v>
      </c>
      <c r="C164" s="7" t="s">
        <v>19</v>
      </c>
      <c r="D164" s="8">
        <v>39448</v>
      </c>
      <c r="E164" t="s">
        <v>8350</v>
      </c>
      <c r="F164" t="s">
        <v>8351</v>
      </c>
      <c r="G164" t="s">
        <v>8352</v>
      </c>
      <c r="H164">
        <v>0</v>
      </c>
      <c r="I164" s="23">
        <v>0</v>
      </c>
    </row>
    <row r="165" spans="1:9" x14ac:dyDescent="0.2">
      <c r="A165" s="87">
        <v>232800</v>
      </c>
      <c r="B165" s="8">
        <v>38040.725590277776</v>
      </c>
      <c r="C165" s="7" t="s">
        <v>19</v>
      </c>
      <c r="D165" s="8">
        <v>39448</v>
      </c>
      <c r="E165" t="s">
        <v>8350</v>
      </c>
      <c r="F165" t="s">
        <v>8351</v>
      </c>
      <c r="G165" t="s">
        <v>8352</v>
      </c>
      <c r="H165">
        <v>0</v>
      </c>
      <c r="I165" s="23">
        <v>0</v>
      </c>
    </row>
    <row r="166" spans="1:9" x14ac:dyDescent="0.2">
      <c r="A166" s="87">
        <v>232900</v>
      </c>
      <c r="B166" s="8">
        <v>38040.725590277776</v>
      </c>
      <c r="C166" s="7" t="s">
        <v>19</v>
      </c>
      <c r="D166" s="8">
        <v>39448</v>
      </c>
      <c r="E166" t="s">
        <v>8350</v>
      </c>
      <c r="F166" t="s">
        <v>8351</v>
      </c>
      <c r="G166" t="s">
        <v>8352</v>
      </c>
      <c r="H166">
        <v>0</v>
      </c>
      <c r="I166" s="23">
        <v>0</v>
      </c>
    </row>
    <row r="167" spans="1:9" x14ac:dyDescent="0.2">
      <c r="A167" s="87">
        <v>233100</v>
      </c>
      <c r="B167" s="8">
        <v>38040.725590277776</v>
      </c>
      <c r="C167" s="7" t="s">
        <v>57</v>
      </c>
      <c r="D167" s="8">
        <v>39448</v>
      </c>
      <c r="E167" t="s">
        <v>8350</v>
      </c>
      <c r="F167" t="s">
        <v>8351</v>
      </c>
      <c r="G167" t="s">
        <v>8352</v>
      </c>
      <c r="H167">
        <v>0</v>
      </c>
      <c r="I167" s="23">
        <v>0</v>
      </c>
    </row>
    <row r="168" spans="1:9" x14ac:dyDescent="0.2">
      <c r="A168" s="87">
        <v>234100</v>
      </c>
      <c r="B168" s="8">
        <v>38040.725590277776</v>
      </c>
      <c r="C168" s="7" t="s">
        <v>19</v>
      </c>
      <c r="D168" s="8">
        <v>39448</v>
      </c>
      <c r="E168" t="s">
        <v>8350</v>
      </c>
      <c r="F168" t="s">
        <v>8351</v>
      </c>
      <c r="G168" t="s">
        <v>8352</v>
      </c>
      <c r="H168">
        <v>0</v>
      </c>
      <c r="I168" s="23">
        <v>0</v>
      </c>
    </row>
    <row r="169" spans="1:9" x14ac:dyDescent="0.2">
      <c r="A169" s="87">
        <v>235050</v>
      </c>
      <c r="B169" s="8">
        <v>38040.725590277776</v>
      </c>
      <c r="C169" s="7" t="s">
        <v>19</v>
      </c>
      <c r="D169" s="8" t="s">
        <v>20</v>
      </c>
      <c r="E169" t="s">
        <v>8350</v>
      </c>
      <c r="F169" t="s">
        <v>8351</v>
      </c>
      <c r="G169" t="s">
        <v>8354</v>
      </c>
      <c r="H169">
        <v>0</v>
      </c>
      <c r="I169" s="23">
        <v>1164407.0000244924</v>
      </c>
    </row>
    <row r="170" spans="1:9" x14ac:dyDescent="0.2">
      <c r="A170" s="87">
        <v>235051</v>
      </c>
      <c r="B170" s="8">
        <v>41138.664131944446</v>
      </c>
      <c r="C170" s="7" t="s">
        <v>19</v>
      </c>
      <c r="D170" s="8" t="s">
        <v>20</v>
      </c>
      <c r="E170" t="s">
        <v>8350</v>
      </c>
      <c r="F170" t="s">
        <v>8357</v>
      </c>
      <c r="G170" t="s">
        <v>8358</v>
      </c>
      <c r="H170">
        <v>0</v>
      </c>
      <c r="I170" s="23">
        <v>2267947.218091093</v>
      </c>
    </row>
    <row r="171" spans="1:9" x14ac:dyDescent="0.2">
      <c r="A171" s="87">
        <v>235075</v>
      </c>
      <c r="B171" s="8">
        <v>39016.624988425923</v>
      </c>
      <c r="C171" s="7" t="s">
        <v>19</v>
      </c>
      <c r="D171" s="8" t="s">
        <v>20</v>
      </c>
      <c r="E171" t="s">
        <v>8350</v>
      </c>
      <c r="F171" t="s">
        <v>8351</v>
      </c>
      <c r="G171" t="s">
        <v>8354</v>
      </c>
      <c r="H171">
        <v>0</v>
      </c>
      <c r="I171" s="23">
        <v>0</v>
      </c>
    </row>
    <row r="172" spans="1:9" x14ac:dyDescent="0.2">
      <c r="A172" s="87">
        <v>235100</v>
      </c>
      <c r="B172" s="8">
        <v>38040.725590277776</v>
      </c>
      <c r="C172" s="7" t="s">
        <v>19</v>
      </c>
      <c r="D172" s="8" t="s">
        <v>20</v>
      </c>
      <c r="E172" t="s">
        <v>8350</v>
      </c>
      <c r="F172" t="s">
        <v>8351</v>
      </c>
      <c r="G172" t="s">
        <v>8354</v>
      </c>
      <c r="H172">
        <v>0</v>
      </c>
      <c r="I172" s="23">
        <v>0</v>
      </c>
    </row>
    <row r="173" spans="1:9" x14ac:dyDescent="0.2">
      <c r="A173" s="87">
        <v>235150</v>
      </c>
      <c r="B173" s="8">
        <v>38040.725590277776</v>
      </c>
      <c r="C173" s="7" t="s">
        <v>57</v>
      </c>
      <c r="D173" s="8" t="s">
        <v>20</v>
      </c>
      <c r="E173" t="s">
        <v>8350</v>
      </c>
      <c r="F173" t="s">
        <v>8351</v>
      </c>
      <c r="G173" t="s">
        <v>8354</v>
      </c>
      <c r="H173">
        <v>0</v>
      </c>
      <c r="I173" s="23">
        <v>0</v>
      </c>
    </row>
    <row r="174" spans="1:9" x14ac:dyDescent="0.2">
      <c r="A174" s="87">
        <v>235200</v>
      </c>
      <c r="B174" s="8">
        <v>38040.725590277776</v>
      </c>
      <c r="C174" s="7" t="s">
        <v>19</v>
      </c>
      <c r="D174" s="8">
        <v>41425</v>
      </c>
      <c r="E174" t="s">
        <v>8350</v>
      </c>
      <c r="F174" t="s">
        <v>8351</v>
      </c>
      <c r="G174" t="s">
        <v>8354</v>
      </c>
      <c r="H174">
        <v>0</v>
      </c>
      <c r="I174" s="23">
        <v>0</v>
      </c>
    </row>
    <row r="175" spans="1:9" x14ac:dyDescent="0.2">
      <c r="A175" s="87">
        <v>235300</v>
      </c>
      <c r="B175" s="8">
        <v>38040.725590277776</v>
      </c>
      <c r="C175" s="7" t="s">
        <v>19</v>
      </c>
      <c r="D175" s="8">
        <v>41425</v>
      </c>
      <c r="E175" t="s">
        <v>8350</v>
      </c>
      <c r="F175" t="s">
        <v>8351</v>
      </c>
      <c r="G175" t="s">
        <v>8354</v>
      </c>
      <c r="H175">
        <v>0</v>
      </c>
      <c r="I175" s="23">
        <v>0</v>
      </c>
    </row>
    <row r="176" spans="1:9" x14ac:dyDescent="0.2">
      <c r="A176" s="87">
        <v>235350</v>
      </c>
      <c r="B176" s="8">
        <v>38040.725590277776</v>
      </c>
      <c r="C176" s="7" t="s">
        <v>19</v>
      </c>
      <c r="D176" s="8" t="s">
        <v>20</v>
      </c>
      <c r="E176" t="s">
        <v>8350</v>
      </c>
      <c r="F176" t="s">
        <v>8351</v>
      </c>
      <c r="G176" t="s">
        <v>8354</v>
      </c>
      <c r="H176">
        <v>0</v>
      </c>
      <c r="I176" s="23">
        <v>0</v>
      </c>
    </row>
    <row r="177" spans="1:9" x14ac:dyDescent="0.2">
      <c r="A177" s="87">
        <v>235355</v>
      </c>
      <c r="B177" s="8">
        <v>39008.395104166666</v>
      </c>
      <c r="C177" s="7" t="s">
        <v>19</v>
      </c>
      <c r="D177" s="8" t="s">
        <v>20</v>
      </c>
      <c r="E177" t="s">
        <v>8350</v>
      </c>
      <c r="F177" t="s">
        <v>8351</v>
      </c>
      <c r="G177" t="s">
        <v>8354</v>
      </c>
      <c r="H177">
        <v>0</v>
      </c>
      <c r="I177" s="23">
        <v>0</v>
      </c>
    </row>
    <row r="178" spans="1:9" x14ac:dyDescent="0.2">
      <c r="A178" s="87">
        <v>235360</v>
      </c>
      <c r="B178" s="8">
        <v>39008.395543981482</v>
      </c>
      <c r="C178" s="7" t="s">
        <v>19</v>
      </c>
      <c r="D178" s="8">
        <v>41394</v>
      </c>
      <c r="E178" t="s">
        <v>8350</v>
      </c>
      <c r="F178" t="s">
        <v>8351</v>
      </c>
      <c r="G178" t="s">
        <v>8352</v>
      </c>
      <c r="H178">
        <v>0</v>
      </c>
      <c r="I178" s="23">
        <v>0</v>
      </c>
    </row>
    <row r="179" spans="1:9" x14ac:dyDescent="0.2">
      <c r="A179" s="87">
        <v>235380</v>
      </c>
      <c r="B179" s="8">
        <v>39058.430474537039</v>
      </c>
      <c r="C179" s="7" t="s">
        <v>19</v>
      </c>
      <c r="D179" s="8">
        <v>41425</v>
      </c>
      <c r="E179" s="9" t="s">
        <v>8350</v>
      </c>
      <c r="F179" t="s">
        <v>8351</v>
      </c>
      <c r="G179" t="s">
        <v>8354</v>
      </c>
      <c r="H179">
        <v>0</v>
      </c>
      <c r="I179" s="23">
        <v>0</v>
      </c>
    </row>
    <row r="180" spans="1:9" x14ac:dyDescent="0.2">
      <c r="A180" s="87">
        <v>235425</v>
      </c>
      <c r="B180" s="8">
        <v>39016.624988425923</v>
      </c>
      <c r="C180" s="7" t="s">
        <v>19</v>
      </c>
      <c r="D180" s="8">
        <v>41425</v>
      </c>
      <c r="E180" t="s">
        <v>8350</v>
      </c>
      <c r="F180" t="s">
        <v>8351</v>
      </c>
      <c r="G180" t="s">
        <v>8354</v>
      </c>
      <c r="H180">
        <v>0</v>
      </c>
      <c r="I180" s="23">
        <v>0</v>
      </c>
    </row>
    <row r="181" spans="1:9" x14ac:dyDescent="0.2">
      <c r="A181" s="87">
        <v>235450</v>
      </c>
      <c r="B181" s="8">
        <v>38040.725590277776</v>
      </c>
      <c r="C181" s="7" t="s">
        <v>19</v>
      </c>
      <c r="D181" s="8" t="s">
        <v>20</v>
      </c>
      <c r="E181" t="s">
        <v>8350</v>
      </c>
      <c r="F181" t="s">
        <v>8351</v>
      </c>
      <c r="G181" t="s">
        <v>8354</v>
      </c>
      <c r="H181">
        <v>0</v>
      </c>
      <c r="I181" s="23">
        <v>45944944.373072073</v>
      </c>
    </row>
    <row r="182" spans="1:9" x14ac:dyDescent="0.2">
      <c r="A182" s="87">
        <v>235500</v>
      </c>
      <c r="B182" s="8">
        <v>38040.72761574074</v>
      </c>
      <c r="C182" s="7" t="s">
        <v>19</v>
      </c>
      <c r="D182" s="8">
        <v>41425</v>
      </c>
      <c r="E182" t="s">
        <v>8350</v>
      </c>
      <c r="F182" t="s">
        <v>8351</v>
      </c>
      <c r="G182" t="s">
        <v>8354</v>
      </c>
      <c r="H182">
        <v>0</v>
      </c>
      <c r="I182" s="23">
        <v>0</v>
      </c>
    </row>
    <row r="183" spans="1:9" x14ac:dyDescent="0.2">
      <c r="A183" s="87">
        <v>235550</v>
      </c>
      <c r="B183" s="8">
        <v>38040.72761574074</v>
      </c>
      <c r="C183" s="7" t="s">
        <v>57</v>
      </c>
      <c r="D183" s="8" t="s">
        <v>20</v>
      </c>
      <c r="E183" t="s">
        <v>8350</v>
      </c>
      <c r="F183" t="s">
        <v>8351</v>
      </c>
      <c r="G183" t="s">
        <v>8354</v>
      </c>
      <c r="H183">
        <v>0</v>
      </c>
      <c r="I183" s="23">
        <v>0</v>
      </c>
    </row>
    <row r="184" spans="1:9" x14ac:dyDescent="0.2">
      <c r="A184" s="87">
        <v>235575</v>
      </c>
      <c r="B184" s="8">
        <v>39016.624988425923</v>
      </c>
      <c r="C184" s="7" t="s">
        <v>19</v>
      </c>
      <c r="D184" s="8" t="s">
        <v>20</v>
      </c>
      <c r="E184" t="s">
        <v>8350</v>
      </c>
      <c r="F184" t="s">
        <v>8351</v>
      </c>
      <c r="G184" t="s">
        <v>8354</v>
      </c>
      <c r="H184">
        <v>0</v>
      </c>
      <c r="I184" s="23">
        <v>5553</v>
      </c>
    </row>
    <row r="185" spans="1:9" x14ac:dyDescent="0.2">
      <c r="A185" s="87">
        <v>235600</v>
      </c>
      <c r="B185" s="8">
        <v>38040.72761574074</v>
      </c>
      <c r="C185" s="7" t="s">
        <v>19</v>
      </c>
      <c r="D185" s="8">
        <v>41425</v>
      </c>
      <c r="E185" t="s">
        <v>8350</v>
      </c>
      <c r="F185" t="s">
        <v>8351</v>
      </c>
      <c r="G185" t="s">
        <v>8354</v>
      </c>
      <c r="H185">
        <v>0</v>
      </c>
      <c r="I185" s="23">
        <v>0</v>
      </c>
    </row>
    <row r="186" spans="1:9" x14ac:dyDescent="0.2">
      <c r="A186" s="87">
        <v>235650</v>
      </c>
      <c r="B186" s="8">
        <v>38040.72761574074</v>
      </c>
      <c r="C186" s="7" t="s">
        <v>19</v>
      </c>
      <c r="D186" s="8">
        <v>41790</v>
      </c>
      <c r="E186" t="s">
        <v>8350</v>
      </c>
      <c r="F186" t="s">
        <v>8351</v>
      </c>
      <c r="G186" t="s">
        <v>8354</v>
      </c>
      <c r="H186">
        <v>0</v>
      </c>
      <c r="I186" s="23">
        <v>0</v>
      </c>
    </row>
    <row r="187" spans="1:9" x14ac:dyDescent="0.2">
      <c r="A187" s="87">
        <v>235700</v>
      </c>
      <c r="B187" s="8">
        <v>38040.72761574074</v>
      </c>
      <c r="C187" s="7" t="s">
        <v>19</v>
      </c>
      <c r="D187" s="8">
        <v>41425</v>
      </c>
      <c r="E187" t="s">
        <v>8350</v>
      </c>
      <c r="F187" t="s">
        <v>8351</v>
      </c>
      <c r="G187" t="s">
        <v>8354</v>
      </c>
      <c r="H187">
        <v>0</v>
      </c>
      <c r="I187" s="23">
        <v>0</v>
      </c>
    </row>
    <row r="188" spans="1:9" x14ac:dyDescent="0.2">
      <c r="A188" s="87">
        <v>235775</v>
      </c>
      <c r="B188" s="8">
        <v>39016.624988425923</v>
      </c>
      <c r="C188" s="7" t="s">
        <v>19</v>
      </c>
      <c r="D188" s="8">
        <v>41425</v>
      </c>
      <c r="E188" t="s">
        <v>8350</v>
      </c>
      <c r="F188" t="s">
        <v>8351</v>
      </c>
      <c r="G188" t="s">
        <v>8354</v>
      </c>
      <c r="H188">
        <v>0</v>
      </c>
      <c r="I188" s="23">
        <v>0</v>
      </c>
    </row>
    <row r="189" spans="1:9" x14ac:dyDescent="0.2">
      <c r="A189" s="87">
        <v>235800</v>
      </c>
      <c r="B189" s="8">
        <v>38040.72761574074</v>
      </c>
      <c r="C189" s="7" t="s">
        <v>19</v>
      </c>
      <c r="D189" s="8">
        <v>41425</v>
      </c>
      <c r="E189" t="s">
        <v>8350</v>
      </c>
      <c r="F189" t="s">
        <v>8351</v>
      </c>
      <c r="G189" t="s">
        <v>8354</v>
      </c>
      <c r="H189">
        <v>0</v>
      </c>
      <c r="I189" s="23">
        <v>0</v>
      </c>
    </row>
    <row r="190" spans="1:9" x14ac:dyDescent="0.2">
      <c r="A190" s="87">
        <v>235850</v>
      </c>
      <c r="B190" s="8">
        <v>38078.876643518517</v>
      </c>
      <c r="C190" s="7" t="s">
        <v>57</v>
      </c>
      <c r="D190" s="8" t="s">
        <v>20</v>
      </c>
      <c r="E190" t="s">
        <v>8350</v>
      </c>
      <c r="F190" t="s">
        <v>8351</v>
      </c>
      <c r="G190" t="s">
        <v>8354</v>
      </c>
      <c r="H190">
        <v>0</v>
      </c>
      <c r="I190" s="23">
        <v>0</v>
      </c>
    </row>
    <row r="191" spans="1:9" x14ac:dyDescent="0.2">
      <c r="A191" s="87">
        <v>235950</v>
      </c>
      <c r="B191" s="8">
        <v>38672.445625</v>
      </c>
      <c r="C191" s="7" t="s">
        <v>19</v>
      </c>
      <c r="D191" s="8" t="s">
        <v>20</v>
      </c>
      <c r="E191" t="s">
        <v>8350</v>
      </c>
      <c r="F191" t="s">
        <v>8351</v>
      </c>
      <c r="G191" t="s">
        <v>8354</v>
      </c>
      <c r="H191">
        <v>0</v>
      </c>
      <c r="I191" s="23">
        <v>-1047628</v>
      </c>
    </row>
    <row r="192" spans="1:9" x14ac:dyDescent="0.2">
      <c r="A192" s="87">
        <v>236001</v>
      </c>
      <c r="B192" s="8">
        <v>38715.985960648148</v>
      </c>
      <c r="C192" s="7" t="s">
        <v>19</v>
      </c>
      <c r="D192" s="8" t="s">
        <v>20</v>
      </c>
      <c r="E192" t="s">
        <v>8350</v>
      </c>
      <c r="F192" t="s">
        <v>8351</v>
      </c>
      <c r="G192" t="s">
        <v>8355</v>
      </c>
      <c r="H192">
        <v>36</v>
      </c>
      <c r="I192" s="23">
        <v>14577881.238475718</v>
      </c>
    </row>
    <row r="193" spans="1:9" x14ac:dyDescent="0.2">
      <c r="A193" s="87">
        <v>236002</v>
      </c>
      <c r="B193" s="8">
        <v>40949.391759259262</v>
      </c>
      <c r="C193" s="7" t="s">
        <v>19</v>
      </c>
      <c r="D193" s="8" t="s">
        <v>20</v>
      </c>
      <c r="E193" t="s">
        <v>8350</v>
      </c>
      <c r="F193" t="s">
        <v>8351</v>
      </c>
      <c r="G193" t="s">
        <v>8355</v>
      </c>
      <c r="H193">
        <v>16</v>
      </c>
      <c r="I193" s="23">
        <v>2601488.6987769734</v>
      </c>
    </row>
    <row r="194" spans="1:9" x14ac:dyDescent="0.2">
      <c r="A194" s="87">
        <v>236005</v>
      </c>
      <c r="B194" s="8">
        <v>38715.985960648148</v>
      </c>
      <c r="C194" s="7" t="s">
        <v>19</v>
      </c>
      <c r="D194" s="8">
        <v>39448</v>
      </c>
      <c r="E194" t="s">
        <v>8350</v>
      </c>
      <c r="F194" t="s">
        <v>8351</v>
      </c>
      <c r="G194" t="s">
        <v>8352</v>
      </c>
      <c r="H194">
        <v>0</v>
      </c>
      <c r="I194" s="23">
        <v>0</v>
      </c>
    </row>
    <row r="195" spans="1:9" x14ac:dyDescent="0.2">
      <c r="A195" s="87">
        <v>236010</v>
      </c>
      <c r="B195" s="8">
        <v>38715.985960648148</v>
      </c>
      <c r="C195" s="7" t="s">
        <v>19</v>
      </c>
      <c r="D195" s="8" t="s">
        <v>20</v>
      </c>
      <c r="E195" t="s">
        <v>8350</v>
      </c>
      <c r="F195" t="s">
        <v>8351</v>
      </c>
      <c r="G195" t="s">
        <v>8355</v>
      </c>
      <c r="H195">
        <v>10</v>
      </c>
      <c r="I195" s="23">
        <v>4387831.4867533036</v>
      </c>
    </row>
    <row r="196" spans="1:9" x14ac:dyDescent="0.2">
      <c r="A196" s="87">
        <v>236015</v>
      </c>
      <c r="B196" s="8">
        <v>38715.985960648148</v>
      </c>
      <c r="C196" s="7" t="s">
        <v>19</v>
      </c>
      <c r="D196" s="8" t="s">
        <v>20</v>
      </c>
      <c r="E196" t="s">
        <v>8350</v>
      </c>
      <c r="F196" t="s">
        <v>8351</v>
      </c>
      <c r="G196" t="s">
        <v>8355</v>
      </c>
      <c r="H196">
        <v>13</v>
      </c>
      <c r="I196" s="23">
        <v>4906286.3128166497</v>
      </c>
    </row>
    <row r="197" spans="1:9" x14ac:dyDescent="0.2">
      <c r="A197" s="87">
        <v>236020</v>
      </c>
      <c r="B197" s="8">
        <v>38715.985960648148</v>
      </c>
      <c r="C197" s="7" t="s">
        <v>19</v>
      </c>
      <c r="D197" s="8" t="s">
        <v>20</v>
      </c>
      <c r="E197" t="s">
        <v>8350</v>
      </c>
      <c r="F197" t="s">
        <v>8351</v>
      </c>
      <c r="G197" t="s">
        <v>8355</v>
      </c>
      <c r="H197">
        <v>54</v>
      </c>
      <c r="I197" s="23">
        <v>9793854.2440904193</v>
      </c>
    </row>
    <row r="198" spans="1:9" x14ac:dyDescent="0.2">
      <c r="A198" s="87">
        <v>236025</v>
      </c>
      <c r="B198" s="8">
        <v>38715.985960648148</v>
      </c>
      <c r="C198" s="7" t="s">
        <v>19</v>
      </c>
      <c r="D198" s="8" t="s">
        <v>20</v>
      </c>
      <c r="E198" t="s">
        <v>8350</v>
      </c>
      <c r="F198" t="s">
        <v>8351</v>
      </c>
      <c r="G198" t="s">
        <v>8355</v>
      </c>
      <c r="H198">
        <v>28</v>
      </c>
      <c r="I198" s="23">
        <v>6093788.6174780838</v>
      </c>
    </row>
    <row r="199" spans="1:9" x14ac:dyDescent="0.2">
      <c r="A199" s="87">
        <v>236030</v>
      </c>
      <c r="B199" s="8">
        <v>38715.985960648148</v>
      </c>
      <c r="C199" s="7" t="s">
        <v>19</v>
      </c>
      <c r="D199" s="8" t="s">
        <v>20</v>
      </c>
      <c r="E199" t="s">
        <v>8350</v>
      </c>
      <c r="F199" t="s">
        <v>8351</v>
      </c>
      <c r="G199" t="s">
        <v>8355</v>
      </c>
      <c r="H199">
        <v>18</v>
      </c>
      <c r="I199" s="23">
        <v>4346038.8205360463</v>
      </c>
    </row>
    <row r="200" spans="1:9" x14ac:dyDescent="0.2">
      <c r="A200" s="87">
        <v>236035</v>
      </c>
      <c r="B200" s="8">
        <v>38715.985960648148</v>
      </c>
      <c r="C200" s="7" t="s">
        <v>19</v>
      </c>
      <c r="D200" s="8">
        <v>39448</v>
      </c>
      <c r="E200" t="s">
        <v>8350</v>
      </c>
      <c r="F200" t="s">
        <v>8351</v>
      </c>
      <c r="G200" t="s">
        <v>8352</v>
      </c>
      <c r="H200">
        <v>0</v>
      </c>
      <c r="I200" s="23">
        <v>0</v>
      </c>
    </row>
    <row r="201" spans="1:9" x14ac:dyDescent="0.2">
      <c r="A201" s="87">
        <v>236040</v>
      </c>
      <c r="B201" s="8">
        <v>38715.985960648148</v>
      </c>
      <c r="C201" s="7" t="s">
        <v>19</v>
      </c>
      <c r="D201" s="8">
        <v>41425</v>
      </c>
      <c r="E201" t="s">
        <v>8350</v>
      </c>
      <c r="F201" t="s">
        <v>8351</v>
      </c>
      <c r="G201" t="s">
        <v>8352</v>
      </c>
      <c r="H201">
        <v>0</v>
      </c>
      <c r="I201" s="23">
        <v>0</v>
      </c>
    </row>
    <row r="202" spans="1:9" x14ac:dyDescent="0.2">
      <c r="A202" s="87">
        <v>236041</v>
      </c>
      <c r="B202" s="8">
        <v>41632.607465277775</v>
      </c>
      <c r="C202" s="7" t="s">
        <v>19</v>
      </c>
      <c r="D202" s="8" t="s">
        <v>20</v>
      </c>
      <c r="E202" t="s">
        <v>8350</v>
      </c>
      <c r="F202" t="s">
        <v>8351</v>
      </c>
      <c r="G202" t="s">
        <v>8355</v>
      </c>
      <c r="H202">
        <v>15</v>
      </c>
      <c r="I202" s="23">
        <v>1369054.8892492955</v>
      </c>
    </row>
    <row r="203" spans="1:9" x14ac:dyDescent="0.2">
      <c r="A203" s="87">
        <v>236042</v>
      </c>
      <c r="B203" s="8">
        <v>41632.607465277775</v>
      </c>
      <c r="C203" s="7" t="s">
        <v>19</v>
      </c>
      <c r="D203" s="8" t="s">
        <v>20</v>
      </c>
      <c r="E203" t="s">
        <v>8350</v>
      </c>
      <c r="F203" t="s">
        <v>8351</v>
      </c>
      <c r="G203" t="s">
        <v>8355</v>
      </c>
      <c r="H203">
        <v>7</v>
      </c>
      <c r="I203" s="23">
        <v>638391.59961931244</v>
      </c>
    </row>
    <row r="204" spans="1:9" x14ac:dyDescent="0.2">
      <c r="A204" s="87">
        <v>236043</v>
      </c>
      <c r="B204" s="8">
        <v>41668.412997685184</v>
      </c>
      <c r="C204" s="7" t="s">
        <v>19</v>
      </c>
      <c r="D204" s="8" t="s">
        <v>20</v>
      </c>
      <c r="E204" t="s">
        <v>8350</v>
      </c>
      <c r="F204" t="s">
        <v>8351</v>
      </c>
      <c r="G204" t="s">
        <v>8355</v>
      </c>
      <c r="H204">
        <v>34</v>
      </c>
      <c r="I204" s="23">
        <v>3047317.4988856525</v>
      </c>
    </row>
    <row r="205" spans="1:9" x14ac:dyDescent="0.2">
      <c r="A205" s="87">
        <v>236045</v>
      </c>
      <c r="B205" s="8">
        <v>38715.985960648148</v>
      </c>
      <c r="C205" s="7" t="s">
        <v>19</v>
      </c>
      <c r="D205" s="8">
        <v>39448</v>
      </c>
      <c r="E205" t="s">
        <v>8350</v>
      </c>
      <c r="F205" t="s">
        <v>8351</v>
      </c>
      <c r="G205" t="s">
        <v>8352</v>
      </c>
      <c r="H205">
        <v>0</v>
      </c>
      <c r="I205" s="23">
        <v>0</v>
      </c>
    </row>
    <row r="206" spans="1:9" x14ac:dyDescent="0.2">
      <c r="A206" s="87">
        <v>236050</v>
      </c>
      <c r="B206" s="8">
        <v>39338.593506944446</v>
      </c>
      <c r="C206" s="7" t="s">
        <v>19</v>
      </c>
      <c r="D206" s="8" t="s">
        <v>20</v>
      </c>
      <c r="E206" t="s">
        <v>8350</v>
      </c>
      <c r="F206" t="s">
        <v>8351</v>
      </c>
      <c r="G206" t="s">
        <v>8355</v>
      </c>
      <c r="H206">
        <v>0</v>
      </c>
      <c r="I206" s="23">
        <v>20074927.333333332</v>
      </c>
    </row>
    <row r="207" spans="1:9" x14ac:dyDescent="0.2">
      <c r="A207" s="87">
        <v>236060</v>
      </c>
      <c r="B207" s="8">
        <v>39798.671087962961</v>
      </c>
      <c r="C207" s="7" t="s">
        <v>19</v>
      </c>
      <c r="D207" s="8" t="s">
        <v>20</v>
      </c>
      <c r="E207" t="s">
        <v>8350</v>
      </c>
      <c r="F207" t="s">
        <v>8351</v>
      </c>
      <c r="G207" t="s">
        <v>8355</v>
      </c>
      <c r="H207">
        <v>18</v>
      </c>
      <c r="I207" s="23">
        <v>3596419.9065380199</v>
      </c>
    </row>
    <row r="208" spans="1:9" x14ac:dyDescent="0.2">
      <c r="A208" s="87">
        <v>236070</v>
      </c>
      <c r="B208" s="8">
        <v>39798.66988425926</v>
      </c>
      <c r="C208" s="7" t="s">
        <v>19</v>
      </c>
      <c r="D208" s="8" t="s">
        <v>20</v>
      </c>
      <c r="E208" t="s">
        <v>8350</v>
      </c>
      <c r="F208" t="s">
        <v>8351</v>
      </c>
      <c r="G208" t="s">
        <v>8355</v>
      </c>
      <c r="H208">
        <v>38</v>
      </c>
      <c r="I208" s="23">
        <v>3678340.0071538901</v>
      </c>
    </row>
    <row r="209" spans="1:9" x14ac:dyDescent="0.2">
      <c r="A209" s="87">
        <v>236080</v>
      </c>
      <c r="B209" s="8">
        <v>40618.469224537039</v>
      </c>
      <c r="C209" s="7" t="s">
        <v>19</v>
      </c>
      <c r="D209" s="8" t="s">
        <v>20</v>
      </c>
      <c r="E209" t="s">
        <v>8350</v>
      </c>
      <c r="F209" t="s">
        <v>8351</v>
      </c>
      <c r="G209" t="s">
        <v>8355</v>
      </c>
      <c r="H209">
        <v>31</v>
      </c>
      <c r="I209" s="23">
        <v>5206973.1618290925</v>
      </c>
    </row>
    <row r="210" spans="1:9" x14ac:dyDescent="0.2">
      <c r="A210" s="87">
        <v>236090</v>
      </c>
      <c r="B210" s="8">
        <v>41208.579016203701</v>
      </c>
      <c r="C210" s="7" t="s">
        <v>19</v>
      </c>
      <c r="D210" s="8" t="s">
        <v>20</v>
      </c>
      <c r="E210" t="s">
        <v>8350</v>
      </c>
      <c r="F210" t="s">
        <v>8351</v>
      </c>
      <c r="G210" t="s">
        <v>8355</v>
      </c>
      <c r="H210">
        <v>12</v>
      </c>
      <c r="I210" s="23">
        <v>2898089.785108828</v>
      </c>
    </row>
    <row r="211" spans="1:9" x14ac:dyDescent="0.2">
      <c r="A211" s="87">
        <v>236150</v>
      </c>
      <c r="B211" s="8">
        <v>39253.354444444441</v>
      </c>
      <c r="C211" s="7" t="s">
        <v>19</v>
      </c>
      <c r="D211" s="8">
        <v>41425</v>
      </c>
      <c r="E211" t="s">
        <v>8350</v>
      </c>
      <c r="F211" t="s">
        <v>8351</v>
      </c>
      <c r="G211" t="s">
        <v>8355</v>
      </c>
      <c r="H211">
        <v>0</v>
      </c>
      <c r="I211" s="23">
        <v>0</v>
      </c>
    </row>
    <row r="212" spans="1:9" x14ac:dyDescent="0.2">
      <c r="A212" s="87">
        <v>236151</v>
      </c>
      <c r="B212" s="8">
        <v>38715.985960648148</v>
      </c>
      <c r="C212" s="7" t="s">
        <v>19</v>
      </c>
      <c r="D212" s="8">
        <v>39448</v>
      </c>
      <c r="E212" t="s">
        <v>8350</v>
      </c>
      <c r="F212" t="s">
        <v>8351</v>
      </c>
      <c r="G212" t="s">
        <v>8352</v>
      </c>
      <c r="H212">
        <v>0</v>
      </c>
      <c r="I212" s="23">
        <v>0</v>
      </c>
    </row>
    <row r="213" spans="1:9" x14ac:dyDescent="0.2">
      <c r="A213" s="87">
        <v>236155</v>
      </c>
      <c r="B213" s="8">
        <v>38715.985960648148</v>
      </c>
      <c r="C213" s="7" t="s">
        <v>19</v>
      </c>
      <c r="D213" s="8">
        <v>39448</v>
      </c>
      <c r="E213" t="s">
        <v>8350</v>
      </c>
      <c r="F213" t="s">
        <v>8351</v>
      </c>
      <c r="G213" t="s">
        <v>8352</v>
      </c>
      <c r="H213">
        <v>0</v>
      </c>
      <c r="I213" s="23">
        <v>0</v>
      </c>
    </row>
    <row r="214" spans="1:9" x14ac:dyDescent="0.2">
      <c r="A214" s="87">
        <v>236160</v>
      </c>
      <c r="B214" s="8">
        <v>38715.985960648148</v>
      </c>
      <c r="C214" s="7" t="s">
        <v>19</v>
      </c>
      <c r="D214" s="8" t="s">
        <v>20</v>
      </c>
      <c r="E214" t="s">
        <v>8350</v>
      </c>
      <c r="F214" t="s">
        <v>8351</v>
      </c>
      <c r="G214" t="s">
        <v>8355</v>
      </c>
      <c r="H214">
        <v>4</v>
      </c>
      <c r="I214" s="23">
        <v>512094.25677155168</v>
      </c>
    </row>
    <row r="215" spans="1:9" x14ac:dyDescent="0.2">
      <c r="A215" s="87">
        <v>236165</v>
      </c>
      <c r="B215" s="8">
        <v>39253.35292824074</v>
      </c>
      <c r="C215" s="7" t="s">
        <v>19</v>
      </c>
      <c r="D215" s="8" t="s">
        <v>20</v>
      </c>
      <c r="E215" t="s">
        <v>8350</v>
      </c>
      <c r="F215" t="s">
        <v>8351</v>
      </c>
      <c r="G215" t="s">
        <v>8355</v>
      </c>
      <c r="H215">
        <v>6</v>
      </c>
      <c r="I215" s="23">
        <v>908472.2574450851</v>
      </c>
    </row>
    <row r="216" spans="1:9" x14ac:dyDescent="0.2">
      <c r="A216" s="87">
        <v>236170</v>
      </c>
      <c r="B216" s="8">
        <v>39253.342314814814</v>
      </c>
      <c r="C216" s="7" t="s">
        <v>19</v>
      </c>
      <c r="D216" s="8" t="s">
        <v>20</v>
      </c>
      <c r="E216" t="s">
        <v>8350</v>
      </c>
      <c r="F216" t="s">
        <v>8351</v>
      </c>
      <c r="G216" t="s">
        <v>8355</v>
      </c>
      <c r="H216">
        <v>0</v>
      </c>
      <c r="I216" s="23">
        <v>7783</v>
      </c>
    </row>
    <row r="217" spans="1:9" x14ac:dyDescent="0.2">
      <c r="A217" s="87">
        <v>236220</v>
      </c>
      <c r="B217" s="8">
        <v>38974.576666666668</v>
      </c>
      <c r="C217" s="7" t="s">
        <v>19</v>
      </c>
      <c r="D217" s="8" t="s">
        <v>20</v>
      </c>
      <c r="E217" t="s">
        <v>8350</v>
      </c>
      <c r="F217" t="s">
        <v>8351</v>
      </c>
      <c r="G217" t="s">
        <v>8355</v>
      </c>
      <c r="H217">
        <v>6</v>
      </c>
      <c r="I217" s="23">
        <v>530201.14411175204</v>
      </c>
    </row>
    <row r="218" spans="1:9" x14ac:dyDescent="0.2">
      <c r="A218" s="87">
        <v>236301</v>
      </c>
      <c r="B218" s="8">
        <v>38715.985960648148</v>
      </c>
      <c r="C218" s="7" t="s">
        <v>19</v>
      </c>
      <c r="D218" s="8">
        <v>39448</v>
      </c>
      <c r="E218" t="s">
        <v>8350</v>
      </c>
      <c r="F218" t="s">
        <v>8351</v>
      </c>
      <c r="G218" t="s">
        <v>8352</v>
      </c>
      <c r="H218">
        <v>0</v>
      </c>
      <c r="I218" s="23">
        <v>0</v>
      </c>
    </row>
    <row r="219" spans="1:9" x14ac:dyDescent="0.2">
      <c r="A219" s="87">
        <v>236305</v>
      </c>
      <c r="B219" s="8">
        <v>38715.985960648148</v>
      </c>
      <c r="C219" s="7" t="s">
        <v>19</v>
      </c>
      <c r="D219" s="8">
        <v>39448</v>
      </c>
      <c r="E219" t="s">
        <v>8350</v>
      </c>
      <c r="F219" t="s">
        <v>8351</v>
      </c>
      <c r="G219" t="s">
        <v>8352</v>
      </c>
      <c r="H219">
        <v>0</v>
      </c>
      <c r="I219" s="23">
        <v>0</v>
      </c>
    </row>
    <row r="220" spans="1:9" x14ac:dyDescent="0.2">
      <c r="A220" s="87">
        <v>236310</v>
      </c>
      <c r="B220" s="8">
        <v>38715.985960648148</v>
      </c>
      <c r="C220" s="7" t="s">
        <v>19</v>
      </c>
      <c r="D220" s="8">
        <v>39448</v>
      </c>
      <c r="E220" t="s">
        <v>8350</v>
      </c>
      <c r="F220" t="s">
        <v>8351</v>
      </c>
      <c r="G220" t="s">
        <v>8352</v>
      </c>
      <c r="H220">
        <v>0</v>
      </c>
      <c r="I220" s="23">
        <v>0</v>
      </c>
    </row>
    <row r="221" spans="1:9" x14ac:dyDescent="0.2">
      <c r="A221" s="87">
        <v>236315</v>
      </c>
      <c r="B221" s="8">
        <v>38715.985960648148</v>
      </c>
      <c r="C221" s="7" t="s">
        <v>19</v>
      </c>
      <c r="D221" s="8">
        <v>39448</v>
      </c>
      <c r="E221" t="s">
        <v>8350</v>
      </c>
      <c r="F221" t="s">
        <v>8351</v>
      </c>
      <c r="G221" t="s">
        <v>8352</v>
      </c>
      <c r="H221">
        <v>0</v>
      </c>
      <c r="I221" s="23">
        <v>0</v>
      </c>
    </row>
    <row r="222" spans="1:9" x14ac:dyDescent="0.2">
      <c r="A222" s="87">
        <v>236320</v>
      </c>
      <c r="B222" s="8">
        <v>38715.985960648148</v>
      </c>
      <c r="C222" s="7" t="s">
        <v>19</v>
      </c>
      <c r="D222" s="8" t="s">
        <v>20</v>
      </c>
      <c r="E222" t="s">
        <v>8350</v>
      </c>
      <c r="F222" t="s">
        <v>8351</v>
      </c>
      <c r="G222" t="s">
        <v>8355</v>
      </c>
      <c r="H222">
        <v>0</v>
      </c>
      <c r="I222" s="23">
        <v>-376762.02666666638</v>
      </c>
    </row>
    <row r="223" spans="1:9" x14ac:dyDescent="0.2">
      <c r="A223" s="87">
        <v>236325</v>
      </c>
      <c r="B223" s="8">
        <v>38715.985960648148</v>
      </c>
      <c r="C223" s="7" t="s">
        <v>19</v>
      </c>
      <c r="D223" s="8">
        <v>39448</v>
      </c>
      <c r="E223" t="s">
        <v>8350</v>
      </c>
      <c r="F223" t="s">
        <v>8351</v>
      </c>
      <c r="G223" t="s">
        <v>8352</v>
      </c>
      <c r="H223">
        <v>0</v>
      </c>
      <c r="I223" s="23">
        <v>0</v>
      </c>
    </row>
    <row r="224" spans="1:9" x14ac:dyDescent="0.2">
      <c r="A224" s="87">
        <v>236330</v>
      </c>
      <c r="B224" s="8">
        <v>38715.985960648148</v>
      </c>
      <c r="C224" s="7" t="s">
        <v>19</v>
      </c>
      <c r="D224" s="8">
        <v>39448</v>
      </c>
      <c r="E224" t="s">
        <v>8350</v>
      </c>
      <c r="F224" t="s">
        <v>8351</v>
      </c>
      <c r="G224" t="s">
        <v>8352</v>
      </c>
      <c r="H224">
        <v>0</v>
      </c>
      <c r="I224" s="23">
        <v>0</v>
      </c>
    </row>
    <row r="225" spans="1:9" x14ac:dyDescent="0.2">
      <c r="A225" s="87">
        <v>236335</v>
      </c>
      <c r="B225" s="8">
        <v>38715.985960648148</v>
      </c>
      <c r="C225" s="7" t="s">
        <v>19</v>
      </c>
      <c r="D225" s="8">
        <v>39448</v>
      </c>
      <c r="E225" t="s">
        <v>8350</v>
      </c>
      <c r="F225" t="s">
        <v>8351</v>
      </c>
      <c r="G225" t="s">
        <v>8352</v>
      </c>
      <c r="H225">
        <v>0</v>
      </c>
      <c r="I225" s="23">
        <v>0</v>
      </c>
    </row>
    <row r="226" spans="1:9" x14ac:dyDescent="0.2">
      <c r="A226" s="87">
        <v>236340</v>
      </c>
      <c r="B226" s="8">
        <v>38974.576666666668</v>
      </c>
      <c r="C226" s="7" t="s">
        <v>19</v>
      </c>
      <c r="D226" s="8">
        <v>41121</v>
      </c>
      <c r="E226" t="s">
        <v>8360</v>
      </c>
      <c r="F226" t="s">
        <v>8363</v>
      </c>
      <c r="G226" t="s">
        <v>8370</v>
      </c>
      <c r="H226">
        <v>0</v>
      </c>
      <c r="I226" s="23">
        <v>0</v>
      </c>
    </row>
    <row r="227" spans="1:9" x14ac:dyDescent="0.2">
      <c r="A227" s="87">
        <v>236345</v>
      </c>
      <c r="B227" s="8">
        <v>38974.576666666668</v>
      </c>
      <c r="C227" s="7" t="s">
        <v>19</v>
      </c>
      <c r="D227" s="8">
        <v>39448</v>
      </c>
      <c r="E227" t="s">
        <v>8350</v>
      </c>
      <c r="F227" t="s">
        <v>8351</v>
      </c>
      <c r="G227" t="s">
        <v>8352</v>
      </c>
      <c r="H227">
        <v>0</v>
      </c>
      <c r="I227" s="23">
        <v>0</v>
      </c>
    </row>
    <row r="228" spans="1:9" x14ac:dyDescent="0.2">
      <c r="A228" s="87">
        <v>236350</v>
      </c>
      <c r="B228" s="8">
        <v>41264.420324074075</v>
      </c>
      <c r="C228" s="7" t="s">
        <v>19</v>
      </c>
      <c r="D228" s="8" t="s">
        <v>20</v>
      </c>
      <c r="E228" t="s">
        <v>8350</v>
      </c>
      <c r="F228" t="s">
        <v>8351</v>
      </c>
      <c r="G228" t="s">
        <v>8355</v>
      </c>
      <c r="H228">
        <v>0</v>
      </c>
      <c r="I228" s="23">
        <v>865190.00000000396</v>
      </c>
    </row>
    <row r="229" spans="1:9" x14ac:dyDescent="0.2">
      <c r="A229" s="87">
        <v>236355</v>
      </c>
      <c r="B229" s="8">
        <v>41264.420335648145</v>
      </c>
      <c r="C229" s="7" t="s">
        <v>19</v>
      </c>
      <c r="D229" s="8" t="s">
        <v>20</v>
      </c>
      <c r="E229" t="s">
        <v>8350</v>
      </c>
      <c r="F229" t="s">
        <v>8351</v>
      </c>
      <c r="G229" t="s">
        <v>8355</v>
      </c>
      <c r="H229">
        <v>16</v>
      </c>
      <c r="I229" s="23">
        <v>6211744.006948282</v>
      </c>
    </row>
    <row r="230" spans="1:9" x14ac:dyDescent="0.2">
      <c r="A230" s="87">
        <v>236360</v>
      </c>
      <c r="B230" s="8">
        <v>41264.420335648145</v>
      </c>
      <c r="C230" s="7" t="s">
        <v>19</v>
      </c>
      <c r="D230" s="8" t="s">
        <v>20</v>
      </c>
      <c r="E230" t="s">
        <v>8350</v>
      </c>
      <c r="F230" t="s">
        <v>8351</v>
      </c>
      <c r="G230" t="s">
        <v>8355</v>
      </c>
      <c r="H230">
        <v>16</v>
      </c>
      <c r="I230" s="23">
        <v>6396862.350528921</v>
      </c>
    </row>
    <row r="231" spans="1:9" x14ac:dyDescent="0.2">
      <c r="A231" s="87">
        <v>236365</v>
      </c>
      <c r="B231" s="8">
        <v>41264.420335648145</v>
      </c>
      <c r="C231" s="7" t="s">
        <v>19</v>
      </c>
      <c r="D231" s="8" t="s">
        <v>20</v>
      </c>
      <c r="E231" t="s">
        <v>8350</v>
      </c>
      <c r="F231" t="s">
        <v>8351</v>
      </c>
      <c r="G231" t="s">
        <v>8355</v>
      </c>
      <c r="H231">
        <v>14</v>
      </c>
      <c r="I231" s="23">
        <v>5906722.4492890015</v>
      </c>
    </row>
    <row r="232" spans="1:9" x14ac:dyDescent="0.2">
      <c r="A232" s="87">
        <v>236370</v>
      </c>
      <c r="B232" s="8">
        <v>41264.420335648145</v>
      </c>
      <c r="C232" s="7" t="s">
        <v>19</v>
      </c>
      <c r="D232" s="8" t="s">
        <v>20</v>
      </c>
      <c r="E232" t="s">
        <v>8350</v>
      </c>
      <c r="F232" t="s">
        <v>8351</v>
      </c>
      <c r="G232" t="s">
        <v>8355</v>
      </c>
      <c r="H232">
        <v>17</v>
      </c>
      <c r="I232" s="23">
        <v>6814947.5565212518</v>
      </c>
    </row>
    <row r="233" spans="1:9" x14ac:dyDescent="0.2">
      <c r="A233" s="87">
        <v>236400</v>
      </c>
      <c r="B233" s="8">
        <v>38974.576666666668</v>
      </c>
      <c r="C233" s="7" t="s">
        <v>19</v>
      </c>
      <c r="D233" s="8" t="s">
        <v>20</v>
      </c>
      <c r="E233" t="s">
        <v>8350</v>
      </c>
      <c r="F233" t="s">
        <v>8351</v>
      </c>
      <c r="G233" t="s">
        <v>8355</v>
      </c>
      <c r="H233">
        <v>4</v>
      </c>
      <c r="I233" s="23">
        <v>3927858.3153892076</v>
      </c>
    </row>
    <row r="234" spans="1:9" x14ac:dyDescent="0.2">
      <c r="A234" s="87">
        <v>236401</v>
      </c>
      <c r="B234" s="8">
        <v>39253.352326388886</v>
      </c>
      <c r="C234" s="7" t="s">
        <v>19</v>
      </c>
      <c r="D234" s="8" t="s">
        <v>20</v>
      </c>
      <c r="E234" t="s">
        <v>8350</v>
      </c>
      <c r="F234" t="s">
        <v>8351</v>
      </c>
      <c r="G234" t="s">
        <v>8355</v>
      </c>
      <c r="H234">
        <v>5</v>
      </c>
      <c r="I234" s="23">
        <v>391866.82475048082</v>
      </c>
    </row>
    <row r="235" spans="1:9" x14ac:dyDescent="0.2">
      <c r="A235" s="87">
        <v>236405</v>
      </c>
      <c r="B235" s="8">
        <v>38974.576666666668</v>
      </c>
      <c r="C235" s="7" t="s">
        <v>19</v>
      </c>
      <c r="D235" s="8" t="s">
        <v>20</v>
      </c>
      <c r="E235" t="s">
        <v>8350</v>
      </c>
      <c r="F235" t="s">
        <v>8351</v>
      </c>
      <c r="G235" t="s">
        <v>8355</v>
      </c>
      <c r="H235">
        <v>5</v>
      </c>
      <c r="I235" s="23">
        <v>882378.24780398712</v>
      </c>
    </row>
    <row r="236" spans="1:9" x14ac:dyDescent="0.2">
      <c r="A236" s="87">
        <v>236410</v>
      </c>
      <c r="B236" s="8">
        <v>38974.576666666668</v>
      </c>
      <c r="C236" s="7" t="s">
        <v>19</v>
      </c>
      <c r="D236" s="8" t="s">
        <v>20</v>
      </c>
      <c r="E236" t="s">
        <v>8350</v>
      </c>
      <c r="F236" t="s">
        <v>8351</v>
      </c>
      <c r="G236" t="s">
        <v>8355</v>
      </c>
      <c r="H236">
        <v>0</v>
      </c>
      <c r="I236" s="23">
        <v>30567.280677574203</v>
      </c>
    </row>
    <row r="237" spans="1:9" x14ac:dyDescent="0.2">
      <c r="A237" s="87">
        <v>236415</v>
      </c>
      <c r="B237" s="8">
        <v>38974.576666666668</v>
      </c>
      <c r="C237" s="7" t="s">
        <v>19</v>
      </c>
      <c r="D237" s="8">
        <v>41425</v>
      </c>
      <c r="E237" t="s">
        <v>8350</v>
      </c>
      <c r="F237" t="s">
        <v>8351</v>
      </c>
      <c r="G237" t="s">
        <v>8355</v>
      </c>
      <c r="H237">
        <v>0</v>
      </c>
      <c r="I237" s="23">
        <v>0</v>
      </c>
    </row>
    <row r="238" spans="1:9" x14ac:dyDescent="0.2">
      <c r="A238" s="87">
        <v>236420</v>
      </c>
      <c r="B238" s="8">
        <v>38974.576666666668</v>
      </c>
      <c r="C238" s="7" t="s">
        <v>19</v>
      </c>
      <c r="D238" s="8" t="s">
        <v>20</v>
      </c>
      <c r="E238" t="s">
        <v>8350</v>
      </c>
      <c r="F238" t="s">
        <v>8351</v>
      </c>
      <c r="G238" t="s">
        <v>8355</v>
      </c>
      <c r="H238">
        <v>11</v>
      </c>
      <c r="I238" s="23">
        <v>4365606.5279063452</v>
      </c>
    </row>
    <row r="239" spans="1:9" x14ac:dyDescent="0.2">
      <c r="A239" s="87">
        <v>236425</v>
      </c>
      <c r="B239" s="8">
        <v>38974.576666666668</v>
      </c>
      <c r="C239" s="7" t="s">
        <v>19</v>
      </c>
      <c r="D239" s="8" t="s">
        <v>20</v>
      </c>
      <c r="E239" t="s">
        <v>8350</v>
      </c>
      <c r="F239" t="s">
        <v>8351</v>
      </c>
      <c r="G239" t="s">
        <v>8355</v>
      </c>
      <c r="H239">
        <v>11</v>
      </c>
      <c r="I239" s="23">
        <v>3894886.6250412357</v>
      </c>
    </row>
    <row r="240" spans="1:9" x14ac:dyDescent="0.2">
      <c r="A240" s="87">
        <v>236430</v>
      </c>
      <c r="B240" s="8">
        <v>38974.576666666668</v>
      </c>
      <c r="C240" s="7" t="s">
        <v>19</v>
      </c>
      <c r="D240" s="8" t="s">
        <v>20</v>
      </c>
      <c r="E240" t="s">
        <v>8350</v>
      </c>
      <c r="F240" t="s">
        <v>8351</v>
      </c>
      <c r="G240" t="s">
        <v>8355</v>
      </c>
      <c r="H240">
        <v>11</v>
      </c>
      <c r="I240" s="23">
        <v>4618162.7506456021</v>
      </c>
    </row>
    <row r="241" spans="1:9" x14ac:dyDescent="0.2">
      <c r="A241" s="87">
        <v>236435</v>
      </c>
      <c r="B241" s="8">
        <v>38974.576666666668</v>
      </c>
      <c r="C241" s="7" t="s">
        <v>19</v>
      </c>
      <c r="D241" s="8" t="s">
        <v>20</v>
      </c>
      <c r="E241" t="s">
        <v>8350</v>
      </c>
      <c r="F241" t="s">
        <v>8351</v>
      </c>
      <c r="G241" t="s">
        <v>8355</v>
      </c>
      <c r="H241">
        <v>36</v>
      </c>
      <c r="I241" s="23">
        <v>6542320.6008245368</v>
      </c>
    </row>
    <row r="242" spans="1:9" x14ac:dyDescent="0.2">
      <c r="A242" s="87">
        <v>236440</v>
      </c>
      <c r="B242" s="8">
        <v>38974.576666666668</v>
      </c>
      <c r="C242" s="7" t="s">
        <v>19</v>
      </c>
      <c r="D242" s="8" t="s">
        <v>20</v>
      </c>
      <c r="E242" t="s">
        <v>8350</v>
      </c>
      <c r="F242" t="s">
        <v>8351</v>
      </c>
      <c r="G242" t="s">
        <v>8355</v>
      </c>
      <c r="H242">
        <v>11</v>
      </c>
      <c r="I242" s="23">
        <v>4237919.9928186275</v>
      </c>
    </row>
    <row r="243" spans="1:9" x14ac:dyDescent="0.2">
      <c r="A243" s="87">
        <v>236450</v>
      </c>
      <c r="B243" s="8">
        <v>38974.576666666668</v>
      </c>
      <c r="C243" s="7" t="s">
        <v>19</v>
      </c>
      <c r="D243" s="8" t="s">
        <v>20</v>
      </c>
      <c r="E243" t="s">
        <v>8350</v>
      </c>
      <c r="F243" t="s">
        <v>8351</v>
      </c>
      <c r="G243" t="s">
        <v>8355</v>
      </c>
      <c r="H243">
        <v>20</v>
      </c>
      <c r="I243" s="23">
        <v>5989352.8525109524</v>
      </c>
    </row>
    <row r="244" spans="1:9" x14ac:dyDescent="0.2">
      <c r="A244" s="87">
        <v>236460</v>
      </c>
      <c r="B244" s="8">
        <v>38974.576666666668</v>
      </c>
      <c r="C244" s="7" t="s">
        <v>19</v>
      </c>
      <c r="D244" s="8" t="s">
        <v>20</v>
      </c>
      <c r="E244" t="s">
        <v>8350</v>
      </c>
      <c r="F244" t="s">
        <v>8351</v>
      </c>
      <c r="G244" t="s">
        <v>8355</v>
      </c>
      <c r="H244">
        <v>12</v>
      </c>
      <c r="I244" s="23">
        <v>2590048.74425474</v>
      </c>
    </row>
    <row r="245" spans="1:9" x14ac:dyDescent="0.2">
      <c r="A245" s="87">
        <v>236465</v>
      </c>
      <c r="B245" s="8">
        <v>40374.721145833333</v>
      </c>
      <c r="C245" s="7" t="s">
        <v>19</v>
      </c>
      <c r="D245" s="8" t="s">
        <v>20</v>
      </c>
      <c r="E245" t="s">
        <v>8360</v>
      </c>
      <c r="F245" t="s">
        <v>8363</v>
      </c>
      <c r="G245" t="s">
        <v>8370</v>
      </c>
      <c r="H245">
        <v>26</v>
      </c>
      <c r="I245" s="23">
        <v>4264015.5914994627</v>
      </c>
    </row>
    <row r="246" spans="1:9" x14ac:dyDescent="0.2">
      <c r="A246" s="87">
        <v>236470</v>
      </c>
      <c r="B246" s="8">
        <v>38974.576666666668</v>
      </c>
      <c r="C246" s="7" t="s">
        <v>19</v>
      </c>
      <c r="D246" s="8" t="s">
        <v>20</v>
      </c>
      <c r="E246" t="s">
        <v>8360</v>
      </c>
      <c r="F246" t="s">
        <v>8363</v>
      </c>
      <c r="G246" t="s">
        <v>8370</v>
      </c>
      <c r="H246">
        <v>24</v>
      </c>
      <c r="I246" s="23">
        <v>15609844.622869616</v>
      </c>
    </row>
    <row r="247" spans="1:9" x14ac:dyDescent="0.2">
      <c r="A247" s="87">
        <v>236475</v>
      </c>
      <c r="B247" s="8">
        <v>38974.576666666668</v>
      </c>
      <c r="C247" s="7" t="s">
        <v>19</v>
      </c>
      <c r="D247" s="8">
        <v>41729</v>
      </c>
      <c r="E247" t="s">
        <v>8360</v>
      </c>
      <c r="F247" t="s">
        <v>8363</v>
      </c>
      <c r="G247" t="s">
        <v>8370</v>
      </c>
      <c r="H247">
        <v>0</v>
      </c>
      <c r="I247" s="23">
        <v>717990.28325068159</v>
      </c>
    </row>
    <row r="248" spans="1:9" x14ac:dyDescent="0.2">
      <c r="A248" s="87">
        <v>236480</v>
      </c>
      <c r="B248" s="8">
        <v>38974.576666666668</v>
      </c>
      <c r="C248" s="7" t="s">
        <v>19</v>
      </c>
      <c r="D248" s="8">
        <v>41729</v>
      </c>
      <c r="E248" t="s">
        <v>8360</v>
      </c>
      <c r="F248" t="s">
        <v>8363</v>
      </c>
      <c r="G248" t="s">
        <v>8370</v>
      </c>
      <c r="H248">
        <v>0</v>
      </c>
      <c r="I248" s="23">
        <v>24807</v>
      </c>
    </row>
    <row r="249" spans="1:9" x14ac:dyDescent="0.2">
      <c r="A249" s="87">
        <v>236485</v>
      </c>
      <c r="B249" s="8">
        <v>38974.576666666668</v>
      </c>
      <c r="C249" s="7" t="s">
        <v>19</v>
      </c>
      <c r="D249" s="8">
        <v>41729</v>
      </c>
      <c r="E249" t="s">
        <v>8360</v>
      </c>
      <c r="F249" t="s">
        <v>8363</v>
      </c>
      <c r="G249" t="s">
        <v>8370</v>
      </c>
      <c r="H249">
        <v>0</v>
      </c>
      <c r="I249" s="23">
        <v>98157</v>
      </c>
    </row>
    <row r="250" spans="1:9" x14ac:dyDescent="0.2">
      <c r="A250" s="87">
        <v>236490</v>
      </c>
      <c r="B250" s="8">
        <v>38974.576666666668</v>
      </c>
      <c r="C250" s="7" t="s">
        <v>19</v>
      </c>
      <c r="D250" s="8">
        <v>41729</v>
      </c>
      <c r="E250" t="s">
        <v>8360</v>
      </c>
      <c r="F250" t="s">
        <v>8363</v>
      </c>
      <c r="G250" t="s">
        <v>8370</v>
      </c>
      <c r="H250">
        <v>0</v>
      </c>
      <c r="I250" s="23">
        <v>60691.111640359202</v>
      </c>
    </row>
    <row r="251" spans="1:9" x14ac:dyDescent="0.2">
      <c r="A251" s="87">
        <v>236495</v>
      </c>
      <c r="B251" s="8">
        <v>39010.359178240738</v>
      </c>
      <c r="C251" s="7" t="s">
        <v>19</v>
      </c>
      <c r="D251" s="8">
        <v>41729</v>
      </c>
      <c r="E251" t="s">
        <v>8360</v>
      </c>
      <c r="F251" t="s">
        <v>8363</v>
      </c>
      <c r="G251" t="s">
        <v>8370</v>
      </c>
      <c r="H251">
        <v>0</v>
      </c>
      <c r="I251" s="23">
        <v>78664.399999999994</v>
      </c>
    </row>
    <row r="252" spans="1:9" x14ac:dyDescent="0.2">
      <c r="A252" s="87">
        <v>236500</v>
      </c>
      <c r="B252" s="8">
        <v>39253.350011574075</v>
      </c>
      <c r="C252" s="7" t="s">
        <v>19</v>
      </c>
      <c r="D252" s="8" t="s">
        <v>20</v>
      </c>
      <c r="E252" t="s">
        <v>8360</v>
      </c>
      <c r="F252" t="s">
        <v>8363</v>
      </c>
      <c r="G252" t="s">
        <v>8370</v>
      </c>
      <c r="H252">
        <v>9</v>
      </c>
      <c r="I252" s="23">
        <v>4192581.7431940306</v>
      </c>
    </row>
    <row r="253" spans="1:9" x14ac:dyDescent="0.2">
      <c r="A253" s="87">
        <v>236505</v>
      </c>
      <c r="B253" s="8">
        <v>39253.352326388886</v>
      </c>
      <c r="C253" s="7" t="s">
        <v>19</v>
      </c>
      <c r="D253" s="8">
        <v>41759</v>
      </c>
      <c r="E253" t="s">
        <v>8360</v>
      </c>
      <c r="F253" t="s">
        <v>8363</v>
      </c>
      <c r="G253" t="s">
        <v>8370</v>
      </c>
      <c r="H253">
        <v>0</v>
      </c>
      <c r="I253" s="23">
        <v>114615.66437590559</v>
      </c>
    </row>
    <row r="254" spans="1:9" x14ac:dyDescent="0.2">
      <c r="A254" s="87">
        <v>236510</v>
      </c>
      <c r="B254" s="8">
        <v>39542.688877314817</v>
      </c>
      <c r="C254" s="7" t="s">
        <v>19</v>
      </c>
      <c r="D254" s="8" t="s">
        <v>20</v>
      </c>
      <c r="E254" t="s">
        <v>8360</v>
      </c>
      <c r="F254" t="s">
        <v>8363</v>
      </c>
      <c r="G254" t="s">
        <v>8370</v>
      </c>
      <c r="H254">
        <v>8</v>
      </c>
      <c r="I254" s="23">
        <v>2354436.5712259393</v>
      </c>
    </row>
    <row r="255" spans="1:9" x14ac:dyDescent="0.2">
      <c r="A255" s="87">
        <v>236515</v>
      </c>
      <c r="B255" s="8">
        <v>39542.688877314817</v>
      </c>
      <c r="C255" s="7" t="s">
        <v>19</v>
      </c>
      <c r="D255" s="8">
        <v>41729</v>
      </c>
      <c r="E255" t="s">
        <v>8360</v>
      </c>
      <c r="F255" t="s">
        <v>8363</v>
      </c>
      <c r="G255" t="s">
        <v>8370</v>
      </c>
      <c r="H255">
        <v>0</v>
      </c>
      <c r="I255" s="23">
        <v>0</v>
      </c>
    </row>
    <row r="256" spans="1:9" x14ac:dyDescent="0.2">
      <c r="A256" s="87">
        <v>236520</v>
      </c>
      <c r="B256" s="8">
        <v>40022.722442129627</v>
      </c>
      <c r="C256" s="7" t="s">
        <v>19</v>
      </c>
      <c r="D256" s="8" t="s">
        <v>20</v>
      </c>
      <c r="E256" t="s">
        <v>8350</v>
      </c>
      <c r="F256" t="s">
        <v>8351</v>
      </c>
      <c r="G256" t="s">
        <v>8355</v>
      </c>
      <c r="H256">
        <v>0</v>
      </c>
      <c r="I256" s="23">
        <v>14268273.666666666</v>
      </c>
    </row>
    <row r="257" spans="1:9" x14ac:dyDescent="0.2">
      <c r="A257" s="87">
        <v>236550</v>
      </c>
      <c r="B257" s="8">
        <v>40906.444050925929</v>
      </c>
      <c r="C257" s="7" t="s">
        <v>19</v>
      </c>
      <c r="D257" s="8">
        <v>41425</v>
      </c>
      <c r="E257" t="s">
        <v>8350</v>
      </c>
      <c r="F257" t="s">
        <v>8351</v>
      </c>
      <c r="G257" t="s">
        <v>8355</v>
      </c>
      <c r="H257">
        <v>0</v>
      </c>
      <c r="I257" s="23">
        <v>0</v>
      </c>
    </row>
    <row r="258" spans="1:9" x14ac:dyDescent="0.2">
      <c r="A258" s="87">
        <v>240000</v>
      </c>
      <c r="B258" s="8">
        <v>40113.682800925926</v>
      </c>
      <c r="C258" s="7" t="s">
        <v>19</v>
      </c>
      <c r="D258" s="8">
        <v>41698</v>
      </c>
      <c r="E258" t="s">
        <v>8350</v>
      </c>
      <c r="F258" t="s">
        <v>8351</v>
      </c>
      <c r="G258" t="s">
        <v>8356</v>
      </c>
      <c r="H258">
        <v>0</v>
      </c>
      <c r="I258" s="23">
        <v>23210</v>
      </c>
    </row>
    <row r="259" spans="1:9" x14ac:dyDescent="0.2">
      <c r="A259" s="87">
        <v>240001</v>
      </c>
      <c r="B259" s="8">
        <v>40249.588518518518</v>
      </c>
      <c r="C259" s="7" t="s">
        <v>19</v>
      </c>
      <c r="D259" s="8">
        <v>41670</v>
      </c>
      <c r="E259" t="s">
        <v>8360</v>
      </c>
      <c r="F259" t="s">
        <v>8363</v>
      </c>
      <c r="G259" t="s">
        <v>8370</v>
      </c>
      <c r="H259">
        <v>0</v>
      </c>
      <c r="I259" s="23">
        <v>0</v>
      </c>
    </row>
    <row r="260" spans="1:9" x14ac:dyDescent="0.2">
      <c r="A260" s="87">
        <v>240100</v>
      </c>
      <c r="B260" s="8">
        <v>38078.876643518517</v>
      </c>
      <c r="C260" s="7" t="s">
        <v>19</v>
      </c>
      <c r="D260" s="8" t="s">
        <v>20</v>
      </c>
      <c r="E260" t="s">
        <v>8350</v>
      </c>
      <c r="F260" t="s">
        <v>8351</v>
      </c>
      <c r="G260" t="s">
        <v>8356</v>
      </c>
      <c r="H260">
        <v>0</v>
      </c>
      <c r="I260" s="23">
        <v>-10382</v>
      </c>
    </row>
    <row r="261" spans="1:9" x14ac:dyDescent="0.2">
      <c r="A261" s="87">
        <v>240102</v>
      </c>
      <c r="B261" s="8">
        <v>40113.682800925926</v>
      </c>
      <c r="C261" s="7" t="s">
        <v>19</v>
      </c>
      <c r="D261" s="8" t="s">
        <v>20</v>
      </c>
      <c r="E261" t="s">
        <v>8350</v>
      </c>
      <c r="F261" t="s">
        <v>8351</v>
      </c>
      <c r="G261" t="s">
        <v>8356</v>
      </c>
      <c r="H261">
        <v>25</v>
      </c>
      <c r="I261" s="23">
        <v>4380522.5166988252</v>
      </c>
    </row>
    <row r="262" spans="1:9" x14ac:dyDescent="0.2">
      <c r="A262" s="87">
        <v>240103</v>
      </c>
      <c r="B262" s="8">
        <v>40113.682800925926</v>
      </c>
      <c r="C262" s="7" t="s">
        <v>19</v>
      </c>
      <c r="D262" s="8" t="s">
        <v>20</v>
      </c>
      <c r="E262" t="s">
        <v>8350</v>
      </c>
      <c r="F262" t="s">
        <v>8351</v>
      </c>
      <c r="G262" t="s">
        <v>8356</v>
      </c>
      <c r="H262">
        <v>14</v>
      </c>
      <c r="I262" s="23">
        <v>3301442.4255280592</v>
      </c>
    </row>
    <row r="263" spans="1:9" x14ac:dyDescent="0.2">
      <c r="A263" s="87">
        <v>240104</v>
      </c>
      <c r="B263" s="8">
        <v>40113.682800925926</v>
      </c>
      <c r="C263" s="7" t="s">
        <v>19</v>
      </c>
      <c r="D263" s="8">
        <v>41394</v>
      </c>
      <c r="E263" t="s">
        <v>8350</v>
      </c>
      <c r="F263" t="s">
        <v>8351</v>
      </c>
      <c r="G263" t="s">
        <v>8356</v>
      </c>
      <c r="H263">
        <v>0</v>
      </c>
      <c r="I263" s="23">
        <v>0</v>
      </c>
    </row>
    <row r="264" spans="1:9" x14ac:dyDescent="0.2">
      <c r="A264" s="87">
        <v>240105</v>
      </c>
      <c r="B264" s="8">
        <v>40113.682800925926</v>
      </c>
      <c r="C264" s="7" t="s">
        <v>19</v>
      </c>
      <c r="D264" s="8">
        <v>41670</v>
      </c>
      <c r="E264" t="s">
        <v>8350</v>
      </c>
      <c r="F264" t="s">
        <v>8351</v>
      </c>
      <c r="G264" t="s">
        <v>8356</v>
      </c>
      <c r="H264">
        <v>0</v>
      </c>
      <c r="I264" s="23">
        <v>8871</v>
      </c>
    </row>
    <row r="265" spans="1:9" x14ac:dyDescent="0.2">
      <c r="A265" s="87">
        <v>240106</v>
      </c>
      <c r="B265" s="8">
        <v>40113.682800925926</v>
      </c>
      <c r="C265" s="7" t="s">
        <v>19</v>
      </c>
      <c r="D265" s="8" t="s">
        <v>20</v>
      </c>
      <c r="E265" t="s">
        <v>8350</v>
      </c>
      <c r="F265" t="s">
        <v>8351</v>
      </c>
      <c r="G265" t="s">
        <v>8356</v>
      </c>
      <c r="H265">
        <v>5</v>
      </c>
      <c r="I265" s="23">
        <v>4497915.4516296731</v>
      </c>
    </row>
    <row r="266" spans="1:9" x14ac:dyDescent="0.2">
      <c r="A266" s="87">
        <v>240108</v>
      </c>
      <c r="B266" s="8">
        <v>40113.682800925926</v>
      </c>
      <c r="C266" s="7" t="s">
        <v>19</v>
      </c>
      <c r="D266" s="8" t="s">
        <v>20</v>
      </c>
      <c r="E266" t="s">
        <v>8350</v>
      </c>
      <c r="F266" t="s">
        <v>8351</v>
      </c>
      <c r="G266" t="s">
        <v>8356</v>
      </c>
      <c r="H266">
        <v>0</v>
      </c>
      <c r="I266" s="23">
        <v>8963727.1110611092</v>
      </c>
    </row>
    <row r="267" spans="1:9" x14ac:dyDescent="0.2">
      <c r="A267" s="87">
        <v>240200</v>
      </c>
      <c r="B267" s="8">
        <v>40113.682800925926</v>
      </c>
      <c r="C267" s="7" t="s">
        <v>19</v>
      </c>
      <c r="D267" s="8">
        <v>41698</v>
      </c>
      <c r="E267" t="s">
        <v>8360</v>
      </c>
      <c r="F267" t="s">
        <v>8363</v>
      </c>
      <c r="G267" t="s">
        <v>8370</v>
      </c>
      <c r="H267">
        <v>0</v>
      </c>
      <c r="I267" s="23">
        <v>152657.47</v>
      </c>
    </row>
    <row r="268" spans="1:9" x14ac:dyDescent="0.2">
      <c r="A268" s="87">
        <v>240201</v>
      </c>
      <c r="B268" s="8">
        <v>40113.682800925926</v>
      </c>
      <c r="C268" s="7" t="s">
        <v>19</v>
      </c>
      <c r="D268" s="8" t="s">
        <v>20</v>
      </c>
      <c r="E268" t="s">
        <v>8360</v>
      </c>
      <c r="F268" t="s">
        <v>8363</v>
      </c>
      <c r="G268" t="s">
        <v>8370</v>
      </c>
      <c r="H268">
        <v>57</v>
      </c>
      <c r="I268" s="23">
        <v>31749097.135606624</v>
      </c>
    </row>
    <row r="269" spans="1:9" x14ac:dyDescent="0.2">
      <c r="A269" s="87">
        <v>240202</v>
      </c>
      <c r="B269" s="8">
        <v>40113.682800925926</v>
      </c>
      <c r="C269" s="7" t="s">
        <v>19</v>
      </c>
      <c r="D269" s="8">
        <v>41698</v>
      </c>
      <c r="E269" t="s">
        <v>8350</v>
      </c>
      <c r="F269" t="s">
        <v>8351</v>
      </c>
      <c r="G269" t="s">
        <v>8356</v>
      </c>
      <c r="H269">
        <v>0</v>
      </c>
      <c r="I269" s="23">
        <v>46366</v>
      </c>
    </row>
    <row r="270" spans="1:9" x14ac:dyDescent="0.2">
      <c r="A270" s="87">
        <v>240203</v>
      </c>
      <c r="B270" s="8">
        <v>40113.682800925926</v>
      </c>
      <c r="C270" s="7" t="s">
        <v>19</v>
      </c>
      <c r="D270" s="8" t="s">
        <v>20</v>
      </c>
      <c r="E270" t="s">
        <v>8360</v>
      </c>
      <c r="F270" t="s">
        <v>8363</v>
      </c>
      <c r="G270" t="s">
        <v>8370</v>
      </c>
      <c r="H270">
        <v>10</v>
      </c>
      <c r="I270" s="23">
        <v>1968387.3950566468</v>
      </c>
    </row>
    <row r="271" spans="1:9" x14ac:dyDescent="0.2">
      <c r="A271" s="87">
        <v>240204</v>
      </c>
      <c r="B271" s="8">
        <v>40113.682800925926</v>
      </c>
      <c r="C271" s="7" t="s">
        <v>19</v>
      </c>
      <c r="D271" s="8">
        <v>41394</v>
      </c>
      <c r="E271" t="s">
        <v>8350</v>
      </c>
      <c r="F271" t="s">
        <v>8351</v>
      </c>
      <c r="G271" t="s">
        <v>8356</v>
      </c>
      <c r="H271">
        <v>0</v>
      </c>
      <c r="I271" s="23">
        <v>0</v>
      </c>
    </row>
    <row r="272" spans="1:9" x14ac:dyDescent="0.2">
      <c r="A272" s="87">
        <v>240205</v>
      </c>
      <c r="B272" s="8">
        <v>40113.682800925926</v>
      </c>
      <c r="C272" s="7" t="s">
        <v>19</v>
      </c>
      <c r="D272" s="8">
        <v>41394</v>
      </c>
      <c r="E272" t="s">
        <v>8350</v>
      </c>
      <c r="F272" t="s">
        <v>8351</v>
      </c>
      <c r="G272" t="s">
        <v>8356</v>
      </c>
      <c r="H272">
        <v>0</v>
      </c>
      <c r="I272" s="23">
        <v>0</v>
      </c>
    </row>
    <row r="273" spans="1:9" x14ac:dyDescent="0.2">
      <c r="A273" s="87">
        <v>240206</v>
      </c>
      <c r="B273" s="8">
        <v>40113.682800925926</v>
      </c>
      <c r="C273" s="7" t="s">
        <v>19</v>
      </c>
      <c r="D273" s="8">
        <v>41698</v>
      </c>
      <c r="E273" t="s">
        <v>8350</v>
      </c>
      <c r="F273" t="s">
        <v>8351</v>
      </c>
      <c r="G273" t="s">
        <v>8356</v>
      </c>
      <c r="H273">
        <v>0</v>
      </c>
      <c r="I273" s="23">
        <v>0</v>
      </c>
    </row>
    <row r="274" spans="1:9" x14ac:dyDescent="0.2">
      <c r="A274" s="87">
        <v>240207</v>
      </c>
      <c r="B274" s="8">
        <v>40225.629363425927</v>
      </c>
      <c r="C274" s="7" t="s">
        <v>19</v>
      </c>
      <c r="D274" s="8">
        <v>41394</v>
      </c>
      <c r="E274" t="s">
        <v>8350</v>
      </c>
      <c r="F274" t="s">
        <v>8351</v>
      </c>
      <c r="G274" t="s">
        <v>8356</v>
      </c>
      <c r="H274">
        <v>0</v>
      </c>
      <c r="I274" s="23">
        <v>0</v>
      </c>
    </row>
    <row r="275" spans="1:9" x14ac:dyDescent="0.2">
      <c r="A275" s="87">
        <v>240400</v>
      </c>
      <c r="B275" s="8">
        <v>40113.682800925926</v>
      </c>
      <c r="C275" s="7" t="s">
        <v>19</v>
      </c>
      <c r="D275" s="8">
        <v>41698</v>
      </c>
      <c r="E275" t="s">
        <v>8360</v>
      </c>
      <c r="F275" t="s">
        <v>8363</v>
      </c>
      <c r="G275" t="s">
        <v>8370</v>
      </c>
      <c r="H275">
        <v>0</v>
      </c>
      <c r="I275" s="23">
        <v>0</v>
      </c>
    </row>
    <row r="276" spans="1:9" x14ac:dyDescent="0.2">
      <c r="A276" s="87">
        <v>240401</v>
      </c>
      <c r="B276" s="8">
        <v>40113.682800925926</v>
      </c>
      <c r="C276" s="7" t="s">
        <v>19</v>
      </c>
      <c r="D276" s="8">
        <v>41425</v>
      </c>
      <c r="E276" t="s">
        <v>8360</v>
      </c>
      <c r="F276" t="s">
        <v>8363</v>
      </c>
      <c r="G276" t="s">
        <v>8370</v>
      </c>
      <c r="H276">
        <v>0</v>
      </c>
      <c r="I276" s="23">
        <v>0</v>
      </c>
    </row>
    <row r="277" spans="1:9" x14ac:dyDescent="0.2">
      <c r="A277" s="87">
        <v>240402</v>
      </c>
      <c r="B277" s="8">
        <v>40113.682800925926</v>
      </c>
      <c r="C277" s="7" t="s">
        <v>19</v>
      </c>
      <c r="D277" s="8">
        <v>41698</v>
      </c>
      <c r="E277" t="s">
        <v>8360</v>
      </c>
      <c r="F277" t="s">
        <v>8363</v>
      </c>
      <c r="G277" t="s">
        <v>8370</v>
      </c>
      <c r="H277">
        <v>0</v>
      </c>
      <c r="I277" s="23">
        <v>236207</v>
      </c>
    </row>
    <row r="278" spans="1:9" x14ac:dyDescent="0.2">
      <c r="A278" s="87">
        <v>240403</v>
      </c>
      <c r="B278" s="8">
        <v>40113.682800925926</v>
      </c>
      <c r="C278" s="7" t="s">
        <v>19</v>
      </c>
      <c r="D278" s="8">
        <v>41121</v>
      </c>
      <c r="E278" t="s">
        <v>8360</v>
      </c>
      <c r="F278" t="s">
        <v>8363</v>
      </c>
      <c r="G278" t="s">
        <v>8370</v>
      </c>
      <c r="H278">
        <v>0</v>
      </c>
      <c r="I278" s="23">
        <v>0</v>
      </c>
    </row>
    <row r="279" spans="1:9" x14ac:dyDescent="0.2">
      <c r="A279" s="87">
        <v>240404</v>
      </c>
      <c r="B279" s="8">
        <v>40532.611168981479</v>
      </c>
      <c r="C279" s="7" t="s">
        <v>19</v>
      </c>
      <c r="D279" s="8">
        <v>41578</v>
      </c>
      <c r="E279" t="s">
        <v>8360</v>
      </c>
      <c r="F279" t="s">
        <v>8363</v>
      </c>
      <c r="G279" t="s">
        <v>8370</v>
      </c>
      <c r="H279">
        <v>0</v>
      </c>
      <c r="I279" s="23">
        <v>0</v>
      </c>
    </row>
    <row r="280" spans="1:9" x14ac:dyDescent="0.2">
      <c r="A280" s="87">
        <v>240405</v>
      </c>
      <c r="B280" s="8">
        <v>40532.611168981479</v>
      </c>
      <c r="C280" s="7" t="s">
        <v>19</v>
      </c>
      <c r="D280" s="8">
        <v>41121</v>
      </c>
      <c r="E280" t="s">
        <v>8360</v>
      </c>
      <c r="F280" t="s">
        <v>8363</v>
      </c>
      <c r="G280" t="s">
        <v>8370</v>
      </c>
      <c r="H280">
        <v>0</v>
      </c>
      <c r="I280" s="23">
        <v>0</v>
      </c>
    </row>
    <row r="281" spans="1:9" x14ac:dyDescent="0.2">
      <c r="A281" s="87">
        <v>240406</v>
      </c>
      <c r="B281" s="8">
        <v>40532.611168981479</v>
      </c>
      <c r="C281" s="7" t="s">
        <v>19</v>
      </c>
      <c r="D281" s="8">
        <v>41698</v>
      </c>
      <c r="E281" t="s">
        <v>8360</v>
      </c>
      <c r="F281" t="s">
        <v>8363</v>
      </c>
      <c r="G281" t="s">
        <v>8370</v>
      </c>
      <c r="H281">
        <v>0</v>
      </c>
      <c r="I281" s="23">
        <v>5496</v>
      </c>
    </row>
    <row r="282" spans="1:9" x14ac:dyDescent="0.2">
      <c r="A282" s="87">
        <v>240500</v>
      </c>
      <c r="B282" s="8">
        <v>40113.682800925926</v>
      </c>
      <c r="C282" s="7" t="s">
        <v>19</v>
      </c>
      <c r="D282" s="8" t="s">
        <v>20</v>
      </c>
      <c r="E282" t="s">
        <v>8350</v>
      </c>
      <c r="F282" t="s">
        <v>8351</v>
      </c>
      <c r="G282" t="s">
        <v>8356</v>
      </c>
      <c r="H282">
        <v>38</v>
      </c>
      <c r="I282" s="23">
        <v>11071264.478442129</v>
      </c>
    </row>
    <row r="283" spans="1:9" x14ac:dyDescent="0.2">
      <c r="A283" s="87">
        <v>240502</v>
      </c>
      <c r="B283" s="8">
        <v>40113.682800925926</v>
      </c>
      <c r="C283" s="7" t="s">
        <v>19</v>
      </c>
      <c r="D283" s="8" t="s">
        <v>20</v>
      </c>
      <c r="E283" t="s">
        <v>8350</v>
      </c>
      <c r="F283" t="s">
        <v>8351</v>
      </c>
      <c r="G283" t="s">
        <v>8356</v>
      </c>
      <c r="H283">
        <v>37</v>
      </c>
      <c r="I283" s="23">
        <v>11755863.046392627</v>
      </c>
    </row>
    <row r="284" spans="1:9" x14ac:dyDescent="0.2">
      <c r="A284" s="87">
        <v>240503</v>
      </c>
      <c r="B284" s="8">
        <v>40113.682800925926</v>
      </c>
      <c r="C284" s="7" t="s">
        <v>19</v>
      </c>
      <c r="D284" s="8" t="s">
        <v>20</v>
      </c>
      <c r="E284" t="s">
        <v>8350</v>
      </c>
      <c r="F284" t="s">
        <v>8351</v>
      </c>
      <c r="G284" t="s">
        <v>8356</v>
      </c>
      <c r="H284">
        <v>12</v>
      </c>
      <c r="I284" s="23">
        <v>3161931.3794904901</v>
      </c>
    </row>
    <row r="285" spans="1:9" x14ac:dyDescent="0.2">
      <c r="A285" s="87">
        <v>240504</v>
      </c>
      <c r="B285" s="8">
        <v>40113.682800925926</v>
      </c>
      <c r="C285" s="7" t="s">
        <v>19</v>
      </c>
      <c r="D285" s="8" t="s">
        <v>20</v>
      </c>
      <c r="E285" t="s">
        <v>8350</v>
      </c>
      <c r="F285" t="s">
        <v>8351</v>
      </c>
      <c r="G285" t="s">
        <v>8356</v>
      </c>
      <c r="H285">
        <v>0</v>
      </c>
      <c r="I285" s="23">
        <v>214663.8888888896</v>
      </c>
    </row>
    <row r="286" spans="1:9" x14ac:dyDescent="0.2">
      <c r="A286" s="87">
        <v>240505</v>
      </c>
      <c r="B286" s="8">
        <v>40113.682800925926</v>
      </c>
      <c r="C286" s="7" t="s">
        <v>19</v>
      </c>
      <c r="D286" s="8">
        <v>41182</v>
      </c>
      <c r="E286" t="s">
        <v>8350</v>
      </c>
      <c r="F286" t="s">
        <v>8351</v>
      </c>
      <c r="G286" t="s">
        <v>8353</v>
      </c>
      <c r="H286">
        <v>0</v>
      </c>
      <c r="I286" s="23">
        <v>0</v>
      </c>
    </row>
    <row r="287" spans="1:9" x14ac:dyDescent="0.2">
      <c r="A287" s="87">
        <v>240506</v>
      </c>
      <c r="B287" s="8">
        <v>40113.682800925926</v>
      </c>
      <c r="C287" s="7" t="s">
        <v>19</v>
      </c>
      <c r="D287" s="8" t="s">
        <v>20</v>
      </c>
      <c r="E287" t="s">
        <v>8350</v>
      </c>
      <c r="F287" t="s">
        <v>8351</v>
      </c>
      <c r="G287" t="s">
        <v>8356</v>
      </c>
      <c r="H287">
        <v>0</v>
      </c>
      <c r="I287" s="23">
        <v>306696515.39310354</v>
      </c>
    </row>
    <row r="288" spans="1:9" x14ac:dyDescent="0.2">
      <c r="A288" s="87">
        <v>240507</v>
      </c>
      <c r="B288" s="8">
        <v>40904.64534722222</v>
      </c>
      <c r="C288" s="7" t="s">
        <v>19</v>
      </c>
      <c r="D288" s="8" t="s">
        <v>20</v>
      </c>
      <c r="E288" t="s">
        <v>8350</v>
      </c>
      <c r="F288" t="s">
        <v>8351</v>
      </c>
      <c r="G288" t="s">
        <v>8356</v>
      </c>
      <c r="H288">
        <v>0</v>
      </c>
      <c r="I288" s="23">
        <v>98993.276949999999</v>
      </c>
    </row>
    <row r="289" spans="1:9" x14ac:dyDescent="0.2">
      <c r="A289" s="87">
        <v>240510</v>
      </c>
      <c r="B289" s="8">
        <v>40904.64707175926</v>
      </c>
      <c r="C289" s="7" t="s">
        <v>19</v>
      </c>
      <c r="D289" s="8" t="s">
        <v>20</v>
      </c>
      <c r="E289" t="s">
        <v>8350</v>
      </c>
      <c r="F289" t="s">
        <v>8351</v>
      </c>
      <c r="G289" t="s">
        <v>8356</v>
      </c>
      <c r="H289">
        <v>11</v>
      </c>
      <c r="I289" s="23">
        <v>4694781.4712382797</v>
      </c>
    </row>
    <row r="290" spans="1:9" x14ac:dyDescent="0.2">
      <c r="A290" s="87">
        <v>240511</v>
      </c>
      <c r="B290" s="8">
        <v>40904.64707175926</v>
      </c>
      <c r="C290" s="7" t="s">
        <v>19</v>
      </c>
      <c r="D290" s="8" t="s">
        <v>20</v>
      </c>
      <c r="E290" t="s">
        <v>8350</v>
      </c>
      <c r="F290" t="s">
        <v>8351</v>
      </c>
      <c r="G290" t="s">
        <v>8356</v>
      </c>
      <c r="H290">
        <v>0</v>
      </c>
      <c r="I290" s="23">
        <v>0</v>
      </c>
    </row>
    <row r="291" spans="1:9" x14ac:dyDescent="0.2">
      <c r="A291" s="87">
        <v>240600</v>
      </c>
      <c r="B291" s="8">
        <v>40113.682800925926</v>
      </c>
      <c r="C291" s="7" t="s">
        <v>19</v>
      </c>
      <c r="D291" s="8" t="s">
        <v>20</v>
      </c>
      <c r="E291" t="s">
        <v>8350</v>
      </c>
      <c r="F291" t="s">
        <v>8351</v>
      </c>
      <c r="G291" t="s">
        <v>8356</v>
      </c>
      <c r="H291">
        <v>10</v>
      </c>
      <c r="I291" s="23">
        <v>7551757.5356084146</v>
      </c>
    </row>
    <row r="292" spans="1:9" x14ac:dyDescent="0.2">
      <c r="A292" s="87">
        <v>240601</v>
      </c>
      <c r="B292" s="8">
        <v>40113.682800925926</v>
      </c>
      <c r="C292" s="7" t="s">
        <v>19</v>
      </c>
      <c r="D292" s="8" t="s">
        <v>20</v>
      </c>
      <c r="E292" t="s">
        <v>8350</v>
      </c>
      <c r="F292" t="s">
        <v>8351</v>
      </c>
      <c r="G292" t="s">
        <v>8356</v>
      </c>
      <c r="H292">
        <v>18</v>
      </c>
      <c r="I292" s="23">
        <v>5383421.2111654934</v>
      </c>
    </row>
    <row r="293" spans="1:9" x14ac:dyDescent="0.2">
      <c r="A293" s="87">
        <v>240602</v>
      </c>
      <c r="B293" s="8">
        <v>40113.682800925926</v>
      </c>
      <c r="C293" s="7" t="s">
        <v>19</v>
      </c>
      <c r="D293" s="8">
        <v>41698</v>
      </c>
      <c r="E293" t="s">
        <v>8350</v>
      </c>
      <c r="F293" t="s">
        <v>8351</v>
      </c>
      <c r="G293" t="s">
        <v>8356</v>
      </c>
      <c r="H293">
        <v>0</v>
      </c>
      <c r="I293" s="23">
        <v>0</v>
      </c>
    </row>
    <row r="294" spans="1:9" x14ac:dyDescent="0.2">
      <c r="A294" s="87">
        <v>240603</v>
      </c>
      <c r="B294" s="8">
        <v>40113.682800925926</v>
      </c>
      <c r="C294" s="7" t="s">
        <v>19</v>
      </c>
      <c r="D294" s="8" t="s">
        <v>20</v>
      </c>
      <c r="E294" t="s">
        <v>8350</v>
      </c>
      <c r="F294" t="s">
        <v>8351</v>
      </c>
      <c r="G294" t="s">
        <v>8355</v>
      </c>
      <c r="H294">
        <v>8</v>
      </c>
      <c r="I294" s="23">
        <v>4396238.1350974031</v>
      </c>
    </row>
    <row r="295" spans="1:9" x14ac:dyDescent="0.2">
      <c r="A295" s="87">
        <v>240604</v>
      </c>
      <c r="B295" s="8">
        <v>40113.682800925926</v>
      </c>
      <c r="C295" s="7" t="s">
        <v>19</v>
      </c>
      <c r="D295" s="8" t="s">
        <v>20</v>
      </c>
      <c r="E295" t="s">
        <v>8350</v>
      </c>
      <c r="F295" t="s">
        <v>8351</v>
      </c>
      <c r="G295" t="s">
        <v>8355</v>
      </c>
      <c r="H295">
        <v>0</v>
      </c>
      <c r="I295" s="23">
        <v>3196402.3193264147</v>
      </c>
    </row>
    <row r="296" spans="1:9" x14ac:dyDescent="0.2">
      <c r="A296" s="87">
        <v>240605</v>
      </c>
      <c r="B296" s="8">
        <v>40113.682800925926</v>
      </c>
      <c r="C296" s="7" t="s">
        <v>19</v>
      </c>
      <c r="D296" s="8" t="s">
        <v>20</v>
      </c>
      <c r="E296" t="s">
        <v>8350</v>
      </c>
      <c r="F296" t="s">
        <v>8351</v>
      </c>
      <c r="G296" t="s">
        <v>8355</v>
      </c>
      <c r="H296">
        <v>3</v>
      </c>
      <c r="I296" s="23">
        <v>3456882.8804438291</v>
      </c>
    </row>
    <row r="297" spans="1:9" x14ac:dyDescent="0.2">
      <c r="A297" s="87">
        <v>240606</v>
      </c>
      <c r="B297" s="8">
        <v>40113.682800925926</v>
      </c>
      <c r="C297" s="7" t="s">
        <v>19</v>
      </c>
      <c r="D297" s="8" t="s">
        <v>20</v>
      </c>
      <c r="E297" t="s">
        <v>8350</v>
      </c>
      <c r="F297" t="s">
        <v>8351</v>
      </c>
      <c r="G297" t="s">
        <v>8355</v>
      </c>
      <c r="H297">
        <v>42</v>
      </c>
      <c r="I297" s="23">
        <v>11202522.79748182</v>
      </c>
    </row>
    <row r="298" spans="1:9" x14ac:dyDescent="0.2">
      <c r="A298" s="87">
        <v>240607</v>
      </c>
      <c r="B298" s="8">
        <v>40532.612673611111</v>
      </c>
      <c r="C298" s="7" t="s">
        <v>19</v>
      </c>
      <c r="D298" s="8">
        <v>41698</v>
      </c>
      <c r="E298" t="s">
        <v>8350</v>
      </c>
      <c r="F298" t="s">
        <v>8351</v>
      </c>
      <c r="G298" t="s">
        <v>8356</v>
      </c>
      <c r="H298">
        <v>0</v>
      </c>
      <c r="I298" s="23">
        <v>57104</v>
      </c>
    </row>
    <row r="299" spans="1:9" x14ac:dyDescent="0.2">
      <c r="A299" s="87">
        <v>240608</v>
      </c>
      <c r="B299" s="8">
        <v>40532.612673611111</v>
      </c>
      <c r="C299" s="7" t="s">
        <v>19</v>
      </c>
      <c r="D299" s="8">
        <v>41578</v>
      </c>
      <c r="E299" t="s">
        <v>8360</v>
      </c>
      <c r="F299" t="s">
        <v>8363</v>
      </c>
      <c r="G299" t="s">
        <v>8370</v>
      </c>
      <c r="H299">
        <v>0</v>
      </c>
      <c r="I299" s="23">
        <v>0</v>
      </c>
    </row>
    <row r="300" spans="1:9" x14ac:dyDescent="0.2">
      <c r="A300" s="87">
        <v>240609</v>
      </c>
      <c r="B300" s="8">
        <v>40532.611168981479</v>
      </c>
      <c r="C300" s="7" t="s">
        <v>19</v>
      </c>
      <c r="D300" s="8">
        <v>41394</v>
      </c>
      <c r="E300" t="s">
        <v>8350</v>
      </c>
      <c r="F300" t="s">
        <v>8351</v>
      </c>
      <c r="G300" t="s">
        <v>8356</v>
      </c>
      <c r="H300">
        <v>0</v>
      </c>
      <c r="I300" s="23">
        <v>0</v>
      </c>
    </row>
    <row r="301" spans="1:9" x14ac:dyDescent="0.2">
      <c r="A301" s="87">
        <v>240610</v>
      </c>
      <c r="B301" s="8">
        <v>40532.612673611111</v>
      </c>
      <c r="C301" s="7" t="s">
        <v>19</v>
      </c>
      <c r="D301" s="8">
        <v>41394</v>
      </c>
      <c r="E301" t="s">
        <v>8350</v>
      </c>
      <c r="F301" t="s">
        <v>8351</v>
      </c>
      <c r="G301" t="s">
        <v>8356</v>
      </c>
      <c r="H301">
        <v>0</v>
      </c>
      <c r="I301" s="23">
        <v>0</v>
      </c>
    </row>
    <row r="302" spans="1:9" x14ac:dyDescent="0.2">
      <c r="A302" s="87">
        <v>240611</v>
      </c>
      <c r="B302" s="8">
        <v>40904.640405092592</v>
      </c>
      <c r="C302" s="7" t="s">
        <v>19</v>
      </c>
      <c r="D302" s="8" t="s">
        <v>20</v>
      </c>
      <c r="E302" t="s">
        <v>8350</v>
      </c>
      <c r="F302" t="s">
        <v>8351</v>
      </c>
      <c r="G302" t="s">
        <v>8355</v>
      </c>
      <c r="H302">
        <v>5</v>
      </c>
      <c r="I302" s="23">
        <v>2326702.3080705721</v>
      </c>
    </row>
    <row r="303" spans="1:9" x14ac:dyDescent="0.2">
      <c r="A303" s="87">
        <v>240612</v>
      </c>
      <c r="B303" s="8">
        <v>40904.641655092593</v>
      </c>
      <c r="C303" s="7" t="s">
        <v>19</v>
      </c>
      <c r="D303" s="8" t="s">
        <v>20</v>
      </c>
      <c r="E303" t="s">
        <v>8350</v>
      </c>
      <c r="F303" t="s">
        <v>8351</v>
      </c>
      <c r="G303" t="s">
        <v>8356</v>
      </c>
      <c r="H303">
        <v>23</v>
      </c>
      <c r="I303" s="23">
        <v>6463907.0035971766</v>
      </c>
    </row>
    <row r="304" spans="1:9" x14ac:dyDescent="0.2">
      <c r="A304" s="87">
        <v>240613</v>
      </c>
      <c r="B304" s="8">
        <v>40904.641655092593</v>
      </c>
      <c r="C304" s="7" t="s">
        <v>19</v>
      </c>
      <c r="D304" s="8" t="s">
        <v>20</v>
      </c>
      <c r="E304" t="s">
        <v>8350</v>
      </c>
      <c r="F304" t="s">
        <v>8351</v>
      </c>
      <c r="G304" t="s">
        <v>8356</v>
      </c>
      <c r="H304">
        <v>13</v>
      </c>
      <c r="I304" s="23">
        <v>4167326.2308027362</v>
      </c>
    </row>
    <row r="305" spans="1:9" x14ac:dyDescent="0.2">
      <c r="A305" s="87">
        <v>240614</v>
      </c>
      <c r="B305" s="8">
        <v>40904.642581018517</v>
      </c>
      <c r="C305" s="7" t="s">
        <v>19</v>
      </c>
      <c r="D305" s="8" t="s">
        <v>20</v>
      </c>
      <c r="E305" t="s">
        <v>8350</v>
      </c>
      <c r="F305" t="s">
        <v>8351</v>
      </c>
      <c r="G305" t="s">
        <v>8356</v>
      </c>
      <c r="H305">
        <v>24</v>
      </c>
      <c r="I305" s="23">
        <v>11264681.814613381</v>
      </c>
    </row>
    <row r="306" spans="1:9" x14ac:dyDescent="0.2">
      <c r="A306" s="87">
        <v>240615</v>
      </c>
      <c r="B306" s="8">
        <v>41722.546412037038</v>
      </c>
      <c r="C306" s="7" t="s">
        <v>19</v>
      </c>
      <c r="D306" s="8" t="s">
        <v>20</v>
      </c>
      <c r="E306" t="s">
        <v>8350</v>
      </c>
      <c r="F306" t="s">
        <v>8351</v>
      </c>
      <c r="G306" t="s">
        <v>8356</v>
      </c>
      <c r="H306">
        <v>0</v>
      </c>
      <c r="I306" s="23">
        <v>0</v>
      </c>
    </row>
    <row r="307" spans="1:9" x14ac:dyDescent="0.2">
      <c r="A307" s="87">
        <v>240616</v>
      </c>
      <c r="B307" s="8">
        <v>41722.546412037038</v>
      </c>
      <c r="C307" s="7" t="s">
        <v>19</v>
      </c>
      <c r="D307" s="8" t="s">
        <v>20</v>
      </c>
      <c r="E307" t="s">
        <v>8350</v>
      </c>
      <c r="F307" t="s">
        <v>8351</v>
      </c>
      <c r="G307" t="s">
        <v>8356</v>
      </c>
      <c r="H307">
        <v>0</v>
      </c>
      <c r="I307" s="23">
        <v>0</v>
      </c>
    </row>
    <row r="308" spans="1:9" x14ac:dyDescent="0.2">
      <c r="A308" s="87">
        <v>240701</v>
      </c>
      <c r="B308" s="8">
        <v>40532.611168981479</v>
      </c>
      <c r="C308" s="7" t="s">
        <v>19</v>
      </c>
      <c r="D308" s="8">
        <v>41182</v>
      </c>
      <c r="E308" t="s">
        <v>8350</v>
      </c>
      <c r="F308" t="s">
        <v>8351</v>
      </c>
      <c r="G308" t="s">
        <v>8353</v>
      </c>
      <c r="H308">
        <v>0</v>
      </c>
      <c r="I308" s="23">
        <v>0</v>
      </c>
    </row>
    <row r="309" spans="1:9" x14ac:dyDescent="0.2">
      <c r="A309" s="87">
        <v>240702</v>
      </c>
      <c r="B309" s="8">
        <v>40532.611168981479</v>
      </c>
      <c r="C309" s="7" t="s">
        <v>19</v>
      </c>
      <c r="D309" s="8" t="s">
        <v>20</v>
      </c>
      <c r="E309" t="s">
        <v>8350</v>
      </c>
      <c r="F309" t="s">
        <v>8351</v>
      </c>
      <c r="G309" t="s">
        <v>8356</v>
      </c>
      <c r="H309">
        <v>0</v>
      </c>
      <c r="I309" s="23">
        <v>5496</v>
      </c>
    </row>
    <row r="310" spans="1:9" x14ac:dyDescent="0.2">
      <c r="A310" s="87">
        <v>240703</v>
      </c>
      <c r="B310" s="8">
        <v>40532.611168981479</v>
      </c>
      <c r="C310" s="7" t="s">
        <v>19</v>
      </c>
      <c r="D310" s="8">
        <v>41394</v>
      </c>
      <c r="E310" t="s">
        <v>8350</v>
      </c>
      <c r="F310" t="s">
        <v>8351</v>
      </c>
      <c r="G310" t="s">
        <v>8356</v>
      </c>
      <c r="H310">
        <v>0</v>
      </c>
      <c r="I310" s="23">
        <v>0</v>
      </c>
    </row>
    <row r="311" spans="1:9" x14ac:dyDescent="0.2">
      <c r="A311" s="87">
        <v>240704</v>
      </c>
      <c r="B311" s="8">
        <v>40532.611168981479</v>
      </c>
      <c r="C311" s="7" t="s">
        <v>19</v>
      </c>
      <c r="D311" s="8">
        <v>41670</v>
      </c>
      <c r="E311" t="s">
        <v>8350</v>
      </c>
      <c r="F311" t="s">
        <v>8351</v>
      </c>
      <c r="G311" t="s">
        <v>8356</v>
      </c>
      <c r="H311">
        <v>0</v>
      </c>
      <c r="I311" s="23">
        <v>0</v>
      </c>
    </row>
    <row r="312" spans="1:9" x14ac:dyDescent="0.2">
      <c r="A312" s="87">
        <v>240705</v>
      </c>
      <c r="B312" s="8">
        <v>40532.611168981479</v>
      </c>
      <c r="C312" s="7" t="s">
        <v>19</v>
      </c>
      <c r="D312" s="8" t="s">
        <v>20</v>
      </c>
      <c r="E312" t="s">
        <v>8350</v>
      </c>
      <c r="F312" t="s">
        <v>8351</v>
      </c>
      <c r="G312" t="s">
        <v>8356</v>
      </c>
      <c r="H312">
        <v>9</v>
      </c>
      <c r="I312" s="23">
        <v>3680256.0938784694</v>
      </c>
    </row>
    <row r="313" spans="1:9" x14ac:dyDescent="0.2">
      <c r="A313" s="87">
        <v>240706</v>
      </c>
      <c r="B313" s="8">
        <v>40532.611168981479</v>
      </c>
      <c r="C313" s="7" t="s">
        <v>19</v>
      </c>
      <c r="D313" s="8">
        <v>41670</v>
      </c>
      <c r="E313" t="s">
        <v>8350</v>
      </c>
      <c r="F313" t="s">
        <v>8351</v>
      </c>
      <c r="G313" t="s">
        <v>8356</v>
      </c>
      <c r="H313">
        <v>0</v>
      </c>
      <c r="I313" s="23">
        <v>8887</v>
      </c>
    </row>
    <row r="314" spans="1:9" x14ac:dyDescent="0.2">
      <c r="A314" s="87">
        <v>240800</v>
      </c>
      <c r="B314" s="8">
        <v>40438.566064814811</v>
      </c>
      <c r="C314" s="7" t="s">
        <v>19</v>
      </c>
      <c r="D314" s="8" t="s">
        <v>20</v>
      </c>
      <c r="E314" t="s">
        <v>8350</v>
      </c>
      <c r="F314" t="s">
        <v>8351</v>
      </c>
      <c r="G314" t="s">
        <v>8356</v>
      </c>
      <c r="H314">
        <v>-5</v>
      </c>
      <c r="I314" s="23">
        <v>-2728154.6389578613</v>
      </c>
    </row>
    <row r="315" spans="1:9" x14ac:dyDescent="0.2">
      <c r="A315" s="87">
        <v>240801</v>
      </c>
      <c r="B315" s="8">
        <v>40448.548541666663</v>
      </c>
      <c r="C315" s="7" t="s">
        <v>19</v>
      </c>
      <c r="D315" s="8" t="s">
        <v>20</v>
      </c>
      <c r="E315" t="s">
        <v>8350</v>
      </c>
      <c r="F315" t="s">
        <v>8351</v>
      </c>
      <c r="G315" t="s">
        <v>8356</v>
      </c>
      <c r="H315">
        <v>0</v>
      </c>
      <c r="I315" s="23">
        <v>0</v>
      </c>
    </row>
    <row r="316" spans="1:9" x14ac:dyDescent="0.2">
      <c r="A316" s="87">
        <v>240802</v>
      </c>
      <c r="B316" s="8">
        <v>40660.748680555553</v>
      </c>
      <c r="C316" s="7" t="s">
        <v>19</v>
      </c>
      <c r="D316" s="8" t="s">
        <v>20</v>
      </c>
      <c r="E316" t="s">
        <v>8350</v>
      </c>
      <c r="F316" t="s">
        <v>8351</v>
      </c>
      <c r="G316" t="s">
        <v>8356</v>
      </c>
      <c r="H316">
        <v>10</v>
      </c>
      <c r="I316" s="23">
        <v>3793496.0504943398</v>
      </c>
    </row>
    <row r="317" spans="1:9" x14ac:dyDescent="0.2">
      <c r="A317" s="87">
        <v>240804</v>
      </c>
      <c r="B317" s="8">
        <v>41207.609699074077</v>
      </c>
      <c r="C317" s="7" t="s">
        <v>19</v>
      </c>
      <c r="D317" s="8" t="s">
        <v>20</v>
      </c>
      <c r="E317" t="s">
        <v>8350</v>
      </c>
      <c r="F317" t="s">
        <v>8351</v>
      </c>
      <c r="G317" t="s">
        <v>8356</v>
      </c>
      <c r="H317">
        <v>11</v>
      </c>
      <c r="I317" s="23">
        <v>4229696.9424715778</v>
      </c>
    </row>
    <row r="318" spans="1:9" x14ac:dyDescent="0.2">
      <c r="A318" s="87">
        <v>241000</v>
      </c>
      <c r="B318" s="8">
        <v>40113.682812500003</v>
      </c>
      <c r="C318" s="7" t="s">
        <v>19</v>
      </c>
      <c r="D318" s="8">
        <v>41394</v>
      </c>
      <c r="E318" t="s">
        <v>8350</v>
      </c>
      <c r="F318" t="s">
        <v>8351</v>
      </c>
      <c r="G318" t="s">
        <v>8356</v>
      </c>
      <c r="H318">
        <v>0</v>
      </c>
      <c r="I318" s="23">
        <v>0</v>
      </c>
    </row>
    <row r="319" spans="1:9" x14ac:dyDescent="0.2">
      <c r="A319" s="87">
        <v>241001</v>
      </c>
      <c r="B319" s="8">
        <v>40113.682812500003</v>
      </c>
      <c r="C319" s="7" t="s">
        <v>19</v>
      </c>
      <c r="D319" s="8" t="s">
        <v>20</v>
      </c>
      <c r="E319" t="s">
        <v>8350</v>
      </c>
      <c r="F319" t="s">
        <v>8351</v>
      </c>
      <c r="G319" t="s">
        <v>8356</v>
      </c>
      <c r="H319">
        <v>24</v>
      </c>
      <c r="I319" s="23">
        <v>5690233.6034026993</v>
      </c>
    </row>
    <row r="320" spans="1:9" x14ac:dyDescent="0.2">
      <c r="A320" s="87">
        <v>241002</v>
      </c>
      <c r="B320" s="8">
        <v>40113.682812500003</v>
      </c>
      <c r="C320" s="7" t="s">
        <v>19</v>
      </c>
      <c r="D320" s="8" t="s">
        <v>20</v>
      </c>
      <c r="E320" t="s">
        <v>8360</v>
      </c>
      <c r="F320" t="s">
        <v>8363</v>
      </c>
      <c r="G320" t="s">
        <v>8370</v>
      </c>
      <c r="H320">
        <v>11</v>
      </c>
      <c r="I320" s="23">
        <v>6996693.0373775624</v>
      </c>
    </row>
    <row r="321" spans="1:9" x14ac:dyDescent="0.2">
      <c r="A321" s="87">
        <v>241003</v>
      </c>
      <c r="B321" s="8">
        <v>40113.682812500003</v>
      </c>
      <c r="C321" s="7" t="s">
        <v>19</v>
      </c>
      <c r="D321" s="8" t="s">
        <v>20</v>
      </c>
      <c r="E321" t="s">
        <v>8350</v>
      </c>
      <c r="F321" t="s">
        <v>8351</v>
      </c>
      <c r="G321" t="s">
        <v>8356</v>
      </c>
      <c r="H321">
        <v>6</v>
      </c>
      <c r="I321" s="23">
        <v>2193276.5664135823</v>
      </c>
    </row>
    <row r="322" spans="1:9" x14ac:dyDescent="0.2">
      <c r="A322" s="87">
        <v>241004</v>
      </c>
      <c r="B322" s="8">
        <v>41388.63181712963</v>
      </c>
      <c r="C322" s="7" t="s">
        <v>19</v>
      </c>
      <c r="D322" s="8" t="s">
        <v>20</v>
      </c>
      <c r="E322" t="s">
        <v>8350</v>
      </c>
      <c r="F322" t="s">
        <v>8351</v>
      </c>
      <c r="G322" t="s">
        <v>8356</v>
      </c>
      <c r="H322">
        <v>0</v>
      </c>
      <c r="I322" s="23">
        <v>27533018.458298191</v>
      </c>
    </row>
    <row r="323" spans="1:9" x14ac:dyDescent="0.2">
      <c r="A323" s="87">
        <v>242000</v>
      </c>
      <c r="B323" s="8">
        <v>40113.682812500003</v>
      </c>
      <c r="C323" s="7" t="s">
        <v>19</v>
      </c>
      <c r="D323" s="8" t="s">
        <v>20</v>
      </c>
      <c r="E323" t="s">
        <v>8350</v>
      </c>
      <c r="F323" t="s">
        <v>8351</v>
      </c>
      <c r="G323" t="s">
        <v>8356</v>
      </c>
      <c r="H323">
        <v>30</v>
      </c>
      <c r="I323" s="23">
        <v>9110400.5691972747</v>
      </c>
    </row>
    <row r="324" spans="1:9" x14ac:dyDescent="0.2">
      <c r="A324" s="87">
        <v>242001</v>
      </c>
      <c r="B324" s="8">
        <v>40113.682812500003</v>
      </c>
      <c r="C324" s="7" t="s">
        <v>19</v>
      </c>
      <c r="D324" s="8" t="s">
        <v>20</v>
      </c>
      <c r="E324" t="s">
        <v>8350</v>
      </c>
      <c r="F324" t="s">
        <v>8351</v>
      </c>
      <c r="G324" t="s">
        <v>8356</v>
      </c>
      <c r="H324">
        <v>4</v>
      </c>
      <c r="I324" s="23">
        <v>18105426.031678159</v>
      </c>
    </row>
    <row r="325" spans="1:9" x14ac:dyDescent="0.2">
      <c r="A325" s="87">
        <v>242002</v>
      </c>
      <c r="B325" s="8">
        <v>40113.682812500003</v>
      </c>
      <c r="C325" s="7" t="s">
        <v>19</v>
      </c>
      <c r="D325" s="8" t="s">
        <v>20</v>
      </c>
      <c r="E325" t="s">
        <v>8350</v>
      </c>
      <c r="F325" t="s">
        <v>8351</v>
      </c>
      <c r="G325" t="s">
        <v>8356</v>
      </c>
      <c r="H325">
        <v>26</v>
      </c>
      <c r="I325" s="23">
        <v>27937904.265117984</v>
      </c>
    </row>
    <row r="326" spans="1:9" x14ac:dyDescent="0.2">
      <c r="A326" s="87">
        <v>242100</v>
      </c>
      <c r="B326" s="8">
        <v>40113.682812500003</v>
      </c>
      <c r="C326" s="7" t="s">
        <v>19</v>
      </c>
      <c r="D326" s="8">
        <v>41425</v>
      </c>
      <c r="E326" t="s">
        <v>8360</v>
      </c>
      <c r="F326" t="s">
        <v>8363</v>
      </c>
      <c r="G326" t="s">
        <v>8370</v>
      </c>
      <c r="H326">
        <v>0</v>
      </c>
      <c r="I326" s="23">
        <v>0</v>
      </c>
    </row>
    <row r="327" spans="1:9" x14ac:dyDescent="0.2">
      <c r="A327" s="87">
        <v>242101</v>
      </c>
      <c r="B327" s="8">
        <v>40113.682812500003</v>
      </c>
      <c r="C327" s="7" t="s">
        <v>19</v>
      </c>
      <c r="D327" s="8" t="s">
        <v>20</v>
      </c>
      <c r="E327" t="s">
        <v>8360</v>
      </c>
      <c r="F327" t="s">
        <v>8363</v>
      </c>
      <c r="G327" t="s">
        <v>8370</v>
      </c>
      <c r="H327">
        <v>28</v>
      </c>
      <c r="I327" s="23">
        <v>16476116.900250472</v>
      </c>
    </row>
    <row r="328" spans="1:9" x14ac:dyDescent="0.2">
      <c r="A328" s="87">
        <v>242200</v>
      </c>
      <c r="B328" s="8">
        <v>40113.682812500003</v>
      </c>
      <c r="C328" s="7" t="s">
        <v>19</v>
      </c>
      <c r="D328" s="8" t="s">
        <v>20</v>
      </c>
      <c r="E328" t="s">
        <v>8350</v>
      </c>
      <c r="F328" t="s">
        <v>8351</v>
      </c>
      <c r="G328" t="s">
        <v>8356</v>
      </c>
      <c r="H328">
        <v>26</v>
      </c>
      <c r="I328" s="23">
        <v>6894020.6557889562</v>
      </c>
    </row>
    <row r="329" spans="1:9" x14ac:dyDescent="0.2">
      <c r="A329" s="87">
        <v>242201</v>
      </c>
      <c r="B329" s="8">
        <v>40113.682812500003</v>
      </c>
      <c r="C329" s="7" t="s">
        <v>19</v>
      </c>
      <c r="D329" s="8">
        <v>41394</v>
      </c>
      <c r="E329" t="s">
        <v>8350</v>
      </c>
      <c r="F329" t="s">
        <v>8351</v>
      </c>
      <c r="G329" t="s">
        <v>8356</v>
      </c>
      <c r="H329">
        <v>0</v>
      </c>
      <c r="I329" s="23">
        <v>0</v>
      </c>
    </row>
    <row r="330" spans="1:9" x14ac:dyDescent="0.2">
      <c r="A330" s="87">
        <v>242300</v>
      </c>
      <c r="B330" s="8">
        <v>40113.682812500003</v>
      </c>
      <c r="C330" s="7" t="s">
        <v>19</v>
      </c>
      <c r="D330" s="8">
        <v>40633</v>
      </c>
      <c r="E330" t="s">
        <v>8350</v>
      </c>
      <c r="F330" t="s">
        <v>8351</v>
      </c>
      <c r="G330" t="s">
        <v>8356</v>
      </c>
      <c r="H330">
        <v>0</v>
      </c>
      <c r="I330" s="23">
        <v>0</v>
      </c>
    </row>
    <row r="331" spans="1:9" x14ac:dyDescent="0.2">
      <c r="A331" s="87">
        <v>242301</v>
      </c>
      <c r="B331" s="8">
        <v>40113.682812500003</v>
      </c>
      <c r="C331" s="7" t="s">
        <v>19</v>
      </c>
      <c r="D331" s="8" t="s">
        <v>20</v>
      </c>
      <c r="E331" t="s">
        <v>8350</v>
      </c>
      <c r="F331" t="s">
        <v>8351</v>
      </c>
      <c r="G331" t="s">
        <v>8356</v>
      </c>
      <c r="H331">
        <v>79</v>
      </c>
      <c r="I331" s="23">
        <v>24882070.546879523</v>
      </c>
    </row>
    <row r="332" spans="1:9" x14ac:dyDescent="0.2">
      <c r="A332" s="87">
        <v>242400</v>
      </c>
      <c r="B332" s="8">
        <v>40113.682812500003</v>
      </c>
      <c r="C332" s="7" t="s">
        <v>19</v>
      </c>
      <c r="D332" s="8">
        <v>40904</v>
      </c>
      <c r="E332" t="s">
        <v>8350</v>
      </c>
      <c r="F332" t="s">
        <v>8351</v>
      </c>
      <c r="G332" t="s">
        <v>8356</v>
      </c>
      <c r="H332">
        <v>0</v>
      </c>
      <c r="I332" s="23">
        <v>0</v>
      </c>
    </row>
    <row r="333" spans="1:9" x14ac:dyDescent="0.2">
      <c r="A333" s="87">
        <v>242401</v>
      </c>
      <c r="B333" s="8">
        <v>40113.682812500003</v>
      </c>
      <c r="C333" s="7" t="s">
        <v>19</v>
      </c>
      <c r="D333" s="8">
        <v>40939</v>
      </c>
      <c r="E333" t="s">
        <v>8350</v>
      </c>
      <c r="F333" t="s">
        <v>8351</v>
      </c>
      <c r="G333" t="s">
        <v>8356</v>
      </c>
      <c r="H333">
        <v>0</v>
      </c>
      <c r="I333" s="23">
        <v>0</v>
      </c>
    </row>
    <row r="334" spans="1:9" x14ac:dyDescent="0.2">
      <c r="A334" s="87">
        <v>242402</v>
      </c>
      <c r="B334" s="8">
        <v>40113.682812500003</v>
      </c>
      <c r="C334" s="7" t="s">
        <v>19</v>
      </c>
      <c r="D334" s="8" t="s">
        <v>20</v>
      </c>
      <c r="E334" t="s">
        <v>8350</v>
      </c>
      <c r="F334" t="s">
        <v>8351</v>
      </c>
      <c r="G334" t="s">
        <v>8356</v>
      </c>
      <c r="H334">
        <v>8</v>
      </c>
      <c r="I334" s="23">
        <v>6572984.9858713122</v>
      </c>
    </row>
    <row r="335" spans="1:9" x14ac:dyDescent="0.2">
      <c r="A335" s="87">
        <v>242500</v>
      </c>
      <c r="B335" s="8">
        <v>41667.489004629628</v>
      </c>
      <c r="C335" s="7" t="s">
        <v>19</v>
      </c>
      <c r="D335" s="8" t="s">
        <v>20</v>
      </c>
      <c r="E335" t="s">
        <v>8350</v>
      </c>
      <c r="F335" t="s">
        <v>8351</v>
      </c>
      <c r="G335" t="s">
        <v>8356</v>
      </c>
      <c r="H335">
        <v>0</v>
      </c>
      <c r="I335" s="23">
        <v>24038402.456836376</v>
      </c>
    </row>
    <row r="336" spans="1:9" x14ac:dyDescent="0.2">
      <c r="A336" s="87">
        <v>242600</v>
      </c>
      <c r="B336" s="8">
        <v>41667.489004629628</v>
      </c>
      <c r="C336" s="7" t="s">
        <v>19</v>
      </c>
      <c r="D336" s="8" t="s">
        <v>20</v>
      </c>
      <c r="E336" t="s">
        <v>8350</v>
      </c>
      <c r="F336" t="s">
        <v>8351</v>
      </c>
      <c r="G336" t="s">
        <v>8356</v>
      </c>
      <c r="H336">
        <v>0</v>
      </c>
      <c r="I336" s="23">
        <v>3088367.2288676486</v>
      </c>
    </row>
    <row r="337" spans="1:9" x14ac:dyDescent="0.2">
      <c r="A337" s="87">
        <v>243000</v>
      </c>
      <c r="B337" s="8">
        <v>40113.682812500003</v>
      </c>
      <c r="C337" s="7" t="s">
        <v>19</v>
      </c>
      <c r="D337" s="8">
        <v>41394</v>
      </c>
      <c r="E337" t="s">
        <v>8350</v>
      </c>
      <c r="F337" t="s">
        <v>8351</v>
      </c>
      <c r="G337" t="s">
        <v>8356</v>
      </c>
      <c r="H337">
        <v>0</v>
      </c>
      <c r="I337" s="23">
        <v>0</v>
      </c>
    </row>
    <row r="338" spans="1:9" x14ac:dyDescent="0.2">
      <c r="A338" s="87">
        <v>243001</v>
      </c>
      <c r="B338" s="8">
        <v>40113.682812500003</v>
      </c>
      <c r="C338" s="7" t="s">
        <v>19</v>
      </c>
      <c r="D338" s="8">
        <v>41425</v>
      </c>
      <c r="E338" t="s">
        <v>8350</v>
      </c>
      <c r="F338" t="s">
        <v>8351</v>
      </c>
      <c r="G338" t="s">
        <v>8356</v>
      </c>
      <c r="H338">
        <v>0</v>
      </c>
      <c r="I338" s="23">
        <v>0</v>
      </c>
    </row>
    <row r="339" spans="1:9" x14ac:dyDescent="0.2">
      <c r="A339" s="87">
        <v>243002</v>
      </c>
      <c r="B339" s="8">
        <v>40113.682812500003</v>
      </c>
      <c r="C339" s="7" t="s">
        <v>19</v>
      </c>
      <c r="D339" s="8">
        <v>41394</v>
      </c>
      <c r="E339" t="s">
        <v>8350</v>
      </c>
      <c r="F339" t="s">
        <v>8351</v>
      </c>
      <c r="G339" t="s">
        <v>8356</v>
      </c>
      <c r="H339">
        <v>0</v>
      </c>
      <c r="I339" s="23">
        <v>0</v>
      </c>
    </row>
    <row r="340" spans="1:9" x14ac:dyDescent="0.2">
      <c r="A340" s="87">
        <v>243003</v>
      </c>
      <c r="B340" s="8">
        <v>40113.682812500003</v>
      </c>
      <c r="C340" s="7" t="s">
        <v>19</v>
      </c>
      <c r="D340" s="8" t="s">
        <v>20</v>
      </c>
      <c r="E340" t="s">
        <v>8350</v>
      </c>
      <c r="F340" t="s">
        <v>8351</v>
      </c>
      <c r="G340" t="s">
        <v>8356</v>
      </c>
      <c r="H340">
        <v>3</v>
      </c>
      <c r="I340" s="23">
        <v>234539.23691111337</v>
      </c>
    </row>
    <row r="341" spans="1:9" x14ac:dyDescent="0.2">
      <c r="A341" s="87">
        <v>243004</v>
      </c>
      <c r="B341" s="8">
        <v>40113.682812500003</v>
      </c>
      <c r="C341" s="7" t="s">
        <v>19</v>
      </c>
      <c r="D341" s="8" t="s">
        <v>20</v>
      </c>
      <c r="E341" t="s">
        <v>8350</v>
      </c>
      <c r="F341" t="s">
        <v>8351</v>
      </c>
      <c r="G341" t="s">
        <v>8356</v>
      </c>
      <c r="H341">
        <v>18</v>
      </c>
      <c r="I341" s="23">
        <v>4326884.0835812949</v>
      </c>
    </row>
    <row r="342" spans="1:9" x14ac:dyDescent="0.2">
      <c r="A342" s="87">
        <v>243005</v>
      </c>
      <c r="B342" s="8">
        <v>40113.682812500003</v>
      </c>
      <c r="C342" s="7" t="s">
        <v>19</v>
      </c>
      <c r="D342" s="8">
        <v>41152</v>
      </c>
      <c r="E342" t="s">
        <v>8360</v>
      </c>
      <c r="F342" t="s">
        <v>8363</v>
      </c>
      <c r="G342" t="s">
        <v>8370</v>
      </c>
      <c r="H342">
        <v>0</v>
      </c>
      <c r="I342" s="23">
        <v>0</v>
      </c>
    </row>
    <row r="343" spans="1:9" x14ac:dyDescent="0.2">
      <c r="A343" s="87">
        <v>243100</v>
      </c>
      <c r="B343" s="8">
        <v>40113.682812500003</v>
      </c>
      <c r="C343" s="7" t="s">
        <v>19</v>
      </c>
      <c r="D343" s="8">
        <v>40633</v>
      </c>
      <c r="E343" t="s">
        <v>8350</v>
      </c>
      <c r="F343" t="s">
        <v>8351</v>
      </c>
      <c r="G343" t="s">
        <v>8356</v>
      </c>
      <c r="H343">
        <v>0</v>
      </c>
      <c r="I343" s="23">
        <v>0</v>
      </c>
    </row>
    <row r="344" spans="1:9" x14ac:dyDescent="0.2">
      <c r="A344" s="87">
        <v>243103</v>
      </c>
      <c r="B344" s="8">
        <v>40113.682812500003</v>
      </c>
      <c r="C344" s="7" t="s">
        <v>19</v>
      </c>
      <c r="D344" s="8">
        <v>41394</v>
      </c>
      <c r="E344" t="s">
        <v>8350</v>
      </c>
      <c r="F344" t="s">
        <v>8351</v>
      </c>
      <c r="G344" t="s">
        <v>8356</v>
      </c>
      <c r="H344">
        <v>0</v>
      </c>
      <c r="I344" s="23">
        <v>0</v>
      </c>
    </row>
    <row r="345" spans="1:9" x14ac:dyDescent="0.2">
      <c r="A345" s="87">
        <v>243104</v>
      </c>
      <c r="B345" s="8">
        <v>40113.682812500003</v>
      </c>
      <c r="C345" s="7" t="s">
        <v>19</v>
      </c>
      <c r="D345" s="8">
        <v>40518</v>
      </c>
      <c r="E345" t="s">
        <v>8350</v>
      </c>
      <c r="F345" t="s">
        <v>8351</v>
      </c>
      <c r="G345" t="s">
        <v>8356</v>
      </c>
      <c r="H345">
        <v>0</v>
      </c>
      <c r="I345" s="23">
        <v>0</v>
      </c>
    </row>
    <row r="346" spans="1:9" x14ac:dyDescent="0.2">
      <c r="A346" s="87">
        <v>243105</v>
      </c>
      <c r="B346" s="8">
        <v>40113.682812500003</v>
      </c>
      <c r="C346" s="7" t="s">
        <v>19</v>
      </c>
      <c r="D346" s="8">
        <v>40518</v>
      </c>
      <c r="E346" t="s">
        <v>8350</v>
      </c>
      <c r="F346" t="s">
        <v>8351</v>
      </c>
      <c r="G346" t="s">
        <v>8356</v>
      </c>
      <c r="H346">
        <v>0</v>
      </c>
      <c r="I346" s="23">
        <v>0</v>
      </c>
    </row>
    <row r="347" spans="1:9" x14ac:dyDescent="0.2">
      <c r="A347" s="87">
        <v>243106</v>
      </c>
      <c r="B347" s="8">
        <v>40113.682812500003</v>
      </c>
      <c r="C347" s="7" t="s">
        <v>19</v>
      </c>
      <c r="D347" s="8">
        <v>41394</v>
      </c>
      <c r="E347" t="s">
        <v>8350</v>
      </c>
      <c r="F347" t="s">
        <v>8351</v>
      </c>
      <c r="G347" t="s">
        <v>8356</v>
      </c>
      <c r="H347">
        <v>0</v>
      </c>
      <c r="I347" s="23">
        <v>0</v>
      </c>
    </row>
    <row r="348" spans="1:9" x14ac:dyDescent="0.2">
      <c r="A348" s="87">
        <v>243200</v>
      </c>
      <c r="B348" s="8">
        <v>40115.424004629633</v>
      </c>
      <c r="C348" s="7" t="s">
        <v>19</v>
      </c>
      <c r="D348" s="8">
        <v>41394</v>
      </c>
      <c r="E348" t="s">
        <v>8350</v>
      </c>
      <c r="F348" t="s">
        <v>8351</v>
      </c>
      <c r="G348" t="s">
        <v>8356</v>
      </c>
      <c r="H348">
        <v>0</v>
      </c>
      <c r="I348" s="23">
        <v>0</v>
      </c>
    </row>
    <row r="349" spans="1:9" x14ac:dyDescent="0.2">
      <c r="A349" s="87">
        <v>244000</v>
      </c>
      <c r="B349" s="8">
        <v>40113.682812500003</v>
      </c>
      <c r="C349" s="7" t="s">
        <v>19</v>
      </c>
      <c r="D349" s="8" t="s">
        <v>20</v>
      </c>
      <c r="E349" t="s">
        <v>8350</v>
      </c>
      <c r="F349" t="s">
        <v>8351</v>
      </c>
      <c r="G349" t="s">
        <v>8356</v>
      </c>
      <c r="H349">
        <v>4</v>
      </c>
      <c r="I349" s="23">
        <v>1656112.7705566194</v>
      </c>
    </row>
    <row r="350" spans="1:9" x14ac:dyDescent="0.2">
      <c r="A350" s="87">
        <v>244001</v>
      </c>
      <c r="B350" s="8">
        <v>40113.682812500003</v>
      </c>
      <c r="C350" s="7" t="s">
        <v>19</v>
      </c>
      <c r="D350" s="8" t="s">
        <v>20</v>
      </c>
      <c r="E350" t="s">
        <v>8350</v>
      </c>
      <c r="F350" t="s">
        <v>8351</v>
      </c>
      <c r="G350" t="s">
        <v>8356</v>
      </c>
      <c r="H350">
        <v>34</v>
      </c>
      <c r="I350" s="23">
        <v>8496393.8203251008</v>
      </c>
    </row>
    <row r="351" spans="1:9" x14ac:dyDescent="0.2">
      <c r="A351" s="87">
        <v>244002</v>
      </c>
      <c r="B351" s="8">
        <v>40113.682812500003</v>
      </c>
      <c r="C351" s="7" t="s">
        <v>19</v>
      </c>
      <c r="D351" s="8" t="s">
        <v>20</v>
      </c>
      <c r="E351" t="s">
        <v>8350</v>
      </c>
      <c r="F351" t="s">
        <v>8351</v>
      </c>
      <c r="G351" t="s">
        <v>8356</v>
      </c>
      <c r="H351">
        <v>10</v>
      </c>
      <c r="I351" s="23">
        <v>2463090.6242954438</v>
      </c>
    </row>
    <row r="352" spans="1:9" x14ac:dyDescent="0.2">
      <c r="A352" s="87">
        <v>244003</v>
      </c>
      <c r="B352" s="8">
        <v>40113.682812500003</v>
      </c>
      <c r="C352" s="7" t="s">
        <v>19</v>
      </c>
      <c r="D352" s="8">
        <v>41759</v>
      </c>
      <c r="E352" t="s">
        <v>8350</v>
      </c>
      <c r="F352" t="s">
        <v>8351</v>
      </c>
      <c r="G352" t="s">
        <v>8356</v>
      </c>
      <c r="H352">
        <v>0</v>
      </c>
      <c r="I352" s="23">
        <v>45864.785350000013</v>
      </c>
    </row>
    <row r="353" spans="1:9" x14ac:dyDescent="0.2">
      <c r="A353" s="87">
        <v>244004</v>
      </c>
      <c r="B353" s="8">
        <v>40113.682812500003</v>
      </c>
      <c r="C353" s="7" t="s">
        <v>19</v>
      </c>
      <c r="D353" s="8" t="s">
        <v>20</v>
      </c>
      <c r="E353" t="s">
        <v>8360</v>
      </c>
      <c r="F353" t="s">
        <v>8363</v>
      </c>
      <c r="G353" t="s">
        <v>8370</v>
      </c>
      <c r="H353">
        <v>15</v>
      </c>
      <c r="I353" s="23">
        <v>5935841.7430337798</v>
      </c>
    </row>
    <row r="354" spans="1:9" x14ac:dyDescent="0.2">
      <c r="A354" s="87">
        <v>244005</v>
      </c>
      <c r="B354" s="8">
        <v>40113.682812500003</v>
      </c>
      <c r="C354" s="7" t="s">
        <v>19</v>
      </c>
      <c r="D354" s="8" t="s">
        <v>20</v>
      </c>
      <c r="E354" t="s">
        <v>8360</v>
      </c>
      <c r="F354" t="s">
        <v>8363</v>
      </c>
      <c r="G354" t="s">
        <v>8370</v>
      </c>
      <c r="H354">
        <v>0</v>
      </c>
      <c r="I354" s="23">
        <v>269078.97984000004</v>
      </c>
    </row>
    <row r="355" spans="1:9" x14ac:dyDescent="0.2">
      <c r="A355" s="87">
        <v>244006</v>
      </c>
      <c r="B355" s="8">
        <v>40113.682812500003</v>
      </c>
      <c r="C355" s="7" t="s">
        <v>19</v>
      </c>
      <c r="D355" s="8" t="s">
        <v>20</v>
      </c>
      <c r="E355" t="s">
        <v>8350</v>
      </c>
      <c r="F355" t="s">
        <v>8351</v>
      </c>
      <c r="G355" t="s">
        <v>8356</v>
      </c>
      <c r="H355">
        <v>18</v>
      </c>
      <c r="I355" s="23">
        <v>4984035.2179365801</v>
      </c>
    </row>
    <row r="356" spans="1:9" x14ac:dyDescent="0.2">
      <c r="A356" s="87">
        <v>244007</v>
      </c>
      <c r="B356" s="8">
        <v>40225.626828703702</v>
      </c>
      <c r="C356" s="7" t="s">
        <v>19</v>
      </c>
      <c r="D356" s="8" t="s">
        <v>20</v>
      </c>
      <c r="E356" t="s">
        <v>8350</v>
      </c>
      <c r="F356" t="s">
        <v>8351</v>
      </c>
      <c r="G356" t="s">
        <v>8356</v>
      </c>
      <c r="H356">
        <v>0</v>
      </c>
      <c r="I356" s="23">
        <v>17152035.217607982</v>
      </c>
    </row>
    <row r="357" spans="1:9" x14ac:dyDescent="0.2">
      <c r="A357" s="87">
        <v>244008</v>
      </c>
      <c r="B357" s="8">
        <v>40962.460648148146</v>
      </c>
      <c r="C357" s="7" t="s">
        <v>19</v>
      </c>
      <c r="D357" s="8">
        <v>41729</v>
      </c>
      <c r="E357" t="s">
        <v>8360</v>
      </c>
      <c r="F357" t="s">
        <v>8363</v>
      </c>
      <c r="G357" t="s">
        <v>8370</v>
      </c>
      <c r="H357">
        <v>0</v>
      </c>
      <c r="I357" s="23">
        <v>15090</v>
      </c>
    </row>
    <row r="358" spans="1:9" x14ac:dyDescent="0.2">
      <c r="A358" s="87">
        <v>244009</v>
      </c>
      <c r="B358" s="8">
        <v>40962.460648148146</v>
      </c>
      <c r="C358" s="7" t="s">
        <v>19</v>
      </c>
      <c r="D358" s="8">
        <v>41639</v>
      </c>
      <c r="E358" t="s">
        <v>8360</v>
      </c>
      <c r="F358" t="s">
        <v>8363</v>
      </c>
      <c r="G358" t="s">
        <v>8370</v>
      </c>
      <c r="H358">
        <v>0</v>
      </c>
      <c r="I358" s="23">
        <v>0</v>
      </c>
    </row>
    <row r="359" spans="1:9" x14ac:dyDescent="0.2">
      <c r="A359" s="87">
        <v>244010</v>
      </c>
      <c r="B359" s="8">
        <v>40962.460648148146</v>
      </c>
      <c r="C359" s="7" t="s">
        <v>19</v>
      </c>
      <c r="D359" s="8">
        <v>41639</v>
      </c>
      <c r="E359" t="s">
        <v>8360</v>
      </c>
      <c r="F359" t="s">
        <v>8363</v>
      </c>
      <c r="G359" t="s">
        <v>8370</v>
      </c>
      <c r="H359">
        <v>0</v>
      </c>
      <c r="I359" s="23">
        <v>0</v>
      </c>
    </row>
    <row r="360" spans="1:9" x14ac:dyDescent="0.2">
      <c r="A360" s="87">
        <v>244011</v>
      </c>
      <c r="B360" s="8">
        <v>40962.460648148146</v>
      </c>
      <c r="C360" s="7" t="s">
        <v>19</v>
      </c>
      <c r="D360" s="8" t="s">
        <v>20</v>
      </c>
      <c r="E360" t="s">
        <v>8360</v>
      </c>
      <c r="F360" t="s">
        <v>8363</v>
      </c>
      <c r="G360" t="s">
        <v>8370</v>
      </c>
      <c r="H360">
        <v>0</v>
      </c>
      <c r="I360" s="23">
        <v>297968.05027667474</v>
      </c>
    </row>
    <row r="361" spans="1:9" x14ac:dyDescent="0.2">
      <c r="A361" s="87">
        <v>244012</v>
      </c>
      <c r="B361" s="8">
        <v>40962.460648148146</v>
      </c>
      <c r="C361" s="7" t="s">
        <v>19</v>
      </c>
      <c r="D361" s="8" t="s">
        <v>20</v>
      </c>
      <c r="E361" t="s">
        <v>8360</v>
      </c>
      <c r="F361" t="s">
        <v>8363</v>
      </c>
      <c r="G361" t="s">
        <v>8370</v>
      </c>
      <c r="H361">
        <v>0</v>
      </c>
      <c r="I361" s="23">
        <v>1190859.8914486552</v>
      </c>
    </row>
    <row r="362" spans="1:9" x14ac:dyDescent="0.2">
      <c r="A362" s="87">
        <v>244013</v>
      </c>
      <c r="B362" s="8">
        <v>40962.460648148146</v>
      </c>
      <c r="C362" s="7" t="s">
        <v>19</v>
      </c>
      <c r="D362" s="8" t="s">
        <v>20</v>
      </c>
      <c r="E362" t="s">
        <v>8360</v>
      </c>
      <c r="F362" t="s">
        <v>8363</v>
      </c>
      <c r="G362" t="s">
        <v>8370</v>
      </c>
      <c r="H362">
        <v>0</v>
      </c>
      <c r="I362" s="23">
        <v>305554</v>
      </c>
    </row>
    <row r="363" spans="1:9" x14ac:dyDescent="0.2">
      <c r="A363" s="87">
        <v>244014</v>
      </c>
      <c r="B363" s="8">
        <v>40962.460648148146</v>
      </c>
      <c r="C363" s="7" t="s">
        <v>19</v>
      </c>
      <c r="D363" s="8">
        <v>41670</v>
      </c>
      <c r="E363" t="s">
        <v>8360</v>
      </c>
      <c r="F363" t="s">
        <v>8363</v>
      </c>
      <c r="G363" t="s">
        <v>8370</v>
      </c>
      <c r="H363">
        <v>0</v>
      </c>
      <c r="I363" s="23">
        <v>0</v>
      </c>
    </row>
    <row r="364" spans="1:9" x14ac:dyDescent="0.2">
      <c r="A364" s="87">
        <v>244015</v>
      </c>
      <c r="B364" s="8">
        <v>40962.460648148146</v>
      </c>
      <c r="C364" s="7" t="s">
        <v>19</v>
      </c>
      <c r="D364" s="8">
        <v>41639</v>
      </c>
      <c r="E364" t="s">
        <v>8360</v>
      </c>
      <c r="F364" t="s">
        <v>8363</v>
      </c>
      <c r="G364" t="s">
        <v>8370</v>
      </c>
      <c r="H364">
        <v>0</v>
      </c>
      <c r="I364" s="23">
        <v>0</v>
      </c>
    </row>
    <row r="365" spans="1:9" x14ac:dyDescent="0.2">
      <c r="A365" s="87">
        <v>244016</v>
      </c>
      <c r="B365" s="8">
        <v>40962.460648148146</v>
      </c>
      <c r="C365" s="7" t="s">
        <v>19</v>
      </c>
      <c r="D365" s="8" t="s">
        <v>20</v>
      </c>
      <c r="E365" t="s">
        <v>8360</v>
      </c>
      <c r="F365" t="s">
        <v>8363</v>
      </c>
      <c r="G365" t="s">
        <v>8370</v>
      </c>
      <c r="H365">
        <v>0</v>
      </c>
      <c r="I365" s="23">
        <v>27760.902397956947</v>
      </c>
    </row>
    <row r="366" spans="1:9" x14ac:dyDescent="0.2">
      <c r="A366" s="87">
        <v>244018</v>
      </c>
      <c r="B366" s="8">
        <v>40962.460648148146</v>
      </c>
      <c r="C366" s="7" t="s">
        <v>19</v>
      </c>
      <c r="D366" s="8">
        <v>41670</v>
      </c>
      <c r="E366" t="s">
        <v>8360</v>
      </c>
      <c r="F366" t="s">
        <v>8363</v>
      </c>
      <c r="G366" t="s">
        <v>8370</v>
      </c>
      <c r="H366">
        <v>0</v>
      </c>
      <c r="I366" s="23">
        <v>5710.4963900000002</v>
      </c>
    </row>
    <row r="367" spans="1:9" x14ac:dyDescent="0.2">
      <c r="A367" s="87">
        <v>244019</v>
      </c>
      <c r="B367" s="8">
        <v>41603.456145833334</v>
      </c>
      <c r="C367" s="7" t="s">
        <v>19</v>
      </c>
      <c r="D367" s="8" t="s">
        <v>20</v>
      </c>
      <c r="E367" t="s">
        <v>8360</v>
      </c>
      <c r="F367" t="s">
        <v>8363</v>
      </c>
      <c r="G367" t="s">
        <v>8370</v>
      </c>
      <c r="H367">
        <v>0</v>
      </c>
      <c r="I367" s="23">
        <v>1054262.6018229739</v>
      </c>
    </row>
    <row r="368" spans="1:9" x14ac:dyDescent="0.2">
      <c r="A368" s="87">
        <v>245000</v>
      </c>
      <c r="B368" s="8">
        <v>40113.682812500003</v>
      </c>
      <c r="C368" s="7" t="s">
        <v>19</v>
      </c>
      <c r="D368" s="8">
        <v>40209</v>
      </c>
      <c r="E368" t="s">
        <v>8350</v>
      </c>
      <c r="F368" t="s">
        <v>8351</v>
      </c>
      <c r="G368" t="s">
        <v>8356</v>
      </c>
      <c r="H368">
        <v>0</v>
      </c>
      <c r="I368" s="23">
        <v>0</v>
      </c>
    </row>
    <row r="369" spans="1:9" x14ac:dyDescent="0.2">
      <c r="A369" s="87">
        <v>245001</v>
      </c>
      <c r="B369" s="8">
        <v>40113.682812500003</v>
      </c>
      <c r="C369" s="7" t="s">
        <v>19</v>
      </c>
      <c r="D369" s="8">
        <v>40209</v>
      </c>
      <c r="E369" t="s">
        <v>8350</v>
      </c>
      <c r="F369" t="s">
        <v>8351</v>
      </c>
      <c r="G369" t="s">
        <v>8356</v>
      </c>
      <c r="H369">
        <v>0</v>
      </c>
      <c r="I369" s="23">
        <v>0</v>
      </c>
    </row>
    <row r="370" spans="1:9" x14ac:dyDescent="0.2">
      <c r="A370" s="87">
        <v>245002</v>
      </c>
      <c r="B370" s="8">
        <v>40113.682812500003</v>
      </c>
      <c r="C370" s="7" t="s">
        <v>19</v>
      </c>
      <c r="D370" s="8" t="s">
        <v>20</v>
      </c>
      <c r="E370" t="s">
        <v>8360</v>
      </c>
      <c r="F370" t="s">
        <v>8363</v>
      </c>
      <c r="G370" t="s">
        <v>8370</v>
      </c>
      <c r="H370">
        <v>11</v>
      </c>
      <c r="I370" s="23">
        <v>6457904.7293927753</v>
      </c>
    </row>
    <row r="371" spans="1:9" x14ac:dyDescent="0.2">
      <c r="A371" s="87">
        <v>245003</v>
      </c>
      <c r="B371" s="8">
        <v>40113.682812500003</v>
      </c>
      <c r="C371" s="7" t="s">
        <v>19</v>
      </c>
      <c r="D371" s="8">
        <v>40209</v>
      </c>
      <c r="E371" t="s">
        <v>8350</v>
      </c>
      <c r="F371" t="s">
        <v>8351</v>
      </c>
      <c r="G371" t="s">
        <v>8356</v>
      </c>
      <c r="H371">
        <v>0</v>
      </c>
      <c r="I371" s="23">
        <v>0</v>
      </c>
    </row>
    <row r="372" spans="1:9" x14ac:dyDescent="0.2">
      <c r="A372" s="87">
        <v>245004</v>
      </c>
      <c r="B372" s="8">
        <v>40113.682812500003</v>
      </c>
      <c r="C372" s="7" t="s">
        <v>19</v>
      </c>
      <c r="D372" s="8" t="s">
        <v>20</v>
      </c>
      <c r="E372" t="s">
        <v>8350</v>
      </c>
      <c r="F372" t="s">
        <v>8351</v>
      </c>
      <c r="G372" t="s">
        <v>8356</v>
      </c>
      <c r="H372">
        <v>6</v>
      </c>
      <c r="I372" s="23">
        <v>1424304.7889102013</v>
      </c>
    </row>
    <row r="373" spans="1:9" x14ac:dyDescent="0.2">
      <c r="A373" s="87">
        <v>245005</v>
      </c>
      <c r="B373" s="8">
        <v>40113.682812500003</v>
      </c>
      <c r="C373" s="7" t="s">
        <v>19</v>
      </c>
      <c r="D373" s="8" t="s">
        <v>20</v>
      </c>
      <c r="E373" t="s">
        <v>8350</v>
      </c>
      <c r="F373" t="s">
        <v>8351</v>
      </c>
      <c r="G373" t="s">
        <v>8356</v>
      </c>
      <c r="H373">
        <v>6</v>
      </c>
      <c r="I373" s="23">
        <v>1057135.8164043291</v>
      </c>
    </row>
    <row r="374" spans="1:9" x14ac:dyDescent="0.2">
      <c r="A374" s="87">
        <v>245006</v>
      </c>
      <c r="B374" s="8">
        <v>40199.4687037037</v>
      </c>
      <c r="C374" s="7" t="s">
        <v>19</v>
      </c>
      <c r="D374" s="8" t="s">
        <v>20</v>
      </c>
      <c r="E374" t="s">
        <v>8350</v>
      </c>
      <c r="F374" t="s">
        <v>8351</v>
      </c>
      <c r="G374" t="s">
        <v>8356</v>
      </c>
      <c r="H374">
        <v>10</v>
      </c>
      <c r="I374" s="23">
        <v>1722048.7781178812</v>
      </c>
    </row>
    <row r="375" spans="1:9" x14ac:dyDescent="0.2">
      <c r="A375" s="87">
        <v>245007</v>
      </c>
      <c r="B375" s="8">
        <v>40199.4687037037</v>
      </c>
      <c r="C375" s="7" t="s">
        <v>19</v>
      </c>
      <c r="D375" s="8" t="s">
        <v>20</v>
      </c>
      <c r="E375" t="s">
        <v>8350</v>
      </c>
      <c r="F375" t="s">
        <v>8351</v>
      </c>
      <c r="G375" t="s">
        <v>8356</v>
      </c>
      <c r="H375">
        <v>11</v>
      </c>
      <c r="I375" s="23">
        <v>3837569.051693399</v>
      </c>
    </row>
    <row r="376" spans="1:9" x14ac:dyDescent="0.2">
      <c r="A376" s="87">
        <v>245008</v>
      </c>
      <c r="B376" s="8">
        <v>40199.4687037037</v>
      </c>
      <c r="C376" s="7" t="s">
        <v>19</v>
      </c>
      <c r="D376" s="8" t="s">
        <v>20</v>
      </c>
      <c r="E376" t="s">
        <v>8350</v>
      </c>
      <c r="F376" t="s">
        <v>8351</v>
      </c>
      <c r="G376" t="s">
        <v>8356</v>
      </c>
      <c r="H376">
        <v>19</v>
      </c>
      <c r="I376" s="23">
        <v>12428374.430294711</v>
      </c>
    </row>
    <row r="377" spans="1:9" x14ac:dyDescent="0.2">
      <c r="A377" s="87">
        <v>245009</v>
      </c>
      <c r="B377" s="8">
        <v>40199.4687037037</v>
      </c>
      <c r="C377" s="7" t="s">
        <v>19</v>
      </c>
      <c r="D377" s="8" t="s">
        <v>20</v>
      </c>
      <c r="E377" t="s">
        <v>8350</v>
      </c>
      <c r="F377" t="s">
        <v>8351</v>
      </c>
      <c r="G377" t="s">
        <v>8356</v>
      </c>
      <c r="H377">
        <v>14</v>
      </c>
      <c r="I377" s="23">
        <v>6409037.9732638784</v>
      </c>
    </row>
    <row r="378" spans="1:9" x14ac:dyDescent="0.2">
      <c r="A378" s="87">
        <v>245010</v>
      </c>
      <c r="B378" s="8">
        <v>40199.4687037037</v>
      </c>
      <c r="C378" s="7" t="s">
        <v>19</v>
      </c>
      <c r="D378" s="8" t="s">
        <v>20</v>
      </c>
      <c r="E378" t="s">
        <v>8350</v>
      </c>
      <c r="F378" t="s">
        <v>8351</v>
      </c>
      <c r="G378" t="s">
        <v>8356</v>
      </c>
      <c r="H378">
        <v>4</v>
      </c>
      <c r="I378" s="23">
        <v>479673.64546660113</v>
      </c>
    </row>
    <row r="379" spans="1:9" x14ac:dyDescent="0.2">
      <c r="A379" s="87">
        <v>245011</v>
      </c>
      <c r="B379" s="8">
        <v>40199.4687037037</v>
      </c>
      <c r="C379" s="7" t="s">
        <v>19</v>
      </c>
      <c r="D379" s="8" t="s">
        <v>20</v>
      </c>
      <c r="E379" t="s">
        <v>8350</v>
      </c>
      <c r="F379" t="s">
        <v>8351</v>
      </c>
      <c r="G379" t="s">
        <v>8356</v>
      </c>
      <c r="H379">
        <v>9</v>
      </c>
      <c r="I379" s="23">
        <v>1321722.0274526461</v>
      </c>
    </row>
    <row r="380" spans="1:9" x14ac:dyDescent="0.2">
      <c r="A380" s="87">
        <v>245012</v>
      </c>
      <c r="B380" s="8">
        <v>40938.727662037039</v>
      </c>
      <c r="C380" s="7" t="s">
        <v>19</v>
      </c>
      <c r="D380" s="8" t="s">
        <v>20</v>
      </c>
      <c r="E380" t="s">
        <v>8360</v>
      </c>
      <c r="F380" t="s">
        <v>8363</v>
      </c>
      <c r="G380" t="s">
        <v>8370</v>
      </c>
      <c r="H380">
        <v>0</v>
      </c>
      <c r="I380" s="23">
        <v>235599.49375148318</v>
      </c>
    </row>
    <row r="381" spans="1:9" x14ac:dyDescent="0.2">
      <c r="A381" s="87">
        <v>245013</v>
      </c>
      <c r="B381" s="8">
        <v>40938.727662037039</v>
      </c>
      <c r="C381" s="7" t="s">
        <v>19</v>
      </c>
      <c r="D381" s="8" t="s">
        <v>20</v>
      </c>
      <c r="E381" t="s">
        <v>8360</v>
      </c>
      <c r="F381" t="s">
        <v>8363</v>
      </c>
      <c r="G381" t="s">
        <v>8370</v>
      </c>
      <c r="H381">
        <v>0</v>
      </c>
      <c r="I381" s="23">
        <v>562333.76402535127</v>
      </c>
    </row>
    <row r="382" spans="1:9" x14ac:dyDescent="0.2">
      <c r="A382" s="87">
        <v>245014</v>
      </c>
      <c r="B382" s="8">
        <v>40938.727673611109</v>
      </c>
      <c r="C382" s="7" t="s">
        <v>19</v>
      </c>
      <c r="D382" s="8">
        <v>41121</v>
      </c>
      <c r="E382" t="s">
        <v>8360</v>
      </c>
      <c r="F382" t="s">
        <v>8363</v>
      </c>
      <c r="G382" t="s">
        <v>8370</v>
      </c>
      <c r="H382">
        <v>0</v>
      </c>
      <c r="I382" s="23">
        <v>0</v>
      </c>
    </row>
    <row r="383" spans="1:9" x14ac:dyDescent="0.2">
      <c r="A383" s="87">
        <v>245015</v>
      </c>
      <c r="B383" s="8">
        <v>40938.727673611109</v>
      </c>
      <c r="C383" s="7" t="s">
        <v>19</v>
      </c>
      <c r="D383" s="8" t="s">
        <v>20</v>
      </c>
      <c r="E383" s="9" t="s">
        <v>8360</v>
      </c>
      <c r="F383" t="s">
        <v>8363</v>
      </c>
      <c r="G383" t="s">
        <v>8370</v>
      </c>
      <c r="H383">
        <v>0</v>
      </c>
      <c r="I383" s="23">
        <v>226618.06020062161</v>
      </c>
    </row>
    <row r="384" spans="1:9" x14ac:dyDescent="0.2">
      <c r="A384" s="87">
        <v>245016</v>
      </c>
      <c r="B384" s="8">
        <v>40938.727673611109</v>
      </c>
      <c r="C384" s="7" t="s">
        <v>19</v>
      </c>
      <c r="D384" s="8">
        <v>41121</v>
      </c>
      <c r="E384" t="s">
        <v>8360</v>
      </c>
      <c r="F384" t="s">
        <v>8363</v>
      </c>
      <c r="G384" t="s">
        <v>8370</v>
      </c>
      <c r="H384">
        <v>0</v>
      </c>
      <c r="I384" s="23">
        <v>0</v>
      </c>
    </row>
    <row r="385" spans="1:9" x14ac:dyDescent="0.2">
      <c r="A385" s="87">
        <v>245017</v>
      </c>
      <c r="B385" s="8">
        <v>40938.727673611109</v>
      </c>
      <c r="C385" s="7" t="s">
        <v>19</v>
      </c>
      <c r="D385" s="8" t="s">
        <v>20</v>
      </c>
      <c r="E385" t="s">
        <v>8360</v>
      </c>
      <c r="F385" t="s">
        <v>8363</v>
      </c>
      <c r="G385" t="s">
        <v>8373</v>
      </c>
      <c r="H385">
        <v>0</v>
      </c>
      <c r="I385" s="23">
        <v>61201678.053584985</v>
      </c>
    </row>
    <row r="386" spans="1:9" x14ac:dyDescent="0.2">
      <c r="A386" s="87">
        <v>250102</v>
      </c>
      <c r="B386" s="8">
        <v>40556.396990740737</v>
      </c>
      <c r="C386" s="7" t="s">
        <v>19</v>
      </c>
      <c r="D386" s="8" t="s">
        <v>20</v>
      </c>
      <c r="E386" t="s">
        <v>8350</v>
      </c>
      <c r="F386" t="s">
        <v>8351</v>
      </c>
      <c r="G386" t="s">
        <v>8352</v>
      </c>
      <c r="H386">
        <v>9</v>
      </c>
      <c r="I386" s="23">
        <v>2230181.6387895243</v>
      </c>
    </row>
    <row r="387" spans="1:9" x14ac:dyDescent="0.2">
      <c r="A387" s="87">
        <v>250103</v>
      </c>
      <c r="B387" s="8">
        <v>40556.396990740737</v>
      </c>
      <c r="C387" s="7" t="s">
        <v>19</v>
      </c>
      <c r="D387" s="8" t="s">
        <v>20</v>
      </c>
      <c r="E387" t="s">
        <v>8360</v>
      </c>
      <c r="F387" t="s">
        <v>8364</v>
      </c>
      <c r="G387" t="s">
        <v>8374</v>
      </c>
      <c r="H387">
        <v>9</v>
      </c>
      <c r="I387" s="23">
        <v>2259834.5904455222</v>
      </c>
    </row>
    <row r="388" spans="1:9" x14ac:dyDescent="0.2">
      <c r="A388" s="87">
        <v>250201</v>
      </c>
      <c r="B388" s="8">
        <v>38974.576666666668</v>
      </c>
      <c r="C388" s="7" t="s">
        <v>19</v>
      </c>
      <c r="D388" s="8">
        <v>41394</v>
      </c>
      <c r="E388" t="s">
        <v>8360</v>
      </c>
      <c r="F388" t="s">
        <v>8363</v>
      </c>
      <c r="G388" t="s">
        <v>8370</v>
      </c>
      <c r="H388">
        <v>0</v>
      </c>
      <c r="I388" s="23">
        <v>0</v>
      </c>
    </row>
    <row r="389" spans="1:9" x14ac:dyDescent="0.2">
      <c r="A389" s="87">
        <v>300630</v>
      </c>
      <c r="B389" s="8">
        <v>40421.609432870369</v>
      </c>
      <c r="C389" s="7" t="s">
        <v>19</v>
      </c>
      <c r="D389" s="8" t="s">
        <v>20</v>
      </c>
      <c r="E389" t="s">
        <v>8350</v>
      </c>
      <c r="F389" t="s">
        <v>8357</v>
      </c>
      <c r="G389" t="s">
        <v>8358</v>
      </c>
      <c r="H389">
        <v>43</v>
      </c>
      <c r="I389" s="23">
        <v>14677908.510135841</v>
      </c>
    </row>
    <row r="390" spans="1:9" x14ac:dyDescent="0.2">
      <c r="A390" s="87">
        <v>306026</v>
      </c>
      <c r="B390" s="8">
        <v>40583.764467592591</v>
      </c>
      <c r="C390" s="7" t="s">
        <v>19</v>
      </c>
      <c r="D390" s="8" t="s">
        <v>20</v>
      </c>
      <c r="E390" t="s">
        <v>8350</v>
      </c>
      <c r="F390" t="s">
        <v>8357</v>
      </c>
      <c r="G390" t="s">
        <v>8359</v>
      </c>
      <c r="H390">
        <v>16</v>
      </c>
      <c r="I390" s="23">
        <v>4623767.5695159081</v>
      </c>
    </row>
    <row r="391" spans="1:9" x14ac:dyDescent="0.2">
      <c r="A391" s="87">
        <v>306028</v>
      </c>
      <c r="B391" s="8">
        <v>40109.513414351852</v>
      </c>
      <c r="C391" s="7" t="s">
        <v>19</v>
      </c>
      <c r="D391" s="8" t="s">
        <v>20</v>
      </c>
      <c r="E391" t="s">
        <v>8350</v>
      </c>
      <c r="F391" t="s">
        <v>8357</v>
      </c>
      <c r="G391" t="s">
        <v>8359</v>
      </c>
      <c r="H391">
        <v>20</v>
      </c>
      <c r="I391" s="23">
        <v>5848240.3073670883</v>
      </c>
    </row>
    <row r="392" spans="1:9" x14ac:dyDescent="0.2">
      <c r="A392" s="87">
        <v>306033</v>
      </c>
      <c r="B392" s="8">
        <v>39227.431226851855</v>
      </c>
      <c r="C392" s="7" t="s">
        <v>19</v>
      </c>
      <c r="D392" s="8" t="s">
        <v>20</v>
      </c>
      <c r="E392" t="s">
        <v>8350</v>
      </c>
      <c r="F392" t="s">
        <v>8357</v>
      </c>
      <c r="G392" t="s">
        <v>8358</v>
      </c>
      <c r="H392">
        <v>8</v>
      </c>
      <c r="I392" s="23">
        <v>2594874.4827138376</v>
      </c>
    </row>
    <row r="393" spans="1:9" x14ac:dyDescent="0.2">
      <c r="A393" s="87">
        <v>306034</v>
      </c>
      <c r="B393" s="8">
        <v>39227.431226851855</v>
      </c>
      <c r="C393" s="7" t="s">
        <v>19</v>
      </c>
      <c r="D393" s="8" t="s">
        <v>20</v>
      </c>
      <c r="E393" t="s">
        <v>8350</v>
      </c>
      <c r="F393" t="s">
        <v>8357</v>
      </c>
      <c r="G393" t="s">
        <v>8359</v>
      </c>
      <c r="H393">
        <v>7</v>
      </c>
      <c r="I393" s="23">
        <v>1405061.8631865056</v>
      </c>
    </row>
    <row r="394" spans="1:9" x14ac:dyDescent="0.2">
      <c r="A394" s="87">
        <v>306036</v>
      </c>
      <c r="B394" s="8">
        <v>39227.431226851855</v>
      </c>
      <c r="C394" s="7" t="s">
        <v>19</v>
      </c>
      <c r="D394" s="8" t="s">
        <v>20</v>
      </c>
      <c r="E394" t="s">
        <v>8350</v>
      </c>
      <c r="F394" t="s">
        <v>8357</v>
      </c>
      <c r="G394" t="s">
        <v>8359</v>
      </c>
      <c r="H394">
        <v>31</v>
      </c>
      <c r="I394" s="23">
        <v>7797536.7633523904</v>
      </c>
    </row>
    <row r="395" spans="1:9" x14ac:dyDescent="0.2">
      <c r="A395" s="87">
        <v>306039</v>
      </c>
      <c r="B395" s="8">
        <v>39505.467847222222</v>
      </c>
      <c r="C395" s="7" t="s">
        <v>19</v>
      </c>
      <c r="D395" s="8" t="s">
        <v>20</v>
      </c>
      <c r="E395" t="s">
        <v>8350</v>
      </c>
      <c r="F395" t="s">
        <v>8357</v>
      </c>
      <c r="G395" t="s">
        <v>8359</v>
      </c>
      <c r="H395">
        <v>7</v>
      </c>
      <c r="I395" s="23">
        <v>2175093.7200756636</v>
      </c>
    </row>
    <row r="396" spans="1:9" x14ac:dyDescent="0.2">
      <c r="A396" s="87">
        <v>307000</v>
      </c>
      <c r="B396" s="8">
        <v>41152.446921296294</v>
      </c>
      <c r="C396" s="7" t="s">
        <v>19</v>
      </c>
      <c r="D396" s="8" t="s">
        <v>20</v>
      </c>
      <c r="E396" t="s">
        <v>8350</v>
      </c>
      <c r="F396" t="s">
        <v>8357</v>
      </c>
      <c r="G396" t="s">
        <v>8359</v>
      </c>
      <c r="H396">
        <v>21</v>
      </c>
      <c r="I396" s="23">
        <v>2551426.7200519918</v>
      </c>
    </row>
    <row r="397" spans="1:9" x14ac:dyDescent="0.2">
      <c r="A397" s="87">
        <v>307001</v>
      </c>
      <c r="B397" s="8">
        <v>41264.479826388888</v>
      </c>
      <c r="C397" s="7" t="s">
        <v>19</v>
      </c>
      <c r="D397" s="8" t="s">
        <v>20</v>
      </c>
      <c r="E397" t="s">
        <v>8350</v>
      </c>
      <c r="F397" t="s">
        <v>8357</v>
      </c>
      <c r="G397" t="s">
        <v>8359</v>
      </c>
      <c r="H397">
        <v>12</v>
      </c>
      <c r="I397" s="23">
        <v>273886.50686699688</v>
      </c>
    </row>
    <row r="398" spans="1:9" x14ac:dyDescent="0.2">
      <c r="A398" s="87">
        <v>307002</v>
      </c>
      <c r="B398" s="8">
        <v>41360.468449074076</v>
      </c>
      <c r="C398" s="7" t="s">
        <v>19</v>
      </c>
      <c r="D398" s="8" t="s">
        <v>20</v>
      </c>
      <c r="E398" t="s">
        <v>8350</v>
      </c>
      <c r="F398" t="s">
        <v>8357</v>
      </c>
      <c r="G398" t="s">
        <v>8359</v>
      </c>
      <c r="H398">
        <v>13</v>
      </c>
      <c r="I398" s="23">
        <v>2968718.8233280694</v>
      </c>
    </row>
    <row r="399" spans="1:9" x14ac:dyDescent="0.2">
      <c r="A399" s="87">
        <v>307003</v>
      </c>
      <c r="B399" s="8">
        <v>41387.619305555556</v>
      </c>
      <c r="C399" s="7" t="s">
        <v>19</v>
      </c>
      <c r="D399" s="8" t="s">
        <v>20</v>
      </c>
      <c r="E399" t="s">
        <v>8350</v>
      </c>
      <c r="F399" t="s">
        <v>8357</v>
      </c>
      <c r="G399" t="s">
        <v>8359</v>
      </c>
      <c r="H399">
        <v>23</v>
      </c>
      <c r="I399" s="23">
        <v>5913358.5499778381</v>
      </c>
    </row>
    <row r="400" spans="1:9" x14ac:dyDescent="0.2">
      <c r="A400" s="87">
        <v>420100</v>
      </c>
      <c r="B400" s="8">
        <v>38974.576655092591</v>
      </c>
      <c r="C400" s="7" t="s">
        <v>19</v>
      </c>
      <c r="D400" s="8">
        <v>41608</v>
      </c>
      <c r="E400" t="s">
        <v>8350</v>
      </c>
      <c r="F400" t="s">
        <v>8357</v>
      </c>
      <c r="G400" t="s">
        <v>8359</v>
      </c>
      <c r="H400">
        <v>0</v>
      </c>
      <c r="I400" s="23">
        <v>0</v>
      </c>
    </row>
    <row r="401" spans="1:9" x14ac:dyDescent="0.2">
      <c r="A401" s="87">
        <v>421144</v>
      </c>
      <c r="B401" s="8">
        <v>39829.611574074072</v>
      </c>
      <c r="C401" s="7" t="s">
        <v>19</v>
      </c>
      <c r="D401" s="8">
        <v>41121</v>
      </c>
      <c r="E401" t="s">
        <v>8349</v>
      </c>
      <c r="F401" t="s">
        <v>8375</v>
      </c>
      <c r="G401">
        <v>0</v>
      </c>
      <c r="H401">
        <v>0</v>
      </c>
      <c r="I401" s="23">
        <v>0</v>
      </c>
    </row>
    <row r="402" spans="1:9" x14ac:dyDescent="0.2">
      <c r="A402" s="87">
        <v>421150</v>
      </c>
      <c r="B402" s="8">
        <v>39833.736631944441</v>
      </c>
      <c r="C402" s="7" t="s">
        <v>19</v>
      </c>
      <c r="D402" s="8">
        <v>41729</v>
      </c>
      <c r="E402" t="s">
        <v>8349</v>
      </c>
      <c r="F402" t="s">
        <v>8376</v>
      </c>
      <c r="G402">
        <v>0</v>
      </c>
      <c r="H402">
        <v>0</v>
      </c>
      <c r="I402" s="23">
        <v>0</v>
      </c>
    </row>
    <row r="403" spans="1:9" x14ac:dyDescent="0.2">
      <c r="A403" s="87">
        <v>421151</v>
      </c>
      <c r="B403" s="8">
        <v>39833.736631944441</v>
      </c>
      <c r="C403" s="7" t="s">
        <v>19</v>
      </c>
      <c r="D403" s="8" t="s">
        <v>20</v>
      </c>
      <c r="E403" t="s">
        <v>8350</v>
      </c>
      <c r="F403" t="s">
        <v>8357</v>
      </c>
      <c r="G403" t="s">
        <v>8359</v>
      </c>
      <c r="H403">
        <v>21</v>
      </c>
      <c r="I403" s="23">
        <v>4079910.396897316</v>
      </c>
    </row>
    <row r="404" spans="1:9" x14ac:dyDescent="0.2">
      <c r="A404" s="87">
        <v>421152</v>
      </c>
      <c r="B404" s="8">
        <v>39833.736631944441</v>
      </c>
      <c r="C404" s="7" t="s">
        <v>19</v>
      </c>
      <c r="D404" s="8" t="s">
        <v>20</v>
      </c>
      <c r="E404" t="s">
        <v>8350</v>
      </c>
      <c r="F404" t="s">
        <v>8357</v>
      </c>
      <c r="G404" t="s">
        <v>8359</v>
      </c>
      <c r="H404">
        <v>26</v>
      </c>
      <c r="I404" s="23">
        <v>4084726.47805472</v>
      </c>
    </row>
    <row r="405" spans="1:9" x14ac:dyDescent="0.2">
      <c r="A405" s="87">
        <v>421153</v>
      </c>
      <c r="B405" s="8">
        <v>39833.736631944441</v>
      </c>
      <c r="C405" s="7" t="s">
        <v>19</v>
      </c>
      <c r="D405" s="8" t="s">
        <v>20</v>
      </c>
      <c r="E405" t="s">
        <v>8350</v>
      </c>
      <c r="F405" t="s">
        <v>8357</v>
      </c>
      <c r="G405" t="s">
        <v>8359</v>
      </c>
      <c r="H405">
        <v>33</v>
      </c>
      <c r="I405" s="23">
        <v>3661119.165464689</v>
      </c>
    </row>
    <row r="406" spans="1:9" x14ac:dyDescent="0.2">
      <c r="A406" s="87">
        <v>421154</v>
      </c>
      <c r="B406" s="8">
        <v>39833.736631944441</v>
      </c>
      <c r="C406" s="7" t="s">
        <v>19</v>
      </c>
      <c r="D406" s="8">
        <v>41486</v>
      </c>
      <c r="E406" t="s">
        <v>8350</v>
      </c>
      <c r="F406" t="s">
        <v>8357</v>
      </c>
      <c r="G406" t="s">
        <v>8359</v>
      </c>
      <c r="H406">
        <v>0</v>
      </c>
      <c r="I406" s="23">
        <v>0</v>
      </c>
    </row>
    <row r="407" spans="1:9" x14ac:dyDescent="0.2">
      <c r="A407" s="87">
        <v>421155</v>
      </c>
      <c r="B407" s="8">
        <v>39833.736643518518</v>
      </c>
      <c r="C407" s="7" t="s">
        <v>19</v>
      </c>
      <c r="D407" s="8">
        <v>40968</v>
      </c>
      <c r="E407" t="s">
        <v>8350</v>
      </c>
      <c r="F407" t="s">
        <v>8357</v>
      </c>
      <c r="G407" t="s">
        <v>8359</v>
      </c>
      <c r="H407">
        <v>0</v>
      </c>
      <c r="I407" s="23">
        <v>11108</v>
      </c>
    </row>
    <row r="408" spans="1:9" x14ac:dyDescent="0.2">
      <c r="A408" s="87">
        <v>421156</v>
      </c>
      <c r="B408" s="8">
        <v>39833.736643518518</v>
      </c>
      <c r="C408" s="7" t="s">
        <v>19</v>
      </c>
      <c r="D408" s="8" t="s">
        <v>20</v>
      </c>
      <c r="E408" t="s">
        <v>8350</v>
      </c>
      <c r="F408" t="s">
        <v>8357</v>
      </c>
      <c r="G408" t="s">
        <v>8359</v>
      </c>
      <c r="H408">
        <v>28</v>
      </c>
      <c r="I408" s="23">
        <v>5414057.3276896644</v>
      </c>
    </row>
    <row r="409" spans="1:9" x14ac:dyDescent="0.2">
      <c r="A409" s="87">
        <v>421157</v>
      </c>
      <c r="B409" s="8">
        <v>39833.736643518518</v>
      </c>
      <c r="C409" s="7" t="s">
        <v>19</v>
      </c>
      <c r="D409" s="8">
        <v>41486</v>
      </c>
      <c r="E409" t="s">
        <v>8350</v>
      </c>
      <c r="F409" t="s">
        <v>8357</v>
      </c>
      <c r="G409" t="s">
        <v>8359</v>
      </c>
      <c r="H409">
        <v>0</v>
      </c>
      <c r="I409" s="23">
        <v>11108</v>
      </c>
    </row>
    <row r="410" spans="1:9" x14ac:dyDescent="0.2">
      <c r="A410" s="87">
        <v>421158</v>
      </c>
      <c r="B410" s="8">
        <v>39833.736643518518</v>
      </c>
      <c r="C410" s="7" t="s">
        <v>19</v>
      </c>
      <c r="D410" s="8" t="s">
        <v>20</v>
      </c>
      <c r="E410" t="s">
        <v>8350</v>
      </c>
      <c r="F410" t="s">
        <v>8357</v>
      </c>
      <c r="G410" t="s">
        <v>8359</v>
      </c>
      <c r="H410">
        <v>7</v>
      </c>
      <c r="I410" s="23">
        <v>5089511.4090396436</v>
      </c>
    </row>
    <row r="411" spans="1:9" x14ac:dyDescent="0.2">
      <c r="A411" s="87">
        <v>421159</v>
      </c>
      <c r="B411" s="8">
        <v>39833.736643518518</v>
      </c>
      <c r="C411" s="7" t="s">
        <v>19</v>
      </c>
      <c r="D411" s="8" t="s">
        <v>20</v>
      </c>
      <c r="E411" t="s">
        <v>8350</v>
      </c>
      <c r="F411" t="s">
        <v>8357</v>
      </c>
      <c r="G411" t="s">
        <v>8359</v>
      </c>
      <c r="H411">
        <v>16</v>
      </c>
      <c r="I411" s="23">
        <v>2888157.844752619</v>
      </c>
    </row>
    <row r="412" spans="1:9" x14ac:dyDescent="0.2">
      <c r="A412" s="87">
        <v>421160</v>
      </c>
      <c r="B412" s="8">
        <v>39833.736643518518</v>
      </c>
      <c r="C412" s="7" t="s">
        <v>19</v>
      </c>
      <c r="D412" s="8" t="s">
        <v>20</v>
      </c>
      <c r="E412" t="s">
        <v>8350</v>
      </c>
      <c r="F412" t="s">
        <v>8357</v>
      </c>
      <c r="G412" t="s">
        <v>8359</v>
      </c>
      <c r="H412">
        <v>26</v>
      </c>
      <c r="I412" s="23">
        <v>5584370.9727368457</v>
      </c>
    </row>
    <row r="413" spans="1:9" x14ac:dyDescent="0.2">
      <c r="A413" s="87">
        <v>421161</v>
      </c>
      <c r="B413" s="8">
        <v>39833.736643518518</v>
      </c>
      <c r="C413" s="7" t="s">
        <v>19</v>
      </c>
      <c r="D413" s="8" t="s">
        <v>20</v>
      </c>
      <c r="E413" t="s">
        <v>8350</v>
      </c>
      <c r="F413" t="s">
        <v>8357</v>
      </c>
      <c r="G413" t="s">
        <v>8359</v>
      </c>
      <c r="H413">
        <v>17</v>
      </c>
      <c r="I413" s="23">
        <v>3417695.995001764</v>
      </c>
    </row>
    <row r="414" spans="1:9" x14ac:dyDescent="0.2">
      <c r="A414" s="87">
        <v>421162</v>
      </c>
      <c r="B414" s="8">
        <v>39833.736643518518</v>
      </c>
      <c r="C414" s="7" t="s">
        <v>19</v>
      </c>
      <c r="D414" s="8">
        <v>41486</v>
      </c>
      <c r="E414" t="s">
        <v>8350</v>
      </c>
      <c r="F414" t="s">
        <v>8357</v>
      </c>
      <c r="G414" t="s">
        <v>8359</v>
      </c>
      <c r="H414">
        <v>0</v>
      </c>
      <c r="I414" s="23">
        <v>11108</v>
      </c>
    </row>
    <row r="415" spans="1:9" x14ac:dyDescent="0.2">
      <c r="A415" s="87">
        <v>421163</v>
      </c>
      <c r="B415" s="8">
        <v>39833.736643518518</v>
      </c>
      <c r="C415" s="7" t="s">
        <v>19</v>
      </c>
      <c r="D415" s="8" t="s">
        <v>20</v>
      </c>
      <c r="E415" t="s">
        <v>8350</v>
      </c>
      <c r="F415" t="s">
        <v>8357</v>
      </c>
      <c r="G415" t="s">
        <v>8359</v>
      </c>
      <c r="H415">
        <v>17</v>
      </c>
      <c r="I415" s="23">
        <v>3750519.9635816468</v>
      </c>
    </row>
    <row r="416" spans="1:9" x14ac:dyDescent="0.2">
      <c r="A416" s="87">
        <v>421164</v>
      </c>
      <c r="B416" s="8">
        <v>39833.736643518518</v>
      </c>
      <c r="C416" s="7" t="s">
        <v>19</v>
      </c>
      <c r="D416" s="8" t="s">
        <v>20</v>
      </c>
      <c r="E416" t="s">
        <v>8350</v>
      </c>
      <c r="F416" t="s">
        <v>8357</v>
      </c>
      <c r="G416" t="s">
        <v>8359</v>
      </c>
      <c r="H416">
        <v>20</v>
      </c>
      <c r="I416" s="23">
        <v>3478238.1097857477</v>
      </c>
    </row>
    <row r="417" spans="1:9" x14ac:dyDescent="0.2">
      <c r="A417" s="87">
        <v>421165</v>
      </c>
      <c r="B417" s="8">
        <v>39833.736643518518</v>
      </c>
      <c r="C417" s="7" t="s">
        <v>19</v>
      </c>
      <c r="D417" s="8" t="s">
        <v>20</v>
      </c>
      <c r="E417" t="s">
        <v>8350</v>
      </c>
      <c r="F417" t="s">
        <v>8357</v>
      </c>
      <c r="G417" t="s">
        <v>8359</v>
      </c>
      <c r="H417">
        <v>7</v>
      </c>
      <c r="I417" s="23">
        <v>971122.33405454794</v>
      </c>
    </row>
    <row r="418" spans="1:9" x14ac:dyDescent="0.2">
      <c r="A418" s="87">
        <v>421166</v>
      </c>
      <c r="B418" s="8">
        <v>39833.736631944441</v>
      </c>
      <c r="C418" s="7" t="s">
        <v>19</v>
      </c>
      <c r="D418" s="8" t="s">
        <v>20</v>
      </c>
      <c r="E418" t="s">
        <v>8350</v>
      </c>
      <c r="F418" t="s">
        <v>8357</v>
      </c>
      <c r="G418" t="s">
        <v>8359</v>
      </c>
      <c r="H418">
        <v>11</v>
      </c>
      <c r="I418" s="23">
        <v>1857313.6840376384</v>
      </c>
    </row>
    <row r="419" spans="1:9" x14ac:dyDescent="0.2">
      <c r="A419" s="87">
        <v>421167</v>
      </c>
      <c r="B419" s="8">
        <v>40813.51972222222</v>
      </c>
      <c r="C419" s="7" t="s">
        <v>19</v>
      </c>
      <c r="D419" s="8" t="s">
        <v>20</v>
      </c>
      <c r="E419" t="s">
        <v>8350</v>
      </c>
      <c r="F419" t="s">
        <v>8357</v>
      </c>
      <c r="G419" t="s">
        <v>8359</v>
      </c>
      <c r="H419">
        <v>13</v>
      </c>
      <c r="I419" s="23">
        <v>2080799.0190570825</v>
      </c>
    </row>
    <row r="420" spans="1:9" x14ac:dyDescent="0.2">
      <c r="A420" s="87">
        <v>421168</v>
      </c>
      <c r="B420" s="8">
        <v>40813.51972222222</v>
      </c>
      <c r="C420" s="7" t="s">
        <v>19</v>
      </c>
      <c r="D420" s="8" t="s">
        <v>20</v>
      </c>
      <c r="E420" t="s">
        <v>8350</v>
      </c>
      <c r="F420" t="s">
        <v>8357</v>
      </c>
      <c r="G420" t="s">
        <v>8359</v>
      </c>
      <c r="H420">
        <v>41</v>
      </c>
      <c r="I420" s="23">
        <v>6705803.9880299587</v>
      </c>
    </row>
    <row r="421" spans="1:9" x14ac:dyDescent="0.2">
      <c r="A421" s="87">
        <v>421169</v>
      </c>
      <c r="B421" s="8">
        <v>40813.51972222222</v>
      </c>
      <c r="C421" s="7" t="s">
        <v>19</v>
      </c>
      <c r="D421" s="8" t="s">
        <v>20</v>
      </c>
      <c r="E421" t="s">
        <v>8350</v>
      </c>
      <c r="F421" t="s">
        <v>8357</v>
      </c>
      <c r="G421" t="s">
        <v>8359</v>
      </c>
      <c r="H421">
        <v>23</v>
      </c>
      <c r="I421" s="23">
        <v>4231247.280633254</v>
      </c>
    </row>
    <row r="422" spans="1:9" x14ac:dyDescent="0.2">
      <c r="A422" s="87">
        <v>421170</v>
      </c>
      <c r="B422" s="8">
        <v>40304.618819444448</v>
      </c>
      <c r="C422" s="7" t="s">
        <v>19</v>
      </c>
      <c r="D422" s="8" t="s">
        <v>20</v>
      </c>
      <c r="E422" t="s">
        <v>8349</v>
      </c>
      <c r="F422" t="s">
        <v>8377</v>
      </c>
      <c r="G422">
        <v>0</v>
      </c>
      <c r="H422">
        <v>121</v>
      </c>
      <c r="I422" s="23">
        <v>29060918.703627441</v>
      </c>
    </row>
    <row r="423" spans="1:9" x14ac:dyDescent="0.2">
      <c r="A423" s="87">
        <v>421171</v>
      </c>
      <c r="B423" s="8">
        <v>40813.51972222222</v>
      </c>
      <c r="C423" s="7" t="s">
        <v>19</v>
      </c>
      <c r="D423" s="8" t="s">
        <v>20</v>
      </c>
      <c r="E423" t="s">
        <v>8350</v>
      </c>
      <c r="F423" t="s">
        <v>8357</v>
      </c>
      <c r="G423" t="s">
        <v>8359</v>
      </c>
      <c r="H423">
        <v>21</v>
      </c>
      <c r="I423" s="23">
        <v>3633770.5027965154</v>
      </c>
    </row>
    <row r="424" spans="1:9" x14ac:dyDescent="0.2">
      <c r="A424" s="87">
        <v>421172</v>
      </c>
      <c r="B424" s="8">
        <v>40813.51972222222</v>
      </c>
      <c r="C424" s="7" t="s">
        <v>19</v>
      </c>
      <c r="D424" s="8" t="s">
        <v>20</v>
      </c>
      <c r="E424" t="s">
        <v>8350</v>
      </c>
      <c r="F424" t="s">
        <v>8357</v>
      </c>
      <c r="G424" t="s">
        <v>8359</v>
      </c>
      <c r="H424">
        <v>28</v>
      </c>
      <c r="I424" s="23">
        <v>4483451.4575660992</v>
      </c>
    </row>
    <row r="425" spans="1:9" x14ac:dyDescent="0.2">
      <c r="A425" s="87">
        <v>423460</v>
      </c>
      <c r="B425" s="8">
        <v>39294.694849537038</v>
      </c>
      <c r="C425" s="7" t="s">
        <v>19</v>
      </c>
      <c r="D425" s="8">
        <v>41486</v>
      </c>
      <c r="E425" t="s">
        <v>8350</v>
      </c>
      <c r="F425" t="s">
        <v>8357</v>
      </c>
      <c r="G425" t="s">
        <v>8359</v>
      </c>
      <c r="H425">
        <v>0</v>
      </c>
      <c r="I425" s="23">
        <v>11108</v>
      </c>
    </row>
    <row r="426" spans="1:9" x14ac:dyDescent="0.2">
      <c r="A426" s="87">
        <v>423480</v>
      </c>
      <c r="B426" s="8">
        <v>39650.414398148147</v>
      </c>
      <c r="C426" s="7" t="s">
        <v>19</v>
      </c>
      <c r="D426" s="8">
        <v>41486</v>
      </c>
      <c r="E426" t="s">
        <v>8350</v>
      </c>
      <c r="F426" t="s">
        <v>8357</v>
      </c>
      <c r="G426" t="s">
        <v>8359</v>
      </c>
      <c r="H426">
        <v>0</v>
      </c>
      <c r="I426" s="23">
        <v>11108</v>
      </c>
    </row>
    <row r="427" spans="1:9" x14ac:dyDescent="0.2">
      <c r="A427" s="87">
        <v>424100</v>
      </c>
      <c r="B427" s="8">
        <v>38974.576655092591</v>
      </c>
      <c r="C427" s="7" t="s">
        <v>19</v>
      </c>
      <c r="D427" s="8" t="s">
        <v>20</v>
      </c>
      <c r="E427" t="s">
        <v>8350</v>
      </c>
      <c r="F427" t="s">
        <v>8357</v>
      </c>
      <c r="G427" t="s">
        <v>8359</v>
      </c>
      <c r="H427">
        <v>21</v>
      </c>
      <c r="I427" s="23">
        <v>3386882.2051016986</v>
      </c>
    </row>
    <row r="428" spans="1:9" x14ac:dyDescent="0.2">
      <c r="A428" s="87">
        <v>424120</v>
      </c>
      <c r="B428" s="8">
        <v>39294.695810185185</v>
      </c>
      <c r="C428" s="7" t="s">
        <v>19</v>
      </c>
      <c r="D428" s="8" t="s">
        <v>20</v>
      </c>
      <c r="E428" t="s">
        <v>8350</v>
      </c>
      <c r="F428" t="s">
        <v>8357</v>
      </c>
      <c r="G428" t="s">
        <v>8359</v>
      </c>
      <c r="H428">
        <v>41</v>
      </c>
      <c r="I428" s="23">
        <v>6390903.1648746775</v>
      </c>
    </row>
    <row r="429" spans="1:9" x14ac:dyDescent="0.2">
      <c r="A429" s="87">
        <v>424130</v>
      </c>
      <c r="B429" s="8">
        <v>39294.696087962962</v>
      </c>
      <c r="C429" s="7" t="s">
        <v>19</v>
      </c>
      <c r="D429" s="8" t="s">
        <v>20</v>
      </c>
      <c r="E429" t="s">
        <v>8350</v>
      </c>
      <c r="F429" t="s">
        <v>8357</v>
      </c>
      <c r="G429" t="s">
        <v>8359</v>
      </c>
      <c r="H429">
        <v>26</v>
      </c>
      <c r="I429" s="23">
        <v>3706415.154010755</v>
      </c>
    </row>
    <row r="430" spans="1:9" x14ac:dyDescent="0.2">
      <c r="A430" s="87">
        <v>424160</v>
      </c>
      <c r="B430" s="8">
        <v>39294.696817129632</v>
      </c>
      <c r="C430" s="7" t="s">
        <v>19</v>
      </c>
      <c r="D430" s="8" t="s">
        <v>20</v>
      </c>
      <c r="E430" t="s">
        <v>8350</v>
      </c>
      <c r="F430" t="s">
        <v>8357</v>
      </c>
      <c r="G430" t="s">
        <v>8359</v>
      </c>
      <c r="H430">
        <v>14</v>
      </c>
      <c r="I430" s="23">
        <v>2657784.5125613324</v>
      </c>
    </row>
    <row r="431" spans="1:9" x14ac:dyDescent="0.2">
      <c r="A431" s="87">
        <v>424340</v>
      </c>
      <c r="B431" s="8">
        <v>39294.700671296298</v>
      </c>
      <c r="C431" s="7" t="s">
        <v>19</v>
      </c>
      <c r="D431" s="8">
        <v>41486</v>
      </c>
      <c r="E431" t="s">
        <v>8350</v>
      </c>
      <c r="F431" t="s">
        <v>8357</v>
      </c>
      <c r="G431" t="s">
        <v>8359</v>
      </c>
      <c r="H431">
        <v>0</v>
      </c>
      <c r="I431" s="23">
        <v>11108</v>
      </c>
    </row>
    <row r="432" spans="1:9" x14ac:dyDescent="0.2">
      <c r="A432" s="87">
        <v>424341</v>
      </c>
      <c r="B432" s="8">
        <v>40813.51972222222</v>
      </c>
      <c r="C432" s="7" t="s">
        <v>19</v>
      </c>
      <c r="D432" s="8" t="s">
        <v>20</v>
      </c>
      <c r="E432" t="s">
        <v>8350</v>
      </c>
      <c r="F432" t="s">
        <v>8357</v>
      </c>
      <c r="G432" t="s">
        <v>8359</v>
      </c>
      <c r="H432">
        <v>17</v>
      </c>
      <c r="I432" s="23">
        <v>2552580.0342345443</v>
      </c>
    </row>
    <row r="433" spans="1:9" x14ac:dyDescent="0.2">
      <c r="A433" s="87">
        <v>424342</v>
      </c>
      <c r="B433" s="8">
        <v>40813.51972222222</v>
      </c>
      <c r="C433" s="7" t="s">
        <v>19</v>
      </c>
      <c r="D433" s="8" t="s">
        <v>20</v>
      </c>
      <c r="E433" t="s">
        <v>8350</v>
      </c>
      <c r="F433" t="s">
        <v>8357</v>
      </c>
      <c r="G433" t="s">
        <v>8359</v>
      </c>
      <c r="H433">
        <v>14</v>
      </c>
      <c r="I433" s="23">
        <v>2045111.4479030685</v>
      </c>
    </row>
    <row r="434" spans="1:9" x14ac:dyDescent="0.2">
      <c r="A434" s="87">
        <v>424343</v>
      </c>
      <c r="B434" s="8">
        <v>40813.51972222222</v>
      </c>
      <c r="C434" s="7" t="s">
        <v>19</v>
      </c>
      <c r="D434" s="8" t="s">
        <v>20</v>
      </c>
      <c r="E434" t="s">
        <v>8350</v>
      </c>
      <c r="F434" t="s">
        <v>8357</v>
      </c>
      <c r="G434" t="s">
        <v>8359</v>
      </c>
      <c r="H434">
        <v>30</v>
      </c>
      <c r="I434" s="23">
        <v>5087434.9519749302</v>
      </c>
    </row>
    <row r="435" spans="1:9" x14ac:dyDescent="0.2">
      <c r="A435" s="87">
        <v>424344</v>
      </c>
      <c r="B435" s="8">
        <v>40813.51972222222</v>
      </c>
      <c r="C435" s="7" t="s">
        <v>19</v>
      </c>
      <c r="D435" s="8" t="s">
        <v>20</v>
      </c>
      <c r="E435" t="s">
        <v>8350</v>
      </c>
      <c r="F435" t="s">
        <v>8357</v>
      </c>
      <c r="G435" t="s">
        <v>8359</v>
      </c>
      <c r="H435">
        <v>9</v>
      </c>
      <c r="I435" s="23">
        <v>1073279.011834542</v>
      </c>
    </row>
    <row r="436" spans="1:9" x14ac:dyDescent="0.2">
      <c r="A436" s="87">
        <v>424345</v>
      </c>
      <c r="B436" s="8">
        <v>40813.51972222222</v>
      </c>
      <c r="C436" s="7" t="s">
        <v>19</v>
      </c>
      <c r="D436" s="8" t="s">
        <v>20</v>
      </c>
      <c r="E436" t="s">
        <v>8350</v>
      </c>
      <c r="F436" t="s">
        <v>8357</v>
      </c>
      <c r="G436" t="s">
        <v>8359</v>
      </c>
      <c r="H436">
        <v>18</v>
      </c>
      <c r="I436" s="23">
        <v>2984291.7589594657</v>
      </c>
    </row>
    <row r="437" spans="1:9" x14ac:dyDescent="0.2">
      <c r="A437" s="87">
        <v>424346</v>
      </c>
      <c r="B437" s="8">
        <v>40813.51972222222</v>
      </c>
      <c r="C437" s="7" t="s">
        <v>19</v>
      </c>
      <c r="D437" s="8">
        <v>41182</v>
      </c>
      <c r="E437" t="s">
        <v>8350</v>
      </c>
      <c r="F437" t="s">
        <v>8357</v>
      </c>
      <c r="G437" t="s">
        <v>8359</v>
      </c>
      <c r="H437">
        <v>0</v>
      </c>
      <c r="I437" s="23">
        <v>11108</v>
      </c>
    </row>
    <row r="438" spans="1:9" x14ac:dyDescent="0.2">
      <c r="A438" s="87">
        <v>424347</v>
      </c>
      <c r="B438" s="8">
        <v>40813.51972222222</v>
      </c>
      <c r="C438" s="7" t="s">
        <v>19</v>
      </c>
      <c r="D438" s="8">
        <v>41182</v>
      </c>
      <c r="E438" t="s">
        <v>8350</v>
      </c>
      <c r="F438" t="s">
        <v>8357</v>
      </c>
      <c r="G438" t="s">
        <v>8359</v>
      </c>
      <c r="H438">
        <v>0</v>
      </c>
      <c r="I438" s="23">
        <v>11108</v>
      </c>
    </row>
    <row r="439" spans="1:9" x14ac:dyDescent="0.2">
      <c r="A439" s="87">
        <v>424348</v>
      </c>
      <c r="B439" s="8">
        <v>40813.51972222222</v>
      </c>
      <c r="C439" s="7" t="s">
        <v>19</v>
      </c>
      <c r="D439" s="8">
        <v>41182</v>
      </c>
      <c r="E439" t="s">
        <v>8350</v>
      </c>
      <c r="F439" t="s">
        <v>8357</v>
      </c>
      <c r="G439" t="s">
        <v>8359</v>
      </c>
      <c r="H439">
        <v>0</v>
      </c>
      <c r="I439" s="23">
        <v>11108</v>
      </c>
    </row>
    <row r="440" spans="1:9" x14ac:dyDescent="0.2">
      <c r="A440" s="87">
        <v>424349</v>
      </c>
      <c r="B440" s="8">
        <v>40813.51972222222</v>
      </c>
      <c r="C440" s="7" t="s">
        <v>19</v>
      </c>
      <c r="D440" s="8">
        <v>41182</v>
      </c>
      <c r="E440" t="s">
        <v>8350</v>
      </c>
      <c r="F440" t="s">
        <v>8357</v>
      </c>
      <c r="G440" t="s">
        <v>8359</v>
      </c>
      <c r="H440">
        <v>0</v>
      </c>
      <c r="I440" s="23">
        <v>11108</v>
      </c>
    </row>
    <row r="441" spans="1:9" x14ac:dyDescent="0.2">
      <c r="A441" s="87">
        <v>424351</v>
      </c>
      <c r="B441" s="8">
        <v>40813.51972222222</v>
      </c>
      <c r="C441" s="7" t="s">
        <v>19</v>
      </c>
      <c r="D441" s="8">
        <v>41182</v>
      </c>
      <c r="E441" t="s">
        <v>8350</v>
      </c>
      <c r="F441" t="s">
        <v>8357</v>
      </c>
      <c r="G441" t="s">
        <v>8359</v>
      </c>
      <c r="H441">
        <v>0</v>
      </c>
      <c r="I441" s="23">
        <v>11108</v>
      </c>
    </row>
    <row r="442" spans="1:9" x14ac:dyDescent="0.2">
      <c r="A442" s="87">
        <v>424352</v>
      </c>
      <c r="B442" s="8">
        <v>40813.51972222222</v>
      </c>
      <c r="C442" s="7" t="s">
        <v>19</v>
      </c>
      <c r="D442" s="8">
        <v>41486</v>
      </c>
      <c r="E442" t="s">
        <v>8350</v>
      </c>
      <c r="F442" t="s">
        <v>8357</v>
      </c>
      <c r="G442" t="s">
        <v>8359</v>
      </c>
      <c r="H442">
        <v>0</v>
      </c>
      <c r="I442" s="23">
        <v>11108</v>
      </c>
    </row>
    <row r="443" spans="1:9" x14ac:dyDescent="0.2">
      <c r="A443" s="87">
        <v>424361</v>
      </c>
      <c r="B443" s="8">
        <v>40116.575497685182</v>
      </c>
      <c r="C443" s="7" t="s">
        <v>19</v>
      </c>
      <c r="D443" s="8">
        <v>41486</v>
      </c>
      <c r="E443" t="s">
        <v>8350</v>
      </c>
      <c r="F443" t="s">
        <v>8357</v>
      </c>
      <c r="G443" t="s">
        <v>8359</v>
      </c>
      <c r="H443">
        <v>0</v>
      </c>
      <c r="I443" s="23">
        <v>11108</v>
      </c>
    </row>
    <row r="444" spans="1:9" x14ac:dyDescent="0.2">
      <c r="A444" s="87">
        <v>424362</v>
      </c>
      <c r="B444" s="8">
        <v>40116.575497685182</v>
      </c>
      <c r="C444" s="7" t="s">
        <v>19</v>
      </c>
      <c r="D444" s="8">
        <v>41121</v>
      </c>
      <c r="E444" t="s">
        <v>8350</v>
      </c>
      <c r="F444" t="s">
        <v>8357</v>
      </c>
      <c r="G444" t="s">
        <v>8359</v>
      </c>
      <c r="H444">
        <v>0</v>
      </c>
      <c r="I444" s="23">
        <v>11108</v>
      </c>
    </row>
    <row r="445" spans="1:9" x14ac:dyDescent="0.2">
      <c r="A445" s="87">
        <v>424370</v>
      </c>
      <c r="B445" s="8">
        <v>40116.575509259259</v>
      </c>
      <c r="C445" s="7" t="s">
        <v>19</v>
      </c>
      <c r="D445" s="8">
        <v>41394</v>
      </c>
      <c r="E445" t="s">
        <v>8360</v>
      </c>
      <c r="F445" t="s">
        <v>8365</v>
      </c>
      <c r="G445" t="s">
        <v>8378</v>
      </c>
      <c r="H445">
        <v>0</v>
      </c>
      <c r="I445" s="23">
        <v>11108</v>
      </c>
    </row>
    <row r="446" spans="1:9" x14ac:dyDescent="0.2">
      <c r="A446" s="87">
        <v>424372</v>
      </c>
      <c r="B446" s="8">
        <v>40116.575509259259</v>
      </c>
      <c r="C446" s="7" t="s">
        <v>19</v>
      </c>
      <c r="D446" s="8">
        <v>41698</v>
      </c>
      <c r="E446" t="s">
        <v>8360</v>
      </c>
      <c r="F446" t="s">
        <v>8365</v>
      </c>
      <c r="G446" t="s">
        <v>8378</v>
      </c>
      <c r="H446">
        <v>0</v>
      </c>
      <c r="I446" s="23">
        <v>5406.4573099999998</v>
      </c>
    </row>
    <row r="447" spans="1:9" x14ac:dyDescent="0.2">
      <c r="A447" s="87">
        <v>424373</v>
      </c>
      <c r="B447" s="8">
        <v>40116.575509259259</v>
      </c>
      <c r="C447" s="7" t="s">
        <v>19</v>
      </c>
      <c r="D447" s="8">
        <v>41729</v>
      </c>
      <c r="E447" t="s">
        <v>8360</v>
      </c>
      <c r="F447" t="s">
        <v>8365</v>
      </c>
      <c r="G447" t="s">
        <v>8378</v>
      </c>
      <c r="H447">
        <v>0</v>
      </c>
      <c r="I447" s="23">
        <v>5317.3462300000001</v>
      </c>
    </row>
    <row r="448" spans="1:9" x14ac:dyDescent="0.2">
      <c r="A448" s="87">
        <v>424374</v>
      </c>
      <c r="B448" s="8">
        <v>40116.575509259259</v>
      </c>
      <c r="C448" s="7" t="s">
        <v>19</v>
      </c>
      <c r="D448" s="8" t="s">
        <v>20</v>
      </c>
      <c r="E448" t="s">
        <v>8360</v>
      </c>
      <c r="F448" t="s">
        <v>8365</v>
      </c>
      <c r="G448" t="s">
        <v>8378</v>
      </c>
      <c r="H448">
        <v>39</v>
      </c>
      <c r="I448" s="23">
        <v>4579381.168105985</v>
      </c>
    </row>
    <row r="449" spans="1:9" x14ac:dyDescent="0.2">
      <c r="A449" s="87">
        <v>424376</v>
      </c>
      <c r="B449" s="8">
        <v>40116.575509259259</v>
      </c>
      <c r="C449" s="7" t="s">
        <v>19</v>
      </c>
      <c r="D449" s="8">
        <v>41121</v>
      </c>
      <c r="E449" t="s">
        <v>8360</v>
      </c>
      <c r="F449" t="s">
        <v>8365</v>
      </c>
      <c r="G449" t="s">
        <v>8378</v>
      </c>
      <c r="H449">
        <v>0</v>
      </c>
      <c r="I449" s="23">
        <v>11108</v>
      </c>
    </row>
    <row r="450" spans="1:9" x14ac:dyDescent="0.2">
      <c r="A450" s="87">
        <v>424377</v>
      </c>
      <c r="B450" s="8">
        <v>40116.575509259259</v>
      </c>
      <c r="C450" s="7" t="s">
        <v>19</v>
      </c>
      <c r="D450" s="8">
        <v>41670</v>
      </c>
      <c r="E450" t="s">
        <v>8360</v>
      </c>
      <c r="F450" t="s">
        <v>8365</v>
      </c>
      <c r="G450" t="s">
        <v>8378</v>
      </c>
      <c r="H450">
        <v>0</v>
      </c>
      <c r="I450" s="23">
        <v>5735.1616400000003</v>
      </c>
    </row>
    <row r="451" spans="1:9" x14ac:dyDescent="0.2">
      <c r="A451" s="87">
        <v>424379</v>
      </c>
      <c r="B451" s="8">
        <v>40116.575509259259</v>
      </c>
      <c r="C451" s="7" t="s">
        <v>19</v>
      </c>
      <c r="D451" s="8">
        <v>41670</v>
      </c>
      <c r="E451" t="s">
        <v>8360</v>
      </c>
      <c r="F451" t="s">
        <v>8365</v>
      </c>
      <c r="G451" t="s">
        <v>8378</v>
      </c>
      <c r="H451">
        <v>0</v>
      </c>
      <c r="I451" s="23">
        <v>24022.856050000002</v>
      </c>
    </row>
    <row r="452" spans="1:9" x14ac:dyDescent="0.2">
      <c r="A452" s="87">
        <v>424380</v>
      </c>
      <c r="B452" s="8">
        <v>40116.575509259259</v>
      </c>
      <c r="C452" s="7" t="s">
        <v>19</v>
      </c>
      <c r="D452" s="8">
        <v>41121</v>
      </c>
      <c r="E452" t="s">
        <v>8360</v>
      </c>
      <c r="F452" t="s">
        <v>8365</v>
      </c>
      <c r="G452" t="s">
        <v>8378</v>
      </c>
      <c r="H452">
        <v>0</v>
      </c>
      <c r="I452" s="23">
        <v>11108</v>
      </c>
    </row>
    <row r="453" spans="1:9" x14ac:dyDescent="0.2">
      <c r="A453" s="87">
        <v>424421</v>
      </c>
      <c r="B453" s="8">
        <v>41142.723252314812</v>
      </c>
      <c r="C453" s="7" t="s">
        <v>19</v>
      </c>
      <c r="D453" s="8">
        <v>41578</v>
      </c>
      <c r="E453" t="s">
        <v>8360</v>
      </c>
      <c r="F453" t="s">
        <v>8365</v>
      </c>
      <c r="G453" t="s">
        <v>8378</v>
      </c>
      <c r="H453">
        <v>0</v>
      </c>
      <c r="I453" s="23">
        <v>11108</v>
      </c>
    </row>
    <row r="454" spans="1:9" x14ac:dyDescent="0.2">
      <c r="A454" s="87">
        <v>425100</v>
      </c>
      <c r="B454" s="8">
        <v>38974.576655092591</v>
      </c>
      <c r="C454" s="7" t="s">
        <v>19</v>
      </c>
      <c r="D454" s="8" t="s">
        <v>20</v>
      </c>
      <c r="E454" t="s">
        <v>8350</v>
      </c>
      <c r="F454" t="s">
        <v>8357</v>
      </c>
      <c r="G454" t="s">
        <v>8359</v>
      </c>
      <c r="H454">
        <v>7</v>
      </c>
      <c r="I454" s="23">
        <v>3735278.3590555014</v>
      </c>
    </row>
    <row r="455" spans="1:9" x14ac:dyDescent="0.2">
      <c r="A455" s="87">
        <v>425200</v>
      </c>
      <c r="B455" s="8">
        <v>38974.576655092591</v>
      </c>
      <c r="C455" s="7" t="s">
        <v>19</v>
      </c>
      <c r="D455" s="8" t="s">
        <v>20</v>
      </c>
      <c r="E455" t="s">
        <v>8350</v>
      </c>
      <c r="F455" t="s">
        <v>8357</v>
      </c>
      <c r="G455" t="s">
        <v>8359</v>
      </c>
      <c r="H455">
        <v>17</v>
      </c>
      <c r="I455" s="23">
        <v>3418741.9565824475</v>
      </c>
    </row>
    <row r="456" spans="1:9" x14ac:dyDescent="0.2">
      <c r="A456" s="87">
        <v>425300</v>
      </c>
      <c r="B456" s="8">
        <v>38974.576655092591</v>
      </c>
      <c r="C456" s="7" t="s">
        <v>19</v>
      </c>
      <c r="D456" s="8" t="s">
        <v>20</v>
      </c>
      <c r="E456" t="s">
        <v>8350</v>
      </c>
      <c r="F456" t="s">
        <v>8357</v>
      </c>
      <c r="G456" t="s">
        <v>8359</v>
      </c>
      <c r="H456">
        <v>83</v>
      </c>
      <c r="I456" s="23">
        <v>28320070.009657215</v>
      </c>
    </row>
    <row r="457" spans="1:9" x14ac:dyDescent="0.2">
      <c r="A457" s="87">
        <v>425310</v>
      </c>
      <c r="B457" s="8">
        <v>39601.702384259261</v>
      </c>
      <c r="C457" s="7" t="s">
        <v>19</v>
      </c>
      <c r="D457" s="8">
        <v>41608</v>
      </c>
      <c r="E457" t="s">
        <v>8350</v>
      </c>
      <c r="F457" t="s">
        <v>8357</v>
      </c>
      <c r="G457" t="s">
        <v>8359</v>
      </c>
      <c r="H457">
        <v>0</v>
      </c>
      <c r="I457" s="23">
        <v>11108</v>
      </c>
    </row>
    <row r="458" spans="1:9" x14ac:dyDescent="0.2">
      <c r="A458" s="87">
        <v>425320</v>
      </c>
      <c r="B458" s="8">
        <v>39601.702384259261</v>
      </c>
      <c r="C458" s="7" t="s">
        <v>19</v>
      </c>
      <c r="D458" s="8" t="s">
        <v>20</v>
      </c>
      <c r="E458" t="s">
        <v>8350</v>
      </c>
      <c r="F458" t="s">
        <v>8357</v>
      </c>
      <c r="G458" t="s">
        <v>8359</v>
      </c>
      <c r="H458">
        <v>48</v>
      </c>
      <c r="I458" s="23">
        <v>17954810.725010712</v>
      </c>
    </row>
    <row r="459" spans="1:9" x14ac:dyDescent="0.2">
      <c r="A459" s="87">
        <v>425400</v>
      </c>
      <c r="B459" s="8">
        <v>38974.576655092591</v>
      </c>
      <c r="C459" s="7" t="s">
        <v>19</v>
      </c>
      <c r="D459" s="8" t="s">
        <v>20</v>
      </c>
      <c r="E459" t="s">
        <v>8350</v>
      </c>
      <c r="F459" t="s">
        <v>8357</v>
      </c>
      <c r="G459" t="s">
        <v>8359</v>
      </c>
      <c r="H459">
        <v>6</v>
      </c>
      <c r="I459" s="23">
        <v>2840171.5218107551</v>
      </c>
    </row>
    <row r="460" spans="1:9" x14ac:dyDescent="0.2">
      <c r="A460" s="87">
        <v>425600</v>
      </c>
      <c r="B460" s="8">
        <v>40606.597071759257</v>
      </c>
      <c r="C460" s="7" t="s">
        <v>19</v>
      </c>
      <c r="D460" s="8">
        <v>41729</v>
      </c>
      <c r="E460" t="s">
        <v>8350</v>
      </c>
      <c r="F460" t="s">
        <v>8357</v>
      </c>
      <c r="G460" t="s">
        <v>8359</v>
      </c>
      <c r="H460">
        <v>0</v>
      </c>
      <c r="I460" s="23">
        <v>20227</v>
      </c>
    </row>
    <row r="461" spans="1:9" x14ac:dyDescent="0.2">
      <c r="A461" s="87">
        <v>425620</v>
      </c>
      <c r="B461" s="8">
        <v>39294.725821759261</v>
      </c>
      <c r="C461" s="7" t="s">
        <v>19</v>
      </c>
      <c r="D461" s="8" t="s">
        <v>20</v>
      </c>
      <c r="E461" t="s">
        <v>8350</v>
      </c>
      <c r="F461" t="s">
        <v>8357</v>
      </c>
      <c r="G461" t="s">
        <v>8359</v>
      </c>
      <c r="H461">
        <v>37</v>
      </c>
      <c r="I461" s="23">
        <v>8613088.7562983111</v>
      </c>
    </row>
    <row r="462" spans="1:9" x14ac:dyDescent="0.2">
      <c r="A462" s="87">
        <v>425700</v>
      </c>
      <c r="B462" s="8">
        <v>41201.687083333331</v>
      </c>
      <c r="C462" s="7" t="s">
        <v>19</v>
      </c>
      <c r="D462" s="8" t="s">
        <v>20</v>
      </c>
      <c r="E462" t="s">
        <v>8350</v>
      </c>
      <c r="F462" t="s">
        <v>8357</v>
      </c>
      <c r="G462" t="s">
        <v>8359</v>
      </c>
      <c r="H462">
        <v>0</v>
      </c>
      <c r="I462" s="23">
        <v>12549614.337705458</v>
      </c>
    </row>
    <row r="463" spans="1:9" x14ac:dyDescent="0.2">
      <c r="A463" s="87">
        <v>425720</v>
      </c>
      <c r="B463" s="8">
        <v>39605.392152777778</v>
      </c>
      <c r="C463" s="7" t="s">
        <v>19</v>
      </c>
      <c r="D463" s="8" t="s">
        <v>20</v>
      </c>
      <c r="E463" t="s">
        <v>8350</v>
      </c>
      <c r="F463" t="s">
        <v>8357</v>
      </c>
      <c r="G463" t="s">
        <v>8359</v>
      </c>
      <c r="H463">
        <v>106</v>
      </c>
      <c r="I463" s="23">
        <v>13301203.188097753</v>
      </c>
    </row>
    <row r="464" spans="1:9" x14ac:dyDescent="0.2">
      <c r="A464" s="87">
        <v>425721</v>
      </c>
      <c r="B464" s="8">
        <v>41173.570567129631</v>
      </c>
      <c r="C464" s="7" t="s">
        <v>19</v>
      </c>
      <c r="D464" s="8" t="s">
        <v>20</v>
      </c>
      <c r="E464" t="s">
        <v>8350</v>
      </c>
      <c r="F464" t="s">
        <v>8357</v>
      </c>
      <c r="G464" t="s">
        <v>8359</v>
      </c>
      <c r="H464">
        <v>40</v>
      </c>
      <c r="I464" s="23">
        <v>1417044.7227790114</v>
      </c>
    </row>
    <row r="465" spans="1:9" x14ac:dyDescent="0.2">
      <c r="A465" s="87">
        <v>426100</v>
      </c>
      <c r="B465" s="8">
        <v>38974.576655092591</v>
      </c>
      <c r="C465" s="7" t="s">
        <v>19</v>
      </c>
      <c r="D465" s="8">
        <v>41670</v>
      </c>
      <c r="E465" t="s">
        <v>8360</v>
      </c>
      <c r="F465" t="s">
        <v>8365</v>
      </c>
      <c r="G465" t="s">
        <v>8378</v>
      </c>
      <c r="H465">
        <v>0</v>
      </c>
      <c r="I465" s="23">
        <v>11108</v>
      </c>
    </row>
    <row r="466" spans="1:9" x14ac:dyDescent="0.2">
      <c r="A466" s="87">
        <v>426200</v>
      </c>
      <c r="B466" s="8">
        <v>39428.673784722225</v>
      </c>
      <c r="C466" s="7" t="s">
        <v>19</v>
      </c>
      <c r="D466" s="8" t="s">
        <v>20</v>
      </c>
      <c r="E466" t="s">
        <v>8360</v>
      </c>
      <c r="F466" t="s">
        <v>8366</v>
      </c>
      <c r="G466" t="s">
        <v>8379</v>
      </c>
      <c r="H466">
        <v>12</v>
      </c>
      <c r="I466" s="23">
        <v>2762434.3557275189</v>
      </c>
    </row>
    <row r="467" spans="1:9" x14ac:dyDescent="0.2">
      <c r="A467" s="87">
        <v>426300</v>
      </c>
      <c r="B467" s="8">
        <v>39428.673784722225</v>
      </c>
      <c r="C467" s="7" t="s">
        <v>19</v>
      </c>
      <c r="D467" s="8">
        <v>41729</v>
      </c>
      <c r="E467" t="s">
        <v>8360</v>
      </c>
      <c r="F467" t="s">
        <v>8365</v>
      </c>
      <c r="G467" t="s">
        <v>8378</v>
      </c>
      <c r="H467">
        <v>0</v>
      </c>
      <c r="I467" s="23">
        <v>8550</v>
      </c>
    </row>
    <row r="468" spans="1:9" x14ac:dyDescent="0.2">
      <c r="A468" s="87">
        <v>474374</v>
      </c>
      <c r="B468" s="8">
        <v>40571.773252314815</v>
      </c>
      <c r="C468" s="7" t="s">
        <v>19</v>
      </c>
      <c r="D468" s="8">
        <v>40663</v>
      </c>
      <c r="E468" t="s">
        <v>8360</v>
      </c>
      <c r="F468" t="s">
        <v>8365</v>
      </c>
      <c r="G468" t="s">
        <v>8378</v>
      </c>
      <c r="H468">
        <v>0</v>
      </c>
      <c r="I468" s="23">
        <v>11108</v>
      </c>
    </row>
    <row r="469" spans="1:9" x14ac:dyDescent="0.2">
      <c r="A469" s="87">
        <v>474375</v>
      </c>
      <c r="B469" s="8">
        <v>40571.773252314815</v>
      </c>
      <c r="C469" s="7" t="s">
        <v>57</v>
      </c>
      <c r="D469" s="8">
        <v>41121</v>
      </c>
      <c r="E469" t="s">
        <v>8360</v>
      </c>
      <c r="F469" t="s">
        <v>8365</v>
      </c>
      <c r="G469" t="s">
        <v>8378</v>
      </c>
      <c r="H469">
        <v>0</v>
      </c>
      <c r="I469" s="23">
        <v>11108</v>
      </c>
    </row>
    <row r="470" spans="1:9" x14ac:dyDescent="0.2">
      <c r="A470" s="87">
        <v>474391</v>
      </c>
      <c r="B470" s="8">
        <v>40116.575497685182</v>
      </c>
      <c r="C470" s="7" t="s">
        <v>19</v>
      </c>
      <c r="D470" s="8">
        <v>41729</v>
      </c>
      <c r="E470" t="s">
        <v>8349</v>
      </c>
      <c r="F470" t="s">
        <v>8380</v>
      </c>
      <c r="G470">
        <v>0</v>
      </c>
      <c r="H470">
        <v>0</v>
      </c>
      <c r="I470" s="23">
        <v>0</v>
      </c>
    </row>
    <row r="471" spans="1:9" x14ac:dyDescent="0.2">
      <c r="A471" s="87">
        <v>474408</v>
      </c>
      <c r="B471" s="8">
        <v>40133.691678240742</v>
      </c>
      <c r="C471" s="7" t="s">
        <v>19</v>
      </c>
      <c r="D471" s="8">
        <v>41121</v>
      </c>
      <c r="E471" t="s">
        <v>8360</v>
      </c>
      <c r="F471" t="s">
        <v>8365</v>
      </c>
      <c r="G471" t="s">
        <v>8378</v>
      </c>
      <c r="H471">
        <v>0</v>
      </c>
      <c r="I471" s="23">
        <v>11108</v>
      </c>
    </row>
    <row r="472" spans="1:9" x14ac:dyDescent="0.2">
      <c r="A472" s="87">
        <v>474409</v>
      </c>
      <c r="B472" s="8">
        <v>40185.681076388886</v>
      </c>
      <c r="C472" s="7" t="s">
        <v>19</v>
      </c>
      <c r="D472" s="8" t="s">
        <v>20</v>
      </c>
      <c r="E472" t="s">
        <v>8350</v>
      </c>
      <c r="F472" t="s">
        <v>8357</v>
      </c>
      <c r="G472" t="s">
        <v>8359</v>
      </c>
      <c r="H472">
        <v>30</v>
      </c>
      <c r="I472" s="23">
        <v>5295129.8956650943</v>
      </c>
    </row>
    <row r="473" spans="1:9" x14ac:dyDescent="0.2">
      <c r="A473" s="87">
        <v>474410</v>
      </c>
      <c r="B473" s="8">
        <v>40185.685381944444</v>
      </c>
      <c r="C473" s="7" t="s">
        <v>19</v>
      </c>
      <c r="D473" s="8" t="s">
        <v>20</v>
      </c>
      <c r="E473" t="s">
        <v>8350</v>
      </c>
      <c r="F473" t="s">
        <v>8357</v>
      </c>
      <c r="G473" t="s">
        <v>8359</v>
      </c>
      <c r="H473">
        <v>92</v>
      </c>
      <c r="I473" s="23">
        <v>2839905.8479043972</v>
      </c>
    </row>
    <row r="474" spans="1:9" x14ac:dyDescent="0.2">
      <c r="A474" s="87">
        <v>474418</v>
      </c>
      <c r="B474" s="8">
        <v>40571.773252314815</v>
      </c>
      <c r="C474" s="7" t="s">
        <v>19</v>
      </c>
      <c r="D474" s="8">
        <v>41121</v>
      </c>
      <c r="E474" t="s">
        <v>8360</v>
      </c>
      <c r="F474" t="s">
        <v>8365</v>
      </c>
      <c r="G474" t="s">
        <v>8378</v>
      </c>
      <c r="H474">
        <v>0</v>
      </c>
      <c r="I474" s="23">
        <v>11108</v>
      </c>
    </row>
    <row r="475" spans="1:9" x14ac:dyDescent="0.2">
      <c r="A475" s="87">
        <v>500001</v>
      </c>
      <c r="B475" s="8">
        <v>39233.646655092591</v>
      </c>
      <c r="C475" s="7" t="s">
        <v>19</v>
      </c>
      <c r="D475" s="8">
        <v>40543</v>
      </c>
      <c r="E475" t="s">
        <v>8360</v>
      </c>
      <c r="F475" t="s">
        <v>8366</v>
      </c>
      <c r="G475" t="s">
        <v>8381</v>
      </c>
      <c r="H475">
        <v>0</v>
      </c>
      <c r="I475" s="23">
        <v>11108</v>
      </c>
    </row>
    <row r="476" spans="1:9" x14ac:dyDescent="0.2">
      <c r="A476" s="87">
        <v>500020</v>
      </c>
      <c r="B476" s="8">
        <v>38792.481388888889</v>
      </c>
      <c r="C476" s="7" t="s">
        <v>19</v>
      </c>
      <c r="D476" s="8" t="s">
        <v>20</v>
      </c>
      <c r="E476" t="s">
        <v>8350</v>
      </c>
      <c r="F476" t="s">
        <v>8351</v>
      </c>
      <c r="G476" t="s">
        <v>8352</v>
      </c>
      <c r="H476">
        <v>5</v>
      </c>
      <c r="I476" s="23">
        <v>2542502.438019081</v>
      </c>
    </row>
    <row r="477" spans="1:9" x14ac:dyDescent="0.2">
      <c r="A477" s="87">
        <v>500021</v>
      </c>
      <c r="B477" s="8">
        <v>40709.808761574073</v>
      </c>
      <c r="C477" s="7" t="s">
        <v>19</v>
      </c>
      <c r="D477" s="8" t="s">
        <v>20</v>
      </c>
      <c r="E477" t="s">
        <v>8360</v>
      </c>
      <c r="F477" t="s">
        <v>8363</v>
      </c>
      <c r="G477" t="s">
        <v>8370</v>
      </c>
      <c r="H477">
        <v>6</v>
      </c>
      <c r="I477" s="23">
        <v>4276999.2077389061</v>
      </c>
    </row>
    <row r="478" spans="1:9" x14ac:dyDescent="0.2">
      <c r="A478" s="87">
        <v>500022</v>
      </c>
      <c r="B478" s="8">
        <v>40890.724733796298</v>
      </c>
      <c r="C478" s="7" t="s">
        <v>19</v>
      </c>
      <c r="D478" s="8">
        <v>41578</v>
      </c>
      <c r="E478" t="s">
        <v>8360</v>
      </c>
      <c r="F478" t="s">
        <v>8363</v>
      </c>
      <c r="G478" t="s">
        <v>8370</v>
      </c>
      <c r="H478">
        <v>0</v>
      </c>
      <c r="I478" s="23">
        <v>11108</v>
      </c>
    </row>
    <row r="479" spans="1:9" x14ac:dyDescent="0.2">
      <c r="A479" s="87">
        <v>500023</v>
      </c>
      <c r="B479" s="8">
        <v>40890.726550925923</v>
      </c>
      <c r="C479" s="7" t="s">
        <v>19</v>
      </c>
      <c r="D479" s="8">
        <v>41729</v>
      </c>
      <c r="E479" t="s">
        <v>8360</v>
      </c>
      <c r="F479" t="s">
        <v>8363</v>
      </c>
      <c r="G479" t="s">
        <v>8370</v>
      </c>
      <c r="H479">
        <v>0</v>
      </c>
      <c r="I479" s="23">
        <v>98593</v>
      </c>
    </row>
    <row r="480" spans="1:9" x14ac:dyDescent="0.2">
      <c r="A480" s="87">
        <v>500024</v>
      </c>
      <c r="B480" s="8">
        <v>40890.726550925923</v>
      </c>
      <c r="C480" s="7" t="s">
        <v>19</v>
      </c>
      <c r="D480" s="8" t="s">
        <v>20</v>
      </c>
      <c r="E480" t="s">
        <v>8360</v>
      </c>
      <c r="F480" t="s">
        <v>8363</v>
      </c>
      <c r="G480" t="s">
        <v>8370</v>
      </c>
      <c r="H480">
        <v>14</v>
      </c>
      <c r="I480" s="23">
        <v>5261489.6005816618</v>
      </c>
    </row>
    <row r="481" spans="1:9" x14ac:dyDescent="0.2">
      <c r="A481" s="87">
        <v>500031</v>
      </c>
      <c r="B481" s="8">
        <v>40890.726550925923</v>
      </c>
      <c r="C481" s="7" t="s">
        <v>19</v>
      </c>
      <c r="D481" s="8" t="s">
        <v>20</v>
      </c>
      <c r="E481" t="s">
        <v>8360</v>
      </c>
      <c r="F481" t="s">
        <v>8363</v>
      </c>
      <c r="G481" t="s">
        <v>8370</v>
      </c>
      <c r="H481">
        <v>7</v>
      </c>
      <c r="I481" s="23">
        <v>2546456.4549643197</v>
      </c>
    </row>
    <row r="482" spans="1:9" x14ac:dyDescent="0.2">
      <c r="A482" s="87">
        <v>500032</v>
      </c>
      <c r="B482" s="8">
        <v>40890.726550925923</v>
      </c>
      <c r="C482" s="7" t="s">
        <v>19</v>
      </c>
      <c r="D482" s="8">
        <v>41578</v>
      </c>
      <c r="E482" t="s">
        <v>8360</v>
      </c>
      <c r="F482" t="s">
        <v>8363</v>
      </c>
      <c r="G482" t="s">
        <v>8370</v>
      </c>
      <c r="H482">
        <v>0</v>
      </c>
      <c r="I482" s="23">
        <v>11108</v>
      </c>
    </row>
    <row r="483" spans="1:9" x14ac:dyDescent="0.2">
      <c r="A483" s="87">
        <v>500033</v>
      </c>
      <c r="B483" s="8">
        <v>40890.726550925923</v>
      </c>
      <c r="C483" s="7" t="s">
        <v>19</v>
      </c>
      <c r="D483" s="8">
        <v>41578</v>
      </c>
      <c r="E483" t="s">
        <v>8360</v>
      </c>
      <c r="F483" t="s">
        <v>8363</v>
      </c>
      <c r="G483" t="s">
        <v>8370</v>
      </c>
      <c r="H483">
        <v>0</v>
      </c>
      <c r="I483" s="23">
        <v>11108</v>
      </c>
    </row>
    <row r="484" spans="1:9" x14ac:dyDescent="0.2">
      <c r="A484" s="87">
        <v>500034</v>
      </c>
      <c r="B484" s="8">
        <v>40890.735763888886</v>
      </c>
      <c r="C484" s="7" t="s">
        <v>19</v>
      </c>
      <c r="D484" s="8" t="s">
        <v>20</v>
      </c>
      <c r="E484" t="s">
        <v>8360</v>
      </c>
      <c r="F484" t="s">
        <v>8363</v>
      </c>
      <c r="G484" t="s">
        <v>8370</v>
      </c>
      <c r="H484">
        <v>11</v>
      </c>
      <c r="I484" s="23">
        <v>1403656.3658896324</v>
      </c>
    </row>
    <row r="485" spans="1:9" x14ac:dyDescent="0.2">
      <c r="A485" s="87">
        <v>500036</v>
      </c>
      <c r="B485" s="8">
        <v>40890.735763888886</v>
      </c>
      <c r="C485" s="7" t="s">
        <v>19</v>
      </c>
      <c r="D485" s="8" t="s">
        <v>20</v>
      </c>
      <c r="E485" t="s">
        <v>8360</v>
      </c>
      <c r="F485" t="s">
        <v>8363</v>
      </c>
      <c r="G485" t="s">
        <v>8370</v>
      </c>
      <c r="H485">
        <v>0</v>
      </c>
      <c r="I485" s="23">
        <v>63765048.437923953</v>
      </c>
    </row>
    <row r="486" spans="1:9" x14ac:dyDescent="0.2">
      <c r="A486" s="87">
        <v>500037</v>
      </c>
      <c r="B486" s="8">
        <v>40890.735763888886</v>
      </c>
      <c r="C486" s="7" t="s">
        <v>19</v>
      </c>
      <c r="D486" s="8" t="s">
        <v>20</v>
      </c>
      <c r="E486" t="s">
        <v>8360</v>
      </c>
      <c r="F486" t="s">
        <v>8363</v>
      </c>
      <c r="G486" t="s">
        <v>8370</v>
      </c>
      <c r="H486">
        <v>54</v>
      </c>
      <c r="I486" s="23">
        <v>12434322.650363717</v>
      </c>
    </row>
    <row r="487" spans="1:9" x14ac:dyDescent="0.2">
      <c r="A487" s="87">
        <v>500038</v>
      </c>
      <c r="B487" s="8">
        <v>40890.726550925923</v>
      </c>
      <c r="C487" s="7" t="s">
        <v>19</v>
      </c>
      <c r="D487" s="8" t="s">
        <v>20</v>
      </c>
      <c r="E487" t="s">
        <v>8360</v>
      </c>
      <c r="F487" t="s">
        <v>8363</v>
      </c>
      <c r="G487" t="s">
        <v>8370</v>
      </c>
      <c r="H487">
        <v>15</v>
      </c>
      <c r="I487" s="23">
        <v>3785644.2647315487</v>
      </c>
    </row>
    <row r="488" spans="1:9" x14ac:dyDescent="0.2">
      <c r="A488" s="87">
        <v>500041</v>
      </c>
      <c r="B488" s="8">
        <v>40890.728148148148</v>
      </c>
      <c r="C488" s="7" t="s">
        <v>19</v>
      </c>
      <c r="D488" s="8" t="s">
        <v>20</v>
      </c>
      <c r="E488" t="s">
        <v>8360</v>
      </c>
      <c r="F488" t="s">
        <v>8363</v>
      </c>
      <c r="G488" t="s">
        <v>8370</v>
      </c>
      <c r="H488">
        <v>24</v>
      </c>
      <c r="I488" s="23">
        <v>7566822.0667849258</v>
      </c>
    </row>
    <row r="489" spans="1:9" x14ac:dyDescent="0.2">
      <c r="A489" s="87">
        <v>500100</v>
      </c>
      <c r="B489" s="8">
        <v>38040.733414351853</v>
      </c>
      <c r="C489" s="7" t="s">
        <v>19</v>
      </c>
      <c r="D489" s="8" t="s">
        <v>20</v>
      </c>
      <c r="E489" t="s">
        <v>8360</v>
      </c>
      <c r="F489" t="s">
        <v>8367</v>
      </c>
      <c r="G489" t="s">
        <v>8382</v>
      </c>
      <c r="H489">
        <v>8</v>
      </c>
      <c r="I489" s="23">
        <v>1163075.68345364</v>
      </c>
    </row>
    <row r="490" spans="1:9" x14ac:dyDescent="0.2">
      <c r="A490" s="87">
        <v>500101</v>
      </c>
      <c r="B490" s="8">
        <v>38643.492893518516</v>
      </c>
      <c r="C490" s="7" t="s">
        <v>19</v>
      </c>
      <c r="D490" s="8">
        <v>41670</v>
      </c>
      <c r="E490" t="s">
        <v>8360</v>
      </c>
      <c r="F490" t="s">
        <v>8367</v>
      </c>
      <c r="G490" t="s">
        <v>8383</v>
      </c>
      <c r="H490">
        <v>0</v>
      </c>
      <c r="I490" s="23">
        <v>7845.5900799999999</v>
      </c>
    </row>
    <row r="491" spans="1:9" x14ac:dyDescent="0.2">
      <c r="A491" s="87">
        <v>500110</v>
      </c>
      <c r="B491" s="8">
        <v>38701.451331018521</v>
      </c>
      <c r="C491" s="7" t="s">
        <v>19</v>
      </c>
      <c r="D491" s="8">
        <v>41578</v>
      </c>
      <c r="E491" t="s">
        <v>8360</v>
      </c>
      <c r="F491" t="s">
        <v>8367</v>
      </c>
      <c r="G491" t="s">
        <v>8383</v>
      </c>
      <c r="H491">
        <v>0</v>
      </c>
      <c r="I491" s="23">
        <v>11108</v>
      </c>
    </row>
    <row r="492" spans="1:9" x14ac:dyDescent="0.2">
      <c r="A492" s="87">
        <v>500150</v>
      </c>
      <c r="B492" s="8">
        <v>38701.452592592592</v>
      </c>
      <c r="C492" s="7" t="s">
        <v>19</v>
      </c>
      <c r="D492" s="8">
        <v>41578</v>
      </c>
      <c r="E492" t="s">
        <v>8360</v>
      </c>
      <c r="F492" t="s">
        <v>8367</v>
      </c>
      <c r="G492" t="s">
        <v>8383</v>
      </c>
      <c r="H492">
        <v>0</v>
      </c>
      <c r="I492" s="23">
        <v>11108</v>
      </c>
    </row>
    <row r="493" spans="1:9" x14ac:dyDescent="0.2">
      <c r="A493" s="87">
        <v>500160</v>
      </c>
      <c r="B493" s="8">
        <v>39070.562847222223</v>
      </c>
      <c r="C493" s="7" t="s">
        <v>19</v>
      </c>
      <c r="D493" s="8" t="s">
        <v>20</v>
      </c>
      <c r="E493" t="s">
        <v>8360</v>
      </c>
      <c r="F493" t="s">
        <v>8367</v>
      </c>
      <c r="G493" t="s">
        <v>8384</v>
      </c>
      <c r="H493">
        <v>38</v>
      </c>
      <c r="I493" s="23">
        <v>5353341.3784076953</v>
      </c>
    </row>
    <row r="494" spans="1:9" x14ac:dyDescent="0.2">
      <c r="A494" s="87">
        <v>500165</v>
      </c>
      <c r="B494" s="8">
        <v>40199.425254629627</v>
      </c>
      <c r="C494" s="7" t="s">
        <v>19</v>
      </c>
      <c r="D494" s="8" t="s">
        <v>20</v>
      </c>
      <c r="E494" t="s">
        <v>8360</v>
      </c>
      <c r="F494" t="s">
        <v>8367</v>
      </c>
      <c r="G494" t="s">
        <v>8384</v>
      </c>
      <c r="H494">
        <v>16</v>
      </c>
      <c r="I494" s="23">
        <v>3750029.0967504317</v>
      </c>
    </row>
    <row r="495" spans="1:9" x14ac:dyDescent="0.2">
      <c r="A495" s="87">
        <v>500170</v>
      </c>
      <c r="B495" s="8">
        <v>39272.344837962963</v>
      </c>
      <c r="C495" s="7" t="s">
        <v>19</v>
      </c>
      <c r="D495" s="8" t="s">
        <v>20</v>
      </c>
      <c r="E495" t="s">
        <v>8360</v>
      </c>
      <c r="F495" t="s">
        <v>8367</v>
      </c>
      <c r="G495" t="s">
        <v>8385</v>
      </c>
      <c r="H495">
        <v>7</v>
      </c>
      <c r="I495" s="23">
        <v>4414193.7406207165</v>
      </c>
    </row>
    <row r="496" spans="1:9" x14ac:dyDescent="0.2">
      <c r="A496" s="87">
        <v>500180</v>
      </c>
      <c r="B496" s="8">
        <v>39272.345856481479</v>
      </c>
      <c r="C496" s="7" t="s">
        <v>19</v>
      </c>
      <c r="D496" s="8" t="s">
        <v>20</v>
      </c>
      <c r="E496" t="s">
        <v>8360</v>
      </c>
      <c r="F496" t="s">
        <v>8367</v>
      </c>
      <c r="G496" t="s">
        <v>8384</v>
      </c>
      <c r="H496">
        <v>8</v>
      </c>
      <c r="I496" s="23">
        <v>1625741.1822365292</v>
      </c>
    </row>
    <row r="497" spans="1:9" x14ac:dyDescent="0.2">
      <c r="A497" s="87">
        <v>500200</v>
      </c>
      <c r="B497" s="8">
        <v>38040.735821759263</v>
      </c>
      <c r="C497" s="7" t="s">
        <v>19</v>
      </c>
      <c r="D497" s="8">
        <v>39688</v>
      </c>
      <c r="E497" t="s">
        <v>8360</v>
      </c>
      <c r="F497" t="s">
        <v>8367</v>
      </c>
      <c r="G497" t="s">
        <v>8386</v>
      </c>
      <c r="H497">
        <v>0</v>
      </c>
      <c r="I497" s="23">
        <v>11108</v>
      </c>
    </row>
    <row r="498" spans="1:9" x14ac:dyDescent="0.2">
      <c r="A498" s="87">
        <v>500201</v>
      </c>
      <c r="B498" s="8">
        <v>38603.70416666667</v>
      </c>
      <c r="C498" s="7" t="s">
        <v>19</v>
      </c>
      <c r="D498" s="8">
        <v>39448</v>
      </c>
      <c r="E498" t="s">
        <v>8360</v>
      </c>
      <c r="F498" t="s">
        <v>8367</v>
      </c>
      <c r="G498" t="s">
        <v>8386</v>
      </c>
      <c r="H498">
        <v>0</v>
      </c>
      <c r="I498" s="23">
        <v>11108</v>
      </c>
    </row>
    <row r="499" spans="1:9" x14ac:dyDescent="0.2">
      <c r="A499" s="87">
        <v>500300</v>
      </c>
      <c r="B499" s="8">
        <v>38469.543668981481</v>
      </c>
      <c r="C499" s="7" t="s">
        <v>19</v>
      </c>
      <c r="D499" s="8">
        <v>39448</v>
      </c>
      <c r="E499" t="s">
        <v>8360</v>
      </c>
      <c r="F499" t="s">
        <v>8367</v>
      </c>
      <c r="G499" t="s">
        <v>8386</v>
      </c>
      <c r="H499">
        <v>0</v>
      </c>
      <c r="I499" s="23">
        <v>11108</v>
      </c>
    </row>
    <row r="500" spans="1:9" x14ac:dyDescent="0.2">
      <c r="A500" s="87">
        <v>500301</v>
      </c>
      <c r="B500" s="8">
        <v>38603.70416666667</v>
      </c>
      <c r="C500" s="7" t="s">
        <v>19</v>
      </c>
      <c r="D500" s="8">
        <v>39448</v>
      </c>
      <c r="E500" t="s">
        <v>8360</v>
      </c>
      <c r="F500" t="s">
        <v>8367</v>
      </c>
      <c r="G500" t="s">
        <v>8386</v>
      </c>
      <c r="H500">
        <v>0</v>
      </c>
      <c r="I500" s="23">
        <v>0</v>
      </c>
    </row>
    <row r="501" spans="1:9" x14ac:dyDescent="0.2">
      <c r="A501" s="87">
        <v>500302</v>
      </c>
      <c r="B501" s="8">
        <v>38721.707604166666</v>
      </c>
      <c r="C501" s="7" t="s">
        <v>19</v>
      </c>
      <c r="D501" s="8" t="s">
        <v>20</v>
      </c>
      <c r="E501" t="s">
        <v>8360</v>
      </c>
      <c r="F501" t="s">
        <v>8367</v>
      </c>
      <c r="G501" t="s">
        <v>8385</v>
      </c>
      <c r="H501">
        <v>16</v>
      </c>
      <c r="I501" s="23">
        <v>4315153.5058637969</v>
      </c>
    </row>
    <row r="502" spans="1:9" x14ac:dyDescent="0.2">
      <c r="A502" s="87">
        <v>500310</v>
      </c>
      <c r="B502" s="8">
        <v>39272.346435185187</v>
      </c>
      <c r="C502" s="7" t="s">
        <v>19</v>
      </c>
      <c r="D502" s="8">
        <v>41578</v>
      </c>
      <c r="E502" t="s">
        <v>8360</v>
      </c>
      <c r="F502" t="s">
        <v>8367</v>
      </c>
      <c r="G502" t="s">
        <v>8386</v>
      </c>
      <c r="H502">
        <v>0</v>
      </c>
      <c r="I502" s="23">
        <v>0</v>
      </c>
    </row>
    <row r="503" spans="1:9" x14ac:dyDescent="0.2">
      <c r="A503" s="87">
        <v>500320</v>
      </c>
      <c r="B503" s="8">
        <v>39272.34684027778</v>
      </c>
      <c r="C503" s="7" t="s">
        <v>19</v>
      </c>
      <c r="D503" s="8" t="s">
        <v>20</v>
      </c>
      <c r="E503" t="s">
        <v>8360</v>
      </c>
      <c r="F503" t="s">
        <v>8367</v>
      </c>
      <c r="G503" t="s">
        <v>8387</v>
      </c>
      <c r="H503">
        <v>0</v>
      </c>
      <c r="I503" s="23">
        <v>617182.35432195314</v>
      </c>
    </row>
    <row r="504" spans="1:9" x14ac:dyDescent="0.2">
      <c r="A504" s="87">
        <v>500325</v>
      </c>
      <c r="B504" s="8">
        <v>39272.347303240742</v>
      </c>
      <c r="C504" s="7" t="s">
        <v>19</v>
      </c>
      <c r="D504" s="8" t="s">
        <v>20</v>
      </c>
      <c r="E504" t="s">
        <v>8360</v>
      </c>
      <c r="F504" t="s">
        <v>8367</v>
      </c>
      <c r="G504" t="s">
        <v>8388</v>
      </c>
      <c r="H504">
        <v>5</v>
      </c>
      <c r="I504" s="23">
        <v>766218.361254788</v>
      </c>
    </row>
    <row r="505" spans="1:9" x14ac:dyDescent="0.2">
      <c r="A505" s="87">
        <v>500330</v>
      </c>
      <c r="B505" s="8">
        <v>39272.347743055558</v>
      </c>
      <c r="C505" s="7" t="s">
        <v>19</v>
      </c>
      <c r="D505" s="8" t="s">
        <v>20</v>
      </c>
      <c r="E505" t="s">
        <v>8360</v>
      </c>
      <c r="F505" t="s">
        <v>8367</v>
      </c>
      <c r="G505" t="s">
        <v>8387</v>
      </c>
      <c r="H505">
        <v>0</v>
      </c>
      <c r="I505" s="23">
        <v>915476.76147000003</v>
      </c>
    </row>
    <row r="506" spans="1:9" x14ac:dyDescent="0.2">
      <c r="A506" s="87">
        <v>500335</v>
      </c>
      <c r="B506" s="8">
        <v>39272.348217592589</v>
      </c>
      <c r="C506" s="7" t="s">
        <v>19</v>
      </c>
      <c r="D506" s="8" t="s">
        <v>20</v>
      </c>
      <c r="E506" t="s">
        <v>8360</v>
      </c>
      <c r="F506" t="s">
        <v>8367</v>
      </c>
      <c r="G506" t="s">
        <v>8388</v>
      </c>
      <c r="H506">
        <v>17</v>
      </c>
      <c r="I506" s="23">
        <v>3852775.2923233211</v>
      </c>
    </row>
    <row r="507" spans="1:9" x14ac:dyDescent="0.2">
      <c r="A507" s="87">
        <v>500340</v>
      </c>
      <c r="B507" s="8">
        <v>39272.348680555559</v>
      </c>
      <c r="C507" s="7" t="s">
        <v>19</v>
      </c>
      <c r="D507" s="8">
        <v>41578</v>
      </c>
      <c r="E507" t="s">
        <v>8360</v>
      </c>
      <c r="F507" t="s">
        <v>8367</v>
      </c>
      <c r="G507" t="s">
        <v>8386</v>
      </c>
      <c r="H507">
        <v>0</v>
      </c>
      <c r="I507" s="23">
        <v>0</v>
      </c>
    </row>
    <row r="508" spans="1:9" x14ac:dyDescent="0.2">
      <c r="A508" s="87">
        <v>500345</v>
      </c>
      <c r="B508" s="8">
        <v>39272.348981481482</v>
      </c>
      <c r="C508" s="7" t="s">
        <v>19</v>
      </c>
      <c r="D508" s="8" t="s">
        <v>20</v>
      </c>
      <c r="E508" t="s">
        <v>8360</v>
      </c>
      <c r="F508" t="s">
        <v>8367</v>
      </c>
      <c r="G508" t="s">
        <v>8388</v>
      </c>
      <c r="H508">
        <v>8</v>
      </c>
      <c r="I508" s="23">
        <v>1426168.516067645</v>
      </c>
    </row>
    <row r="509" spans="1:9" x14ac:dyDescent="0.2">
      <c r="A509" s="87">
        <v>500350</v>
      </c>
      <c r="B509" s="8">
        <v>39272.349560185183</v>
      </c>
      <c r="C509" s="7" t="s">
        <v>19</v>
      </c>
      <c r="D509" s="8" t="s">
        <v>20</v>
      </c>
      <c r="E509" t="s">
        <v>8360</v>
      </c>
      <c r="F509" t="s">
        <v>8367</v>
      </c>
      <c r="G509" t="s">
        <v>8384</v>
      </c>
      <c r="H509">
        <v>0</v>
      </c>
      <c r="I509" s="23">
        <v>185746.38</v>
      </c>
    </row>
    <row r="510" spans="1:9" x14ac:dyDescent="0.2">
      <c r="A510" s="87">
        <v>500351</v>
      </c>
      <c r="B510" s="8">
        <v>41325.46943287037</v>
      </c>
      <c r="C510" s="7" t="s">
        <v>19</v>
      </c>
      <c r="D510" s="8" t="s">
        <v>20</v>
      </c>
      <c r="E510" t="s">
        <v>8360</v>
      </c>
      <c r="F510" t="s">
        <v>8367</v>
      </c>
      <c r="G510" t="s">
        <v>8387</v>
      </c>
      <c r="H510">
        <v>63</v>
      </c>
      <c r="I510" s="23">
        <v>10696416.922900781</v>
      </c>
    </row>
    <row r="511" spans="1:9" x14ac:dyDescent="0.2">
      <c r="A511" s="87">
        <v>500355</v>
      </c>
      <c r="B511" s="8">
        <v>39272.349780092591</v>
      </c>
      <c r="C511" s="7" t="s">
        <v>19</v>
      </c>
      <c r="D511" s="8" t="s">
        <v>20</v>
      </c>
      <c r="E511" t="s">
        <v>8360</v>
      </c>
      <c r="F511" t="s">
        <v>8367</v>
      </c>
      <c r="G511" t="s">
        <v>8387</v>
      </c>
      <c r="H511">
        <v>0</v>
      </c>
      <c r="I511" s="23">
        <v>569519.10173999995</v>
      </c>
    </row>
    <row r="512" spans="1:9" x14ac:dyDescent="0.2">
      <c r="A512" s="87">
        <v>500360</v>
      </c>
      <c r="B512" s="8">
        <v>39272.350046296298</v>
      </c>
      <c r="C512" s="7" t="s">
        <v>19</v>
      </c>
      <c r="D512" s="8">
        <v>41578</v>
      </c>
      <c r="E512" t="s">
        <v>8360</v>
      </c>
      <c r="F512" t="s">
        <v>8367</v>
      </c>
      <c r="G512" t="s">
        <v>8386</v>
      </c>
      <c r="H512">
        <v>0</v>
      </c>
      <c r="I512" s="23">
        <v>0</v>
      </c>
    </row>
    <row r="513" spans="1:9" x14ac:dyDescent="0.2">
      <c r="A513" s="87">
        <v>500365</v>
      </c>
      <c r="B513" s="8">
        <v>40135.432905092595</v>
      </c>
      <c r="C513" s="7" t="s">
        <v>19</v>
      </c>
      <c r="D513" s="8" t="s">
        <v>20</v>
      </c>
      <c r="E513" t="s">
        <v>8360</v>
      </c>
      <c r="F513" t="s">
        <v>8367</v>
      </c>
      <c r="G513" t="s">
        <v>8388</v>
      </c>
      <c r="H513">
        <v>5</v>
      </c>
      <c r="I513" s="23">
        <v>772846.81038582302</v>
      </c>
    </row>
    <row r="514" spans="1:9" x14ac:dyDescent="0.2">
      <c r="A514" s="87">
        <v>500370</v>
      </c>
      <c r="B514" s="8">
        <v>40135.430543981478</v>
      </c>
      <c r="C514" s="7" t="s">
        <v>19</v>
      </c>
      <c r="D514" s="8">
        <v>41121</v>
      </c>
      <c r="E514" t="s">
        <v>8360</v>
      </c>
      <c r="F514" t="s">
        <v>8367</v>
      </c>
      <c r="G514" t="s">
        <v>8386</v>
      </c>
      <c r="H514">
        <v>0</v>
      </c>
      <c r="I514" s="23">
        <v>0</v>
      </c>
    </row>
    <row r="515" spans="1:9" x14ac:dyDescent="0.2">
      <c r="A515" s="87">
        <v>500380</v>
      </c>
      <c r="B515" s="8">
        <v>40494.538807870369</v>
      </c>
      <c r="C515" s="7" t="s">
        <v>19</v>
      </c>
      <c r="D515" s="8" t="s">
        <v>20</v>
      </c>
      <c r="E515" t="s">
        <v>8360</v>
      </c>
      <c r="F515" t="s">
        <v>8367</v>
      </c>
      <c r="G515" t="s">
        <v>8388</v>
      </c>
      <c r="H515">
        <v>35</v>
      </c>
      <c r="I515" s="23">
        <v>1363586.2347482839</v>
      </c>
    </row>
    <row r="516" spans="1:9" x14ac:dyDescent="0.2">
      <c r="A516" s="87">
        <v>500400</v>
      </c>
      <c r="B516" s="8">
        <v>38469.543668981481</v>
      </c>
      <c r="C516" s="7" t="s">
        <v>19</v>
      </c>
      <c r="D516" s="8" t="s">
        <v>20</v>
      </c>
      <c r="E516" t="s">
        <v>8360</v>
      </c>
      <c r="F516" t="s">
        <v>8367</v>
      </c>
      <c r="G516" t="s">
        <v>8383</v>
      </c>
      <c r="H516">
        <v>21</v>
      </c>
      <c r="I516" s="23">
        <v>14249782.744373996</v>
      </c>
    </row>
    <row r="517" spans="1:9" x14ac:dyDescent="0.2">
      <c r="A517" s="87">
        <v>500600</v>
      </c>
      <c r="B517" s="8">
        <v>38673.581006944441</v>
      </c>
      <c r="C517" s="7" t="s">
        <v>19</v>
      </c>
      <c r="D517" s="8" t="s">
        <v>20</v>
      </c>
      <c r="E517" t="s">
        <v>8360</v>
      </c>
      <c r="F517" t="s">
        <v>8367</v>
      </c>
      <c r="G517" t="s">
        <v>8389</v>
      </c>
      <c r="H517">
        <v>14</v>
      </c>
      <c r="I517" s="23">
        <v>5461030.1663072482</v>
      </c>
    </row>
    <row r="518" spans="1:9" x14ac:dyDescent="0.2">
      <c r="A518" s="87">
        <v>500650</v>
      </c>
      <c r="B518" s="8">
        <v>38701.452592592592</v>
      </c>
      <c r="C518" s="7" t="s">
        <v>19</v>
      </c>
      <c r="D518" s="8">
        <v>39448</v>
      </c>
      <c r="E518" t="s">
        <v>8360</v>
      </c>
      <c r="F518" t="s">
        <v>8367</v>
      </c>
      <c r="G518" t="s">
        <v>8386</v>
      </c>
      <c r="H518">
        <v>0</v>
      </c>
      <c r="I518" s="23">
        <v>0</v>
      </c>
    </row>
    <row r="519" spans="1:9" x14ac:dyDescent="0.2">
      <c r="A519" s="87">
        <v>500660</v>
      </c>
      <c r="B519" s="8">
        <v>39272.34443287037</v>
      </c>
      <c r="C519" s="7" t="s">
        <v>19</v>
      </c>
      <c r="D519" s="8" t="s">
        <v>20</v>
      </c>
      <c r="E519" t="s">
        <v>8360</v>
      </c>
      <c r="F519" t="s">
        <v>8367</v>
      </c>
      <c r="G519" t="s">
        <v>8382</v>
      </c>
      <c r="H519">
        <v>24</v>
      </c>
      <c r="I519" s="23">
        <v>5253369.0376165342</v>
      </c>
    </row>
    <row r="520" spans="1:9" x14ac:dyDescent="0.2">
      <c r="A520" s="87">
        <v>500670</v>
      </c>
      <c r="B520" s="8">
        <v>39619.427754629629</v>
      </c>
      <c r="C520" s="7" t="s">
        <v>19</v>
      </c>
      <c r="D520" s="8" t="s">
        <v>20</v>
      </c>
      <c r="E520" t="s">
        <v>8360</v>
      </c>
      <c r="F520" t="s">
        <v>8367</v>
      </c>
      <c r="G520" t="s">
        <v>8390</v>
      </c>
      <c r="H520">
        <v>6</v>
      </c>
      <c r="I520" s="23">
        <v>1724355.6426208466</v>
      </c>
    </row>
    <row r="521" spans="1:9" x14ac:dyDescent="0.2">
      <c r="A521" s="87">
        <v>500700</v>
      </c>
      <c r="B521" s="8">
        <v>38974.576666666668</v>
      </c>
      <c r="C521" s="7" t="s">
        <v>19</v>
      </c>
      <c r="D521" s="8" t="s">
        <v>20</v>
      </c>
      <c r="E521" t="s">
        <v>8360</v>
      </c>
      <c r="F521" t="s">
        <v>8367</v>
      </c>
      <c r="G521" t="s">
        <v>8391</v>
      </c>
      <c r="H521">
        <v>30</v>
      </c>
      <c r="I521" s="23">
        <v>14652638.266073801</v>
      </c>
    </row>
    <row r="522" spans="1:9" x14ac:dyDescent="0.2">
      <c r="A522" s="87">
        <v>500705</v>
      </c>
      <c r="B522" s="8">
        <v>39175.570856481485</v>
      </c>
      <c r="C522" s="7" t="s">
        <v>19</v>
      </c>
      <c r="D522" s="8">
        <v>39448</v>
      </c>
      <c r="E522" t="s">
        <v>8360</v>
      </c>
      <c r="F522" t="s">
        <v>8367</v>
      </c>
      <c r="G522" t="s">
        <v>8386</v>
      </c>
      <c r="H522">
        <v>0</v>
      </c>
      <c r="I522" s="23">
        <v>0</v>
      </c>
    </row>
    <row r="523" spans="1:9" x14ac:dyDescent="0.2">
      <c r="A523" s="87">
        <v>500800</v>
      </c>
      <c r="B523" s="8">
        <v>39329.737673611111</v>
      </c>
      <c r="C523" s="7" t="s">
        <v>19</v>
      </c>
      <c r="D523" s="8">
        <v>39988</v>
      </c>
      <c r="E523" t="s">
        <v>8360</v>
      </c>
      <c r="F523" t="s">
        <v>8367</v>
      </c>
      <c r="G523" t="s">
        <v>8386</v>
      </c>
      <c r="H523">
        <v>0</v>
      </c>
      <c r="I523" s="23">
        <v>0</v>
      </c>
    </row>
    <row r="524" spans="1:9" x14ac:dyDescent="0.2">
      <c r="A524" s="87">
        <v>500810</v>
      </c>
      <c r="B524" s="8">
        <v>39342.682916666665</v>
      </c>
      <c r="C524" s="7" t="s">
        <v>19</v>
      </c>
      <c r="D524" s="8">
        <v>41121</v>
      </c>
      <c r="E524" t="s">
        <v>8360</v>
      </c>
      <c r="F524" t="s">
        <v>8367</v>
      </c>
      <c r="G524" t="s">
        <v>8386</v>
      </c>
      <c r="H524">
        <v>0</v>
      </c>
      <c r="I524" s="23">
        <v>0</v>
      </c>
    </row>
    <row r="525" spans="1:9" x14ac:dyDescent="0.2">
      <c r="A525" s="87">
        <v>502000</v>
      </c>
      <c r="B525" s="8">
        <v>38040.735821759263</v>
      </c>
      <c r="C525" s="7" t="s">
        <v>19</v>
      </c>
      <c r="D525" s="8">
        <v>41305</v>
      </c>
      <c r="E525" t="s">
        <v>8360</v>
      </c>
      <c r="F525" t="s">
        <v>8366</v>
      </c>
      <c r="G525" t="s">
        <v>8392</v>
      </c>
      <c r="H525">
        <v>0</v>
      </c>
      <c r="I525" s="23">
        <v>0</v>
      </c>
    </row>
    <row r="526" spans="1:9" x14ac:dyDescent="0.2">
      <c r="A526" s="87">
        <v>502001</v>
      </c>
      <c r="B526" s="8">
        <v>38603.70416666667</v>
      </c>
      <c r="C526" s="7" t="s">
        <v>19</v>
      </c>
      <c r="D526" s="8" t="s">
        <v>20</v>
      </c>
      <c r="E526" t="s">
        <v>8360</v>
      </c>
      <c r="F526" t="s">
        <v>8366</v>
      </c>
      <c r="G526" t="s">
        <v>8393</v>
      </c>
      <c r="H526">
        <v>19</v>
      </c>
      <c r="I526" s="23">
        <v>8767914.9524547197</v>
      </c>
    </row>
    <row r="527" spans="1:9" x14ac:dyDescent="0.2">
      <c r="A527" s="87">
        <v>502002</v>
      </c>
      <c r="B527" s="8">
        <v>39294.74013888889</v>
      </c>
      <c r="C527" s="7" t="s">
        <v>19</v>
      </c>
      <c r="D527" s="8" t="s">
        <v>20</v>
      </c>
      <c r="E527" t="s">
        <v>8360</v>
      </c>
      <c r="F527" t="s">
        <v>8366</v>
      </c>
      <c r="G527" t="s">
        <v>8394</v>
      </c>
      <c r="H527">
        <v>21</v>
      </c>
      <c r="I527" s="23">
        <v>13413190.064717276</v>
      </c>
    </row>
    <row r="528" spans="1:9" x14ac:dyDescent="0.2">
      <c r="A528" s="87">
        <v>502010</v>
      </c>
      <c r="B528" s="8">
        <v>38974.576666666668</v>
      </c>
      <c r="C528" s="7" t="s">
        <v>19</v>
      </c>
      <c r="D528" s="8" t="s">
        <v>20</v>
      </c>
      <c r="E528" t="s">
        <v>8360</v>
      </c>
      <c r="F528" t="s">
        <v>8364</v>
      </c>
      <c r="G528" t="s">
        <v>8395</v>
      </c>
      <c r="H528">
        <v>9</v>
      </c>
      <c r="I528" s="23">
        <v>4827476.0865060901</v>
      </c>
    </row>
    <row r="529" spans="1:9" x14ac:dyDescent="0.2">
      <c r="A529" s="87">
        <v>502011</v>
      </c>
      <c r="B529" s="8">
        <v>39007.490277777775</v>
      </c>
      <c r="C529" s="7" t="s">
        <v>19</v>
      </c>
      <c r="D529" s="8" t="s">
        <v>20</v>
      </c>
      <c r="E529" t="s">
        <v>8360</v>
      </c>
      <c r="F529" t="s">
        <v>8366</v>
      </c>
      <c r="G529" t="s">
        <v>8396</v>
      </c>
      <c r="H529">
        <v>29</v>
      </c>
      <c r="I529" s="23">
        <v>7916066.2279867083</v>
      </c>
    </row>
    <row r="530" spans="1:9" x14ac:dyDescent="0.2">
      <c r="A530" s="87">
        <v>502020</v>
      </c>
      <c r="B530" s="8">
        <v>38974.576666666668</v>
      </c>
      <c r="C530" s="7" t="s">
        <v>19</v>
      </c>
      <c r="D530" s="8">
        <v>41305</v>
      </c>
      <c r="E530" t="s">
        <v>8360</v>
      </c>
      <c r="F530" t="s">
        <v>8366</v>
      </c>
      <c r="G530" t="s">
        <v>8396</v>
      </c>
      <c r="H530">
        <v>0</v>
      </c>
      <c r="I530" s="23">
        <v>0</v>
      </c>
    </row>
    <row r="531" spans="1:9" x14ac:dyDescent="0.2">
      <c r="A531" s="87">
        <v>502021</v>
      </c>
      <c r="B531" s="8">
        <v>39294.740347222221</v>
      </c>
      <c r="C531" s="7" t="s">
        <v>19</v>
      </c>
      <c r="D531" s="8" t="s">
        <v>20</v>
      </c>
      <c r="E531" t="s">
        <v>8360</v>
      </c>
      <c r="F531" t="s">
        <v>8366</v>
      </c>
      <c r="G531" t="s">
        <v>8393</v>
      </c>
      <c r="H531">
        <v>11</v>
      </c>
      <c r="I531" s="23">
        <v>2906538.7341616536</v>
      </c>
    </row>
    <row r="532" spans="1:9" x14ac:dyDescent="0.2">
      <c r="A532" s="87">
        <v>502022</v>
      </c>
      <c r="B532" s="8">
        <v>39294.741446759261</v>
      </c>
      <c r="C532" s="7" t="s">
        <v>19</v>
      </c>
      <c r="D532" s="8">
        <v>41305</v>
      </c>
      <c r="E532" t="s">
        <v>8360</v>
      </c>
      <c r="F532" t="s">
        <v>8366</v>
      </c>
      <c r="G532" t="s">
        <v>8393</v>
      </c>
      <c r="H532">
        <v>0</v>
      </c>
      <c r="I532" s="23">
        <v>0</v>
      </c>
    </row>
    <row r="533" spans="1:9" x14ac:dyDescent="0.2">
      <c r="A533" s="87">
        <v>502023</v>
      </c>
      <c r="B533" s="8">
        <v>39294.741446759261</v>
      </c>
      <c r="C533" s="7" t="s">
        <v>19</v>
      </c>
      <c r="D533" s="8" t="s">
        <v>20</v>
      </c>
      <c r="E533" t="s">
        <v>8360</v>
      </c>
      <c r="F533" t="s">
        <v>8366</v>
      </c>
      <c r="G533" t="s">
        <v>8393</v>
      </c>
      <c r="H533">
        <v>21</v>
      </c>
      <c r="I533" s="23">
        <v>3379342.4123679064</v>
      </c>
    </row>
    <row r="534" spans="1:9" x14ac:dyDescent="0.2">
      <c r="A534" s="87">
        <v>502024</v>
      </c>
      <c r="B534" s="8">
        <v>39294.741666666669</v>
      </c>
      <c r="C534" s="7" t="s">
        <v>19</v>
      </c>
      <c r="D534" s="8" t="s">
        <v>20</v>
      </c>
      <c r="E534" t="s">
        <v>8360</v>
      </c>
      <c r="F534" t="s">
        <v>8366</v>
      </c>
      <c r="G534" t="s">
        <v>8393</v>
      </c>
      <c r="H534">
        <v>24</v>
      </c>
      <c r="I534" s="23">
        <v>4497138.0533529799</v>
      </c>
    </row>
    <row r="535" spans="1:9" x14ac:dyDescent="0.2">
      <c r="A535" s="87">
        <v>502025</v>
      </c>
      <c r="B535" s="8">
        <v>39294.742037037038</v>
      </c>
      <c r="C535" s="7" t="s">
        <v>19</v>
      </c>
      <c r="D535" s="8" t="s">
        <v>20</v>
      </c>
      <c r="E535" t="s">
        <v>8360</v>
      </c>
      <c r="F535" t="s">
        <v>8366</v>
      </c>
      <c r="G535" t="s">
        <v>8393</v>
      </c>
      <c r="H535">
        <v>12</v>
      </c>
      <c r="I535" s="23">
        <v>2252750.0877182521</v>
      </c>
    </row>
    <row r="536" spans="1:9" x14ac:dyDescent="0.2">
      <c r="A536" s="87">
        <v>502027</v>
      </c>
      <c r="B536" s="8">
        <v>39294.742384259262</v>
      </c>
      <c r="C536" s="7" t="s">
        <v>19</v>
      </c>
      <c r="D536" s="8" t="s">
        <v>20</v>
      </c>
      <c r="E536" t="s">
        <v>8360</v>
      </c>
      <c r="F536" t="s">
        <v>8366</v>
      </c>
      <c r="G536" t="s">
        <v>8393</v>
      </c>
      <c r="H536">
        <v>9</v>
      </c>
      <c r="I536" s="23">
        <v>1444803.651008578</v>
      </c>
    </row>
    <row r="537" spans="1:9" x14ac:dyDescent="0.2">
      <c r="A537" s="87">
        <v>502028</v>
      </c>
      <c r="B537" s="8">
        <v>39294.742627314816</v>
      </c>
      <c r="C537" s="7" t="s">
        <v>19</v>
      </c>
      <c r="D537" s="8" t="s">
        <v>20</v>
      </c>
      <c r="E537" t="s">
        <v>8360</v>
      </c>
      <c r="F537" t="s">
        <v>8366</v>
      </c>
      <c r="G537" t="s">
        <v>8393</v>
      </c>
      <c r="H537">
        <v>51</v>
      </c>
      <c r="I537" s="23">
        <v>10642900.527055331</v>
      </c>
    </row>
    <row r="538" spans="1:9" x14ac:dyDescent="0.2">
      <c r="A538" s="87">
        <v>502031</v>
      </c>
      <c r="B538" s="8">
        <v>40207.502685185187</v>
      </c>
      <c r="C538" s="7" t="s">
        <v>19</v>
      </c>
      <c r="D538" s="8">
        <v>41152</v>
      </c>
      <c r="E538" t="s">
        <v>8360</v>
      </c>
      <c r="F538" t="s">
        <v>8366</v>
      </c>
      <c r="G538" t="s">
        <v>8381</v>
      </c>
      <c r="H538">
        <v>0</v>
      </c>
      <c r="I538" s="23">
        <v>0</v>
      </c>
    </row>
    <row r="539" spans="1:9" x14ac:dyDescent="0.2">
      <c r="A539" s="87">
        <v>502040</v>
      </c>
      <c r="B539" s="8">
        <v>39294.74287037037</v>
      </c>
      <c r="C539" s="7" t="s">
        <v>19</v>
      </c>
      <c r="D539" s="8" t="s">
        <v>20</v>
      </c>
      <c r="E539" t="s">
        <v>8360</v>
      </c>
      <c r="F539" t="s">
        <v>8366</v>
      </c>
      <c r="G539" t="s">
        <v>8397</v>
      </c>
      <c r="H539">
        <v>8</v>
      </c>
      <c r="I539" s="23">
        <v>5835845.1749361753</v>
      </c>
    </row>
    <row r="540" spans="1:9" x14ac:dyDescent="0.2">
      <c r="A540" s="87">
        <v>502041</v>
      </c>
      <c r="B540" s="8">
        <v>39294.743125000001</v>
      </c>
      <c r="C540" s="7" t="s">
        <v>19</v>
      </c>
      <c r="D540" s="8" t="s">
        <v>20</v>
      </c>
      <c r="E540" t="s">
        <v>8360</v>
      </c>
      <c r="F540" t="s">
        <v>8366</v>
      </c>
      <c r="G540" t="s">
        <v>8398</v>
      </c>
      <c r="H540">
        <v>19</v>
      </c>
      <c r="I540" s="23">
        <v>4869469.9435471641</v>
      </c>
    </row>
    <row r="541" spans="1:9" x14ac:dyDescent="0.2">
      <c r="A541" s="87">
        <v>502042</v>
      </c>
      <c r="B541" s="8">
        <v>39294.743368055555</v>
      </c>
      <c r="C541" s="7" t="s">
        <v>19</v>
      </c>
      <c r="D541" s="8">
        <v>41486</v>
      </c>
      <c r="E541" t="s">
        <v>8360</v>
      </c>
      <c r="F541" t="s">
        <v>8366</v>
      </c>
      <c r="G541" t="s">
        <v>8399</v>
      </c>
      <c r="H541">
        <v>0</v>
      </c>
      <c r="I541" s="23">
        <v>0</v>
      </c>
    </row>
    <row r="542" spans="1:9" x14ac:dyDescent="0.2">
      <c r="A542" s="87">
        <v>502043</v>
      </c>
      <c r="B542" s="8">
        <v>39294.743611111109</v>
      </c>
      <c r="C542" s="7" t="s">
        <v>19</v>
      </c>
      <c r="D542" s="8">
        <v>40633</v>
      </c>
      <c r="E542" t="s">
        <v>8360</v>
      </c>
      <c r="F542" t="s">
        <v>8366</v>
      </c>
      <c r="G542" t="s">
        <v>8399</v>
      </c>
      <c r="H542">
        <v>0</v>
      </c>
      <c r="I542" s="23">
        <v>0</v>
      </c>
    </row>
    <row r="543" spans="1:9" x14ac:dyDescent="0.2">
      <c r="A543" s="87">
        <v>502044</v>
      </c>
      <c r="B543" s="8">
        <v>39294.744016203702</v>
      </c>
      <c r="C543" s="7" t="s">
        <v>19</v>
      </c>
      <c r="D543" s="8">
        <v>41305</v>
      </c>
      <c r="E543" t="s">
        <v>8360</v>
      </c>
      <c r="F543" t="s">
        <v>8366</v>
      </c>
      <c r="G543" t="s">
        <v>8396</v>
      </c>
      <c r="H543">
        <v>0</v>
      </c>
      <c r="I543" s="23">
        <v>0</v>
      </c>
    </row>
    <row r="544" spans="1:9" x14ac:dyDescent="0.2">
      <c r="A544" s="87">
        <v>502045</v>
      </c>
      <c r="B544" s="8">
        <v>39294.744016203702</v>
      </c>
      <c r="C544" s="7" t="s">
        <v>19</v>
      </c>
      <c r="D544" s="8" t="s">
        <v>20</v>
      </c>
      <c r="E544" t="s">
        <v>8360</v>
      </c>
      <c r="F544" t="s">
        <v>8366</v>
      </c>
      <c r="G544" t="s">
        <v>4273</v>
      </c>
      <c r="H544">
        <v>14</v>
      </c>
      <c r="I544" s="23">
        <v>3639383.300309808</v>
      </c>
    </row>
    <row r="545" spans="1:9" x14ac:dyDescent="0.2">
      <c r="A545" s="87">
        <v>502046</v>
      </c>
      <c r="B545" s="8">
        <v>39294.74423611111</v>
      </c>
      <c r="C545" s="7" t="s">
        <v>19</v>
      </c>
      <c r="D545" s="8" t="s">
        <v>20</v>
      </c>
      <c r="E545" t="s">
        <v>8360</v>
      </c>
      <c r="F545" t="s">
        <v>8366</v>
      </c>
      <c r="G545" t="s">
        <v>8397</v>
      </c>
      <c r="H545">
        <v>6</v>
      </c>
      <c r="I545" s="23">
        <v>1866207.993272264</v>
      </c>
    </row>
    <row r="546" spans="1:9" x14ac:dyDescent="0.2">
      <c r="A546" s="87">
        <v>502047</v>
      </c>
      <c r="B546" s="8">
        <v>39294.74454861111</v>
      </c>
      <c r="C546" s="7" t="s">
        <v>19</v>
      </c>
      <c r="D546" s="8" t="s">
        <v>20</v>
      </c>
      <c r="E546" t="s">
        <v>8360</v>
      </c>
      <c r="F546" t="s">
        <v>8366</v>
      </c>
      <c r="G546" t="s">
        <v>8396</v>
      </c>
      <c r="H546">
        <v>30</v>
      </c>
      <c r="I546" s="23">
        <v>7364759.4253826523</v>
      </c>
    </row>
    <row r="547" spans="1:9" x14ac:dyDescent="0.2">
      <c r="A547" s="87">
        <v>502048</v>
      </c>
      <c r="B547" s="8">
        <v>39294.744953703703</v>
      </c>
      <c r="C547" s="7" t="s">
        <v>19</v>
      </c>
      <c r="D547" s="8">
        <v>41305</v>
      </c>
      <c r="E547" t="s">
        <v>8360</v>
      </c>
      <c r="F547" t="s">
        <v>8366</v>
      </c>
      <c r="G547" t="s">
        <v>8396</v>
      </c>
      <c r="H547">
        <v>0</v>
      </c>
      <c r="I547" s="23">
        <v>0</v>
      </c>
    </row>
    <row r="548" spans="1:9" x14ac:dyDescent="0.2">
      <c r="A548" s="87">
        <v>502049</v>
      </c>
      <c r="B548" s="8">
        <v>39294.745104166665</v>
      </c>
      <c r="C548" s="7" t="s">
        <v>19</v>
      </c>
      <c r="D548" s="8" t="s">
        <v>20</v>
      </c>
      <c r="E548" t="s">
        <v>8360</v>
      </c>
      <c r="F548" t="s">
        <v>8366</v>
      </c>
      <c r="G548" t="s">
        <v>8400</v>
      </c>
      <c r="H548">
        <v>10</v>
      </c>
      <c r="I548" s="23">
        <v>2842277.1779479217</v>
      </c>
    </row>
    <row r="549" spans="1:9" x14ac:dyDescent="0.2">
      <c r="A549" s="87">
        <v>502050</v>
      </c>
      <c r="B549" s="8">
        <v>39294.745381944442</v>
      </c>
      <c r="C549" s="7" t="s">
        <v>19</v>
      </c>
      <c r="D549" s="8">
        <v>41305</v>
      </c>
      <c r="E549" t="s">
        <v>8360</v>
      </c>
      <c r="F549" t="s">
        <v>8366</v>
      </c>
      <c r="G549" t="s">
        <v>8397</v>
      </c>
      <c r="H549">
        <v>0</v>
      </c>
      <c r="I549" s="23">
        <v>0</v>
      </c>
    </row>
    <row r="550" spans="1:9" x14ac:dyDescent="0.2">
      <c r="A550" s="87">
        <v>502051</v>
      </c>
      <c r="B550" s="8">
        <v>39294.745659722219</v>
      </c>
      <c r="C550" s="7" t="s">
        <v>19</v>
      </c>
      <c r="D550" s="8" t="s">
        <v>20</v>
      </c>
      <c r="E550" t="s">
        <v>8360</v>
      </c>
      <c r="F550" t="s">
        <v>8366</v>
      </c>
      <c r="G550" t="s">
        <v>8393</v>
      </c>
      <c r="H550">
        <v>19</v>
      </c>
      <c r="I550" s="23">
        <v>2895226.3650050024</v>
      </c>
    </row>
    <row r="551" spans="1:9" x14ac:dyDescent="0.2">
      <c r="A551" s="87">
        <v>502053</v>
      </c>
      <c r="B551" s="8">
        <v>41292.593622685185</v>
      </c>
      <c r="C551" s="7" t="s">
        <v>19</v>
      </c>
      <c r="D551" s="8" t="s">
        <v>20</v>
      </c>
      <c r="E551" t="s">
        <v>8360</v>
      </c>
      <c r="F551" t="s">
        <v>8366</v>
      </c>
      <c r="G551" t="s">
        <v>8399</v>
      </c>
      <c r="H551">
        <v>23</v>
      </c>
      <c r="I551" s="23">
        <v>5054344.3184745973</v>
      </c>
    </row>
    <row r="552" spans="1:9" x14ac:dyDescent="0.2">
      <c r="A552" s="87">
        <v>502055</v>
      </c>
      <c r="B552" s="8">
        <v>41292.593622685185</v>
      </c>
      <c r="C552" s="7" t="s">
        <v>19</v>
      </c>
      <c r="D552" s="8" t="s">
        <v>20</v>
      </c>
      <c r="E552" t="s">
        <v>8360</v>
      </c>
      <c r="F552" t="s">
        <v>8366</v>
      </c>
      <c r="G552" t="s">
        <v>8399</v>
      </c>
      <c r="H552">
        <v>27</v>
      </c>
      <c r="I552" s="23">
        <v>6562298.2081419714</v>
      </c>
    </row>
    <row r="553" spans="1:9" x14ac:dyDescent="0.2">
      <c r="A553" s="87">
        <v>502056</v>
      </c>
      <c r="B553" s="8">
        <v>41292.600590277776</v>
      </c>
      <c r="C553" s="7" t="s">
        <v>19</v>
      </c>
      <c r="D553" s="8" t="s">
        <v>20</v>
      </c>
      <c r="E553" t="s">
        <v>8360</v>
      </c>
      <c r="F553" t="s">
        <v>8366</v>
      </c>
      <c r="G553" t="s">
        <v>8393</v>
      </c>
      <c r="H553">
        <v>7</v>
      </c>
      <c r="I553" s="23">
        <v>764278.61755862879</v>
      </c>
    </row>
    <row r="554" spans="1:9" x14ac:dyDescent="0.2">
      <c r="A554" s="87">
        <v>502501</v>
      </c>
      <c r="B554" s="8">
        <v>40305.408356481479</v>
      </c>
      <c r="C554" s="7" t="s">
        <v>19</v>
      </c>
      <c r="D554" s="8" t="s">
        <v>20</v>
      </c>
      <c r="E554" t="s">
        <v>8360</v>
      </c>
      <c r="F554" t="s">
        <v>8366</v>
      </c>
      <c r="G554" t="s">
        <v>4273</v>
      </c>
      <c r="H554">
        <v>7</v>
      </c>
      <c r="I554" s="23">
        <v>1394124.1387768588</v>
      </c>
    </row>
    <row r="555" spans="1:9" x14ac:dyDescent="0.2">
      <c r="A555" s="87">
        <v>502502</v>
      </c>
      <c r="B555" s="8">
        <v>40305.413344907407</v>
      </c>
      <c r="C555" s="7" t="s">
        <v>19</v>
      </c>
      <c r="D555" s="8" t="s">
        <v>20</v>
      </c>
      <c r="E555" t="s">
        <v>8360</v>
      </c>
      <c r="F555" t="s">
        <v>8366</v>
      </c>
      <c r="G555" t="s">
        <v>4273</v>
      </c>
      <c r="H555">
        <v>7</v>
      </c>
      <c r="I555" s="23">
        <v>1390895.2509102677</v>
      </c>
    </row>
    <row r="556" spans="1:9" x14ac:dyDescent="0.2">
      <c r="A556" s="87">
        <v>502503</v>
      </c>
      <c r="B556" s="8">
        <v>41282.464907407404</v>
      </c>
      <c r="C556" s="7" t="s">
        <v>19</v>
      </c>
      <c r="D556" s="8" t="s">
        <v>20</v>
      </c>
      <c r="E556" t="s">
        <v>8360</v>
      </c>
      <c r="F556" t="s">
        <v>8368</v>
      </c>
      <c r="G556" t="s">
        <v>8401</v>
      </c>
      <c r="H556">
        <v>0</v>
      </c>
      <c r="I556" s="23">
        <v>21327987.945297059</v>
      </c>
    </row>
    <row r="557" spans="1:9" x14ac:dyDescent="0.2">
      <c r="A557" s="87">
        <v>502504</v>
      </c>
      <c r="B557" s="8">
        <v>40305.419363425928</v>
      </c>
      <c r="C557" s="7" t="s">
        <v>19</v>
      </c>
      <c r="D557" s="8" t="s">
        <v>20</v>
      </c>
      <c r="E557" t="s">
        <v>8360</v>
      </c>
      <c r="F557" t="s">
        <v>8366</v>
      </c>
      <c r="G557" t="s">
        <v>8393</v>
      </c>
      <c r="H557">
        <v>9</v>
      </c>
      <c r="I557" s="23">
        <v>1441335.3553322677</v>
      </c>
    </row>
    <row r="558" spans="1:9" x14ac:dyDescent="0.2">
      <c r="A558" s="87">
        <v>502505</v>
      </c>
      <c r="B558" s="8">
        <v>40305.419363425928</v>
      </c>
      <c r="C558" s="7" t="s">
        <v>19</v>
      </c>
      <c r="D558" s="8" t="s">
        <v>20</v>
      </c>
      <c r="E558" t="s">
        <v>8360</v>
      </c>
      <c r="F558" t="s">
        <v>8366</v>
      </c>
      <c r="G558" t="s">
        <v>8393</v>
      </c>
      <c r="H558">
        <v>27</v>
      </c>
      <c r="I558" s="23">
        <v>4081971.949096919</v>
      </c>
    </row>
    <row r="559" spans="1:9" x14ac:dyDescent="0.2">
      <c r="A559" s="87">
        <v>502506</v>
      </c>
      <c r="B559" s="8">
        <v>40305.419363425928</v>
      </c>
      <c r="C559" s="7" t="s">
        <v>19</v>
      </c>
      <c r="D559" s="8" t="s">
        <v>20</v>
      </c>
      <c r="E559" t="s">
        <v>8360</v>
      </c>
      <c r="F559" t="s">
        <v>8366</v>
      </c>
      <c r="G559" t="s">
        <v>8393</v>
      </c>
      <c r="H559">
        <v>6</v>
      </c>
      <c r="I559" s="23">
        <v>973100.66002173652</v>
      </c>
    </row>
    <row r="560" spans="1:9" x14ac:dyDescent="0.2">
      <c r="A560" s="87">
        <v>502507</v>
      </c>
      <c r="B560" s="8">
        <v>40305.407141203701</v>
      </c>
      <c r="C560" s="7" t="s">
        <v>19</v>
      </c>
      <c r="D560" s="8" t="s">
        <v>20</v>
      </c>
      <c r="E560" t="s">
        <v>8360</v>
      </c>
      <c r="F560" t="s">
        <v>8366</v>
      </c>
      <c r="G560" t="s">
        <v>8379</v>
      </c>
      <c r="H560">
        <v>22</v>
      </c>
      <c r="I560" s="23">
        <v>4496480.9620333407</v>
      </c>
    </row>
    <row r="561" spans="1:9" x14ac:dyDescent="0.2">
      <c r="A561" s="87">
        <v>502508</v>
      </c>
      <c r="B561" s="8">
        <v>40308.610983796294</v>
      </c>
      <c r="C561" s="7" t="s">
        <v>19</v>
      </c>
      <c r="D561" s="8" t="s">
        <v>20</v>
      </c>
      <c r="E561" t="s">
        <v>8360</v>
      </c>
      <c r="F561" t="s">
        <v>8366</v>
      </c>
      <c r="G561" t="s">
        <v>8397</v>
      </c>
      <c r="H561">
        <v>5</v>
      </c>
      <c r="I561" s="23">
        <v>1020027.0842869391</v>
      </c>
    </row>
    <row r="562" spans="1:9" x14ac:dyDescent="0.2">
      <c r="A562" s="87">
        <v>503000</v>
      </c>
      <c r="B562" s="8">
        <v>38040.735821759263</v>
      </c>
      <c r="C562" s="7" t="s">
        <v>19</v>
      </c>
      <c r="D562" s="8" t="s">
        <v>20</v>
      </c>
      <c r="E562" t="s">
        <v>8360</v>
      </c>
      <c r="F562" t="s">
        <v>8362</v>
      </c>
      <c r="G562" t="s">
        <v>8402</v>
      </c>
      <c r="H562">
        <v>48</v>
      </c>
      <c r="I562" s="23">
        <v>12038708.261900026</v>
      </c>
    </row>
    <row r="563" spans="1:9" x14ac:dyDescent="0.2">
      <c r="A563" s="87">
        <v>503100</v>
      </c>
      <c r="B563" s="8">
        <v>39007.490277777775</v>
      </c>
      <c r="C563" s="7" t="s">
        <v>19</v>
      </c>
      <c r="D563" s="8">
        <v>41121</v>
      </c>
      <c r="E563" t="s">
        <v>8360</v>
      </c>
      <c r="F563" t="s">
        <v>8362</v>
      </c>
      <c r="G563" t="s">
        <v>8402</v>
      </c>
      <c r="H563">
        <v>0</v>
      </c>
      <c r="I563" s="23">
        <v>0</v>
      </c>
    </row>
    <row r="564" spans="1:9" x14ac:dyDescent="0.2">
      <c r="A564" s="87">
        <v>504050</v>
      </c>
      <c r="B564" s="8">
        <v>38040.735821759263</v>
      </c>
      <c r="C564" s="7" t="s">
        <v>19</v>
      </c>
      <c r="D564" s="8" t="s">
        <v>20</v>
      </c>
      <c r="E564" t="s">
        <v>8360</v>
      </c>
      <c r="F564" t="s">
        <v>8365</v>
      </c>
      <c r="G564" t="s">
        <v>8403</v>
      </c>
      <c r="H564">
        <v>23</v>
      </c>
      <c r="I564" s="23">
        <v>12775612.981669426</v>
      </c>
    </row>
    <row r="565" spans="1:9" x14ac:dyDescent="0.2">
      <c r="A565" s="87">
        <v>504051</v>
      </c>
      <c r="B565" s="8">
        <v>41446.509050925924</v>
      </c>
      <c r="C565" s="7" t="s">
        <v>19</v>
      </c>
      <c r="D565" s="8" t="s">
        <v>20</v>
      </c>
      <c r="E565" t="s">
        <v>8360</v>
      </c>
      <c r="F565" t="s">
        <v>8365</v>
      </c>
      <c r="G565" t="s">
        <v>8378</v>
      </c>
      <c r="H565">
        <v>0</v>
      </c>
      <c r="I565" s="23">
        <v>2918798.6815262055</v>
      </c>
    </row>
    <row r="566" spans="1:9" x14ac:dyDescent="0.2">
      <c r="A566" s="87">
        <v>504100</v>
      </c>
      <c r="B566" s="8">
        <v>38040.735821759263</v>
      </c>
      <c r="C566" s="7" t="s">
        <v>19</v>
      </c>
      <c r="D566" s="8" t="s">
        <v>20</v>
      </c>
      <c r="E566" t="s">
        <v>8360</v>
      </c>
      <c r="F566" t="s">
        <v>8365</v>
      </c>
      <c r="G566" t="s">
        <v>8404</v>
      </c>
      <c r="H566">
        <v>118</v>
      </c>
      <c r="I566" s="23">
        <v>32928962.031259354</v>
      </c>
    </row>
    <row r="567" spans="1:9" x14ac:dyDescent="0.2">
      <c r="A567" s="87">
        <v>504101</v>
      </c>
      <c r="B567" s="8">
        <v>38603.70416666667</v>
      </c>
      <c r="C567" s="7" t="s">
        <v>19</v>
      </c>
      <c r="D567" s="8">
        <v>40534</v>
      </c>
      <c r="E567" t="s">
        <v>8360</v>
      </c>
      <c r="F567" t="s">
        <v>8365</v>
      </c>
      <c r="G567" t="s">
        <v>8405</v>
      </c>
      <c r="H567">
        <v>0</v>
      </c>
      <c r="I567" s="23">
        <v>0</v>
      </c>
    </row>
    <row r="568" spans="1:9" x14ac:dyDescent="0.2">
      <c r="A568" s="87">
        <v>504110</v>
      </c>
      <c r="B568" s="8">
        <v>38468.451157407406</v>
      </c>
      <c r="C568" s="7" t="s">
        <v>19</v>
      </c>
      <c r="D568" s="8" t="s">
        <v>20</v>
      </c>
      <c r="E568" t="s">
        <v>8360</v>
      </c>
      <c r="F568" t="s">
        <v>8365</v>
      </c>
      <c r="G568" t="s">
        <v>8404</v>
      </c>
      <c r="H568">
        <v>13</v>
      </c>
      <c r="I568" s="23">
        <v>2861566.7197158267</v>
      </c>
    </row>
    <row r="569" spans="1:9" x14ac:dyDescent="0.2">
      <c r="A569" s="87">
        <v>504120</v>
      </c>
      <c r="B569" s="8">
        <v>38468.455729166664</v>
      </c>
      <c r="C569" s="7" t="s">
        <v>19</v>
      </c>
      <c r="D569" s="8" t="s">
        <v>20</v>
      </c>
      <c r="E569" t="s">
        <v>8360</v>
      </c>
      <c r="F569" t="s">
        <v>8365</v>
      </c>
      <c r="G569" t="s">
        <v>8404</v>
      </c>
      <c r="H569">
        <v>22</v>
      </c>
      <c r="I569" s="23">
        <v>5758372.924290102</v>
      </c>
    </row>
    <row r="570" spans="1:9" x14ac:dyDescent="0.2">
      <c r="A570" s="87">
        <v>504130</v>
      </c>
      <c r="B570" s="8">
        <v>38468.465624999997</v>
      </c>
      <c r="C570" s="7" t="s">
        <v>19</v>
      </c>
      <c r="D570" s="8" t="s">
        <v>20</v>
      </c>
      <c r="E570" t="s">
        <v>8360</v>
      </c>
      <c r="F570" t="s">
        <v>8365</v>
      </c>
      <c r="G570" t="s">
        <v>8404</v>
      </c>
      <c r="H570">
        <v>66</v>
      </c>
      <c r="I570" s="23">
        <v>5821789.2778012287</v>
      </c>
    </row>
    <row r="571" spans="1:9" x14ac:dyDescent="0.2">
      <c r="A571" s="87">
        <v>504140</v>
      </c>
      <c r="B571" s="8">
        <v>38741.543078703704</v>
      </c>
      <c r="C571" s="7" t="s">
        <v>19</v>
      </c>
      <c r="D571" s="8" t="s">
        <v>20</v>
      </c>
      <c r="E571" t="s">
        <v>8360</v>
      </c>
      <c r="F571" t="s">
        <v>8367</v>
      </c>
      <c r="G571" t="s">
        <v>8384</v>
      </c>
      <c r="H571">
        <v>19</v>
      </c>
      <c r="I571" s="23">
        <v>6367171.2722829357</v>
      </c>
    </row>
    <row r="572" spans="1:9" x14ac:dyDescent="0.2">
      <c r="A572" s="87">
        <v>504150</v>
      </c>
      <c r="B572" s="8">
        <v>38040.735821759263</v>
      </c>
      <c r="C572" s="7" t="s">
        <v>19</v>
      </c>
      <c r="D572" s="8">
        <v>39448</v>
      </c>
      <c r="E572" t="s">
        <v>8360</v>
      </c>
      <c r="F572" t="s">
        <v>8365</v>
      </c>
      <c r="G572" t="s">
        <v>8405</v>
      </c>
      <c r="H572">
        <v>0</v>
      </c>
      <c r="I572" s="23">
        <v>0</v>
      </c>
    </row>
    <row r="573" spans="1:9" x14ac:dyDescent="0.2">
      <c r="A573" s="87">
        <v>504160</v>
      </c>
      <c r="B573" s="8">
        <v>38996.563842592594</v>
      </c>
      <c r="C573" s="7" t="s">
        <v>19</v>
      </c>
      <c r="D573" s="8" t="s">
        <v>20</v>
      </c>
      <c r="E573" t="s">
        <v>8360</v>
      </c>
      <c r="F573" t="s">
        <v>8365</v>
      </c>
      <c r="G573" t="s">
        <v>8404</v>
      </c>
      <c r="H573">
        <v>11</v>
      </c>
      <c r="I573" s="23">
        <v>1600656.0134945631</v>
      </c>
    </row>
    <row r="574" spans="1:9" x14ac:dyDescent="0.2">
      <c r="A574" s="87">
        <v>504170</v>
      </c>
      <c r="B574" s="8">
        <v>38996.563587962963</v>
      </c>
      <c r="C574" s="7" t="s">
        <v>19</v>
      </c>
      <c r="D574" s="8" t="s">
        <v>20</v>
      </c>
      <c r="E574" t="s">
        <v>8360</v>
      </c>
      <c r="F574" t="s">
        <v>8365</v>
      </c>
      <c r="G574" t="s">
        <v>8404</v>
      </c>
      <c r="H574">
        <v>7</v>
      </c>
      <c r="I574" s="23">
        <v>770490.88809612894</v>
      </c>
    </row>
    <row r="575" spans="1:9" x14ac:dyDescent="0.2">
      <c r="A575" s="87">
        <v>504180</v>
      </c>
      <c r="B575" s="8">
        <v>38985.383831018517</v>
      </c>
      <c r="C575" s="7" t="s">
        <v>19</v>
      </c>
      <c r="D575" s="8" t="s">
        <v>20</v>
      </c>
      <c r="E575" t="s">
        <v>8360</v>
      </c>
      <c r="F575" t="s">
        <v>8365</v>
      </c>
      <c r="G575" t="s">
        <v>8406</v>
      </c>
      <c r="H575">
        <v>14</v>
      </c>
      <c r="I575" s="23">
        <v>888815.39538573986</v>
      </c>
    </row>
    <row r="576" spans="1:9" x14ac:dyDescent="0.2">
      <c r="A576" s="87">
        <v>504182</v>
      </c>
      <c r="B576" s="8">
        <v>41148.57309027778</v>
      </c>
      <c r="C576" s="7" t="s">
        <v>19</v>
      </c>
      <c r="D576" s="8" t="s">
        <v>20</v>
      </c>
      <c r="E576" t="s">
        <v>8360</v>
      </c>
      <c r="F576" t="s">
        <v>8365</v>
      </c>
      <c r="G576" t="s">
        <v>8404</v>
      </c>
      <c r="H576">
        <v>21</v>
      </c>
      <c r="I576" s="23">
        <v>1269124.1296272334</v>
      </c>
    </row>
    <row r="577" spans="1:9" x14ac:dyDescent="0.2">
      <c r="A577" s="87">
        <v>504190</v>
      </c>
      <c r="B577" s="8">
        <v>38974.576666666668</v>
      </c>
      <c r="C577" s="7" t="s">
        <v>19</v>
      </c>
      <c r="D577" s="8">
        <v>41670</v>
      </c>
      <c r="E577" t="s">
        <v>8360</v>
      </c>
      <c r="F577" t="s">
        <v>8365</v>
      </c>
      <c r="G577" t="s">
        <v>8404</v>
      </c>
      <c r="H577">
        <v>0</v>
      </c>
      <c r="I577" s="23">
        <v>0</v>
      </c>
    </row>
    <row r="578" spans="1:9" x14ac:dyDescent="0.2">
      <c r="A578" s="87">
        <v>504200</v>
      </c>
      <c r="B578" s="8">
        <v>38040.735821759263</v>
      </c>
      <c r="C578" s="7" t="s">
        <v>19</v>
      </c>
      <c r="D578" s="8">
        <v>41698</v>
      </c>
      <c r="E578" t="s">
        <v>8360</v>
      </c>
      <c r="F578" t="s">
        <v>8365</v>
      </c>
      <c r="G578" t="s">
        <v>8407</v>
      </c>
      <c r="H578">
        <v>0</v>
      </c>
      <c r="I578" s="23">
        <v>15689.36</v>
      </c>
    </row>
    <row r="579" spans="1:9" x14ac:dyDescent="0.2">
      <c r="A579" s="87">
        <v>504220</v>
      </c>
      <c r="B579" s="8">
        <v>39007.490277777775</v>
      </c>
      <c r="C579" s="7" t="s">
        <v>19</v>
      </c>
      <c r="D579" s="8">
        <v>41121</v>
      </c>
      <c r="E579" t="s">
        <v>8360</v>
      </c>
      <c r="F579" t="s">
        <v>8365</v>
      </c>
      <c r="G579" t="s">
        <v>8405</v>
      </c>
      <c r="H579">
        <v>0</v>
      </c>
      <c r="I579" s="23">
        <v>0</v>
      </c>
    </row>
    <row r="580" spans="1:9" x14ac:dyDescent="0.2">
      <c r="A580" s="87">
        <v>504240</v>
      </c>
      <c r="B580" s="8">
        <v>38974.576666666668</v>
      </c>
      <c r="C580" s="7" t="s">
        <v>19</v>
      </c>
      <c r="D580" s="8" t="s">
        <v>20</v>
      </c>
      <c r="E580" t="s">
        <v>8360</v>
      </c>
      <c r="F580" t="s">
        <v>8365</v>
      </c>
      <c r="G580" t="s">
        <v>8407</v>
      </c>
      <c r="H580">
        <v>16</v>
      </c>
      <c r="I580" s="23">
        <v>2746549.766227385</v>
      </c>
    </row>
    <row r="581" spans="1:9" x14ac:dyDescent="0.2">
      <c r="A581" s="87">
        <v>504245</v>
      </c>
      <c r="B581" s="8">
        <v>39007.490277777775</v>
      </c>
      <c r="C581" s="7" t="s">
        <v>19</v>
      </c>
      <c r="D581" s="8">
        <v>41121</v>
      </c>
      <c r="E581" t="s">
        <v>8360</v>
      </c>
      <c r="F581" t="s">
        <v>8365</v>
      </c>
      <c r="G581" t="s">
        <v>8405</v>
      </c>
      <c r="H581">
        <v>0</v>
      </c>
      <c r="I581" s="23">
        <v>0</v>
      </c>
    </row>
    <row r="582" spans="1:9" x14ac:dyDescent="0.2">
      <c r="A582" s="87">
        <v>504250</v>
      </c>
      <c r="B582" s="8">
        <v>38229.365960648145</v>
      </c>
      <c r="C582" s="7" t="s">
        <v>57</v>
      </c>
      <c r="D582" s="8">
        <v>39448</v>
      </c>
      <c r="E582" t="s">
        <v>8360</v>
      </c>
      <c r="F582" t="s">
        <v>8365</v>
      </c>
      <c r="G582" t="s">
        <v>8405</v>
      </c>
      <c r="H582">
        <v>0</v>
      </c>
      <c r="I582" s="23">
        <v>0</v>
      </c>
    </row>
    <row r="583" spans="1:9" x14ac:dyDescent="0.2">
      <c r="A583" s="87">
        <v>504260</v>
      </c>
      <c r="B583" s="8">
        <v>38974.576666666668</v>
      </c>
      <c r="C583" s="7" t="s">
        <v>19</v>
      </c>
      <c r="D583" s="8" t="s">
        <v>20</v>
      </c>
      <c r="E583" t="s">
        <v>8360</v>
      </c>
      <c r="F583" t="s">
        <v>8369</v>
      </c>
      <c r="G583" t="s">
        <v>8408</v>
      </c>
      <c r="H583">
        <v>89</v>
      </c>
      <c r="I583" s="23">
        <v>16656452.551496353</v>
      </c>
    </row>
    <row r="584" spans="1:9" x14ac:dyDescent="0.2">
      <c r="A584" s="87">
        <v>504270</v>
      </c>
      <c r="B584" s="8">
        <v>38996.564120370371</v>
      </c>
      <c r="C584" s="7" t="s">
        <v>19</v>
      </c>
      <c r="D584" s="8">
        <v>39448</v>
      </c>
      <c r="E584" t="s">
        <v>8360</v>
      </c>
      <c r="F584" t="s">
        <v>8365</v>
      </c>
      <c r="G584" t="s">
        <v>8405</v>
      </c>
      <c r="H584">
        <v>0</v>
      </c>
      <c r="I584" s="23">
        <v>0</v>
      </c>
    </row>
    <row r="585" spans="1:9" x14ac:dyDescent="0.2">
      <c r="A585" s="87">
        <v>504300</v>
      </c>
      <c r="B585" s="8">
        <v>38588.408530092594</v>
      </c>
      <c r="C585" s="7" t="s">
        <v>19</v>
      </c>
      <c r="D585" s="8" t="s">
        <v>20</v>
      </c>
      <c r="E585" t="s">
        <v>8360</v>
      </c>
      <c r="F585" t="s">
        <v>8365</v>
      </c>
      <c r="G585" t="s">
        <v>4129</v>
      </c>
      <c r="H585">
        <v>31</v>
      </c>
      <c r="I585" s="23">
        <v>11453986.968818463</v>
      </c>
    </row>
    <row r="586" spans="1:9" x14ac:dyDescent="0.2">
      <c r="A586" s="87">
        <v>504320</v>
      </c>
      <c r="B586" s="8">
        <v>39427.603159722225</v>
      </c>
      <c r="C586" s="7" t="s">
        <v>19</v>
      </c>
      <c r="D586" s="8" t="s">
        <v>20</v>
      </c>
      <c r="E586" t="s">
        <v>8360</v>
      </c>
      <c r="F586" t="s">
        <v>8365</v>
      </c>
      <c r="G586" t="s">
        <v>8404</v>
      </c>
      <c r="H586">
        <v>7</v>
      </c>
      <c r="I586" s="23">
        <v>1497275.6995386533</v>
      </c>
    </row>
    <row r="587" spans="1:9" x14ac:dyDescent="0.2">
      <c r="A587" s="87">
        <v>504350</v>
      </c>
      <c r="B587" s="8">
        <v>38588.408530092594</v>
      </c>
      <c r="C587" s="7" t="s">
        <v>19</v>
      </c>
      <c r="D587" s="8" t="s">
        <v>20</v>
      </c>
      <c r="E587" t="s">
        <v>8360</v>
      </c>
      <c r="F587" t="s">
        <v>8365</v>
      </c>
      <c r="G587" t="s">
        <v>8409</v>
      </c>
      <c r="H587">
        <v>16</v>
      </c>
      <c r="I587" s="23">
        <v>5370500.7922483748</v>
      </c>
    </row>
    <row r="588" spans="1:9" x14ac:dyDescent="0.2">
      <c r="A588" s="87">
        <v>504400</v>
      </c>
      <c r="B588" s="8">
        <v>38974.576666666668</v>
      </c>
      <c r="C588" s="7" t="s">
        <v>19</v>
      </c>
      <c r="D588" s="8">
        <v>39448</v>
      </c>
      <c r="E588" t="s">
        <v>8360</v>
      </c>
      <c r="F588" t="s">
        <v>8365</v>
      </c>
      <c r="G588" t="s">
        <v>8405</v>
      </c>
      <c r="H588">
        <v>0</v>
      </c>
      <c r="I588" s="23">
        <v>0</v>
      </c>
    </row>
    <row r="589" spans="1:9" x14ac:dyDescent="0.2">
      <c r="A589" s="87">
        <v>504410</v>
      </c>
      <c r="B589" s="8">
        <v>38996.564456018517</v>
      </c>
      <c r="C589" s="7" t="s">
        <v>19</v>
      </c>
      <c r="D589" s="8" t="s">
        <v>20</v>
      </c>
      <c r="E589" t="s">
        <v>8360</v>
      </c>
      <c r="F589" t="s">
        <v>8365</v>
      </c>
      <c r="G589" t="s">
        <v>8410</v>
      </c>
      <c r="H589">
        <v>10</v>
      </c>
      <c r="I589" s="23">
        <v>1967440.5766303735</v>
      </c>
    </row>
    <row r="590" spans="1:9" x14ac:dyDescent="0.2">
      <c r="A590" s="87">
        <v>504420</v>
      </c>
      <c r="B590" s="8">
        <v>38974.576666666668</v>
      </c>
      <c r="C590" s="7" t="s">
        <v>19</v>
      </c>
      <c r="D590" s="8" t="s">
        <v>20</v>
      </c>
      <c r="E590" t="s">
        <v>8360</v>
      </c>
      <c r="F590" t="s">
        <v>8365</v>
      </c>
      <c r="G590" t="s">
        <v>8378</v>
      </c>
      <c r="H590">
        <v>149</v>
      </c>
      <c r="I590" s="23">
        <v>20927184.217059888</v>
      </c>
    </row>
    <row r="591" spans="1:9" x14ac:dyDescent="0.2">
      <c r="A591" s="87">
        <v>504430</v>
      </c>
      <c r="B591" s="8">
        <v>38996.565138888887</v>
      </c>
      <c r="C591" s="7" t="s">
        <v>19</v>
      </c>
      <c r="D591" s="8">
        <v>41698</v>
      </c>
      <c r="E591" t="s">
        <v>8360</v>
      </c>
      <c r="F591" t="s">
        <v>8365</v>
      </c>
      <c r="G591" t="s">
        <v>8378</v>
      </c>
      <c r="H591">
        <v>0</v>
      </c>
      <c r="I591" s="23">
        <v>104275.18446</v>
      </c>
    </row>
    <row r="592" spans="1:9" x14ac:dyDescent="0.2">
      <c r="A592" s="87">
        <v>504440</v>
      </c>
      <c r="B592" s="8">
        <v>39007.490277777775</v>
      </c>
      <c r="C592" s="7" t="s">
        <v>19</v>
      </c>
      <c r="D592" s="8">
        <v>39448</v>
      </c>
      <c r="E592" t="s">
        <v>8360</v>
      </c>
      <c r="F592" t="s">
        <v>8365</v>
      </c>
      <c r="G592" t="s">
        <v>8405</v>
      </c>
      <c r="H592">
        <v>0</v>
      </c>
      <c r="I592" s="23">
        <v>0</v>
      </c>
    </row>
    <row r="593" spans="1:11" x14ac:dyDescent="0.2">
      <c r="A593" s="87">
        <v>504450</v>
      </c>
      <c r="B593" s="8">
        <v>38974.576666666668</v>
      </c>
      <c r="C593" s="7" t="s">
        <v>19</v>
      </c>
      <c r="D593" s="8">
        <v>41698</v>
      </c>
      <c r="E593" t="s">
        <v>8360</v>
      </c>
      <c r="F593" t="s">
        <v>8365</v>
      </c>
      <c r="G593" t="s">
        <v>8378</v>
      </c>
      <c r="H593">
        <v>0</v>
      </c>
      <c r="I593" s="23">
        <v>104365.13468999999</v>
      </c>
    </row>
    <row r="594" spans="1:11" x14ac:dyDescent="0.2">
      <c r="A594" s="87">
        <v>504460</v>
      </c>
      <c r="B594" s="8">
        <v>38974.576666666668</v>
      </c>
      <c r="C594" s="7" t="s">
        <v>19</v>
      </c>
      <c r="D594" s="8">
        <v>41698</v>
      </c>
      <c r="E594" t="s">
        <v>8360</v>
      </c>
      <c r="F594" t="s">
        <v>8365</v>
      </c>
      <c r="G594" t="s">
        <v>8378</v>
      </c>
      <c r="H594">
        <v>0</v>
      </c>
      <c r="I594" s="23">
        <v>112845.608998</v>
      </c>
    </row>
    <row r="595" spans="1:11" x14ac:dyDescent="0.2">
      <c r="A595" s="87">
        <v>504500</v>
      </c>
      <c r="B595" s="8">
        <v>39329.737673611111</v>
      </c>
      <c r="C595" s="7" t="s">
        <v>19</v>
      </c>
      <c r="D595" s="8">
        <v>41670</v>
      </c>
      <c r="E595" t="s">
        <v>8360</v>
      </c>
      <c r="F595" t="s">
        <v>8365</v>
      </c>
      <c r="G595" t="s">
        <v>8411</v>
      </c>
      <c r="H595">
        <v>0</v>
      </c>
      <c r="I595" s="23">
        <v>0</v>
      </c>
    </row>
    <row r="596" spans="1:11" x14ac:dyDescent="0.2">
      <c r="A596" s="87">
        <v>505000</v>
      </c>
      <c r="B596" s="8">
        <v>38040.735821759263</v>
      </c>
      <c r="C596" s="7" t="s">
        <v>19</v>
      </c>
      <c r="D596" s="8" t="s">
        <v>20</v>
      </c>
      <c r="E596" t="s">
        <v>8360</v>
      </c>
      <c r="F596" t="s">
        <v>8363</v>
      </c>
      <c r="G596" t="s">
        <v>8370</v>
      </c>
      <c r="H596">
        <v>19</v>
      </c>
      <c r="I596" s="23">
        <v>5563546.5323762512</v>
      </c>
    </row>
    <row r="597" spans="1:11" x14ac:dyDescent="0.2">
      <c r="A597" s="87">
        <v>506000</v>
      </c>
      <c r="B597" s="8">
        <v>38573.720219907409</v>
      </c>
      <c r="C597" s="7" t="s">
        <v>19</v>
      </c>
      <c r="D597" s="8" t="s">
        <v>20</v>
      </c>
      <c r="E597" t="s">
        <v>8360</v>
      </c>
      <c r="F597" t="s">
        <v>8365</v>
      </c>
      <c r="G597" t="s">
        <v>8412</v>
      </c>
      <c r="H597">
        <v>36</v>
      </c>
      <c r="I597" s="23">
        <v>7507365.117816858</v>
      </c>
    </row>
    <row r="598" spans="1:11" x14ac:dyDescent="0.2">
      <c r="A598" s="87">
        <v>506001</v>
      </c>
      <c r="B598" s="8">
        <v>40408.51494212963</v>
      </c>
      <c r="C598" s="7" t="s">
        <v>19</v>
      </c>
      <c r="D598" s="8">
        <v>41698</v>
      </c>
      <c r="E598" t="s">
        <v>8360</v>
      </c>
      <c r="F598" t="s">
        <v>8365</v>
      </c>
      <c r="G598" t="s">
        <v>8412</v>
      </c>
      <c r="H598">
        <v>0</v>
      </c>
      <c r="I598" s="23">
        <v>576874.15</v>
      </c>
    </row>
    <row r="599" spans="1:11" x14ac:dyDescent="0.2">
      <c r="A599" s="87">
        <v>600449</v>
      </c>
      <c r="B599" s="8">
        <v>40116.575509259259</v>
      </c>
      <c r="C599" s="7" t="s">
        <v>19</v>
      </c>
      <c r="D599" s="8">
        <v>41729</v>
      </c>
      <c r="E599" t="s">
        <v>8349</v>
      </c>
      <c r="F599" t="s">
        <v>8413</v>
      </c>
      <c r="G599">
        <v>0</v>
      </c>
      <c r="H599">
        <v>0</v>
      </c>
      <c r="I599" s="23">
        <v>5477.743683351965</v>
      </c>
    </row>
    <row r="600" spans="1:11" x14ac:dyDescent="0.2">
      <c r="A600" s="87">
        <v>600465</v>
      </c>
      <c r="B600" s="8">
        <v>40374.734432870369</v>
      </c>
      <c r="C600" s="7" t="s">
        <v>19</v>
      </c>
      <c r="D600" s="8">
        <v>41729</v>
      </c>
      <c r="E600" t="s">
        <v>8349</v>
      </c>
      <c r="F600" t="s">
        <v>8414</v>
      </c>
      <c r="G600">
        <v>0</v>
      </c>
      <c r="H600">
        <v>0</v>
      </c>
      <c r="I600" s="23">
        <v>5663.8460400000004</v>
      </c>
    </row>
    <row r="601" spans="1:11" ht="15" x14ac:dyDescent="0.3">
      <c r="B601" s="17"/>
      <c r="D601" s="17"/>
      <c r="I601"/>
      <c r="K601" s="1"/>
    </row>
    <row r="602" spans="1:11" ht="15" x14ac:dyDescent="0.3">
      <c r="B602" s="17"/>
      <c r="D602" s="17"/>
      <c r="K602" s="1"/>
    </row>
    <row r="603" spans="1:11" ht="15" x14ac:dyDescent="0.3">
      <c r="B603" s="17"/>
      <c r="D603" s="17"/>
      <c r="K603" s="1"/>
    </row>
    <row r="604" spans="1:11" ht="15" x14ac:dyDescent="0.3">
      <c r="B604" s="17"/>
      <c r="D604" s="17"/>
      <c r="K604" s="1"/>
    </row>
    <row r="605" spans="1:11" ht="15" x14ac:dyDescent="0.3">
      <c r="B605" s="17"/>
      <c r="D605" s="17"/>
      <c r="K605" s="1"/>
    </row>
    <row r="606" spans="1:11" ht="15" x14ac:dyDescent="0.3">
      <c r="B606" s="17"/>
      <c r="D606" s="17"/>
      <c r="K606" s="1"/>
    </row>
    <row r="607" spans="1:11" ht="15" x14ac:dyDescent="0.3">
      <c r="B607" s="17"/>
      <c r="D607" s="17"/>
      <c r="K607" s="1"/>
    </row>
    <row r="608" spans="1:11" ht="15" x14ac:dyDescent="0.3">
      <c r="B608" s="17"/>
      <c r="D608" s="17"/>
      <c r="K608" s="1"/>
    </row>
    <row r="609" spans="2:11" ht="15" x14ac:dyDescent="0.3">
      <c r="B609" s="17"/>
      <c r="D609" s="17"/>
      <c r="K609" s="1"/>
    </row>
    <row r="610" spans="2:11" ht="15" x14ac:dyDescent="0.3">
      <c r="B610" s="17"/>
      <c r="D610" s="17"/>
      <c r="K610" s="1"/>
    </row>
    <row r="611" spans="2:11" ht="15" x14ac:dyDescent="0.3">
      <c r="B611" s="17"/>
      <c r="D611" s="17"/>
      <c r="K611" s="1"/>
    </row>
    <row r="612" spans="2:11" ht="15" x14ac:dyDescent="0.3">
      <c r="B612" s="17"/>
      <c r="D612" s="17"/>
      <c r="K612" s="1"/>
    </row>
    <row r="613" spans="2:11" ht="15" x14ac:dyDescent="0.3">
      <c r="B613" s="17"/>
      <c r="D613" s="17"/>
      <c r="K613" s="1"/>
    </row>
    <row r="614" spans="2:11" ht="15" x14ac:dyDescent="0.3">
      <c r="B614" s="17"/>
      <c r="D614" s="17"/>
      <c r="K614" s="1"/>
    </row>
    <row r="615" spans="2:11" ht="15" x14ac:dyDescent="0.3">
      <c r="B615" s="17"/>
      <c r="D615" s="17"/>
      <c r="K615" s="1"/>
    </row>
    <row r="616" spans="2:11" ht="15" x14ac:dyDescent="0.3">
      <c r="B616" s="17"/>
      <c r="D616" s="17"/>
      <c r="K616" s="1"/>
    </row>
    <row r="617" spans="2:11" ht="15" x14ac:dyDescent="0.3">
      <c r="B617" s="17"/>
      <c r="D617" s="17"/>
      <c r="K617" s="1"/>
    </row>
    <row r="618" spans="2:11" ht="15" x14ac:dyDescent="0.3">
      <c r="B618" s="17"/>
      <c r="D618" s="17"/>
      <c r="K618" s="1"/>
    </row>
    <row r="619" spans="2:11" ht="15" x14ac:dyDescent="0.3">
      <c r="B619" s="17"/>
      <c r="D619" s="17"/>
      <c r="K619" s="1"/>
    </row>
    <row r="620" spans="2:11" ht="15" x14ac:dyDescent="0.3">
      <c r="B620" s="17"/>
      <c r="D620" s="17"/>
      <c r="K620" s="1"/>
    </row>
    <row r="621" spans="2:11" ht="15" x14ac:dyDescent="0.3">
      <c r="B621" s="17"/>
      <c r="D621" s="17"/>
      <c r="K621" s="1"/>
    </row>
    <row r="622" spans="2:11" ht="15" x14ac:dyDescent="0.3">
      <c r="B622" s="17"/>
      <c r="D622" s="17"/>
      <c r="K622" s="1"/>
    </row>
    <row r="623" spans="2:11" ht="15" x14ac:dyDescent="0.3">
      <c r="B623" s="17"/>
      <c r="D623" s="17"/>
      <c r="K623" s="1"/>
    </row>
    <row r="624" spans="2:11" ht="15" x14ac:dyDescent="0.3">
      <c r="B624" s="17"/>
      <c r="D624" s="17"/>
      <c r="K624" s="1"/>
    </row>
    <row r="625" spans="2:11" ht="15" x14ac:dyDescent="0.3">
      <c r="B625" s="17"/>
      <c r="D625" s="17"/>
      <c r="K625" s="1"/>
    </row>
    <row r="626" spans="2:11" ht="15" x14ac:dyDescent="0.3">
      <c r="B626" s="17"/>
      <c r="D626" s="17"/>
      <c r="K626" s="1"/>
    </row>
    <row r="627" spans="2:11" ht="15" x14ac:dyDescent="0.3">
      <c r="B627" s="17"/>
      <c r="D627" s="17"/>
      <c r="K627" s="1"/>
    </row>
    <row r="628" spans="2:11" ht="15" x14ac:dyDescent="0.3">
      <c r="B628" s="17"/>
      <c r="D628" s="17"/>
      <c r="K628" s="1"/>
    </row>
    <row r="629" spans="2:11" ht="15" x14ac:dyDescent="0.3">
      <c r="B629" s="17"/>
      <c r="D629" s="17"/>
      <c r="K629" s="1"/>
    </row>
    <row r="630" spans="2:11" ht="15" x14ac:dyDescent="0.3">
      <c r="B630" s="17"/>
      <c r="D630" s="17"/>
      <c r="K630" s="1"/>
    </row>
    <row r="631" spans="2:11" x14ac:dyDescent="0.2">
      <c r="B631" s="17"/>
    </row>
    <row r="632" spans="2:11" x14ac:dyDescent="0.2">
      <c r="B632" s="17"/>
    </row>
    <row r="633" spans="2:11" x14ac:dyDescent="0.2">
      <c r="B633" s="17"/>
    </row>
    <row r="634" spans="2:11" x14ac:dyDescent="0.2">
      <c r="B634" s="17"/>
    </row>
    <row r="635" spans="2:11" x14ac:dyDescent="0.2">
      <c r="B635" s="17"/>
    </row>
    <row r="636" spans="2:11" x14ac:dyDescent="0.2">
      <c r="B636" s="17"/>
    </row>
    <row r="637" spans="2:11" x14ac:dyDescent="0.2">
      <c r="B637" s="17"/>
    </row>
    <row r="638" spans="2:11" x14ac:dyDescent="0.2">
      <c r="B638" s="17"/>
    </row>
    <row r="639" spans="2:11" x14ac:dyDescent="0.2">
      <c r="B639" s="17"/>
    </row>
    <row r="640" spans="2:11" x14ac:dyDescent="0.2">
      <c r="B640" s="17"/>
    </row>
    <row r="641" spans="2:4" x14ac:dyDescent="0.2">
      <c r="B641" s="17"/>
    </row>
    <row r="642" spans="2:4" x14ac:dyDescent="0.2">
      <c r="B642" s="17"/>
    </row>
    <row r="643" spans="2:4" x14ac:dyDescent="0.2">
      <c r="B643" s="17"/>
    </row>
    <row r="644" spans="2:4" x14ac:dyDescent="0.2">
      <c r="B644" s="17"/>
    </row>
    <row r="645" spans="2:4" x14ac:dyDescent="0.2">
      <c r="B645" s="17"/>
      <c r="D645" s="17"/>
    </row>
    <row r="646" spans="2:4" x14ac:dyDescent="0.2">
      <c r="B646" s="17"/>
    </row>
    <row r="647" spans="2:4" x14ac:dyDescent="0.2">
      <c r="B647" s="17"/>
    </row>
    <row r="648" spans="2:4" x14ac:dyDescent="0.2">
      <c r="B648" s="17"/>
    </row>
    <row r="649" spans="2:4" x14ac:dyDescent="0.2">
      <c r="B649" s="17"/>
    </row>
    <row r="650" spans="2:4" x14ac:dyDescent="0.2">
      <c r="B650" s="17"/>
    </row>
    <row r="651" spans="2:4" x14ac:dyDescent="0.2">
      <c r="B651" s="17"/>
    </row>
    <row r="652" spans="2:4" x14ac:dyDescent="0.2">
      <c r="B652" s="17"/>
    </row>
    <row r="653" spans="2:4" x14ac:dyDescent="0.2">
      <c r="B653" s="17"/>
    </row>
    <row r="654" spans="2:4" x14ac:dyDescent="0.2">
      <c r="B654" s="17"/>
    </row>
    <row r="655" spans="2:4" x14ac:dyDescent="0.2">
      <c r="B655" s="17"/>
    </row>
    <row r="656" spans="2:4" x14ac:dyDescent="0.2">
      <c r="B656" s="17"/>
    </row>
    <row r="657" spans="2:2" x14ac:dyDescent="0.2">
      <c r="B657" s="17"/>
    </row>
    <row r="658" spans="2:2" x14ac:dyDescent="0.2">
      <c r="B658" s="17"/>
    </row>
    <row r="659" spans="2:2" x14ac:dyDescent="0.2">
      <c r="B659" s="17"/>
    </row>
    <row r="660" spans="2:2" x14ac:dyDescent="0.2">
      <c r="B660" s="17"/>
    </row>
    <row r="661" spans="2:2" x14ac:dyDescent="0.2">
      <c r="B661" s="17"/>
    </row>
    <row r="662" spans="2:2" x14ac:dyDescent="0.2">
      <c r="B662" s="17"/>
    </row>
    <row r="663" spans="2:2" x14ac:dyDescent="0.2">
      <c r="B663" s="17"/>
    </row>
    <row r="664" spans="2:2" x14ac:dyDescent="0.2">
      <c r="B664" s="17"/>
    </row>
    <row r="665" spans="2:2" x14ac:dyDescent="0.2">
      <c r="B665" s="17"/>
    </row>
    <row r="666" spans="2:2" x14ac:dyDescent="0.2">
      <c r="B666" s="17"/>
    </row>
    <row r="667" spans="2:2" x14ac:dyDescent="0.2">
      <c r="B667" s="17"/>
    </row>
    <row r="668" spans="2:2" x14ac:dyDescent="0.2">
      <c r="B668" s="17"/>
    </row>
    <row r="669" spans="2:2" x14ac:dyDescent="0.2">
      <c r="B669" s="17"/>
    </row>
    <row r="670" spans="2:2" x14ac:dyDescent="0.2">
      <c r="B670" s="17"/>
    </row>
    <row r="671" spans="2:2" x14ac:dyDescent="0.2">
      <c r="B671" s="17"/>
    </row>
    <row r="672" spans="2:2" x14ac:dyDescent="0.2">
      <c r="B672" s="17"/>
    </row>
    <row r="673" spans="2:2" x14ac:dyDescent="0.2">
      <c r="B673" s="17"/>
    </row>
    <row r="674" spans="2:2" x14ac:dyDescent="0.2">
      <c r="B674" s="17"/>
    </row>
    <row r="675" spans="2:2" x14ac:dyDescent="0.2">
      <c r="B675" s="17"/>
    </row>
    <row r="676" spans="2:2" x14ac:dyDescent="0.2">
      <c r="B676" s="17"/>
    </row>
    <row r="677" spans="2:2" x14ac:dyDescent="0.2">
      <c r="B677" s="17"/>
    </row>
    <row r="678" spans="2:2" x14ac:dyDescent="0.2">
      <c r="B678" s="17"/>
    </row>
    <row r="679" spans="2:2" x14ac:dyDescent="0.2">
      <c r="B679" s="17"/>
    </row>
    <row r="680" spans="2:2" x14ac:dyDescent="0.2">
      <c r="B680" s="17"/>
    </row>
    <row r="681" spans="2:2" x14ac:dyDescent="0.2">
      <c r="B681" s="17"/>
    </row>
    <row r="682" spans="2:2" x14ac:dyDescent="0.2">
      <c r="B682" s="17"/>
    </row>
    <row r="683" spans="2:2" x14ac:dyDescent="0.2">
      <c r="B683" s="17"/>
    </row>
    <row r="684" spans="2:2" x14ac:dyDescent="0.2">
      <c r="B684" s="17"/>
    </row>
    <row r="685" spans="2:2" x14ac:dyDescent="0.2">
      <c r="B685" s="17"/>
    </row>
    <row r="686" spans="2:2" x14ac:dyDescent="0.2">
      <c r="B686" s="17"/>
    </row>
    <row r="687" spans="2:2" x14ac:dyDescent="0.2">
      <c r="B687" s="17"/>
    </row>
    <row r="688" spans="2:2" x14ac:dyDescent="0.2">
      <c r="B688" s="17"/>
    </row>
    <row r="689" spans="2:2" x14ac:dyDescent="0.2">
      <c r="B689" s="17"/>
    </row>
    <row r="690" spans="2:2" x14ac:dyDescent="0.2">
      <c r="B690" s="17"/>
    </row>
    <row r="691" spans="2:2" x14ac:dyDescent="0.2">
      <c r="B691" s="17"/>
    </row>
    <row r="692" spans="2:2" x14ac:dyDescent="0.2">
      <c r="B692" s="17"/>
    </row>
    <row r="693" spans="2:2" x14ac:dyDescent="0.2">
      <c r="B693" s="17"/>
    </row>
    <row r="694" spans="2:2" x14ac:dyDescent="0.2">
      <c r="B694" s="17"/>
    </row>
    <row r="695" spans="2:2" x14ac:dyDescent="0.2">
      <c r="B695" s="17"/>
    </row>
    <row r="696" spans="2:2" x14ac:dyDescent="0.2">
      <c r="B696" s="17"/>
    </row>
    <row r="697" spans="2:2" x14ac:dyDescent="0.2">
      <c r="B697" s="17"/>
    </row>
    <row r="698" spans="2:2" x14ac:dyDescent="0.2">
      <c r="B698" s="17"/>
    </row>
    <row r="699" spans="2:2" x14ac:dyDescent="0.2">
      <c r="B699" s="17"/>
    </row>
    <row r="700" spans="2:2" x14ac:dyDescent="0.2">
      <c r="B700" s="17"/>
    </row>
    <row r="701" spans="2:2" x14ac:dyDescent="0.2">
      <c r="B701" s="17"/>
    </row>
    <row r="702" spans="2:2" x14ac:dyDescent="0.2">
      <c r="B702" s="17"/>
    </row>
    <row r="703" spans="2:2" x14ac:dyDescent="0.2">
      <c r="B703" s="17"/>
    </row>
    <row r="704" spans="2:2" x14ac:dyDescent="0.2">
      <c r="B704" s="17"/>
    </row>
    <row r="705" spans="2:4" x14ac:dyDescent="0.2">
      <c r="B705" s="17"/>
    </row>
    <row r="706" spans="2:4" x14ac:dyDescent="0.2">
      <c r="B706" s="17"/>
    </row>
    <row r="707" spans="2:4" x14ac:dyDescent="0.2">
      <c r="B707" s="17"/>
    </row>
    <row r="708" spans="2:4" x14ac:dyDescent="0.2">
      <c r="B708" s="17"/>
    </row>
    <row r="709" spans="2:4" x14ac:dyDescent="0.2">
      <c r="B709" s="17"/>
    </row>
    <row r="710" spans="2:4" x14ac:dyDescent="0.2">
      <c r="B710" s="17"/>
    </row>
    <row r="711" spans="2:4" x14ac:dyDescent="0.2">
      <c r="B711" s="17"/>
    </row>
    <row r="712" spans="2:4" x14ac:dyDescent="0.2">
      <c r="B712" s="17"/>
    </row>
    <row r="713" spans="2:4" x14ac:dyDescent="0.2">
      <c r="B713" s="17"/>
      <c r="D713" s="17"/>
    </row>
    <row r="714" spans="2:4" x14ac:dyDescent="0.2">
      <c r="B714" s="17"/>
    </row>
    <row r="715" spans="2:4" x14ac:dyDescent="0.2">
      <c r="B715" s="17"/>
    </row>
    <row r="716" spans="2:4" x14ac:dyDescent="0.2">
      <c r="B716" s="17"/>
    </row>
    <row r="717" spans="2:4" x14ac:dyDescent="0.2">
      <c r="B717" s="17"/>
    </row>
    <row r="718" spans="2:4" x14ac:dyDescent="0.2">
      <c r="B718" s="17"/>
    </row>
    <row r="719" spans="2:4" x14ac:dyDescent="0.2">
      <c r="B719" s="17"/>
    </row>
    <row r="720" spans="2:4" x14ac:dyDescent="0.2">
      <c r="B720" s="17"/>
    </row>
    <row r="721" spans="2:2" x14ac:dyDescent="0.2">
      <c r="B721" s="17"/>
    </row>
    <row r="722" spans="2:2" x14ac:dyDescent="0.2">
      <c r="B722" s="17"/>
    </row>
    <row r="723" spans="2:2" x14ac:dyDescent="0.2">
      <c r="B723" s="17"/>
    </row>
    <row r="724" spans="2:2" x14ac:dyDescent="0.2">
      <c r="B724" s="17"/>
    </row>
    <row r="725" spans="2:2" x14ac:dyDescent="0.2">
      <c r="B725" s="17"/>
    </row>
    <row r="726" spans="2:2" x14ac:dyDescent="0.2">
      <c r="B726" s="17"/>
    </row>
    <row r="727" spans="2:2" x14ac:dyDescent="0.2">
      <c r="B727" s="17"/>
    </row>
    <row r="728" spans="2:2" x14ac:dyDescent="0.2">
      <c r="B728" s="17"/>
    </row>
    <row r="729" spans="2:2" x14ac:dyDescent="0.2">
      <c r="B729" s="17"/>
    </row>
    <row r="730" spans="2:2" x14ac:dyDescent="0.2">
      <c r="B730" s="17"/>
    </row>
    <row r="731" spans="2:2" x14ac:dyDescent="0.2">
      <c r="B731" s="17"/>
    </row>
    <row r="732" spans="2:2" x14ac:dyDescent="0.2">
      <c r="B732" s="17"/>
    </row>
    <row r="733" spans="2:2" x14ac:dyDescent="0.2">
      <c r="B733" s="17"/>
    </row>
    <row r="734" spans="2:2" x14ac:dyDescent="0.2">
      <c r="B734" s="17"/>
    </row>
    <row r="735" spans="2:2" x14ac:dyDescent="0.2">
      <c r="B735" s="17"/>
    </row>
    <row r="736" spans="2:2" x14ac:dyDescent="0.2">
      <c r="B736" s="17"/>
    </row>
    <row r="737" spans="2:4" x14ac:dyDescent="0.2">
      <c r="B737" s="17"/>
      <c r="D737" s="17"/>
    </row>
    <row r="738" spans="2:4" x14ac:dyDescent="0.2">
      <c r="B738" s="17"/>
    </row>
    <row r="739" spans="2:4" x14ac:dyDescent="0.2">
      <c r="B739" s="17"/>
    </row>
    <row r="740" spans="2:4" x14ac:dyDescent="0.2">
      <c r="B740" s="17"/>
    </row>
    <row r="741" spans="2:4" x14ac:dyDescent="0.2">
      <c r="B741" s="17"/>
    </row>
    <row r="742" spans="2:4" x14ac:dyDescent="0.2">
      <c r="B742" s="17"/>
    </row>
    <row r="743" spans="2:4" x14ac:dyDescent="0.2">
      <c r="B743" s="17"/>
    </row>
    <row r="744" spans="2:4" x14ac:dyDescent="0.2">
      <c r="B744" s="17"/>
    </row>
    <row r="745" spans="2:4" x14ac:dyDescent="0.2">
      <c r="B745" s="17"/>
    </row>
    <row r="746" spans="2:4" x14ac:dyDescent="0.2">
      <c r="B746" s="17"/>
    </row>
    <row r="747" spans="2:4" x14ac:dyDescent="0.2">
      <c r="B747" s="17"/>
    </row>
    <row r="748" spans="2:4" x14ac:dyDescent="0.2">
      <c r="B748" s="17"/>
    </row>
    <row r="749" spans="2:4" x14ac:dyDescent="0.2">
      <c r="B749" s="17"/>
    </row>
    <row r="750" spans="2:4" x14ac:dyDescent="0.2">
      <c r="B750" s="17"/>
    </row>
    <row r="751" spans="2:4" x14ac:dyDescent="0.2">
      <c r="B751" s="17"/>
    </row>
    <row r="752" spans="2:4" x14ac:dyDescent="0.2">
      <c r="B752" s="17"/>
    </row>
    <row r="753" spans="2:2" x14ac:dyDescent="0.2">
      <c r="B753" s="17"/>
    </row>
    <row r="754" spans="2:2" x14ac:dyDescent="0.2">
      <c r="B754" s="17"/>
    </row>
    <row r="755" spans="2:2" x14ac:dyDescent="0.2">
      <c r="B755" s="17"/>
    </row>
    <row r="756" spans="2:2" x14ac:dyDescent="0.2">
      <c r="B756" s="17"/>
    </row>
    <row r="757" spans="2:2" x14ac:dyDescent="0.2">
      <c r="B757" s="17"/>
    </row>
    <row r="758" spans="2:2" x14ac:dyDescent="0.2">
      <c r="B758" s="17"/>
    </row>
    <row r="759" spans="2:2" x14ac:dyDescent="0.2">
      <c r="B759" s="17"/>
    </row>
    <row r="760" spans="2:2" x14ac:dyDescent="0.2">
      <c r="B760" s="17"/>
    </row>
    <row r="761" spans="2:2" x14ac:dyDescent="0.2">
      <c r="B761" s="17"/>
    </row>
    <row r="762" spans="2:2" x14ac:dyDescent="0.2">
      <c r="B762" s="17"/>
    </row>
    <row r="763" spans="2:2" x14ac:dyDescent="0.2">
      <c r="B763" s="17"/>
    </row>
    <row r="764" spans="2:2" x14ac:dyDescent="0.2">
      <c r="B764" s="17"/>
    </row>
    <row r="765" spans="2:2" x14ac:dyDescent="0.2">
      <c r="B765" s="17"/>
    </row>
    <row r="766" spans="2:2" x14ac:dyDescent="0.2">
      <c r="B766" s="17"/>
    </row>
    <row r="767" spans="2:2" x14ac:dyDescent="0.2">
      <c r="B767" s="17"/>
    </row>
    <row r="768" spans="2:2" x14ac:dyDescent="0.2">
      <c r="B768" s="17"/>
    </row>
    <row r="769" spans="2:2" x14ac:dyDescent="0.2">
      <c r="B769" s="17"/>
    </row>
    <row r="770" spans="2:2" x14ac:dyDescent="0.2">
      <c r="B770" s="17"/>
    </row>
    <row r="771" spans="2:2" x14ac:dyDescent="0.2">
      <c r="B771" s="17"/>
    </row>
    <row r="772" spans="2:2" x14ac:dyDescent="0.2">
      <c r="B772" s="17"/>
    </row>
    <row r="773" spans="2:2" x14ac:dyDescent="0.2">
      <c r="B773" s="17"/>
    </row>
    <row r="774" spans="2:2" x14ac:dyDescent="0.2">
      <c r="B774" s="17"/>
    </row>
    <row r="775" spans="2:2" x14ac:dyDescent="0.2">
      <c r="B775" s="17"/>
    </row>
    <row r="776" spans="2:2" x14ac:dyDescent="0.2">
      <c r="B776" s="17"/>
    </row>
    <row r="777" spans="2:2" x14ac:dyDescent="0.2">
      <c r="B777" s="17"/>
    </row>
    <row r="778" spans="2:2" x14ac:dyDescent="0.2">
      <c r="B778" s="17"/>
    </row>
    <row r="779" spans="2:2" x14ac:dyDescent="0.2">
      <c r="B779" s="17"/>
    </row>
    <row r="780" spans="2:2" x14ac:dyDescent="0.2">
      <c r="B780" s="17"/>
    </row>
    <row r="781" spans="2:2" x14ac:dyDescent="0.2">
      <c r="B781" s="17"/>
    </row>
    <row r="782" spans="2:2" x14ac:dyDescent="0.2">
      <c r="B782" s="17"/>
    </row>
    <row r="783" spans="2:2" x14ac:dyDescent="0.2">
      <c r="B783" s="17"/>
    </row>
    <row r="784" spans="2:2" x14ac:dyDescent="0.2">
      <c r="B784" s="17"/>
    </row>
    <row r="785" spans="2:2" x14ac:dyDescent="0.2">
      <c r="B785" s="17"/>
    </row>
    <row r="786" spans="2:2" x14ac:dyDescent="0.2">
      <c r="B786" s="17"/>
    </row>
    <row r="787" spans="2:2" x14ac:dyDescent="0.2">
      <c r="B787" s="17"/>
    </row>
    <row r="788" spans="2:2" x14ac:dyDescent="0.2">
      <c r="B788" s="17"/>
    </row>
    <row r="789" spans="2:2" x14ac:dyDescent="0.2">
      <c r="B789" s="17"/>
    </row>
    <row r="790" spans="2:2" x14ac:dyDescent="0.2">
      <c r="B790" s="17"/>
    </row>
    <row r="791" spans="2:2" x14ac:dyDescent="0.2">
      <c r="B791" s="17"/>
    </row>
    <row r="792" spans="2:2" x14ac:dyDescent="0.2">
      <c r="B792" s="17"/>
    </row>
    <row r="793" spans="2:2" x14ac:dyDescent="0.2">
      <c r="B793" s="17"/>
    </row>
    <row r="794" spans="2:2" x14ac:dyDescent="0.2">
      <c r="B794" s="17"/>
    </row>
    <row r="795" spans="2:2" x14ac:dyDescent="0.2">
      <c r="B795" s="17"/>
    </row>
    <row r="796" spans="2:2" x14ac:dyDescent="0.2">
      <c r="B796" s="17"/>
    </row>
    <row r="797" spans="2:2" x14ac:dyDescent="0.2">
      <c r="B797" s="17"/>
    </row>
    <row r="798" spans="2:2" x14ac:dyDescent="0.2">
      <c r="B798" s="17"/>
    </row>
    <row r="799" spans="2:2" x14ac:dyDescent="0.2">
      <c r="B799" s="17"/>
    </row>
    <row r="800" spans="2:2" x14ac:dyDescent="0.2">
      <c r="B800" s="17"/>
    </row>
    <row r="801" spans="2:2" x14ac:dyDescent="0.2">
      <c r="B801" s="17"/>
    </row>
    <row r="802" spans="2:2" x14ac:dyDescent="0.2">
      <c r="B802" s="17"/>
    </row>
    <row r="803" spans="2:2" x14ac:dyDescent="0.2">
      <c r="B803" s="17"/>
    </row>
    <row r="804" spans="2:2" x14ac:dyDescent="0.2">
      <c r="B804" s="17"/>
    </row>
    <row r="805" spans="2:2" x14ac:dyDescent="0.2">
      <c r="B805" s="17"/>
    </row>
    <row r="806" spans="2:2" x14ac:dyDescent="0.2">
      <c r="B806" s="17"/>
    </row>
    <row r="807" spans="2:2" x14ac:dyDescent="0.2">
      <c r="B807" s="17"/>
    </row>
    <row r="808" spans="2:2" x14ac:dyDescent="0.2">
      <c r="B808" s="17"/>
    </row>
    <row r="809" spans="2:2" x14ac:dyDescent="0.2">
      <c r="B809" s="17"/>
    </row>
    <row r="810" spans="2:2" x14ac:dyDescent="0.2">
      <c r="B810" s="17"/>
    </row>
    <row r="811" spans="2:2" x14ac:dyDescent="0.2">
      <c r="B811" s="17"/>
    </row>
    <row r="812" spans="2:2" x14ac:dyDescent="0.2">
      <c r="B812" s="17"/>
    </row>
    <row r="813" spans="2:2" x14ac:dyDescent="0.2">
      <c r="B813" s="17"/>
    </row>
    <row r="814" spans="2:2" x14ac:dyDescent="0.2">
      <c r="B814" s="17"/>
    </row>
    <row r="815" spans="2:2" x14ac:dyDescent="0.2">
      <c r="B815" s="17"/>
    </row>
    <row r="816" spans="2:2" x14ac:dyDescent="0.2">
      <c r="B816" s="17"/>
    </row>
    <row r="817" spans="2:4" x14ac:dyDescent="0.2">
      <c r="B817" s="17"/>
    </row>
    <row r="818" spans="2:4" x14ac:dyDescent="0.2">
      <c r="B818" s="17"/>
    </row>
    <row r="819" spans="2:4" x14ac:dyDescent="0.2">
      <c r="B819" s="17"/>
    </row>
    <row r="820" spans="2:4" x14ac:dyDescent="0.2">
      <c r="B820" s="17"/>
    </row>
    <row r="821" spans="2:4" x14ac:dyDescent="0.2">
      <c r="B821" s="17"/>
    </row>
    <row r="822" spans="2:4" x14ac:dyDescent="0.2">
      <c r="B822" s="17"/>
    </row>
    <row r="823" spans="2:4" x14ac:dyDescent="0.2">
      <c r="B823" s="17"/>
    </row>
    <row r="824" spans="2:4" x14ac:dyDescent="0.2">
      <c r="B824" s="17"/>
    </row>
    <row r="825" spans="2:4" x14ac:dyDescent="0.2">
      <c r="B825" s="17"/>
    </row>
    <row r="826" spans="2:4" x14ac:dyDescent="0.2">
      <c r="B826" s="17"/>
    </row>
    <row r="827" spans="2:4" x14ac:dyDescent="0.2">
      <c r="B827" s="17"/>
    </row>
    <row r="828" spans="2:4" x14ac:dyDescent="0.2">
      <c r="B828" s="17"/>
    </row>
    <row r="829" spans="2:4" x14ac:dyDescent="0.2">
      <c r="B829" s="17"/>
    </row>
    <row r="830" spans="2:4" x14ac:dyDescent="0.2">
      <c r="B830" s="17"/>
      <c r="D830" s="17"/>
    </row>
    <row r="831" spans="2:4" x14ac:dyDescent="0.2">
      <c r="B831" s="17"/>
    </row>
    <row r="832" spans="2:4" x14ac:dyDescent="0.2">
      <c r="B832" s="17"/>
    </row>
    <row r="833" spans="2:2" x14ac:dyDescent="0.2">
      <c r="B833" s="17"/>
    </row>
    <row r="834" spans="2:2" x14ac:dyDescent="0.2">
      <c r="B834" s="17"/>
    </row>
    <row r="835" spans="2:2" x14ac:dyDescent="0.2">
      <c r="B835" s="17"/>
    </row>
    <row r="836" spans="2:2" x14ac:dyDescent="0.2">
      <c r="B836" s="17"/>
    </row>
    <row r="837" spans="2:2" x14ac:dyDescent="0.2">
      <c r="B837" s="17"/>
    </row>
    <row r="838" spans="2:2" x14ac:dyDescent="0.2">
      <c r="B838" s="17"/>
    </row>
    <row r="839" spans="2:2" x14ac:dyDescent="0.2">
      <c r="B839" s="17"/>
    </row>
    <row r="840" spans="2:2" x14ac:dyDescent="0.2">
      <c r="B840" s="17"/>
    </row>
    <row r="841" spans="2:2" x14ac:dyDescent="0.2">
      <c r="B841" s="17"/>
    </row>
    <row r="842" spans="2:2" x14ac:dyDescent="0.2">
      <c r="B842" s="17"/>
    </row>
    <row r="843" spans="2:2" x14ac:dyDescent="0.2">
      <c r="B843" s="17"/>
    </row>
    <row r="844" spans="2:2" x14ac:dyDescent="0.2">
      <c r="B844" s="17"/>
    </row>
    <row r="845" spans="2:2" x14ac:dyDescent="0.2">
      <c r="B845" s="17"/>
    </row>
    <row r="846" spans="2:2" x14ac:dyDescent="0.2">
      <c r="B846" s="17"/>
    </row>
    <row r="847" spans="2:2" x14ac:dyDescent="0.2">
      <c r="B847" s="17"/>
    </row>
    <row r="848" spans="2:2" x14ac:dyDescent="0.2">
      <c r="B848" s="17"/>
    </row>
    <row r="849" spans="2:2" x14ac:dyDescent="0.2">
      <c r="B849" s="17"/>
    </row>
    <row r="850" spans="2:2" x14ac:dyDescent="0.2">
      <c r="B850" s="17"/>
    </row>
    <row r="851" spans="2:2" x14ac:dyDescent="0.2">
      <c r="B851" s="17"/>
    </row>
    <row r="852" spans="2:2" x14ac:dyDescent="0.2">
      <c r="B852" s="17"/>
    </row>
    <row r="853" spans="2:2" x14ac:dyDescent="0.2">
      <c r="B853" s="17"/>
    </row>
    <row r="854" spans="2:2" x14ac:dyDescent="0.2">
      <c r="B854" s="17"/>
    </row>
    <row r="855" spans="2:2" x14ac:dyDescent="0.2">
      <c r="B855" s="17"/>
    </row>
    <row r="856" spans="2:2" x14ac:dyDescent="0.2">
      <c r="B856" s="17"/>
    </row>
    <row r="857" spans="2:2" x14ac:dyDescent="0.2">
      <c r="B857" s="17"/>
    </row>
    <row r="858" spans="2:2" x14ac:dyDescent="0.2">
      <c r="B858" s="17"/>
    </row>
    <row r="859" spans="2:2" x14ac:dyDescent="0.2">
      <c r="B859" s="17"/>
    </row>
    <row r="860" spans="2:2" x14ac:dyDescent="0.2">
      <c r="B860" s="17"/>
    </row>
    <row r="861" spans="2:2" x14ac:dyDescent="0.2">
      <c r="B861" s="17"/>
    </row>
    <row r="862" spans="2:2" x14ac:dyDescent="0.2">
      <c r="B862" s="17"/>
    </row>
    <row r="863" spans="2:2" x14ac:dyDescent="0.2">
      <c r="B863" s="17"/>
    </row>
    <row r="864" spans="2:2" x14ac:dyDescent="0.2">
      <c r="B864" s="17"/>
    </row>
    <row r="865" spans="2:2" x14ac:dyDescent="0.2">
      <c r="B865" s="17"/>
    </row>
    <row r="866" spans="2:2" x14ac:dyDescent="0.2">
      <c r="B866" s="17"/>
    </row>
    <row r="867" spans="2:2" x14ac:dyDescent="0.2">
      <c r="B867" s="17"/>
    </row>
    <row r="868" spans="2:2" x14ac:dyDescent="0.2">
      <c r="B868" s="17"/>
    </row>
    <row r="869" spans="2:2" x14ac:dyDescent="0.2">
      <c r="B869" s="17"/>
    </row>
    <row r="870" spans="2:2" x14ac:dyDescent="0.2">
      <c r="B870" s="17"/>
    </row>
    <row r="871" spans="2:2" x14ac:dyDescent="0.2">
      <c r="B871" s="17"/>
    </row>
    <row r="872" spans="2:2" x14ac:dyDescent="0.2">
      <c r="B872" s="17"/>
    </row>
    <row r="873" spans="2:2" x14ac:dyDescent="0.2">
      <c r="B873" s="17"/>
    </row>
    <row r="874" spans="2:2" x14ac:dyDescent="0.2">
      <c r="B874" s="17"/>
    </row>
    <row r="875" spans="2:2" x14ac:dyDescent="0.2">
      <c r="B875" s="17"/>
    </row>
    <row r="876" spans="2:2" x14ac:dyDescent="0.2">
      <c r="B876" s="17"/>
    </row>
    <row r="877" spans="2:2" x14ac:dyDescent="0.2">
      <c r="B877" s="17"/>
    </row>
    <row r="878" spans="2:2" x14ac:dyDescent="0.2">
      <c r="B878" s="17"/>
    </row>
    <row r="879" spans="2:2" x14ac:dyDescent="0.2">
      <c r="B879" s="17"/>
    </row>
    <row r="880" spans="2:2" x14ac:dyDescent="0.2">
      <c r="B880" s="17"/>
    </row>
    <row r="881" spans="2:2" x14ac:dyDescent="0.2">
      <c r="B881" s="17"/>
    </row>
    <row r="882" spans="2:2" x14ac:dyDescent="0.2">
      <c r="B882" s="17"/>
    </row>
    <row r="883" spans="2:2" x14ac:dyDescent="0.2">
      <c r="B883" s="17"/>
    </row>
    <row r="884" spans="2:2" x14ac:dyDescent="0.2">
      <c r="B884" s="17"/>
    </row>
    <row r="885" spans="2:2" x14ac:dyDescent="0.2">
      <c r="B885" s="17"/>
    </row>
    <row r="886" spans="2:2" x14ac:dyDescent="0.2">
      <c r="B886" s="17"/>
    </row>
    <row r="887" spans="2:2" x14ac:dyDescent="0.2">
      <c r="B887" s="17"/>
    </row>
    <row r="888" spans="2:2" x14ac:dyDescent="0.2">
      <c r="B888" s="17"/>
    </row>
    <row r="889" spans="2:2" x14ac:dyDescent="0.2">
      <c r="B889" s="17"/>
    </row>
    <row r="890" spans="2:2" x14ac:dyDescent="0.2">
      <c r="B890" s="17"/>
    </row>
    <row r="891" spans="2:2" x14ac:dyDescent="0.2">
      <c r="B891" s="17"/>
    </row>
    <row r="892" spans="2:2" x14ac:dyDescent="0.2">
      <c r="B892" s="17"/>
    </row>
    <row r="893" spans="2:2" x14ac:dyDescent="0.2">
      <c r="B893" s="17"/>
    </row>
    <row r="894" spans="2:2" x14ac:dyDescent="0.2">
      <c r="B894" s="17"/>
    </row>
    <row r="895" spans="2:2" x14ac:dyDescent="0.2">
      <c r="B895" s="17"/>
    </row>
    <row r="896" spans="2:2" x14ac:dyDescent="0.2">
      <c r="B896" s="17"/>
    </row>
    <row r="897" spans="2:2" x14ac:dyDescent="0.2">
      <c r="B897" s="17"/>
    </row>
    <row r="898" spans="2:2" x14ac:dyDescent="0.2">
      <c r="B898" s="17"/>
    </row>
    <row r="899" spans="2:2" x14ac:dyDescent="0.2">
      <c r="B899" s="17"/>
    </row>
    <row r="900" spans="2:2" x14ac:dyDescent="0.2">
      <c r="B900" s="17"/>
    </row>
    <row r="901" spans="2:2" x14ac:dyDescent="0.2">
      <c r="B901" s="17"/>
    </row>
    <row r="902" spans="2:2" x14ac:dyDescent="0.2">
      <c r="B902" s="17"/>
    </row>
    <row r="903" spans="2:2" x14ac:dyDescent="0.2">
      <c r="B903" s="17"/>
    </row>
    <row r="904" spans="2:2" x14ac:dyDescent="0.2">
      <c r="B904" s="17"/>
    </row>
    <row r="905" spans="2:2" x14ac:dyDescent="0.2">
      <c r="B905" s="17"/>
    </row>
    <row r="906" spans="2:2" x14ac:dyDescent="0.2">
      <c r="B906" s="17"/>
    </row>
    <row r="907" spans="2:2" x14ac:dyDescent="0.2">
      <c r="B907" s="17"/>
    </row>
    <row r="908" spans="2:2" x14ac:dyDescent="0.2">
      <c r="B908" s="17"/>
    </row>
    <row r="909" spans="2:2" x14ac:dyDescent="0.2">
      <c r="B909" s="17"/>
    </row>
    <row r="910" spans="2:2" x14ac:dyDescent="0.2">
      <c r="B910" s="17"/>
    </row>
    <row r="911" spans="2:2" x14ac:dyDescent="0.2">
      <c r="B911" s="17"/>
    </row>
    <row r="912" spans="2:2" x14ac:dyDescent="0.2">
      <c r="B912" s="17"/>
    </row>
    <row r="913" spans="2:2" x14ac:dyDescent="0.2">
      <c r="B913" s="17"/>
    </row>
    <row r="914" spans="2:2" x14ac:dyDescent="0.2">
      <c r="B914" s="17"/>
    </row>
    <row r="915" spans="2:2" x14ac:dyDescent="0.2">
      <c r="B915" s="17"/>
    </row>
    <row r="916" spans="2:2" x14ac:dyDescent="0.2">
      <c r="B916" s="17"/>
    </row>
    <row r="917" spans="2:2" x14ac:dyDescent="0.2">
      <c r="B917" s="17"/>
    </row>
    <row r="918" spans="2:2" x14ac:dyDescent="0.2">
      <c r="B918" s="17"/>
    </row>
    <row r="919" spans="2:2" x14ac:dyDescent="0.2">
      <c r="B919" s="17"/>
    </row>
    <row r="920" spans="2:2" x14ac:dyDescent="0.2">
      <c r="B920" s="17"/>
    </row>
    <row r="921" spans="2:2" x14ac:dyDescent="0.2">
      <c r="B921" s="17"/>
    </row>
    <row r="922" spans="2:2" x14ac:dyDescent="0.2">
      <c r="B922" s="17"/>
    </row>
    <row r="923" spans="2:2" x14ac:dyDescent="0.2">
      <c r="B923" s="17"/>
    </row>
    <row r="924" spans="2:2" x14ac:dyDescent="0.2">
      <c r="B924" s="17"/>
    </row>
    <row r="925" spans="2:2" x14ac:dyDescent="0.2">
      <c r="B925" s="17"/>
    </row>
    <row r="926" spans="2:2" x14ac:dyDescent="0.2">
      <c r="B926" s="17"/>
    </row>
    <row r="927" spans="2:2" x14ac:dyDescent="0.2">
      <c r="B927" s="17"/>
    </row>
    <row r="928" spans="2:2" x14ac:dyDescent="0.2">
      <c r="B928" s="17"/>
    </row>
    <row r="929" spans="2:2" x14ac:dyDescent="0.2">
      <c r="B929" s="17"/>
    </row>
    <row r="930" spans="2:2" x14ac:dyDescent="0.2">
      <c r="B930" s="17"/>
    </row>
    <row r="931" spans="2:2" x14ac:dyDescent="0.2">
      <c r="B931" s="17"/>
    </row>
    <row r="932" spans="2:2" x14ac:dyDescent="0.2">
      <c r="B932" s="17"/>
    </row>
    <row r="933" spans="2:2" x14ac:dyDescent="0.2">
      <c r="B933" s="17"/>
    </row>
    <row r="934" spans="2:2" x14ac:dyDescent="0.2">
      <c r="B934" s="17"/>
    </row>
    <row r="935" spans="2:2" x14ac:dyDescent="0.2">
      <c r="B935" s="17"/>
    </row>
    <row r="936" spans="2:2" x14ac:dyDescent="0.2">
      <c r="B936" s="17"/>
    </row>
    <row r="937" spans="2:2" x14ac:dyDescent="0.2">
      <c r="B937" s="17"/>
    </row>
    <row r="938" spans="2:2" x14ac:dyDescent="0.2">
      <c r="B938" s="17"/>
    </row>
    <row r="939" spans="2:2" x14ac:dyDescent="0.2">
      <c r="B939" s="17"/>
    </row>
    <row r="940" spans="2:2" x14ac:dyDescent="0.2">
      <c r="B940" s="17"/>
    </row>
    <row r="941" spans="2:2" x14ac:dyDescent="0.2">
      <c r="B941" s="17"/>
    </row>
    <row r="942" spans="2:2" x14ac:dyDescent="0.2">
      <c r="B942" s="17"/>
    </row>
    <row r="943" spans="2:2" x14ac:dyDescent="0.2">
      <c r="B943" s="17"/>
    </row>
    <row r="944" spans="2:2" x14ac:dyDescent="0.2">
      <c r="B944" s="17"/>
    </row>
    <row r="945" spans="2:2" x14ac:dyDescent="0.2">
      <c r="B945" s="17"/>
    </row>
    <row r="946" spans="2:2" x14ac:dyDescent="0.2">
      <c r="B946" s="17"/>
    </row>
    <row r="947" spans="2:2" x14ac:dyDescent="0.2">
      <c r="B947" s="17"/>
    </row>
    <row r="948" spans="2:2" x14ac:dyDescent="0.2">
      <c r="B948" s="17"/>
    </row>
    <row r="949" spans="2:2" x14ac:dyDescent="0.2">
      <c r="B949" s="17"/>
    </row>
    <row r="950" spans="2:2" x14ac:dyDescent="0.2">
      <c r="B950" s="17"/>
    </row>
    <row r="951" spans="2:2" x14ac:dyDescent="0.2">
      <c r="B951" s="17"/>
    </row>
    <row r="952" spans="2:2" x14ac:dyDescent="0.2">
      <c r="B952" s="17"/>
    </row>
    <row r="953" spans="2:2" x14ac:dyDescent="0.2">
      <c r="B953" s="17"/>
    </row>
    <row r="954" spans="2:2" x14ac:dyDescent="0.2">
      <c r="B954" s="17"/>
    </row>
    <row r="955" spans="2:2" x14ac:dyDescent="0.2">
      <c r="B955" s="17"/>
    </row>
    <row r="956" spans="2:2" x14ac:dyDescent="0.2">
      <c r="B956" s="17"/>
    </row>
    <row r="957" spans="2:2" x14ac:dyDescent="0.2">
      <c r="B957" s="17"/>
    </row>
    <row r="958" spans="2:2" x14ac:dyDescent="0.2">
      <c r="B958" s="17"/>
    </row>
    <row r="959" spans="2:2" x14ac:dyDescent="0.2">
      <c r="B959" s="17"/>
    </row>
    <row r="960" spans="2:2" x14ac:dyDescent="0.2">
      <c r="B960" s="17"/>
    </row>
    <row r="961" spans="2:2" x14ac:dyDescent="0.2">
      <c r="B961" s="17"/>
    </row>
    <row r="962" spans="2:2" x14ac:dyDescent="0.2">
      <c r="B962" s="17"/>
    </row>
    <row r="963" spans="2:2" x14ac:dyDescent="0.2">
      <c r="B963" s="17"/>
    </row>
    <row r="964" spans="2:2" x14ac:dyDescent="0.2">
      <c r="B964" s="17"/>
    </row>
    <row r="965" spans="2:2" x14ac:dyDescent="0.2">
      <c r="B965" s="17"/>
    </row>
    <row r="966" spans="2:2" x14ac:dyDescent="0.2">
      <c r="B966" s="17"/>
    </row>
    <row r="967" spans="2:2" x14ac:dyDescent="0.2">
      <c r="B967" s="17"/>
    </row>
    <row r="968" spans="2:2" x14ac:dyDescent="0.2">
      <c r="B968" s="17"/>
    </row>
    <row r="969" spans="2:2" x14ac:dyDescent="0.2">
      <c r="B969" s="17"/>
    </row>
    <row r="970" spans="2:2" x14ac:dyDescent="0.2">
      <c r="B970" s="17"/>
    </row>
    <row r="971" spans="2:2" x14ac:dyDescent="0.2">
      <c r="B971" s="17"/>
    </row>
    <row r="972" spans="2:2" x14ac:dyDescent="0.2">
      <c r="B972" s="17"/>
    </row>
    <row r="973" spans="2:2" x14ac:dyDescent="0.2">
      <c r="B973" s="17"/>
    </row>
    <row r="974" spans="2:2" x14ac:dyDescent="0.2">
      <c r="B974" s="17"/>
    </row>
    <row r="975" spans="2:2" x14ac:dyDescent="0.2">
      <c r="B975" s="17"/>
    </row>
    <row r="976" spans="2:2" x14ac:dyDescent="0.2">
      <c r="B976" s="17"/>
    </row>
    <row r="977" spans="2:2" x14ac:dyDescent="0.2">
      <c r="B977" s="17"/>
    </row>
    <row r="978" spans="2:2" x14ac:dyDescent="0.2">
      <c r="B978" s="17"/>
    </row>
    <row r="979" spans="2:2" x14ac:dyDescent="0.2">
      <c r="B979" s="17"/>
    </row>
    <row r="980" spans="2:2" x14ac:dyDescent="0.2">
      <c r="B980" s="17"/>
    </row>
    <row r="981" spans="2:2" x14ac:dyDescent="0.2">
      <c r="B981" s="17"/>
    </row>
    <row r="982" spans="2:2" x14ac:dyDescent="0.2">
      <c r="B982" s="17"/>
    </row>
    <row r="983" spans="2:2" x14ac:dyDescent="0.2">
      <c r="B983" s="17"/>
    </row>
    <row r="984" spans="2:2" x14ac:dyDescent="0.2">
      <c r="B984" s="17"/>
    </row>
    <row r="985" spans="2:2" x14ac:dyDescent="0.2">
      <c r="B985" s="17"/>
    </row>
    <row r="986" spans="2:2" x14ac:dyDescent="0.2">
      <c r="B986" s="17"/>
    </row>
    <row r="987" spans="2:2" x14ac:dyDescent="0.2">
      <c r="B987" s="17"/>
    </row>
    <row r="988" spans="2:2" x14ac:dyDescent="0.2">
      <c r="B988" s="17"/>
    </row>
    <row r="989" spans="2:2" x14ac:dyDescent="0.2">
      <c r="B989" s="17"/>
    </row>
    <row r="990" spans="2:2" x14ac:dyDescent="0.2">
      <c r="B990" s="17"/>
    </row>
    <row r="991" spans="2:2" x14ac:dyDescent="0.2">
      <c r="B991" s="17"/>
    </row>
    <row r="992" spans="2:2" x14ac:dyDescent="0.2">
      <c r="B992" s="17"/>
    </row>
    <row r="993" spans="2:4" x14ac:dyDescent="0.2">
      <c r="B993" s="17"/>
    </row>
    <row r="994" spans="2:4" x14ac:dyDescent="0.2">
      <c r="B994" s="17"/>
    </row>
    <row r="995" spans="2:4" x14ac:dyDescent="0.2">
      <c r="B995" s="17"/>
    </row>
    <row r="996" spans="2:4" x14ac:dyDescent="0.2">
      <c r="B996" s="17"/>
    </row>
    <row r="997" spans="2:4" x14ac:dyDescent="0.2">
      <c r="B997" s="17"/>
    </row>
    <row r="998" spans="2:4" x14ac:dyDescent="0.2">
      <c r="B998" s="17"/>
      <c r="D998" s="17"/>
    </row>
    <row r="999" spans="2:4" x14ac:dyDescent="0.2">
      <c r="B999" s="17"/>
    </row>
    <row r="1000" spans="2:4" x14ac:dyDescent="0.2">
      <c r="B1000" s="17"/>
    </row>
    <row r="1001" spans="2:4" x14ac:dyDescent="0.2">
      <c r="B1001" s="17"/>
    </row>
    <row r="1002" spans="2:4" x14ac:dyDescent="0.2">
      <c r="B1002" s="17"/>
    </row>
    <row r="1003" spans="2:4" x14ac:dyDescent="0.2">
      <c r="B1003" s="17"/>
    </row>
    <row r="1004" spans="2:4" x14ac:dyDescent="0.2">
      <c r="B1004" s="17"/>
    </row>
    <row r="1005" spans="2:4" x14ac:dyDescent="0.2">
      <c r="B1005" s="17"/>
    </row>
    <row r="1006" spans="2:4" x14ac:dyDescent="0.2">
      <c r="B1006" s="17"/>
    </row>
    <row r="1007" spans="2:4" x14ac:dyDescent="0.2">
      <c r="B1007" s="17"/>
    </row>
    <row r="1008" spans="2:4" x14ac:dyDescent="0.2">
      <c r="B1008" s="17"/>
    </row>
    <row r="1009" spans="2:2" x14ac:dyDescent="0.2">
      <c r="B1009" s="17"/>
    </row>
    <row r="1010" spans="2:2" x14ac:dyDescent="0.2">
      <c r="B1010" s="17"/>
    </row>
    <row r="1011" spans="2:2" x14ac:dyDescent="0.2">
      <c r="B1011" s="17"/>
    </row>
    <row r="1012" spans="2:2" x14ac:dyDescent="0.2">
      <c r="B1012" s="17"/>
    </row>
    <row r="1013" spans="2:2" x14ac:dyDescent="0.2">
      <c r="B1013" s="17"/>
    </row>
    <row r="1014" spans="2:2" x14ac:dyDescent="0.2">
      <c r="B1014" s="17"/>
    </row>
    <row r="1015" spans="2:2" x14ac:dyDescent="0.2">
      <c r="B1015" s="17"/>
    </row>
    <row r="1016" spans="2:2" x14ac:dyDescent="0.2">
      <c r="B1016" s="17"/>
    </row>
    <row r="1017" spans="2:2" x14ac:dyDescent="0.2">
      <c r="B1017" s="17"/>
    </row>
    <row r="1018" spans="2:2" x14ac:dyDescent="0.2">
      <c r="B1018" s="17"/>
    </row>
    <row r="1019" spans="2:2" x14ac:dyDescent="0.2">
      <c r="B1019" s="17"/>
    </row>
    <row r="1020" spans="2:2" x14ac:dyDescent="0.2">
      <c r="B1020" s="17"/>
    </row>
    <row r="1021" spans="2:2" x14ac:dyDescent="0.2">
      <c r="B1021" s="17"/>
    </row>
    <row r="1022" spans="2:2" x14ac:dyDescent="0.2">
      <c r="B1022" s="17"/>
    </row>
    <row r="1023" spans="2:2" x14ac:dyDescent="0.2">
      <c r="B1023" s="17"/>
    </row>
    <row r="1024" spans="2:2" x14ac:dyDescent="0.2">
      <c r="B1024" s="17"/>
    </row>
    <row r="1025" spans="2:2" x14ac:dyDescent="0.2">
      <c r="B1025" s="17"/>
    </row>
    <row r="1026" spans="2:2" x14ac:dyDescent="0.2">
      <c r="B1026" s="17"/>
    </row>
    <row r="1027" spans="2:2" x14ac:dyDescent="0.2">
      <c r="B1027" s="17"/>
    </row>
    <row r="1028" spans="2:2" x14ac:dyDescent="0.2">
      <c r="B1028" s="17"/>
    </row>
    <row r="1029" spans="2:2" x14ac:dyDescent="0.2">
      <c r="B1029" s="17"/>
    </row>
    <row r="1030" spans="2:2" x14ac:dyDescent="0.2">
      <c r="B1030" s="17"/>
    </row>
    <row r="1031" spans="2:2" x14ac:dyDescent="0.2">
      <c r="B1031" s="17"/>
    </row>
    <row r="1032" spans="2:2" x14ac:dyDescent="0.2">
      <c r="B1032" s="17"/>
    </row>
    <row r="1033" spans="2:2" x14ac:dyDescent="0.2">
      <c r="B1033" s="17"/>
    </row>
    <row r="1034" spans="2:2" x14ac:dyDescent="0.2">
      <c r="B1034" s="17"/>
    </row>
    <row r="1035" spans="2:2" x14ac:dyDescent="0.2">
      <c r="B1035" s="17"/>
    </row>
    <row r="1036" spans="2:2" x14ac:dyDescent="0.2">
      <c r="B1036" s="17"/>
    </row>
    <row r="1037" spans="2:2" x14ac:dyDescent="0.2">
      <c r="B1037" s="17"/>
    </row>
    <row r="1038" spans="2:2" x14ac:dyDescent="0.2">
      <c r="B1038" s="17"/>
    </row>
    <row r="1039" spans="2:2" x14ac:dyDescent="0.2">
      <c r="B1039" s="17"/>
    </row>
    <row r="1040" spans="2:2" x14ac:dyDescent="0.2">
      <c r="B1040" s="17"/>
    </row>
    <row r="1041" spans="2:2" x14ac:dyDescent="0.2">
      <c r="B1041" s="17"/>
    </row>
    <row r="1042" spans="2:2" x14ac:dyDescent="0.2">
      <c r="B1042" s="17"/>
    </row>
    <row r="1043" spans="2:2" x14ac:dyDescent="0.2">
      <c r="B1043" s="17"/>
    </row>
    <row r="1044" spans="2:2" x14ac:dyDescent="0.2">
      <c r="B1044" s="17"/>
    </row>
    <row r="1045" spans="2:2" x14ac:dyDescent="0.2">
      <c r="B1045" s="17"/>
    </row>
    <row r="1046" spans="2:2" x14ac:dyDescent="0.2">
      <c r="B1046" s="17"/>
    </row>
    <row r="1047" spans="2:2" x14ac:dyDescent="0.2">
      <c r="B1047" s="17"/>
    </row>
    <row r="1048" spans="2:2" x14ac:dyDescent="0.2">
      <c r="B1048" s="17"/>
    </row>
    <row r="1049" spans="2:2" x14ac:dyDescent="0.2">
      <c r="B1049" s="17"/>
    </row>
    <row r="1050" spans="2:2" x14ac:dyDescent="0.2">
      <c r="B1050" s="17"/>
    </row>
    <row r="1051" spans="2:2" x14ac:dyDescent="0.2">
      <c r="B1051" s="17"/>
    </row>
    <row r="1052" spans="2:2" x14ac:dyDescent="0.2">
      <c r="B1052" s="17"/>
    </row>
    <row r="1053" spans="2:2" x14ac:dyDescent="0.2">
      <c r="B1053" s="17"/>
    </row>
    <row r="1054" spans="2:2" x14ac:dyDescent="0.2">
      <c r="B1054" s="17"/>
    </row>
    <row r="1055" spans="2:2" x14ac:dyDescent="0.2">
      <c r="B1055" s="17"/>
    </row>
    <row r="1056" spans="2:2" x14ac:dyDescent="0.2">
      <c r="B1056" s="17"/>
    </row>
    <row r="1057" spans="2:2" x14ac:dyDescent="0.2">
      <c r="B1057" s="17"/>
    </row>
    <row r="1058" spans="2:2" x14ac:dyDescent="0.2">
      <c r="B1058" s="17"/>
    </row>
    <row r="1059" spans="2:2" x14ac:dyDescent="0.2">
      <c r="B1059" s="17"/>
    </row>
    <row r="1060" spans="2:2" x14ac:dyDescent="0.2">
      <c r="B1060" s="17"/>
    </row>
    <row r="1061" spans="2:2" x14ac:dyDescent="0.2">
      <c r="B1061" s="17"/>
    </row>
    <row r="1062" spans="2:2" x14ac:dyDescent="0.2">
      <c r="B1062" s="17"/>
    </row>
    <row r="1063" spans="2:2" x14ac:dyDescent="0.2">
      <c r="B1063" s="17"/>
    </row>
    <row r="1064" spans="2:2" x14ac:dyDescent="0.2">
      <c r="B1064" s="17"/>
    </row>
    <row r="1065" spans="2:2" x14ac:dyDescent="0.2">
      <c r="B1065" s="17"/>
    </row>
    <row r="1066" spans="2:2" x14ac:dyDescent="0.2">
      <c r="B1066" s="17"/>
    </row>
    <row r="1067" spans="2:2" x14ac:dyDescent="0.2">
      <c r="B1067" s="17"/>
    </row>
    <row r="1068" spans="2:2" x14ac:dyDescent="0.2">
      <c r="B1068" s="17"/>
    </row>
    <row r="1069" spans="2:2" x14ac:dyDescent="0.2">
      <c r="B1069" s="17"/>
    </row>
    <row r="1070" spans="2:2" x14ac:dyDescent="0.2">
      <c r="B1070" s="17"/>
    </row>
    <row r="1071" spans="2:2" x14ac:dyDescent="0.2">
      <c r="B1071" s="17"/>
    </row>
    <row r="1072" spans="2:2" x14ac:dyDescent="0.2">
      <c r="B1072" s="17"/>
    </row>
    <row r="1073" spans="2:2" x14ac:dyDescent="0.2">
      <c r="B1073" s="17"/>
    </row>
    <row r="1074" spans="2:2" x14ac:dyDescent="0.2">
      <c r="B1074" s="17"/>
    </row>
    <row r="1075" spans="2:2" x14ac:dyDescent="0.2">
      <c r="B1075" s="17"/>
    </row>
    <row r="1076" spans="2:2" x14ac:dyDescent="0.2">
      <c r="B1076" s="17"/>
    </row>
    <row r="1077" spans="2:2" x14ac:dyDescent="0.2">
      <c r="B1077" s="17"/>
    </row>
    <row r="1078" spans="2:2" x14ac:dyDescent="0.2">
      <c r="B1078" s="17"/>
    </row>
    <row r="1079" spans="2:2" x14ac:dyDescent="0.2">
      <c r="B1079" s="17"/>
    </row>
    <row r="1080" spans="2:2" x14ac:dyDescent="0.2">
      <c r="B1080" s="17"/>
    </row>
    <row r="1081" spans="2:2" x14ac:dyDescent="0.2">
      <c r="B1081" s="17"/>
    </row>
    <row r="1082" spans="2:2" x14ac:dyDescent="0.2">
      <c r="B1082" s="17"/>
    </row>
    <row r="1083" spans="2:2" x14ac:dyDescent="0.2">
      <c r="B1083" s="17"/>
    </row>
    <row r="1084" spans="2:2" x14ac:dyDescent="0.2">
      <c r="B1084" s="17"/>
    </row>
    <row r="1085" spans="2:2" x14ac:dyDescent="0.2">
      <c r="B1085" s="17"/>
    </row>
    <row r="1086" spans="2:2" x14ac:dyDescent="0.2">
      <c r="B1086" s="17"/>
    </row>
    <row r="1087" spans="2:2" x14ac:dyDescent="0.2">
      <c r="B1087" s="17"/>
    </row>
    <row r="1088" spans="2:2" x14ac:dyDescent="0.2">
      <c r="B1088" s="17"/>
    </row>
    <row r="1089" spans="2:2" x14ac:dyDescent="0.2">
      <c r="B1089" s="17"/>
    </row>
    <row r="1090" spans="2:2" x14ac:dyDescent="0.2">
      <c r="B1090" s="17"/>
    </row>
    <row r="1091" spans="2:2" x14ac:dyDescent="0.2">
      <c r="B1091" s="17"/>
    </row>
    <row r="1092" spans="2:2" x14ac:dyDescent="0.2">
      <c r="B1092" s="17"/>
    </row>
    <row r="1093" spans="2:2" x14ac:dyDescent="0.2">
      <c r="B1093" s="17"/>
    </row>
    <row r="1094" spans="2:2" x14ac:dyDescent="0.2">
      <c r="B1094" s="17"/>
    </row>
    <row r="1095" spans="2:2" x14ac:dyDescent="0.2">
      <c r="B1095" s="17"/>
    </row>
    <row r="1096" spans="2:2" x14ac:dyDescent="0.2">
      <c r="B1096" s="17"/>
    </row>
    <row r="1097" spans="2:2" x14ac:dyDescent="0.2">
      <c r="B1097" s="17"/>
    </row>
    <row r="1098" spans="2:2" x14ac:dyDescent="0.2">
      <c r="B1098" s="17"/>
    </row>
    <row r="1099" spans="2:2" x14ac:dyDescent="0.2">
      <c r="B1099" s="17"/>
    </row>
    <row r="1100" spans="2:2" x14ac:dyDescent="0.2">
      <c r="B1100" s="17"/>
    </row>
    <row r="1101" spans="2:2" x14ac:dyDescent="0.2">
      <c r="B1101" s="17"/>
    </row>
    <row r="1102" spans="2:2" x14ac:dyDescent="0.2">
      <c r="B1102" s="17"/>
    </row>
    <row r="1103" spans="2:2" x14ac:dyDescent="0.2">
      <c r="B1103" s="17"/>
    </row>
    <row r="1104" spans="2:2" x14ac:dyDescent="0.2">
      <c r="B1104" s="17"/>
    </row>
    <row r="1105" spans="2:4" x14ac:dyDescent="0.2">
      <c r="B1105" s="17"/>
    </row>
    <row r="1106" spans="2:4" x14ac:dyDescent="0.2">
      <c r="B1106" s="17"/>
    </row>
    <row r="1107" spans="2:4" x14ac:dyDescent="0.2">
      <c r="B1107" s="17"/>
    </row>
    <row r="1108" spans="2:4" x14ac:dyDescent="0.2">
      <c r="B1108" s="17"/>
    </row>
    <row r="1109" spans="2:4" x14ac:dyDescent="0.2">
      <c r="B1109" s="17"/>
    </row>
    <row r="1110" spans="2:4" x14ac:dyDescent="0.2">
      <c r="B1110" s="17"/>
    </row>
    <row r="1111" spans="2:4" x14ac:dyDescent="0.2">
      <c r="B1111" s="17"/>
    </row>
    <row r="1112" spans="2:4" x14ac:dyDescent="0.2">
      <c r="B1112" s="17"/>
      <c r="D1112" s="17"/>
    </row>
    <row r="1113" spans="2:4" x14ac:dyDescent="0.2">
      <c r="B1113" s="17"/>
    </row>
    <row r="1114" spans="2:4" x14ac:dyDescent="0.2">
      <c r="B1114" s="17"/>
    </row>
    <row r="1115" spans="2:4" x14ac:dyDescent="0.2">
      <c r="B1115" s="17"/>
    </row>
    <row r="1116" spans="2:4" x14ac:dyDescent="0.2">
      <c r="B1116" s="17"/>
    </row>
    <row r="1117" spans="2:4" x14ac:dyDescent="0.2">
      <c r="B1117" s="17"/>
    </row>
    <row r="1118" spans="2:4" x14ac:dyDescent="0.2">
      <c r="B1118" s="17"/>
    </row>
    <row r="1119" spans="2:4" x14ac:dyDescent="0.2">
      <c r="B1119" s="17"/>
    </row>
    <row r="1120" spans="2:4" x14ac:dyDescent="0.2">
      <c r="B1120" s="17"/>
      <c r="D1120" s="17"/>
    </row>
    <row r="1121" spans="2:4" x14ac:dyDescent="0.2">
      <c r="B1121" s="17"/>
    </row>
    <row r="1122" spans="2:4" x14ac:dyDescent="0.2">
      <c r="B1122" s="17"/>
    </row>
    <row r="1123" spans="2:4" x14ac:dyDescent="0.2">
      <c r="B1123" s="17"/>
    </row>
    <row r="1124" spans="2:4" x14ac:dyDescent="0.2">
      <c r="B1124" s="17"/>
    </row>
    <row r="1125" spans="2:4" x14ac:dyDescent="0.2">
      <c r="B1125" s="17"/>
    </row>
    <row r="1126" spans="2:4" x14ac:dyDescent="0.2">
      <c r="B1126" s="17"/>
    </row>
    <row r="1127" spans="2:4" x14ac:dyDescent="0.2">
      <c r="B1127" s="17"/>
    </row>
    <row r="1128" spans="2:4" x14ac:dyDescent="0.2">
      <c r="B1128" s="17"/>
    </row>
    <row r="1129" spans="2:4" x14ac:dyDescent="0.2">
      <c r="B1129" s="17"/>
    </row>
    <row r="1130" spans="2:4" x14ac:dyDescent="0.2">
      <c r="B1130" s="17"/>
    </row>
    <row r="1131" spans="2:4" x14ac:dyDescent="0.2">
      <c r="B1131" s="17"/>
    </row>
    <row r="1132" spans="2:4" x14ac:dyDescent="0.2">
      <c r="B1132" s="17"/>
    </row>
    <row r="1133" spans="2:4" x14ac:dyDescent="0.2">
      <c r="B1133" s="17"/>
    </row>
    <row r="1134" spans="2:4" x14ac:dyDescent="0.2">
      <c r="B1134" s="17"/>
    </row>
    <row r="1135" spans="2:4" x14ac:dyDescent="0.2">
      <c r="B1135" s="17"/>
      <c r="D1135" s="17"/>
    </row>
    <row r="1136" spans="2:4" x14ac:dyDescent="0.2">
      <c r="B1136" s="17"/>
    </row>
    <row r="1137" spans="2:4" x14ac:dyDescent="0.2">
      <c r="B1137" s="17"/>
    </row>
    <row r="1138" spans="2:4" x14ac:dyDescent="0.2">
      <c r="B1138" s="17"/>
    </row>
    <row r="1139" spans="2:4" x14ac:dyDescent="0.2">
      <c r="B1139" s="17"/>
      <c r="D1139" s="17"/>
    </row>
    <row r="1140" spans="2:4" x14ac:dyDescent="0.2">
      <c r="B1140" s="17"/>
      <c r="D1140" s="17"/>
    </row>
    <row r="1141" spans="2:4" x14ac:dyDescent="0.2">
      <c r="B1141" s="17"/>
    </row>
    <row r="1142" spans="2:4" x14ac:dyDescent="0.2">
      <c r="B1142" s="17"/>
    </row>
    <row r="1143" spans="2:4" x14ac:dyDescent="0.2">
      <c r="B1143" s="17"/>
    </row>
    <row r="1144" spans="2:4" x14ac:dyDescent="0.2">
      <c r="B1144" s="17"/>
    </row>
    <row r="1145" spans="2:4" x14ac:dyDescent="0.2">
      <c r="B1145" s="17"/>
    </row>
    <row r="1146" spans="2:4" x14ac:dyDescent="0.2">
      <c r="B1146" s="17"/>
    </row>
    <row r="1147" spans="2:4" x14ac:dyDescent="0.2">
      <c r="B1147" s="17"/>
    </row>
    <row r="1148" spans="2:4" x14ac:dyDescent="0.2">
      <c r="B1148" s="17"/>
    </row>
    <row r="1149" spans="2:4" x14ac:dyDescent="0.2">
      <c r="B1149" s="17"/>
    </row>
    <row r="1150" spans="2:4" x14ac:dyDescent="0.2">
      <c r="B1150" s="17"/>
      <c r="D1150" s="17"/>
    </row>
    <row r="1151" spans="2:4" x14ac:dyDescent="0.2">
      <c r="B1151" s="17"/>
    </row>
    <row r="1152" spans="2:4" x14ac:dyDescent="0.2">
      <c r="B1152" s="17"/>
    </row>
    <row r="1153" spans="2:4" x14ac:dyDescent="0.2">
      <c r="B1153" s="17"/>
    </row>
    <row r="1154" spans="2:4" x14ac:dyDescent="0.2">
      <c r="B1154" s="17"/>
    </row>
    <row r="1155" spans="2:4" x14ac:dyDescent="0.2">
      <c r="B1155" s="17"/>
    </row>
    <row r="1156" spans="2:4" x14ac:dyDescent="0.2">
      <c r="B1156" s="17"/>
    </row>
    <row r="1157" spans="2:4" x14ac:dyDescent="0.2">
      <c r="B1157" s="17"/>
    </row>
    <row r="1158" spans="2:4" x14ac:dyDescent="0.2">
      <c r="B1158" s="17"/>
    </row>
    <row r="1159" spans="2:4" x14ac:dyDescent="0.2">
      <c r="B1159" s="17"/>
    </row>
    <row r="1160" spans="2:4" x14ac:dyDescent="0.2">
      <c r="B1160" s="17"/>
    </row>
    <row r="1161" spans="2:4" x14ac:dyDescent="0.2">
      <c r="B1161" s="17"/>
    </row>
    <row r="1162" spans="2:4" x14ac:dyDescent="0.2">
      <c r="B1162" s="17"/>
    </row>
    <row r="1163" spans="2:4" x14ac:dyDescent="0.2">
      <c r="B1163" s="17"/>
    </row>
    <row r="1164" spans="2:4" x14ac:dyDescent="0.2">
      <c r="B1164" s="17"/>
    </row>
    <row r="1165" spans="2:4" x14ac:dyDescent="0.2">
      <c r="B1165" s="17"/>
    </row>
    <row r="1166" spans="2:4" x14ac:dyDescent="0.2">
      <c r="B1166" s="17"/>
    </row>
    <row r="1167" spans="2:4" x14ac:dyDescent="0.2">
      <c r="B1167" s="17"/>
      <c r="D1167" s="17"/>
    </row>
    <row r="1168" spans="2:4" x14ac:dyDescent="0.2">
      <c r="B1168" s="17"/>
    </row>
    <row r="1169" spans="2:4" x14ac:dyDescent="0.2">
      <c r="B1169" s="17"/>
    </row>
    <row r="1170" spans="2:4" x14ac:dyDescent="0.2">
      <c r="B1170" s="17"/>
    </row>
    <row r="1171" spans="2:4" x14ac:dyDescent="0.2">
      <c r="B1171" s="17"/>
    </row>
    <row r="1172" spans="2:4" x14ac:dyDescent="0.2">
      <c r="B1172" s="17"/>
    </row>
    <row r="1173" spans="2:4" x14ac:dyDescent="0.2">
      <c r="B1173" s="17"/>
    </row>
    <row r="1174" spans="2:4" x14ac:dyDescent="0.2">
      <c r="B1174" s="17"/>
    </row>
    <row r="1175" spans="2:4" x14ac:dyDescent="0.2">
      <c r="B1175" s="17"/>
    </row>
    <row r="1176" spans="2:4" x14ac:dyDescent="0.2">
      <c r="B1176" s="17"/>
    </row>
    <row r="1177" spans="2:4" x14ac:dyDescent="0.2">
      <c r="B1177" s="17"/>
    </row>
    <row r="1178" spans="2:4" x14ac:dyDescent="0.2">
      <c r="B1178" s="17"/>
      <c r="D1178" s="17"/>
    </row>
    <row r="1179" spans="2:4" x14ac:dyDescent="0.2">
      <c r="B1179" s="17"/>
    </row>
    <row r="1180" spans="2:4" x14ac:dyDescent="0.2">
      <c r="B1180" s="17"/>
    </row>
    <row r="1181" spans="2:4" x14ac:dyDescent="0.2">
      <c r="B1181" s="17"/>
    </row>
    <row r="1182" spans="2:4" x14ac:dyDescent="0.2">
      <c r="B1182" s="17"/>
    </row>
    <row r="1183" spans="2:4" x14ac:dyDescent="0.2">
      <c r="B1183" s="17"/>
    </row>
    <row r="1184" spans="2:4" x14ac:dyDescent="0.2">
      <c r="B1184" s="17"/>
    </row>
    <row r="1185" spans="2:2" x14ac:dyDescent="0.2">
      <c r="B1185" s="17"/>
    </row>
    <row r="1186" spans="2:2" x14ac:dyDescent="0.2">
      <c r="B1186" s="17"/>
    </row>
    <row r="1187" spans="2:2" x14ac:dyDescent="0.2">
      <c r="B1187" s="17"/>
    </row>
    <row r="1188" spans="2:2" x14ac:dyDescent="0.2">
      <c r="B1188" s="17"/>
    </row>
    <row r="1189" spans="2:2" x14ac:dyDescent="0.2">
      <c r="B1189" s="17"/>
    </row>
    <row r="1190" spans="2:2" x14ac:dyDescent="0.2">
      <c r="B1190" s="17"/>
    </row>
    <row r="1191" spans="2:2" x14ac:dyDescent="0.2">
      <c r="B1191" s="17"/>
    </row>
    <row r="1192" spans="2:2" x14ac:dyDescent="0.2">
      <c r="B1192" s="17"/>
    </row>
    <row r="1193" spans="2:2" x14ac:dyDescent="0.2">
      <c r="B1193" s="17"/>
    </row>
    <row r="1194" spans="2:2" x14ac:dyDescent="0.2">
      <c r="B1194" s="17"/>
    </row>
    <row r="1195" spans="2:2" x14ac:dyDescent="0.2">
      <c r="B1195" s="17"/>
    </row>
    <row r="1196" spans="2:2" x14ac:dyDescent="0.2">
      <c r="B1196" s="17"/>
    </row>
    <row r="1197" spans="2:2" x14ac:dyDescent="0.2">
      <c r="B1197" s="17"/>
    </row>
    <row r="1198" spans="2:2" x14ac:dyDescent="0.2">
      <c r="B1198" s="17"/>
    </row>
    <row r="1199" spans="2:2" x14ac:dyDescent="0.2">
      <c r="B1199" s="17"/>
    </row>
    <row r="1200" spans="2:2" x14ac:dyDescent="0.2">
      <c r="B1200" s="17"/>
    </row>
    <row r="1201" spans="2:2" x14ac:dyDescent="0.2">
      <c r="B1201" s="17"/>
    </row>
    <row r="1202" spans="2:2" x14ac:dyDescent="0.2">
      <c r="B1202" s="17"/>
    </row>
    <row r="1203" spans="2:2" x14ac:dyDescent="0.2">
      <c r="B1203" s="17"/>
    </row>
    <row r="1204" spans="2:2" x14ac:dyDescent="0.2">
      <c r="B1204" s="17"/>
    </row>
    <row r="1205" spans="2:2" x14ac:dyDescent="0.2">
      <c r="B1205" s="17"/>
    </row>
    <row r="1206" spans="2:2" x14ac:dyDescent="0.2">
      <c r="B1206" s="17"/>
    </row>
    <row r="1207" spans="2:2" x14ac:dyDescent="0.2">
      <c r="B1207" s="17"/>
    </row>
    <row r="1208" spans="2:2" x14ac:dyDescent="0.2">
      <c r="B1208" s="17"/>
    </row>
    <row r="1209" spans="2:2" x14ac:dyDescent="0.2">
      <c r="B1209" s="17"/>
    </row>
    <row r="1210" spans="2:2" x14ac:dyDescent="0.2">
      <c r="B1210" s="17"/>
    </row>
    <row r="1211" spans="2:2" x14ac:dyDescent="0.2">
      <c r="B1211" s="17"/>
    </row>
    <row r="1212" spans="2:2" x14ac:dyDescent="0.2">
      <c r="B1212" s="17"/>
    </row>
    <row r="1213" spans="2:2" x14ac:dyDescent="0.2">
      <c r="B1213" s="17"/>
    </row>
    <row r="1214" spans="2:2" x14ac:dyDescent="0.2">
      <c r="B1214" s="17"/>
    </row>
    <row r="1215" spans="2:2" x14ac:dyDescent="0.2">
      <c r="B1215" s="17"/>
    </row>
    <row r="1216" spans="2:2" x14ac:dyDescent="0.2">
      <c r="B1216" s="17"/>
    </row>
    <row r="1217" spans="2:4" x14ac:dyDescent="0.2">
      <c r="B1217" s="17"/>
    </row>
    <row r="1218" spans="2:4" x14ac:dyDescent="0.2">
      <c r="B1218" s="17"/>
    </row>
    <row r="1219" spans="2:4" x14ac:dyDescent="0.2">
      <c r="B1219" s="17"/>
    </row>
    <row r="1220" spans="2:4" x14ac:dyDescent="0.2">
      <c r="B1220" s="17"/>
    </row>
    <row r="1221" spans="2:4" x14ac:dyDescent="0.2">
      <c r="B1221" s="17"/>
      <c r="D1221" s="17"/>
    </row>
    <row r="1222" spans="2:4" x14ac:dyDescent="0.2">
      <c r="B1222" s="17"/>
    </row>
    <row r="1223" spans="2:4" x14ac:dyDescent="0.2">
      <c r="B1223" s="17"/>
    </row>
    <row r="1224" spans="2:4" x14ac:dyDescent="0.2">
      <c r="B1224" s="17"/>
    </row>
    <row r="1225" spans="2:4" x14ac:dyDescent="0.2">
      <c r="B1225" s="17"/>
    </row>
    <row r="1226" spans="2:4" x14ac:dyDescent="0.2">
      <c r="B1226" s="17"/>
    </row>
    <row r="1227" spans="2:4" x14ac:dyDescent="0.2">
      <c r="B1227" s="17"/>
    </row>
    <row r="1228" spans="2:4" x14ac:dyDescent="0.2">
      <c r="B1228" s="17"/>
    </row>
    <row r="1229" spans="2:4" x14ac:dyDescent="0.2">
      <c r="B1229" s="17"/>
    </row>
    <row r="1230" spans="2:4" x14ac:dyDescent="0.2">
      <c r="B1230" s="17"/>
    </row>
    <row r="1231" spans="2:4" x14ac:dyDescent="0.2">
      <c r="B1231" s="17"/>
    </row>
    <row r="1232" spans="2:4" x14ac:dyDescent="0.2">
      <c r="B1232" s="17"/>
    </row>
    <row r="1233" spans="2:2" x14ac:dyDescent="0.2">
      <c r="B1233" s="17"/>
    </row>
    <row r="1234" spans="2:2" x14ac:dyDescent="0.2">
      <c r="B1234" s="17"/>
    </row>
    <row r="1235" spans="2:2" x14ac:dyDescent="0.2">
      <c r="B1235" s="17"/>
    </row>
    <row r="1236" spans="2:2" x14ac:dyDescent="0.2">
      <c r="B1236" s="17"/>
    </row>
    <row r="1237" spans="2:2" x14ac:dyDescent="0.2">
      <c r="B1237" s="17"/>
    </row>
    <row r="1238" spans="2:2" x14ac:dyDescent="0.2">
      <c r="B1238" s="17"/>
    </row>
    <row r="1239" spans="2:2" x14ac:dyDescent="0.2">
      <c r="B1239" s="17"/>
    </row>
    <row r="1240" spans="2:2" x14ac:dyDescent="0.2">
      <c r="B1240" s="17"/>
    </row>
    <row r="1241" spans="2:2" x14ac:dyDescent="0.2">
      <c r="B1241" s="17"/>
    </row>
    <row r="1242" spans="2:2" x14ac:dyDescent="0.2">
      <c r="B1242" s="17"/>
    </row>
    <row r="1243" spans="2:2" x14ac:dyDescent="0.2">
      <c r="B1243" s="17"/>
    </row>
    <row r="1244" spans="2:2" x14ac:dyDescent="0.2">
      <c r="B1244" s="17"/>
    </row>
    <row r="1245" spans="2:2" x14ac:dyDescent="0.2">
      <c r="B1245" s="17"/>
    </row>
    <row r="1246" spans="2:2" x14ac:dyDescent="0.2">
      <c r="B1246" s="17"/>
    </row>
    <row r="1247" spans="2:2" x14ac:dyDescent="0.2">
      <c r="B1247" s="17"/>
    </row>
    <row r="1248" spans="2:2" x14ac:dyDescent="0.2">
      <c r="B1248" s="17"/>
    </row>
    <row r="1249" spans="2:4" x14ac:dyDescent="0.2">
      <c r="B1249" s="17"/>
    </row>
    <row r="1250" spans="2:4" x14ac:dyDescent="0.2">
      <c r="B1250" s="17"/>
    </row>
    <row r="1251" spans="2:4" x14ac:dyDescent="0.2">
      <c r="B1251" s="17"/>
    </row>
    <row r="1252" spans="2:4" x14ac:dyDescent="0.2">
      <c r="B1252" s="17"/>
    </row>
    <row r="1253" spans="2:4" x14ac:dyDescent="0.2">
      <c r="B1253" s="17"/>
    </row>
    <row r="1254" spans="2:4" x14ac:dyDescent="0.2">
      <c r="B1254" s="17"/>
    </row>
    <row r="1255" spans="2:4" x14ac:dyDescent="0.2">
      <c r="B1255" s="17"/>
    </row>
    <row r="1256" spans="2:4" x14ac:dyDescent="0.2">
      <c r="B1256" s="17"/>
    </row>
    <row r="1257" spans="2:4" x14ac:dyDescent="0.2">
      <c r="B1257" s="17"/>
    </row>
    <row r="1258" spans="2:4" x14ac:dyDescent="0.2">
      <c r="B1258" s="17"/>
    </row>
    <row r="1259" spans="2:4" x14ac:dyDescent="0.2">
      <c r="B1259" s="17"/>
    </row>
    <row r="1260" spans="2:4" x14ac:dyDescent="0.2">
      <c r="B1260" s="17"/>
    </row>
    <row r="1261" spans="2:4" x14ac:dyDescent="0.2">
      <c r="B1261" s="17"/>
    </row>
    <row r="1262" spans="2:4" x14ac:dyDescent="0.2">
      <c r="B1262" s="17"/>
    </row>
    <row r="1263" spans="2:4" x14ac:dyDescent="0.2">
      <c r="B1263" s="17"/>
    </row>
    <row r="1264" spans="2:4" x14ac:dyDescent="0.2">
      <c r="B1264" s="17"/>
      <c r="D1264" s="17"/>
    </row>
    <row r="1265" spans="2:4" x14ac:dyDescent="0.2">
      <c r="B1265" s="17"/>
    </row>
    <row r="1266" spans="2:4" x14ac:dyDescent="0.2">
      <c r="B1266" s="17"/>
    </row>
    <row r="1267" spans="2:4" x14ac:dyDescent="0.2">
      <c r="B1267" s="17"/>
    </row>
    <row r="1268" spans="2:4" x14ac:dyDescent="0.2">
      <c r="B1268" s="17"/>
    </row>
    <row r="1269" spans="2:4" x14ac:dyDescent="0.2">
      <c r="B1269" s="17"/>
    </row>
    <row r="1270" spans="2:4" x14ac:dyDescent="0.2">
      <c r="B1270" s="17"/>
    </row>
    <row r="1271" spans="2:4" x14ac:dyDescent="0.2">
      <c r="B1271" s="17"/>
    </row>
    <row r="1272" spans="2:4" x14ac:dyDescent="0.2">
      <c r="B1272" s="17"/>
    </row>
    <row r="1273" spans="2:4" x14ac:dyDescent="0.2">
      <c r="B1273" s="17"/>
      <c r="D1273" s="17"/>
    </row>
    <row r="1274" spans="2:4" x14ac:dyDescent="0.2">
      <c r="B1274" s="17"/>
    </row>
    <row r="1275" spans="2:4" x14ac:dyDescent="0.2">
      <c r="B1275" s="17"/>
    </row>
    <row r="1276" spans="2:4" x14ac:dyDescent="0.2">
      <c r="B1276" s="17"/>
    </row>
    <row r="1277" spans="2:4" x14ac:dyDescent="0.2">
      <c r="B1277" s="17"/>
    </row>
    <row r="1278" spans="2:4" x14ac:dyDescent="0.2">
      <c r="B1278" s="17"/>
    </row>
    <row r="1279" spans="2:4" x14ac:dyDescent="0.2">
      <c r="B1279" s="17"/>
    </row>
    <row r="1280" spans="2:4" x14ac:dyDescent="0.2">
      <c r="B1280" s="17"/>
    </row>
    <row r="1281" spans="2:2" x14ac:dyDescent="0.2">
      <c r="B1281" s="17"/>
    </row>
    <row r="1282" spans="2:2" x14ac:dyDescent="0.2">
      <c r="B1282" s="17"/>
    </row>
    <row r="1283" spans="2:2" x14ac:dyDescent="0.2">
      <c r="B1283" s="17"/>
    </row>
    <row r="1284" spans="2:2" x14ac:dyDescent="0.2">
      <c r="B1284" s="17"/>
    </row>
    <row r="1285" spans="2:2" x14ac:dyDescent="0.2">
      <c r="B1285" s="17"/>
    </row>
    <row r="1286" spans="2:2" x14ac:dyDescent="0.2">
      <c r="B1286" s="17"/>
    </row>
    <row r="1287" spans="2:2" x14ac:dyDescent="0.2">
      <c r="B1287" s="17"/>
    </row>
    <row r="1288" spans="2:2" x14ac:dyDescent="0.2">
      <c r="B1288" s="17"/>
    </row>
    <row r="1289" spans="2:2" x14ac:dyDescent="0.2">
      <c r="B1289" s="17"/>
    </row>
    <row r="1290" spans="2:2" x14ac:dyDescent="0.2">
      <c r="B1290" s="17"/>
    </row>
    <row r="1291" spans="2:2" x14ac:dyDescent="0.2">
      <c r="B1291" s="17"/>
    </row>
    <row r="1292" spans="2:2" x14ac:dyDescent="0.2">
      <c r="B1292" s="17"/>
    </row>
    <row r="1293" spans="2:2" x14ac:dyDescent="0.2">
      <c r="B1293" s="17"/>
    </row>
    <row r="1294" spans="2:2" x14ac:dyDescent="0.2">
      <c r="B1294" s="17"/>
    </row>
    <row r="1295" spans="2:2" x14ac:dyDescent="0.2">
      <c r="B1295" s="17"/>
    </row>
    <row r="1296" spans="2:2" x14ac:dyDescent="0.2">
      <c r="B1296" s="17"/>
    </row>
    <row r="1297" spans="2:2" x14ac:dyDescent="0.2">
      <c r="B1297" s="17"/>
    </row>
    <row r="1298" spans="2:2" x14ac:dyDescent="0.2">
      <c r="B1298" s="17"/>
    </row>
    <row r="1299" spans="2:2" x14ac:dyDescent="0.2">
      <c r="B1299" s="17"/>
    </row>
    <row r="1300" spans="2:2" x14ac:dyDescent="0.2">
      <c r="B1300" s="17"/>
    </row>
    <row r="1301" spans="2:2" x14ac:dyDescent="0.2">
      <c r="B1301" s="17"/>
    </row>
    <row r="1302" spans="2:2" x14ac:dyDescent="0.2">
      <c r="B1302" s="17"/>
    </row>
    <row r="1303" spans="2:2" x14ac:dyDescent="0.2">
      <c r="B1303" s="17"/>
    </row>
    <row r="1304" spans="2:2" x14ac:dyDescent="0.2">
      <c r="B1304" s="17"/>
    </row>
    <row r="1305" spans="2:2" x14ac:dyDescent="0.2">
      <c r="B1305" s="17"/>
    </row>
    <row r="1306" spans="2:2" x14ac:dyDescent="0.2">
      <c r="B1306" s="17"/>
    </row>
    <row r="1307" spans="2:2" x14ac:dyDescent="0.2">
      <c r="B1307" s="17"/>
    </row>
    <row r="1308" spans="2:2" x14ac:dyDescent="0.2">
      <c r="B1308" s="17"/>
    </row>
    <row r="1309" spans="2:2" x14ac:dyDescent="0.2">
      <c r="B1309" s="17"/>
    </row>
    <row r="1310" spans="2:2" x14ac:dyDescent="0.2">
      <c r="B1310" s="17"/>
    </row>
    <row r="1311" spans="2:2" x14ac:dyDescent="0.2">
      <c r="B1311" s="17"/>
    </row>
    <row r="1312" spans="2:2" x14ac:dyDescent="0.2">
      <c r="B1312" s="17"/>
    </row>
    <row r="1313" spans="2:2" x14ac:dyDescent="0.2">
      <c r="B1313" s="17"/>
    </row>
    <row r="1314" spans="2:2" x14ac:dyDescent="0.2">
      <c r="B1314" s="17"/>
    </row>
    <row r="1315" spans="2:2" x14ac:dyDescent="0.2">
      <c r="B1315" s="17"/>
    </row>
    <row r="1316" spans="2:2" x14ac:dyDescent="0.2">
      <c r="B1316" s="17"/>
    </row>
    <row r="1317" spans="2:2" x14ac:dyDescent="0.2">
      <c r="B1317" s="17"/>
    </row>
    <row r="1318" spans="2:2" x14ac:dyDescent="0.2">
      <c r="B1318" s="17"/>
    </row>
    <row r="1319" spans="2:2" x14ac:dyDescent="0.2">
      <c r="B1319" s="17"/>
    </row>
    <row r="1320" spans="2:2" x14ac:dyDescent="0.2">
      <c r="B1320" s="17"/>
    </row>
    <row r="1321" spans="2:2" x14ac:dyDescent="0.2">
      <c r="B1321" s="17"/>
    </row>
    <row r="1322" spans="2:2" x14ac:dyDescent="0.2">
      <c r="B1322" s="17"/>
    </row>
    <row r="1323" spans="2:2" x14ac:dyDescent="0.2">
      <c r="B1323" s="17"/>
    </row>
    <row r="1324" spans="2:2" x14ac:dyDescent="0.2">
      <c r="B1324" s="17"/>
    </row>
    <row r="1325" spans="2:2" x14ac:dyDescent="0.2">
      <c r="B1325" s="17"/>
    </row>
    <row r="1326" spans="2:2" x14ac:dyDescent="0.2">
      <c r="B1326" s="17"/>
    </row>
    <row r="1327" spans="2:2" x14ac:dyDescent="0.2">
      <c r="B1327" s="17"/>
    </row>
    <row r="1328" spans="2:2" x14ac:dyDescent="0.2">
      <c r="B1328" s="17"/>
    </row>
    <row r="1329" spans="2:2" x14ac:dyDescent="0.2">
      <c r="B1329" s="17"/>
    </row>
    <row r="1330" spans="2:2" x14ac:dyDescent="0.2">
      <c r="B1330" s="17"/>
    </row>
    <row r="1331" spans="2:2" x14ac:dyDescent="0.2">
      <c r="B1331" s="17"/>
    </row>
    <row r="1332" spans="2:2" x14ac:dyDescent="0.2">
      <c r="B1332" s="17"/>
    </row>
    <row r="1333" spans="2:2" x14ac:dyDescent="0.2">
      <c r="B1333" s="17"/>
    </row>
    <row r="1334" spans="2:2" x14ac:dyDescent="0.2">
      <c r="B1334" s="17"/>
    </row>
    <row r="1335" spans="2:2" x14ac:dyDescent="0.2">
      <c r="B1335" s="17"/>
    </row>
    <row r="1336" spans="2:2" x14ac:dyDescent="0.2">
      <c r="B1336" s="17"/>
    </row>
    <row r="1337" spans="2:2" x14ac:dyDescent="0.2">
      <c r="B1337" s="17"/>
    </row>
    <row r="1338" spans="2:2" x14ac:dyDescent="0.2">
      <c r="B1338" s="17"/>
    </row>
    <row r="1339" spans="2:2" x14ac:dyDescent="0.2">
      <c r="B1339" s="17"/>
    </row>
    <row r="1340" spans="2:2" x14ac:dyDescent="0.2">
      <c r="B1340" s="17"/>
    </row>
    <row r="1341" spans="2:2" x14ac:dyDescent="0.2">
      <c r="B1341" s="17"/>
    </row>
    <row r="1342" spans="2:2" x14ac:dyDescent="0.2">
      <c r="B1342" s="17"/>
    </row>
    <row r="1343" spans="2:2" x14ac:dyDescent="0.2">
      <c r="B1343" s="17"/>
    </row>
    <row r="1344" spans="2:2" x14ac:dyDescent="0.2">
      <c r="B1344" s="17"/>
    </row>
    <row r="1345" spans="2:2" x14ac:dyDescent="0.2">
      <c r="B1345" s="17"/>
    </row>
    <row r="1346" spans="2:2" x14ac:dyDescent="0.2">
      <c r="B1346" s="17"/>
    </row>
    <row r="1347" spans="2:2" x14ac:dyDescent="0.2">
      <c r="B1347" s="17"/>
    </row>
    <row r="1348" spans="2:2" x14ac:dyDescent="0.2">
      <c r="B1348" s="17"/>
    </row>
    <row r="1349" spans="2:2" x14ac:dyDescent="0.2">
      <c r="B1349" s="17"/>
    </row>
    <row r="1350" spans="2:2" x14ac:dyDescent="0.2">
      <c r="B1350" s="17"/>
    </row>
    <row r="1351" spans="2:2" x14ac:dyDescent="0.2">
      <c r="B1351" s="17"/>
    </row>
    <row r="1352" spans="2:2" x14ac:dyDescent="0.2">
      <c r="B1352" s="17"/>
    </row>
    <row r="1353" spans="2:2" x14ac:dyDescent="0.2">
      <c r="B1353" s="17"/>
    </row>
    <row r="1354" spans="2:2" x14ac:dyDescent="0.2">
      <c r="B1354" s="17"/>
    </row>
    <row r="1355" spans="2:2" x14ac:dyDescent="0.2">
      <c r="B1355" s="17"/>
    </row>
    <row r="1356" spans="2:2" x14ac:dyDescent="0.2">
      <c r="B1356" s="17"/>
    </row>
    <row r="1357" spans="2:2" x14ac:dyDescent="0.2">
      <c r="B1357" s="17"/>
    </row>
    <row r="1358" spans="2:2" x14ac:dyDescent="0.2">
      <c r="B1358" s="17"/>
    </row>
    <row r="1359" spans="2:2" x14ac:dyDescent="0.2">
      <c r="B1359" s="17"/>
    </row>
    <row r="1360" spans="2:2" x14ac:dyDescent="0.2">
      <c r="B1360" s="17"/>
    </row>
    <row r="1361" spans="2:2" x14ac:dyDescent="0.2">
      <c r="B1361" s="17"/>
    </row>
    <row r="1362" spans="2:2" x14ac:dyDescent="0.2">
      <c r="B1362" s="17"/>
    </row>
    <row r="1363" spans="2:2" x14ac:dyDescent="0.2">
      <c r="B1363" s="17"/>
    </row>
    <row r="1364" spans="2:2" x14ac:dyDescent="0.2">
      <c r="B1364" s="17"/>
    </row>
    <row r="1365" spans="2:2" x14ac:dyDescent="0.2">
      <c r="B1365" s="17"/>
    </row>
    <row r="1366" spans="2:2" x14ac:dyDescent="0.2">
      <c r="B1366" s="17"/>
    </row>
    <row r="1367" spans="2:2" x14ac:dyDescent="0.2">
      <c r="B1367" s="17"/>
    </row>
    <row r="1368" spans="2:2" x14ac:dyDescent="0.2">
      <c r="B1368" s="17"/>
    </row>
    <row r="1369" spans="2:2" x14ac:dyDescent="0.2">
      <c r="B1369" s="17"/>
    </row>
    <row r="1370" spans="2:2" x14ac:dyDescent="0.2">
      <c r="B1370" s="17"/>
    </row>
    <row r="1371" spans="2:2" x14ac:dyDescent="0.2">
      <c r="B1371" s="17"/>
    </row>
    <row r="1372" spans="2:2" x14ac:dyDescent="0.2">
      <c r="B1372" s="17"/>
    </row>
    <row r="1373" spans="2:2" x14ac:dyDescent="0.2">
      <c r="B1373" s="17"/>
    </row>
    <row r="1374" spans="2:2" x14ac:dyDescent="0.2">
      <c r="B1374" s="17"/>
    </row>
    <row r="1375" spans="2:2" x14ac:dyDescent="0.2">
      <c r="B1375" s="17"/>
    </row>
    <row r="1376" spans="2:2" x14ac:dyDescent="0.2">
      <c r="B1376" s="17"/>
    </row>
    <row r="1377" spans="2:2" x14ac:dyDescent="0.2">
      <c r="B1377" s="17"/>
    </row>
    <row r="1378" spans="2:2" x14ac:dyDescent="0.2">
      <c r="B1378" s="17"/>
    </row>
    <row r="1379" spans="2:2" x14ac:dyDescent="0.2">
      <c r="B1379" s="17"/>
    </row>
    <row r="1380" spans="2:2" x14ac:dyDescent="0.2">
      <c r="B1380" s="17"/>
    </row>
    <row r="1381" spans="2:2" x14ac:dyDescent="0.2">
      <c r="B1381" s="17"/>
    </row>
    <row r="1382" spans="2:2" x14ac:dyDescent="0.2">
      <c r="B1382" s="17"/>
    </row>
    <row r="1383" spans="2:2" x14ac:dyDescent="0.2">
      <c r="B1383" s="17"/>
    </row>
    <row r="1384" spans="2:2" x14ac:dyDescent="0.2">
      <c r="B1384" s="17"/>
    </row>
    <row r="1385" spans="2:2" x14ac:dyDescent="0.2">
      <c r="B1385" s="17"/>
    </row>
    <row r="1386" spans="2:2" x14ac:dyDescent="0.2">
      <c r="B1386" s="17"/>
    </row>
    <row r="1387" spans="2:2" x14ac:dyDescent="0.2">
      <c r="B1387" s="17"/>
    </row>
    <row r="1388" spans="2:2" x14ac:dyDescent="0.2">
      <c r="B1388" s="17"/>
    </row>
    <row r="1389" spans="2:2" x14ac:dyDescent="0.2">
      <c r="B1389" s="17"/>
    </row>
    <row r="1390" spans="2:2" x14ac:dyDescent="0.2">
      <c r="B1390" s="17"/>
    </row>
    <row r="1391" spans="2:2" x14ac:dyDescent="0.2">
      <c r="B1391" s="17"/>
    </row>
    <row r="1392" spans="2:2" x14ac:dyDescent="0.2">
      <c r="B1392" s="17"/>
    </row>
    <row r="1393" spans="2:2" x14ac:dyDescent="0.2">
      <c r="B1393" s="17"/>
    </row>
    <row r="1394" spans="2:2" x14ac:dyDescent="0.2">
      <c r="B1394" s="17"/>
    </row>
    <row r="1395" spans="2:2" x14ac:dyDescent="0.2">
      <c r="B1395" s="17"/>
    </row>
    <row r="1396" spans="2:2" x14ac:dyDescent="0.2">
      <c r="B1396" s="17"/>
    </row>
    <row r="1397" spans="2:2" x14ac:dyDescent="0.2">
      <c r="B1397" s="17"/>
    </row>
    <row r="1398" spans="2:2" x14ac:dyDescent="0.2">
      <c r="B1398" s="17"/>
    </row>
    <row r="1399" spans="2:2" x14ac:dyDescent="0.2">
      <c r="B1399" s="17"/>
    </row>
    <row r="1400" spans="2:2" x14ac:dyDescent="0.2">
      <c r="B1400" s="17"/>
    </row>
    <row r="1401" spans="2:2" x14ac:dyDescent="0.2">
      <c r="B1401" s="17"/>
    </row>
    <row r="1402" spans="2:2" x14ac:dyDescent="0.2">
      <c r="B1402" s="17"/>
    </row>
    <row r="1403" spans="2:2" x14ac:dyDescent="0.2">
      <c r="B1403" s="17"/>
    </row>
    <row r="1404" spans="2:2" x14ac:dyDescent="0.2">
      <c r="B1404" s="17"/>
    </row>
    <row r="1405" spans="2:2" x14ac:dyDescent="0.2">
      <c r="B1405" s="17"/>
    </row>
    <row r="1406" spans="2:2" x14ac:dyDescent="0.2">
      <c r="B1406" s="17"/>
    </row>
    <row r="1407" spans="2:2" x14ac:dyDescent="0.2">
      <c r="B1407" s="17"/>
    </row>
    <row r="1408" spans="2:2" x14ac:dyDescent="0.2">
      <c r="B1408" s="17"/>
    </row>
    <row r="1409" spans="2:4" x14ac:dyDescent="0.2">
      <c r="B1409" s="17"/>
    </row>
    <row r="1410" spans="2:4" x14ac:dyDescent="0.2">
      <c r="B1410" s="17"/>
      <c r="D1410" s="17"/>
    </row>
    <row r="1411" spans="2:4" x14ac:dyDescent="0.2">
      <c r="B1411" s="17"/>
    </row>
    <row r="1412" spans="2:4" x14ac:dyDescent="0.2">
      <c r="B1412" s="17"/>
    </row>
    <row r="1413" spans="2:4" x14ac:dyDescent="0.2">
      <c r="B1413" s="17"/>
      <c r="D1413" s="17"/>
    </row>
    <row r="1414" spans="2:4" x14ac:dyDescent="0.2">
      <c r="B1414" s="17"/>
    </row>
    <row r="1415" spans="2:4" x14ac:dyDescent="0.2">
      <c r="B1415" s="17"/>
    </row>
    <row r="1416" spans="2:4" x14ac:dyDescent="0.2">
      <c r="B1416" s="17"/>
    </row>
    <row r="1417" spans="2:4" x14ac:dyDescent="0.2">
      <c r="B1417" s="17"/>
    </row>
    <row r="1418" spans="2:4" x14ac:dyDescent="0.2">
      <c r="B1418" s="17"/>
    </row>
    <row r="1419" spans="2:4" x14ac:dyDescent="0.2">
      <c r="B1419" s="17"/>
    </row>
    <row r="1420" spans="2:4" x14ac:dyDescent="0.2">
      <c r="B1420" s="17"/>
    </row>
    <row r="1421" spans="2:4" x14ac:dyDescent="0.2">
      <c r="B1421" s="17"/>
    </row>
    <row r="1422" spans="2:4" x14ac:dyDescent="0.2">
      <c r="B1422" s="17"/>
    </row>
    <row r="1423" spans="2:4" x14ac:dyDescent="0.2">
      <c r="B1423" s="17"/>
    </row>
    <row r="1424" spans="2:4" x14ac:dyDescent="0.2">
      <c r="B1424" s="17"/>
    </row>
    <row r="1425" spans="2:2" x14ac:dyDescent="0.2">
      <c r="B1425" s="17"/>
    </row>
    <row r="1426" spans="2:2" x14ac:dyDescent="0.2">
      <c r="B1426" s="17"/>
    </row>
    <row r="1427" spans="2:2" x14ac:dyDescent="0.2">
      <c r="B1427" s="17"/>
    </row>
    <row r="1428" spans="2:2" x14ac:dyDescent="0.2">
      <c r="B1428" s="17"/>
    </row>
    <row r="1429" spans="2:2" x14ac:dyDescent="0.2">
      <c r="B1429" s="17"/>
    </row>
    <row r="1430" spans="2:2" x14ac:dyDescent="0.2">
      <c r="B1430" s="17"/>
    </row>
    <row r="1431" spans="2:2" x14ac:dyDescent="0.2">
      <c r="B1431" s="17"/>
    </row>
    <row r="1432" spans="2:2" x14ac:dyDescent="0.2">
      <c r="B1432" s="17"/>
    </row>
    <row r="1433" spans="2:2" x14ac:dyDescent="0.2">
      <c r="B1433" s="17"/>
    </row>
    <row r="1434" spans="2:2" x14ac:dyDescent="0.2">
      <c r="B1434" s="17"/>
    </row>
    <row r="1435" spans="2:2" x14ac:dyDescent="0.2">
      <c r="B1435" s="17"/>
    </row>
    <row r="1436" spans="2:2" x14ac:dyDescent="0.2">
      <c r="B1436" s="17"/>
    </row>
    <row r="1437" spans="2:2" x14ac:dyDescent="0.2">
      <c r="B1437" s="17"/>
    </row>
    <row r="1438" spans="2:2" x14ac:dyDescent="0.2">
      <c r="B1438" s="17"/>
    </row>
    <row r="1439" spans="2:2" x14ac:dyDescent="0.2">
      <c r="B1439" s="17"/>
    </row>
    <row r="1440" spans="2:2" x14ac:dyDescent="0.2">
      <c r="B1440" s="17"/>
    </row>
    <row r="1441" spans="2:2" x14ac:dyDescent="0.2">
      <c r="B1441" s="17"/>
    </row>
    <row r="1442" spans="2:2" x14ac:dyDescent="0.2">
      <c r="B1442" s="17"/>
    </row>
    <row r="1443" spans="2:2" x14ac:dyDescent="0.2">
      <c r="B1443" s="17"/>
    </row>
    <row r="1444" spans="2:2" x14ac:dyDescent="0.2">
      <c r="B1444" s="17"/>
    </row>
    <row r="1445" spans="2:2" x14ac:dyDescent="0.2">
      <c r="B1445" s="17"/>
    </row>
    <row r="1446" spans="2:2" x14ac:dyDescent="0.2">
      <c r="B1446" s="17"/>
    </row>
    <row r="1447" spans="2:2" x14ac:dyDescent="0.2">
      <c r="B1447" s="17"/>
    </row>
    <row r="1448" spans="2:2" x14ac:dyDescent="0.2">
      <c r="B1448" s="17"/>
    </row>
    <row r="1449" spans="2:2" x14ac:dyDescent="0.2">
      <c r="B1449" s="17"/>
    </row>
    <row r="1450" spans="2:2" x14ac:dyDescent="0.2">
      <c r="B1450" s="17"/>
    </row>
    <row r="1451" spans="2:2" x14ac:dyDescent="0.2">
      <c r="B1451" s="17"/>
    </row>
    <row r="1452" spans="2:2" x14ac:dyDescent="0.2">
      <c r="B1452" s="17"/>
    </row>
    <row r="1453" spans="2:2" x14ac:dyDescent="0.2">
      <c r="B1453" s="17"/>
    </row>
    <row r="1454" spans="2:2" x14ac:dyDescent="0.2">
      <c r="B1454" s="17"/>
    </row>
    <row r="1455" spans="2:2" x14ac:dyDescent="0.2">
      <c r="B1455" s="17"/>
    </row>
    <row r="1456" spans="2:2" x14ac:dyDescent="0.2">
      <c r="B1456" s="17"/>
    </row>
    <row r="1457" spans="2:2" x14ac:dyDescent="0.2">
      <c r="B1457" s="17"/>
    </row>
    <row r="1458" spans="2:2" x14ac:dyDescent="0.2">
      <c r="B1458" s="17"/>
    </row>
    <row r="1459" spans="2:2" x14ac:dyDescent="0.2">
      <c r="B1459" s="17"/>
    </row>
    <row r="1460" spans="2:2" x14ac:dyDescent="0.2">
      <c r="B1460" s="17"/>
    </row>
    <row r="1461" spans="2:2" x14ac:dyDescent="0.2">
      <c r="B1461" s="17"/>
    </row>
    <row r="1462" spans="2:2" x14ac:dyDescent="0.2">
      <c r="B1462" s="17"/>
    </row>
    <row r="1463" spans="2:2" x14ac:dyDescent="0.2">
      <c r="B1463" s="17"/>
    </row>
    <row r="1464" spans="2:2" x14ac:dyDescent="0.2">
      <c r="B1464" s="17"/>
    </row>
    <row r="1465" spans="2:2" x14ac:dyDescent="0.2">
      <c r="B1465" s="17"/>
    </row>
    <row r="1466" spans="2:2" x14ac:dyDescent="0.2">
      <c r="B1466" s="17"/>
    </row>
    <row r="1467" spans="2:2" x14ac:dyDescent="0.2">
      <c r="B1467" s="17"/>
    </row>
    <row r="1468" spans="2:2" x14ac:dyDescent="0.2">
      <c r="B1468" s="17"/>
    </row>
    <row r="1469" spans="2:2" x14ac:dyDescent="0.2">
      <c r="B1469" s="17"/>
    </row>
    <row r="1470" spans="2:2" x14ac:dyDescent="0.2">
      <c r="B1470" s="17"/>
    </row>
    <row r="1471" spans="2:2" x14ac:dyDescent="0.2">
      <c r="B1471" s="17"/>
    </row>
    <row r="1472" spans="2:2" x14ac:dyDescent="0.2">
      <c r="B1472" s="17"/>
    </row>
    <row r="1473" spans="2:2" x14ac:dyDescent="0.2">
      <c r="B1473" s="17"/>
    </row>
    <row r="1474" spans="2:2" x14ac:dyDescent="0.2">
      <c r="B1474" s="17"/>
    </row>
    <row r="1475" spans="2:2" x14ac:dyDescent="0.2">
      <c r="B1475" s="17"/>
    </row>
    <row r="1476" spans="2:2" x14ac:dyDescent="0.2">
      <c r="B1476" s="17"/>
    </row>
    <row r="1477" spans="2:2" x14ac:dyDescent="0.2">
      <c r="B1477" s="17"/>
    </row>
    <row r="1478" spans="2:2" x14ac:dyDescent="0.2">
      <c r="B1478" s="17"/>
    </row>
    <row r="1479" spans="2:2" x14ac:dyDescent="0.2">
      <c r="B1479" s="17"/>
    </row>
    <row r="1480" spans="2:2" x14ac:dyDescent="0.2">
      <c r="B1480" s="17"/>
    </row>
    <row r="1481" spans="2:2" x14ac:dyDescent="0.2">
      <c r="B1481" s="17"/>
    </row>
    <row r="1482" spans="2:2" x14ac:dyDescent="0.2">
      <c r="B1482" s="17"/>
    </row>
    <row r="1483" spans="2:2" x14ac:dyDescent="0.2">
      <c r="B1483" s="17"/>
    </row>
    <row r="1484" spans="2:2" x14ac:dyDescent="0.2">
      <c r="B1484" s="17"/>
    </row>
    <row r="1485" spans="2:2" x14ac:dyDescent="0.2">
      <c r="B1485" s="17"/>
    </row>
    <row r="1486" spans="2:2" x14ac:dyDescent="0.2">
      <c r="B1486" s="17"/>
    </row>
    <row r="1487" spans="2:2" x14ac:dyDescent="0.2">
      <c r="B1487" s="17"/>
    </row>
    <row r="1488" spans="2:2" x14ac:dyDescent="0.2">
      <c r="B1488" s="17"/>
    </row>
    <row r="1489" spans="2:2" x14ac:dyDescent="0.2">
      <c r="B1489" s="17"/>
    </row>
    <row r="1490" spans="2:2" x14ac:dyDescent="0.2">
      <c r="B1490" s="17"/>
    </row>
    <row r="1491" spans="2:2" x14ac:dyDescent="0.2">
      <c r="B1491" s="17"/>
    </row>
    <row r="1492" spans="2:2" x14ac:dyDescent="0.2">
      <c r="B1492" s="17"/>
    </row>
    <row r="1493" spans="2:2" x14ac:dyDescent="0.2">
      <c r="B1493" s="17"/>
    </row>
    <row r="1494" spans="2:2" x14ac:dyDescent="0.2">
      <c r="B1494" s="17"/>
    </row>
    <row r="1495" spans="2:2" x14ac:dyDescent="0.2">
      <c r="B1495" s="17"/>
    </row>
    <row r="1496" spans="2:2" x14ac:dyDescent="0.2">
      <c r="B1496" s="17"/>
    </row>
    <row r="1497" spans="2:2" x14ac:dyDescent="0.2">
      <c r="B1497" s="17"/>
    </row>
    <row r="1498" spans="2:2" x14ac:dyDescent="0.2">
      <c r="B1498" s="17"/>
    </row>
    <row r="1499" spans="2:2" x14ac:dyDescent="0.2">
      <c r="B1499" s="17"/>
    </row>
    <row r="1500" spans="2:2" x14ac:dyDescent="0.2">
      <c r="B1500" s="17"/>
    </row>
    <row r="1501" spans="2:2" x14ac:dyDescent="0.2">
      <c r="B1501" s="17"/>
    </row>
    <row r="1502" spans="2:2" x14ac:dyDescent="0.2">
      <c r="B1502" s="17"/>
    </row>
    <row r="1503" spans="2:2" x14ac:dyDescent="0.2">
      <c r="B1503" s="17"/>
    </row>
    <row r="1504" spans="2:2" x14ac:dyDescent="0.2">
      <c r="B1504" s="17"/>
    </row>
    <row r="1505" spans="2:2" x14ac:dyDescent="0.2">
      <c r="B1505" s="17"/>
    </row>
    <row r="1506" spans="2:2" x14ac:dyDescent="0.2">
      <c r="B1506" s="17"/>
    </row>
    <row r="1507" spans="2:2" x14ac:dyDescent="0.2">
      <c r="B1507" s="17"/>
    </row>
    <row r="1508" spans="2:2" x14ac:dyDescent="0.2">
      <c r="B1508" s="17"/>
    </row>
    <row r="1509" spans="2:2" x14ac:dyDescent="0.2">
      <c r="B1509" s="17"/>
    </row>
    <row r="1510" spans="2:2" x14ac:dyDescent="0.2">
      <c r="B1510" s="17"/>
    </row>
    <row r="1511" spans="2:2" x14ac:dyDescent="0.2">
      <c r="B1511" s="17"/>
    </row>
    <row r="1512" spans="2:2" x14ac:dyDescent="0.2">
      <c r="B1512" s="17"/>
    </row>
    <row r="1513" spans="2:2" x14ac:dyDescent="0.2">
      <c r="B1513" s="17"/>
    </row>
    <row r="1514" spans="2:2" x14ac:dyDescent="0.2">
      <c r="B1514" s="17"/>
    </row>
    <row r="1515" spans="2:2" x14ac:dyDescent="0.2">
      <c r="B1515" s="17"/>
    </row>
    <row r="1516" spans="2:2" x14ac:dyDescent="0.2">
      <c r="B1516" s="17"/>
    </row>
    <row r="1517" spans="2:2" x14ac:dyDescent="0.2">
      <c r="B1517" s="17"/>
    </row>
    <row r="1518" spans="2:2" x14ac:dyDescent="0.2">
      <c r="B1518" s="17"/>
    </row>
    <row r="1519" spans="2:2" x14ac:dyDescent="0.2">
      <c r="B1519" s="17"/>
    </row>
    <row r="1520" spans="2:2" x14ac:dyDescent="0.2">
      <c r="B1520" s="17"/>
    </row>
    <row r="1521" spans="2:4" x14ac:dyDescent="0.2">
      <c r="B1521" s="17"/>
    </row>
    <row r="1522" spans="2:4" x14ac:dyDescent="0.2">
      <c r="B1522" s="17"/>
    </row>
    <row r="1523" spans="2:4" x14ac:dyDescent="0.2">
      <c r="B1523" s="17"/>
    </row>
    <row r="1524" spans="2:4" x14ac:dyDescent="0.2">
      <c r="B1524" s="17"/>
      <c r="D1524" s="17"/>
    </row>
    <row r="1525" spans="2:4" x14ac:dyDescent="0.2">
      <c r="B1525" s="17"/>
    </row>
    <row r="1526" spans="2:4" x14ac:dyDescent="0.2">
      <c r="B1526" s="17"/>
      <c r="D1526" s="17"/>
    </row>
    <row r="1527" spans="2:4" x14ac:dyDescent="0.2">
      <c r="B1527" s="17"/>
    </row>
    <row r="1528" spans="2:4" x14ac:dyDescent="0.2">
      <c r="B1528" s="17"/>
    </row>
    <row r="1529" spans="2:4" x14ac:dyDescent="0.2">
      <c r="B1529" s="17"/>
      <c r="D1529" s="17"/>
    </row>
    <row r="1530" spans="2:4" x14ac:dyDescent="0.2">
      <c r="B1530" s="17"/>
      <c r="D1530" s="17"/>
    </row>
    <row r="1531" spans="2:4" x14ac:dyDescent="0.2">
      <c r="B1531" s="17"/>
    </row>
    <row r="1532" spans="2:4" x14ac:dyDescent="0.2">
      <c r="B1532" s="17"/>
    </row>
    <row r="1533" spans="2:4" x14ac:dyDescent="0.2">
      <c r="B1533" s="17"/>
    </row>
    <row r="1534" spans="2:4" x14ac:dyDescent="0.2">
      <c r="B1534" s="17"/>
    </row>
    <row r="1535" spans="2:4" x14ac:dyDescent="0.2">
      <c r="B1535" s="17"/>
    </row>
    <row r="1536" spans="2:4" x14ac:dyDescent="0.2">
      <c r="B1536" s="17"/>
    </row>
    <row r="1537" spans="2:4" x14ac:dyDescent="0.2">
      <c r="B1537" s="17"/>
    </row>
    <row r="1538" spans="2:4" x14ac:dyDescent="0.2">
      <c r="B1538" s="17"/>
    </row>
    <row r="1539" spans="2:4" x14ac:dyDescent="0.2">
      <c r="B1539" s="17"/>
    </row>
    <row r="1540" spans="2:4" x14ac:dyDescent="0.2">
      <c r="B1540" s="17"/>
    </row>
    <row r="1541" spans="2:4" x14ac:dyDescent="0.2">
      <c r="B1541" s="17"/>
      <c r="D1541" s="17"/>
    </row>
    <row r="1542" spans="2:4" x14ac:dyDescent="0.2">
      <c r="B1542" s="17"/>
    </row>
    <row r="1543" spans="2:4" x14ac:dyDescent="0.2">
      <c r="B1543" s="17"/>
    </row>
    <row r="1544" spans="2:4" x14ac:dyDescent="0.2">
      <c r="B1544" s="17"/>
      <c r="D1544" s="17"/>
    </row>
    <row r="1545" spans="2:4" x14ac:dyDescent="0.2">
      <c r="B1545" s="17"/>
    </row>
    <row r="1546" spans="2:4" x14ac:dyDescent="0.2">
      <c r="B1546" s="17"/>
    </row>
    <row r="1547" spans="2:4" x14ac:dyDescent="0.2">
      <c r="B1547" s="17"/>
      <c r="D1547" s="17"/>
    </row>
    <row r="1548" spans="2:4" x14ac:dyDescent="0.2">
      <c r="B1548" s="17"/>
    </row>
    <row r="1549" spans="2:4" x14ac:dyDescent="0.2">
      <c r="B1549" s="17"/>
      <c r="D1549" s="17"/>
    </row>
    <row r="1550" spans="2:4" x14ac:dyDescent="0.2">
      <c r="B1550" s="17"/>
    </row>
    <row r="1551" spans="2:4" x14ac:dyDescent="0.2">
      <c r="B1551" s="17"/>
    </row>
    <row r="1552" spans="2:4" x14ac:dyDescent="0.2">
      <c r="B1552" s="17"/>
      <c r="D1552" s="17"/>
    </row>
    <row r="1553" spans="2:4" x14ac:dyDescent="0.2">
      <c r="B1553" s="17"/>
    </row>
    <row r="1554" spans="2:4" x14ac:dyDescent="0.2">
      <c r="B1554" s="17"/>
      <c r="D1554" s="17"/>
    </row>
    <row r="1555" spans="2:4" x14ac:dyDescent="0.2">
      <c r="B1555" s="17"/>
    </row>
    <row r="1556" spans="2:4" x14ac:dyDescent="0.2">
      <c r="B1556" s="17"/>
    </row>
    <row r="1557" spans="2:4" x14ac:dyDescent="0.2">
      <c r="B1557" s="17"/>
    </row>
    <row r="1558" spans="2:4" x14ac:dyDescent="0.2">
      <c r="B1558" s="17"/>
    </row>
    <row r="1559" spans="2:4" x14ac:dyDescent="0.2">
      <c r="B1559" s="17"/>
    </row>
    <row r="1560" spans="2:4" x14ac:dyDescent="0.2">
      <c r="B1560" s="17"/>
    </row>
    <row r="1561" spans="2:4" x14ac:dyDescent="0.2">
      <c r="B1561" s="17"/>
    </row>
    <row r="1562" spans="2:4" x14ac:dyDescent="0.2">
      <c r="B1562" s="17"/>
    </row>
    <row r="1563" spans="2:4" x14ac:dyDescent="0.2">
      <c r="B1563" s="17"/>
    </row>
    <row r="1564" spans="2:4" x14ac:dyDescent="0.2">
      <c r="B1564" s="17"/>
    </row>
    <row r="1565" spans="2:4" x14ac:dyDescent="0.2">
      <c r="B1565" s="17"/>
    </row>
    <row r="1566" spans="2:4" x14ac:dyDescent="0.2">
      <c r="B1566" s="17"/>
    </row>
    <row r="1567" spans="2:4" x14ac:dyDescent="0.2">
      <c r="B1567" s="17"/>
    </row>
    <row r="1568" spans="2:4" x14ac:dyDescent="0.2">
      <c r="B1568" s="17"/>
    </row>
    <row r="1569" spans="2:4" x14ac:dyDescent="0.2">
      <c r="B1569" s="17"/>
    </row>
    <row r="1570" spans="2:4" x14ac:dyDescent="0.2">
      <c r="B1570" s="17"/>
      <c r="D1570" s="17"/>
    </row>
    <row r="1571" spans="2:4" x14ac:dyDescent="0.2">
      <c r="B1571" s="17"/>
    </row>
    <row r="1572" spans="2:4" x14ac:dyDescent="0.2">
      <c r="B1572" s="17"/>
    </row>
    <row r="1573" spans="2:4" x14ac:dyDescent="0.2">
      <c r="B1573" s="17"/>
    </row>
    <row r="1574" spans="2:4" x14ac:dyDescent="0.2">
      <c r="B1574" s="17"/>
    </row>
    <row r="1575" spans="2:4" x14ac:dyDescent="0.2">
      <c r="B1575" s="17"/>
    </row>
    <row r="1576" spans="2:4" x14ac:dyDescent="0.2">
      <c r="B1576" s="17"/>
    </row>
    <row r="1577" spans="2:4" x14ac:dyDescent="0.2">
      <c r="B1577" s="17"/>
    </row>
    <row r="1578" spans="2:4" x14ac:dyDescent="0.2">
      <c r="B1578" s="17"/>
    </row>
    <row r="1579" spans="2:4" x14ac:dyDescent="0.2">
      <c r="B1579" s="17"/>
    </row>
    <row r="1580" spans="2:4" x14ac:dyDescent="0.2">
      <c r="B1580" s="17"/>
    </row>
    <row r="1581" spans="2:4" x14ac:dyDescent="0.2">
      <c r="B1581" s="17"/>
    </row>
    <row r="1582" spans="2:4" x14ac:dyDescent="0.2">
      <c r="B1582" s="17"/>
    </row>
    <row r="1583" spans="2:4" x14ac:dyDescent="0.2">
      <c r="B1583" s="17"/>
    </row>
    <row r="1584" spans="2:4" x14ac:dyDescent="0.2">
      <c r="B1584" s="17"/>
    </row>
    <row r="1585" spans="2:2" x14ac:dyDescent="0.2">
      <c r="B1585" s="17"/>
    </row>
    <row r="1586" spans="2:2" x14ac:dyDescent="0.2">
      <c r="B1586" s="17"/>
    </row>
    <row r="1587" spans="2:2" x14ac:dyDescent="0.2">
      <c r="B1587" s="17"/>
    </row>
    <row r="1588" spans="2:2" x14ac:dyDescent="0.2">
      <c r="B1588" s="17"/>
    </row>
    <row r="1589" spans="2:2" x14ac:dyDescent="0.2">
      <c r="B1589" s="17"/>
    </row>
    <row r="1590" spans="2:2" x14ac:dyDescent="0.2">
      <c r="B1590" s="17"/>
    </row>
    <row r="1591" spans="2:2" x14ac:dyDescent="0.2">
      <c r="B1591" s="17"/>
    </row>
    <row r="1592" spans="2:2" x14ac:dyDescent="0.2">
      <c r="B1592" s="17"/>
    </row>
    <row r="1593" spans="2:2" x14ac:dyDescent="0.2">
      <c r="B1593" s="17"/>
    </row>
    <row r="1594" spans="2:2" x14ac:dyDescent="0.2">
      <c r="B1594" s="17"/>
    </row>
    <row r="1595" spans="2:2" x14ac:dyDescent="0.2">
      <c r="B1595" s="17"/>
    </row>
    <row r="1596" spans="2:2" x14ac:dyDescent="0.2">
      <c r="B1596" s="17"/>
    </row>
    <row r="1597" spans="2:2" x14ac:dyDescent="0.2">
      <c r="B1597" s="17"/>
    </row>
    <row r="1598" spans="2:2" x14ac:dyDescent="0.2">
      <c r="B1598" s="17"/>
    </row>
    <row r="1599" spans="2:2" x14ac:dyDescent="0.2">
      <c r="B1599" s="17"/>
    </row>
    <row r="1600" spans="2:2" x14ac:dyDescent="0.2">
      <c r="B1600" s="17"/>
    </row>
    <row r="1601" spans="2:2" x14ac:dyDescent="0.2">
      <c r="B1601" s="17"/>
    </row>
    <row r="1602" spans="2:2" x14ac:dyDescent="0.2">
      <c r="B1602" s="17"/>
    </row>
    <row r="1603" spans="2:2" x14ac:dyDescent="0.2">
      <c r="B1603" s="17"/>
    </row>
    <row r="1604" spans="2:2" x14ac:dyDescent="0.2">
      <c r="B1604" s="17"/>
    </row>
    <row r="1605" spans="2:2" x14ac:dyDescent="0.2">
      <c r="B1605" s="17"/>
    </row>
    <row r="1606" spans="2:2" x14ac:dyDescent="0.2">
      <c r="B1606" s="17"/>
    </row>
    <row r="1607" spans="2:2" x14ac:dyDescent="0.2">
      <c r="B1607" s="17"/>
    </row>
    <row r="1608" spans="2:2" x14ac:dyDescent="0.2">
      <c r="B1608" s="17"/>
    </row>
    <row r="1609" spans="2:2" x14ac:dyDescent="0.2">
      <c r="B1609" s="17"/>
    </row>
    <row r="1610" spans="2:2" x14ac:dyDescent="0.2">
      <c r="B1610" s="17"/>
    </row>
    <row r="1611" spans="2:2" x14ac:dyDescent="0.2">
      <c r="B1611" s="17"/>
    </row>
    <row r="1612" spans="2:2" x14ac:dyDescent="0.2">
      <c r="B1612" s="17"/>
    </row>
    <row r="1613" spans="2:2" x14ac:dyDescent="0.2">
      <c r="B1613" s="17"/>
    </row>
    <row r="1614" spans="2:2" x14ac:dyDescent="0.2">
      <c r="B1614" s="17"/>
    </row>
    <row r="1615" spans="2:2" x14ac:dyDescent="0.2">
      <c r="B1615" s="17"/>
    </row>
    <row r="1616" spans="2:2" x14ac:dyDescent="0.2">
      <c r="B1616" s="17"/>
    </row>
    <row r="1617" spans="2:4" x14ac:dyDescent="0.2">
      <c r="B1617" s="17"/>
    </row>
    <row r="1618" spans="2:4" x14ac:dyDescent="0.2">
      <c r="B1618" s="17"/>
    </row>
    <row r="1619" spans="2:4" x14ac:dyDescent="0.2">
      <c r="B1619" s="17"/>
    </row>
    <row r="1620" spans="2:4" x14ac:dyDescent="0.2">
      <c r="B1620" s="17"/>
    </row>
    <row r="1621" spans="2:4" x14ac:dyDescent="0.2">
      <c r="B1621" s="17"/>
    </row>
    <row r="1622" spans="2:4" x14ac:dyDescent="0.2">
      <c r="B1622" s="17"/>
    </row>
    <row r="1623" spans="2:4" x14ac:dyDescent="0.2">
      <c r="B1623" s="17"/>
    </row>
    <row r="1624" spans="2:4" x14ac:dyDescent="0.2">
      <c r="B1624" s="17"/>
    </row>
    <row r="1625" spans="2:4" x14ac:dyDescent="0.2">
      <c r="B1625" s="17"/>
      <c r="D1625" s="17"/>
    </row>
    <row r="1626" spans="2:4" x14ac:dyDescent="0.2">
      <c r="B1626" s="17"/>
      <c r="D1626" s="17"/>
    </row>
    <row r="1627" spans="2:4" x14ac:dyDescent="0.2">
      <c r="B1627" s="17"/>
      <c r="D1627" s="17"/>
    </row>
    <row r="1628" spans="2:4" x14ac:dyDescent="0.2">
      <c r="B1628" s="17"/>
      <c r="D1628" s="17"/>
    </row>
    <row r="1629" spans="2:4" x14ac:dyDescent="0.2">
      <c r="B1629" s="17"/>
      <c r="D1629" s="17"/>
    </row>
    <row r="1630" spans="2:4" x14ac:dyDescent="0.2">
      <c r="B1630" s="17"/>
    </row>
    <row r="1631" spans="2:4" x14ac:dyDescent="0.2">
      <c r="B1631" s="17"/>
      <c r="D1631" s="17"/>
    </row>
    <row r="1632" spans="2:4" x14ac:dyDescent="0.2">
      <c r="B1632" s="17"/>
      <c r="D1632" s="17"/>
    </row>
    <row r="1633" spans="2:4" x14ac:dyDescent="0.2">
      <c r="B1633" s="17"/>
      <c r="D1633" s="17"/>
    </row>
    <row r="1634" spans="2:4" x14ac:dyDescent="0.2">
      <c r="B1634" s="17"/>
      <c r="D1634" s="17"/>
    </row>
    <row r="1635" spans="2:4" x14ac:dyDescent="0.2">
      <c r="B1635" s="17"/>
      <c r="D1635" s="17"/>
    </row>
    <row r="1636" spans="2:4" x14ac:dyDescent="0.2">
      <c r="B1636" s="17"/>
      <c r="D1636" s="17"/>
    </row>
    <row r="1637" spans="2:4" x14ac:dyDescent="0.2">
      <c r="B1637" s="17"/>
      <c r="D1637" s="17"/>
    </row>
    <row r="1638" spans="2:4" x14ac:dyDescent="0.2">
      <c r="B1638" s="17"/>
      <c r="D1638" s="17"/>
    </row>
    <row r="1639" spans="2:4" x14ac:dyDescent="0.2">
      <c r="B1639" s="17"/>
    </row>
    <row r="1640" spans="2:4" x14ac:dyDescent="0.2">
      <c r="B1640" s="17"/>
      <c r="D1640" s="17"/>
    </row>
    <row r="1641" spans="2:4" x14ac:dyDescent="0.2">
      <c r="B1641" s="17"/>
      <c r="D1641" s="17"/>
    </row>
    <row r="1642" spans="2:4" x14ac:dyDescent="0.2">
      <c r="B1642" s="17"/>
      <c r="D1642" s="17"/>
    </row>
    <row r="1643" spans="2:4" x14ac:dyDescent="0.2">
      <c r="B1643" s="17"/>
      <c r="D1643" s="17"/>
    </row>
    <row r="1644" spans="2:4" x14ac:dyDescent="0.2">
      <c r="B1644" s="17"/>
      <c r="D1644" s="17"/>
    </row>
    <row r="1645" spans="2:4" x14ac:dyDescent="0.2">
      <c r="B1645" s="17"/>
      <c r="D1645" s="17"/>
    </row>
    <row r="1646" spans="2:4" x14ac:dyDescent="0.2">
      <c r="B1646" s="17"/>
      <c r="D1646" s="17"/>
    </row>
    <row r="1647" spans="2:4" x14ac:dyDescent="0.2">
      <c r="B1647" s="17"/>
      <c r="D1647" s="17"/>
    </row>
    <row r="1648" spans="2:4" x14ac:dyDescent="0.2">
      <c r="B1648" s="17"/>
    </row>
    <row r="1649" spans="2:4" x14ac:dyDescent="0.2">
      <c r="B1649" s="17"/>
    </row>
    <row r="1650" spans="2:4" x14ac:dyDescent="0.2">
      <c r="B1650" s="17"/>
    </row>
    <row r="1651" spans="2:4" x14ac:dyDescent="0.2">
      <c r="B1651" s="17"/>
    </row>
    <row r="1652" spans="2:4" x14ac:dyDescent="0.2">
      <c r="B1652" s="17"/>
      <c r="D1652" s="17"/>
    </row>
    <row r="1653" spans="2:4" x14ac:dyDescent="0.2">
      <c r="B1653" s="17"/>
      <c r="D1653" s="17"/>
    </row>
    <row r="1654" spans="2:4" x14ac:dyDescent="0.2">
      <c r="B1654" s="17"/>
      <c r="D1654" s="17"/>
    </row>
    <row r="1655" spans="2:4" x14ac:dyDescent="0.2">
      <c r="B1655" s="17"/>
      <c r="D1655" s="17"/>
    </row>
    <row r="1656" spans="2:4" x14ac:dyDescent="0.2">
      <c r="B1656" s="17"/>
      <c r="D1656" s="17"/>
    </row>
    <row r="1657" spans="2:4" x14ac:dyDescent="0.2">
      <c r="B1657" s="17"/>
      <c r="D1657" s="17"/>
    </row>
    <row r="1658" spans="2:4" x14ac:dyDescent="0.2">
      <c r="B1658" s="17"/>
      <c r="D1658" s="17"/>
    </row>
    <row r="1659" spans="2:4" x14ac:dyDescent="0.2">
      <c r="B1659" s="17"/>
      <c r="D1659" s="17"/>
    </row>
    <row r="1660" spans="2:4" x14ac:dyDescent="0.2">
      <c r="B1660" s="17"/>
    </row>
    <row r="1661" spans="2:4" x14ac:dyDescent="0.2">
      <c r="B1661" s="17"/>
      <c r="D1661" s="17"/>
    </row>
    <row r="1662" spans="2:4" x14ac:dyDescent="0.2">
      <c r="B1662" s="17"/>
      <c r="D1662" s="17"/>
    </row>
    <row r="1663" spans="2:4" x14ac:dyDescent="0.2">
      <c r="B1663" s="17"/>
    </row>
    <row r="1664" spans="2:4" x14ac:dyDescent="0.2">
      <c r="B1664" s="17"/>
      <c r="D1664" s="17"/>
    </row>
    <row r="1665" spans="2:4" x14ac:dyDescent="0.2">
      <c r="B1665" s="17"/>
      <c r="D1665" s="17"/>
    </row>
    <row r="1666" spans="2:4" x14ac:dyDescent="0.2">
      <c r="B1666" s="17"/>
      <c r="D1666" s="17"/>
    </row>
    <row r="1667" spans="2:4" x14ac:dyDescent="0.2">
      <c r="B1667" s="17"/>
      <c r="D1667" s="17"/>
    </row>
    <row r="1668" spans="2:4" x14ac:dyDescent="0.2">
      <c r="B1668" s="17"/>
      <c r="D1668" s="17"/>
    </row>
    <row r="1669" spans="2:4" x14ac:dyDescent="0.2">
      <c r="B1669" s="17"/>
      <c r="D1669" s="17"/>
    </row>
    <row r="1670" spans="2:4" x14ac:dyDescent="0.2">
      <c r="B1670" s="17"/>
    </row>
    <row r="1671" spans="2:4" x14ac:dyDescent="0.2">
      <c r="B1671" s="17"/>
      <c r="D1671" s="17"/>
    </row>
    <row r="1672" spans="2:4" x14ac:dyDescent="0.2">
      <c r="B1672" s="17"/>
    </row>
    <row r="1673" spans="2:4" x14ac:dyDescent="0.2">
      <c r="B1673" s="17"/>
    </row>
    <row r="1674" spans="2:4" x14ac:dyDescent="0.2">
      <c r="B1674" s="17"/>
    </row>
    <row r="1675" spans="2:4" x14ac:dyDescent="0.2">
      <c r="B1675" s="17"/>
    </row>
    <row r="1676" spans="2:4" x14ac:dyDescent="0.2">
      <c r="B1676" s="17"/>
    </row>
  </sheetData>
  <pageMargins left="0.75" right="0.75" top="1" bottom="1" header="0.5" footer="0.5"/>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962"/>
  <sheetViews>
    <sheetView topLeftCell="I1" zoomScale="85" zoomScaleNormal="85" workbookViewId="0">
      <pane ySplit="1" topLeftCell="A1908" activePane="bottomLeft" state="frozen"/>
      <selection pane="bottomLeft" activeCell="C1931" sqref="C1931"/>
    </sheetView>
  </sheetViews>
  <sheetFormatPr defaultRowHeight="12.75" x14ac:dyDescent="0.2"/>
  <cols>
    <col min="1" max="1" width="11.42578125" style="13" bestFit="1" customWidth="1"/>
    <col min="2" max="2" width="67.5703125" style="13" bestFit="1" customWidth="1"/>
    <col min="3" max="3" width="40.7109375" style="13" bestFit="1" customWidth="1"/>
    <col min="4" max="4" width="41.85546875" style="13" bestFit="1" customWidth="1"/>
    <col min="5" max="5" width="67.5703125" style="13" bestFit="1" customWidth="1"/>
    <col min="6" max="6" width="63.85546875" style="13" bestFit="1" customWidth="1"/>
    <col min="7" max="7" width="61.85546875" style="13" bestFit="1" customWidth="1"/>
    <col min="8" max="8" width="65.7109375" style="13" bestFit="1" customWidth="1"/>
    <col min="9" max="9" width="60.85546875" style="13" bestFit="1" customWidth="1"/>
    <col min="10" max="10" width="56.140625" style="13" bestFit="1" customWidth="1"/>
    <col min="11" max="12" width="7.5703125" style="13" bestFit="1" customWidth="1"/>
    <col min="13" max="13" width="60.7109375" style="13" bestFit="1" customWidth="1"/>
    <col min="14" max="16384" width="9.140625" style="13"/>
  </cols>
  <sheetData>
    <row r="1" spans="1:13" x14ac:dyDescent="0.2">
      <c r="A1" s="11" t="s">
        <v>16</v>
      </c>
      <c r="B1" s="12" t="s">
        <v>10</v>
      </c>
      <c r="C1" s="11" t="s">
        <v>4389</v>
      </c>
      <c r="D1" s="11" t="s">
        <v>4390</v>
      </c>
      <c r="E1" s="11" t="s">
        <v>4391</v>
      </c>
      <c r="F1" s="11" t="s">
        <v>4392</v>
      </c>
      <c r="G1" s="11" t="s">
        <v>4393</v>
      </c>
      <c r="H1" s="11" t="s">
        <v>4394</v>
      </c>
      <c r="I1" s="11" t="s">
        <v>4395</v>
      </c>
      <c r="J1" s="11" t="s">
        <v>4396</v>
      </c>
      <c r="K1" s="11" t="s">
        <v>4397</v>
      </c>
      <c r="L1" s="11" t="s">
        <v>4398</v>
      </c>
      <c r="M1" s="11" t="s">
        <v>4399</v>
      </c>
    </row>
    <row r="2" spans="1:13" x14ac:dyDescent="0.2">
      <c r="A2" s="14" t="s">
        <v>2401</v>
      </c>
      <c r="B2" s="15" t="s">
        <v>4400</v>
      </c>
      <c r="C2" s="16" t="s">
        <v>3940</v>
      </c>
      <c r="D2" s="16" t="s">
        <v>3941</v>
      </c>
      <c r="E2" s="16" t="s">
        <v>4028</v>
      </c>
      <c r="F2" s="16" t="s">
        <v>4072</v>
      </c>
      <c r="G2" s="16" t="s">
        <v>4021</v>
      </c>
      <c r="H2" s="16" t="s">
        <v>4037</v>
      </c>
      <c r="I2" s="16" t="s">
        <v>4022</v>
      </c>
      <c r="J2" s="16" t="s">
        <v>4400</v>
      </c>
      <c r="K2" s="15"/>
      <c r="L2" s="15"/>
      <c r="M2" s="16" t="s">
        <v>2402</v>
      </c>
    </row>
    <row r="3" spans="1:13" x14ac:dyDescent="0.2">
      <c r="A3" s="16" t="s">
        <v>610</v>
      </c>
      <c r="B3" s="15" t="s">
        <v>4401</v>
      </c>
      <c r="C3" s="16" t="s">
        <v>3940</v>
      </c>
      <c r="D3" s="16" t="s">
        <v>3941</v>
      </c>
      <c r="E3" s="16" t="s">
        <v>4151</v>
      </c>
      <c r="F3" s="16" t="s">
        <v>4149</v>
      </c>
      <c r="G3" s="16" t="s">
        <v>4164</v>
      </c>
      <c r="H3" s="16" t="s">
        <v>4161</v>
      </c>
      <c r="I3" s="16" t="s">
        <v>4160</v>
      </c>
      <c r="J3" s="16" t="s">
        <v>4401</v>
      </c>
      <c r="K3" s="15"/>
      <c r="L3" s="15"/>
      <c r="M3" s="16" t="s">
        <v>611</v>
      </c>
    </row>
    <row r="4" spans="1:13" x14ac:dyDescent="0.2">
      <c r="A4" s="16" t="s">
        <v>608</v>
      </c>
      <c r="B4" s="15" t="s">
        <v>4402</v>
      </c>
      <c r="C4" s="16" t="s">
        <v>3940</v>
      </c>
      <c r="D4" s="16" t="s">
        <v>3941</v>
      </c>
      <c r="E4" s="16" t="s">
        <v>4151</v>
      </c>
      <c r="F4" s="16" t="s">
        <v>4149</v>
      </c>
      <c r="G4" s="16" t="s">
        <v>4164</v>
      </c>
      <c r="H4" s="16" t="s">
        <v>4161</v>
      </c>
      <c r="I4" s="16" t="s">
        <v>4160</v>
      </c>
      <c r="J4" s="16" t="s">
        <v>4402</v>
      </c>
      <c r="K4" s="15"/>
      <c r="L4" s="15"/>
      <c r="M4" s="16" t="s">
        <v>609</v>
      </c>
    </row>
    <row r="5" spans="1:13" x14ac:dyDescent="0.2">
      <c r="A5" s="16" t="s">
        <v>2565</v>
      </c>
      <c r="B5" s="15" t="s">
        <v>4403</v>
      </c>
      <c r="C5" s="16" t="s">
        <v>3940</v>
      </c>
      <c r="D5" s="16" t="s">
        <v>3941</v>
      </c>
      <c r="E5" s="16" t="s">
        <v>4028</v>
      </c>
      <c r="F5" s="16" t="s">
        <v>4072</v>
      </c>
      <c r="G5" s="16" t="s">
        <v>4021</v>
      </c>
      <c r="H5" s="16" t="s">
        <v>4037</v>
      </c>
      <c r="I5" s="16" t="s">
        <v>4029</v>
      </c>
      <c r="J5" s="16" t="s">
        <v>4403</v>
      </c>
      <c r="K5" s="15"/>
      <c r="L5" s="15"/>
      <c r="M5" s="16" t="s">
        <v>2566</v>
      </c>
    </row>
    <row r="6" spans="1:13" x14ac:dyDescent="0.2">
      <c r="A6" s="16" t="s">
        <v>3421</v>
      </c>
      <c r="B6" s="15" t="s">
        <v>4404</v>
      </c>
      <c r="C6" s="16" t="s">
        <v>3936</v>
      </c>
      <c r="D6" s="16" t="s">
        <v>4020</v>
      </c>
      <c r="E6" s="16" t="s">
        <v>4279</v>
      </c>
      <c r="F6" s="16" t="s">
        <v>4190</v>
      </c>
      <c r="G6" s="16" t="s">
        <v>4183</v>
      </c>
      <c r="H6" s="16" t="s">
        <v>4191</v>
      </c>
      <c r="I6" s="16" t="s">
        <v>4187</v>
      </c>
      <c r="J6" s="16" t="s">
        <v>4404</v>
      </c>
      <c r="K6" s="15"/>
      <c r="L6" s="15"/>
      <c r="M6" s="16" t="s">
        <v>3422</v>
      </c>
    </row>
    <row r="7" spans="1:13" x14ac:dyDescent="0.2">
      <c r="A7" s="16" t="s">
        <v>594</v>
      </c>
      <c r="B7" s="15" t="s">
        <v>4405</v>
      </c>
      <c r="C7" s="16" t="s">
        <v>3940</v>
      </c>
      <c r="D7" s="16" t="s">
        <v>3941</v>
      </c>
      <c r="E7" s="16" t="s">
        <v>4151</v>
      </c>
      <c r="F7" s="16" t="s">
        <v>4149</v>
      </c>
      <c r="G7" s="16" t="s">
        <v>4164</v>
      </c>
      <c r="H7" s="16" t="s">
        <v>4161</v>
      </c>
      <c r="I7" s="16" t="s">
        <v>4152</v>
      </c>
      <c r="J7" s="16" t="s">
        <v>4405</v>
      </c>
      <c r="K7" s="15"/>
      <c r="L7" s="15"/>
      <c r="M7" s="16" t="s">
        <v>595</v>
      </c>
    </row>
    <row r="8" spans="1:13" x14ac:dyDescent="0.2">
      <c r="A8" s="16" t="s">
        <v>2571</v>
      </c>
      <c r="B8" s="15" t="s">
        <v>4406</v>
      </c>
      <c r="C8" s="16" t="s">
        <v>3940</v>
      </c>
      <c r="D8" s="16" t="s">
        <v>3941</v>
      </c>
      <c r="E8" s="16" t="s">
        <v>4028</v>
      </c>
      <c r="F8" s="16" t="s">
        <v>4072</v>
      </c>
      <c r="G8" s="16" t="s">
        <v>4021</v>
      </c>
      <c r="H8" s="16" t="s">
        <v>4037</v>
      </c>
      <c r="I8" s="16" t="s">
        <v>4029</v>
      </c>
      <c r="J8" s="16" t="s">
        <v>4406</v>
      </c>
      <c r="K8" s="15"/>
      <c r="L8" s="15"/>
      <c r="M8" s="16" t="s">
        <v>2572</v>
      </c>
    </row>
    <row r="9" spans="1:13" x14ac:dyDescent="0.2">
      <c r="A9" s="16" t="s">
        <v>2415</v>
      </c>
      <c r="B9" s="15" t="s">
        <v>4407</v>
      </c>
      <c r="C9" s="16" t="s">
        <v>3940</v>
      </c>
      <c r="D9" s="16" t="s">
        <v>3941</v>
      </c>
      <c r="E9" s="16" t="s">
        <v>4028</v>
      </c>
      <c r="F9" s="16" t="s">
        <v>4046</v>
      </c>
      <c r="G9" s="16" t="s">
        <v>4018</v>
      </c>
      <c r="H9" s="16" t="s">
        <v>4015</v>
      </c>
      <c r="I9" s="16" t="s">
        <v>4047</v>
      </c>
      <c r="J9" s="16" t="s">
        <v>4407</v>
      </c>
      <c r="K9" s="15"/>
      <c r="L9" s="15"/>
      <c r="M9" s="16" t="s">
        <v>2416</v>
      </c>
    </row>
    <row r="10" spans="1:13" x14ac:dyDescent="0.2">
      <c r="A10" s="16" t="s">
        <v>2559</v>
      </c>
      <c r="B10" s="15" t="s">
        <v>4408</v>
      </c>
      <c r="C10" s="16" t="s">
        <v>3940</v>
      </c>
      <c r="D10" s="16" t="s">
        <v>3941</v>
      </c>
      <c r="E10" s="16" t="s">
        <v>4028</v>
      </c>
      <c r="F10" s="16" t="s">
        <v>4072</v>
      </c>
      <c r="G10" s="16" t="s">
        <v>4021</v>
      </c>
      <c r="H10" s="16" t="s">
        <v>4037</v>
      </c>
      <c r="I10" s="16" t="s">
        <v>4029</v>
      </c>
      <c r="J10" s="16" t="s">
        <v>4408</v>
      </c>
      <c r="K10" s="15"/>
      <c r="L10" s="15"/>
      <c r="M10" s="16" t="s">
        <v>2560</v>
      </c>
    </row>
    <row r="11" spans="1:13" x14ac:dyDescent="0.2">
      <c r="A11" s="16" t="s">
        <v>2549</v>
      </c>
      <c r="B11" s="15" t="s">
        <v>4409</v>
      </c>
      <c r="C11" s="16" t="s">
        <v>3940</v>
      </c>
      <c r="D11" s="16" t="s">
        <v>3941</v>
      </c>
      <c r="E11" s="16" t="s">
        <v>4028</v>
      </c>
      <c r="F11" s="16" t="s">
        <v>4072</v>
      </c>
      <c r="G11" s="16" t="s">
        <v>4021</v>
      </c>
      <c r="H11" s="16" t="s">
        <v>4037</v>
      </c>
      <c r="I11" s="16" t="s">
        <v>4027</v>
      </c>
      <c r="J11" s="16" t="s">
        <v>4409</v>
      </c>
      <c r="K11" s="15"/>
      <c r="L11" s="15"/>
      <c r="M11" s="16" t="s">
        <v>2550</v>
      </c>
    </row>
    <row r="12" spans="1:13" x14ac:dyDescent="0.2">
      <c r="A12" s="16" t="s">
        <v>372</v>
      </c>
      <c r="B12" s="15" t="s">
        <v>4410</v>
      </c>
      <c r="C12" s="16" t="s">
        <v>3940</v>
      </c>
      <c r="D12" s="16" t="s">
        <v>3941</v>
      </c>
      <c r="E12" s="16" t="s">
        <v>4151</v>
      </c>
      <c r="F12" s="16" t="s">
        <v>4149</v>
      </c>
      <c r="G12" s="16" t="s">
        <v>4164</v>
      </c>
      <c r="H12" s="16" t="s">
        <v>4161</v>
      </c>
      <c r="I12" s="16" t="s">
        <v>4160</v>
      </c>
      <c r="J12" s="16" t="s">
        <v>4410</v>
      </c>
      <c r="K12" s="15"/>
      <c r="L12" s="15"/>
      <c r="M12" s="16" t="s">
        <v>373</v>
      </c>
    </row>
    <row r="13" spans="1:13" x14ac:dyDescent="0.2">
      <c r="A13" s="16" t="s">
        <v>2553</v>
      </c>
      <c r="B13" s="15" t="s">
        <v>4411</v>
      </c>
      <c r="C13" s="16" t="s">
        <v>3940</v>
      </c>
      <c r="D13" s="16" t="s">
        <v>3941</v>
      </c>
      <c r="E13" s="16" t="s">
        <v>4028</v>
      </c>
      <c r="F13" s="16" t="s">
        <v>4072</v>
      </c>
      <c r="G13" s="16" t="s">
        <v>4021</v>
      </c>
      <c r="H13" s="16" t="s">
        <v>4037</v>
      </c>
      <c r="I13" s="16" t="s">
        <v>4027</v>
      </c>
      <c r="J13" s="16" t="s">
        <v>4411</v>
      </c>
      <c r="K13" s="15"/>
      <c r="L13" s="15"/>
      <c r="M13" s="16" t="s">
        <v>2554</v>
      </c>
    </row>
    <row r="14" spans="1:13" x14ac:dyDescent="0.2">
      <c r="A14" s="16" t="s">
        <v>604</v>
      </c>
      <c r="B14" s="15" t="s">
        <v>4412</v>
      </c>
      <c r="C14" s="16" t="s">
        <v>3940</v>
      </c>
      <c r="D14" s="16" t="s">
        <v>3941</v>
      </c>
      <c r="E14" s="16" t="s">
        <v>4151</v>
      </c>
      <c r="F14" s="16" t="s">
        <v>4149</v>
      </c>
      <c r="G14" s="16" t="s">
        <v>4164</v>
      </c>
      <c r="H14" s="16" t="s">
        <v>4161</v>
      </c>
      <c r="I14" s="16" t="s">
        <v>4160</v>
      </c>
      <c r="J14" s="16" t="s">
        <v>4412</v>
      </c>
      <c r="K14" s="15"/>
      <c r="L14" s="15"/>
      <c r="M14" s="16" t="s">
        <v>605</v>
      </c>
    </row>
    <row r="15" spans="1:13" x14ac:dyDescent="0.2">
      <c r="A15" s="16" t="s">
        <v>3451</v>
      </c>
      <c r="B15" s="15" t="s">
        <v>4413</v>
      </c>
      <c r="C15" s="16" t="s">
        <v>3936</v>
      </c>
      <c r="D15" s="16" t="s">
        <v>4020</v>
      </c>
      <c r="E15" s="16" t="s">
        <v>4279</v>
      </c>
      <c r="F15" s="16" t="s">
        <v>4190</v>
      </c>
      <c r="G15" s="16" t="s">
        <v>4189</v>
      </c>
      <c r="H15" s="16" t="s">
        <v>4192</v>
      </c>
      <c r="I15" s="16" t="s">
        <v>4184</v>
      </c>
      <c r="J15" s="16" t="s">
        <v>4413</v>
      </c>
      <c r="K15" s="15"/>
      <c r="L15" s="15"/>
      <c r="M15" s="16" t="s">
        <v>3452</v>
      </c>
    </row>
    <row r="16" spans="1:13" x14ac:dyDescent="0.2">
      <c r="A16" s="16" t="s">
        <v>2427</v>
      </c>
      <c r="B16" s="15" t="s">
        <v>4414</v>
      </c>
      <c r="C16" s="16" t="s">
        <v>3940</v>
      </c>
      <c r="D16" s="16" t="s">
        <v>3941</v>
      </c>
      <c r="E16" s="16" t="s">
        <v>4028</v>
      </c>
      <c r="F16" s="16" t="s">
        <v>4046</v>
      </c>
      <c r="G16" s="16" t="s">
        <v>4018</v>
      </c>
      <c r="H16" s="16" t="s">
        <v>4015</v>
      </c>
      <c r="I16" s="16" t="s">
        <v>4047</v>
      </c>
      <c r="J16" s="16" t="s">
        <v>4414</v>
      </c>
      <c r="K16" s="15"/>
      <c r="L16" s="15"/>
      <c r="M16" s="16" t="s">
        <v>2428</v>
      </c>
    </row>
    <row r="17" spans="1:13" x14ac:dyDescent="0.2">
      <c r="A17" s="16" t="s">
        <v>3427</v>
      </c>
      <c r="B17" s="15" t="s">
        <v>4415</v>
      </c>
      <c r="C17" s="16" t="s">
        <v>3936</v>
      </c>
      <c r="D17" s="16" t="s">
        <v>4020</v>
      </c>
      <c r="E17" s="16" t="s">
        <v>4279</v>
      </c>
      <c r="F17" s="16" t="s">
        <v>4190</v>
      </c>
      <c r="G17" s="16" t="s">
        <v>4189</v>
      </c>
      <c r="H17" s="16" t="s">
        <v>4192</v>
      </c>
      <c r="I17" s="16" t="s">
        <v>4185</v>
      </c>
      <c r="J17" s="16" t="s">
        <v>4415</v>
      </c>
      <c r="K17" s="15"/>
      <c r="L17" s="15"/>
      <c r="M17" s="16" t="s">
        <v>3428</v>
      </c>
    </row>
    <row r="18" spans="1:13" x14ac:dyDescent="0.2">
      <c r="A18" s="16" t="s">
        <v>2435</v>
      </c>
      <c r="B18" s="15" t="s">
        <v>4416</v>
      </c>
      <c r="C18" s="16" t="s">
        <v>3940</v>
      </c>
      <c r="D18" s="16" t="s">
        <v>3941</v>
      </c>
      <c r="E18" s="16" t="s">
        <v>4028</v>
      </c>
      <c r="F18" s="16" t="s">
        <v>4046</v>
      </c>
      <c r="G18" s="16" t="s">
        <v>4018</v>
      </c>
      <c r="H18" s="16" t="s">
        <v>4015</v>
      </c>
      <c r="I18" s="16" t="s">
        <v>4047</v>
      </c>
      <c r="J18" s="16" t="s">
        <v>4416</v>
      </c>
      <c r="K18" s="15"/>
      <c r="L18" s="15"/>
      <c r="M18" s="16" t="s">
        <v>2436</v>
      </c>
    </row>
    <row r="19" spans="1:13" x14ac:dyDescent="0.2">
      <c r="A19" s="16" t="s">
        <v>2429</v>
      </c>
      <c r="B19" s="15" t="s">
        <v>4417</v>
      </c>
      <c r="C19" s="16" t="s">
        <v>3940</v>
      </c>
      <c r="D19" s="16" t="s">
        <v>3941</v>
      </c>
      <c r="E19" s="16" t="s">
        <v>4028</v>
      </c>
      <c r="F19" s="16" t="s">
        <v>4046</v>
      </c>
      <c r="G19" s="16" t="s">
        <v>4018</v>
      </c>
      <c r="H19" s="16" t="s">
        <v>4015</v>
      </c>
      <c r="I19" s="16" t="s">
        <v>4047</v>
      </c>
      <c r="J19" s="16" t="s">
        <v>4417</v>
      </c>
      <c r="K19" s="15"/>
      <c r="L19" s="15"/>
      <c r="M19" s="16" t="s">
        <v>2430</v>
      </c>
    </row>
    <row r="20" spans="1:13" x14ac:dyDescent="0.2">
      <c r="A20" s="16" t="s">
        <v>602</v>
      </c>
      <c r="B20" s="15" t="s">
        <v>4418</v>
      </c>
      <c r="C20" s="16" t="s">
        <v>3940</v>
      </c>
      <c r="D20" s="16" t="s">
        <v>3941</v>
      </c>
      <c r="E20" s="16" t="s">
        <v>4151</v>
      </c>
      <c r="F20" s="16" t="s">
        <v>4149</v>
      </c>
      <c r="G20" s="16" t="s">
        <v>4164</v>
      </c>
      <c r="H20" s="16" t="s">
        <v>4161</v>
      </c>
      <c r="I20" s="16" t="s">
        <v>4160</v>
      </c>
      <c r="J20" s="16" t="s">
        <v>4418</v>
      </c>
      <c r="K20" s="15"/>
      <c r="L20" s="15"/>
      <c r="M20" s="16" t="s">
        <v>603</v>
      </c>
    </row>
    <row r="21" spans="1:13" x14ac:dyDescent="0.2">
      <c r="A21" s="16" t="s">
        <v>3423</v>
      </c>
      <c r="B21" s="15" t="s">
        <v>4419</v>
      </c>
      <c r="C21" s="16" t="s">
        <v>3936</v>
      </c>
      <c r="D21" s="16" t="s">
        <v>4020</v>
      </c>
      <c r="E21" s="16" t="s">
        <v>4279</v>
      </c>
      <c r="F21" s="16" t="s">
        <v>4190</v>
      </c>
      <c r="G21" s="16" t="s">
        <v>4183</v>
      </c>
      <c r="H21" s="16" t="s">
        <v>4191</v>
      </c>
      <c r="I21" s="16" t="s">
        <v>4187</v>
      </c>
      <c r="J21" s="16" t="s">
        <v>4419</v>
      </c>
      <c r="K21" s="15"/>
      <c r="L21" s="15"/>
      <c r="M21" s="16" t="s">
        <v>3424</v>
      </c>
    </row>
    <row r="22" spans="1:13" x14ac:dyDescent="0.2">
      <c r="A22" s="16" t="s">
        <v>2563</v>
      </c>
      <c r="B22" s="15" t="s">
        <v>4420</v>
      </c>
      <c r="C22" s="16" t="s">
        <v>3940</v>
      </c>
      <c r="D22" s="16" t="s">
        <v>3941</v>
      </c>
      <c r="E22" s="16" t="s">
        <v>4028</v>
      </c>
      <c r="F22" s="16" t="s">
        <v>4072</v>
      </c>
      <c r="G22" s="16" t="s">
        <v>4021</v>
      </c>
      <c r="H22" s="16" t="s">
        <v>4037</v>
      </c>
      <c r="I22" s="16" t="s">
        <v>4029</v>
      </c>
      <c r="J22" s="16" t="s">
        <v>4420</v>
      </c>
      <c r="K22" s="15"/>
      <c r="L22" s="15"/>
      <c r="M22" s="16" t="s">
        <v>2564</v>
      </c>
    </row>
    <row r="23" spans="1:13" x14ac:dyDescent="0.2">
      <c r="A23" s="16" t="s">
        <v>606</v>
      </c>
      <c r="B23" s="15" t="s">
        <v>4421</v>
      </c>
      <c r="C23" s="16" t="s">
        <v>3940</v>
      </c>
      <c r="D23" s="16" t="s">
        <v>3941</v>
      </c>
      <c r="E23" s="16" t="s">
        <v>4151</v>
      </c>
      <c r="F23" s="16" t="s">
        <v>4149</v>
      </c>
      <c r="G23" s="16" t="s">
        <v>4164</v>
      </c>
      <c r="H23" s="16" t="s">
        <v>4161</v>
      </c>
      <c r="I23" s="16" t="s">
        <v>4160</v>
      </c>
      <c r="J23" s="16" t="s">
        <v>4421</v>
      </c>
      <c r="K23" s="15"/>
      <c r="L23" s="15"/>
      <c r="M23" s="16" t="s">
        <v>607</v>
      </c>
    </row>
    <row r="24" spans="1:13" x14ac:dyDescent="0.2">
      <c r="A24" s="16" t="s">
        <v>596</v>
      </c>
      <c r="B24" s="15" t="s">
        <v>4422</v>
      </c>
      <c r="C24" s="16" t="s">
        <v>3940</v>
      </c>
      <c r="D24" s="16" t="s">
        <v>3941</v>
      </c>
      <c r="E24" s="16" t="s">
        <v>4151</v>
      </c>
      <c r="F24" s="16" t="s">
        <v>4149</v>
      </c>
      <c r="G24" s="16" t="s">
        <v>4164</v>
      </c>
      <c r="H24" s="16" t="s">
        <v>4161</v>
      </c>
      <c r="I24" s="16" t="s">
        <v>4152</v>
      </c>
      <c r="J24" s="16" t="s">
        <v>4422</v>
      </c>
      <c r="K24" s="15"/>
      <c r="L24" s="15"/>
      <c r="M24" s="16" t="s">
        <v>597</v>
      </c>
    </row>
    <row r="25" spans="1:13" x14ac:dyDescent="0.2">
      <c r="A25" s="16" t="s">
        <v>3461</v>
      </c>
      <c r="B25" s="15" t="s">
        <v>4423</v>
      </c>
      <c r="C25" s="16" t="s">
        <v>3936</v>
      </c>
      <c r="D25" s="16" t="s">
        <v>4020</v>
      </c>
      <c r="E25" s="16" t="s">
        <v>4279</v>
      </c>
      <c r="F25" s="16" t="s">
        <v>4190</v>
      </c>
      <c r="G25" s="16" t="s">
        <v>4183</v>
      </c>
      <c r="H25" s="16" t="s">
        <v>4191</v>
      </c>
      <c r="I25" s="16" t="s">
        <v>4187</v>
      </c>
      <c r="J25" s="16" t="s">
        <v>4423</v>
      </c>
      <c r="K25" s="15"/>
      <c r="L25" s="15"/>
      <c r="M25" s="16" t="s">
        <v>3462</v>
      </c>
    </row>
    <row r="26" spans="1:13" x14ac:dyDescent="0.2">
      <c r="A26" s="16" t="s">
        <v>2423</v>
      </c>
      <c r="B26" s="15" t="s">
        <v>4424</v>
      </c>
      <c r="C26" s="16" t="s">
        <v>3940</v>
      </c>
      <c r="D26" s="16" t="s">
        <v>3941</v>
      </c>
      <c r="E26" s="16" t="s">
        <v>4028</v>
      </c>
      <c r="F26" s="16" t="s">
        <v>4046</v>
      </c>
      <c r="G26" s="16" t="s">
        <v>4018</v>
      </c>
      <c r="H26" s="16" t="s">
        <v>4015</v>
      </c>
      <c r="I26" s="16" t="s">
        <v>4047</v>
      </c>
      <c r="J26" s="16" t="s">
        <v>4424</v>
      </c>
      <c r="K26" s="15"/>
      <c r="L26" s="15"/>
      <c r="M26" s="16" t="s">
        <v>2424</v>
      </c>
    </row>
    <row r="27" spans="1:13" x14ac:dyDescent="0.2">
      <c r="A27" s="16" t="s">
        <v>2569</v>
      </c>
      <c r="B27" s="15" t="s">
        <v>4425</v>
      </c>
      <c r="C27" s="16" t="s">
        <v>3940</v>
      </c>
      <c r="D27" s="16" t="s">
        <v>3941</v>
      </c>
      <c r="E27" s="16" t="s">
        <v>4028</v>
      </c>
      <c r="F27" s="16" t="s">
        <v>4072</v>
      </c>
      <c r="G27" s="16" t="s">
        <v>4021</v>
      </c>
      <c r="H27" s="16" t="s">
        <v>4037</v>
      </c>
      <c r="I27" s="16" t="s">
        <v>4029</v>
      </c>
      <c r="J27" s="16" t="s">
        <v>4425</v>
      </c>
      <c r="K27" s="15"/>
      <c r="L27" s="15"/>
      <c r="M27" s="16" t="s">
        <v>2570</v>
      </c>
    </row>
    <row r="28" spans="1:13" x14ac:dyDescent="0.2">
      <c r="A28" s="16" t="s">
        <v>2425</v>
      </c>
      <c r="B28" s="15" t="s">
        <v>4426</v>
      </c>
      <c r="C28" s="16" t="s">
        <v>3940</v>
      </c>
      <c r="D28" s="16" t="s">
        <v>3941</v>
      </c>
      <c r="E28" s="16" t="s">
        <v>4028</v>
      </c>
      <c r="F28" s="16" t="s">
        <v>4046</v>
      </c>
      <c r="G28" s="16" t="s">
        <v>4018</v>
      </c>
      <c r="H28" s="16" t="s">
        <v>4015</v>
      </c>
      <c r="I28" s="16" t="s">
        <v>4047</v>
      </c>
      <c r="J28" s="16" t="s">
        <v>4426</v>
      </c>
      <c r="K28" s="15"/>
      <c r="L28" s="15"/>
      <c r="M28" s="16" t="s">
        <v>2426</v>
      </c>
    </row>
    <row r="29" spans="1:13" x14ac:dyDescent="0.2">
      <c r="A29" s="16" t="s">
        <v>3453</v>
      </c>
      <c r="B29" s="15" t="s">
        <v>4427</v>
      </c>
      <c r="C29" s="16" t="s">
        <v>3936</v>
      </c>
      <c r="D29" s="16" t="s">
        <v>4020</v>
      </c>
      <c r="E29" s="16" t="s">
        <v>4279</v>
      </c>
      <c r="F29" s="16" t="s">
        <v>4190</v>
      </c>
      <c r="G29" s="16" t="s">
        <v>4189</v>
      </c>
      <c r="H29" s="16" t="s">
        <v>4192</v>
      </c>
      <c r="I29" s="16" t="s">
        <v>4184</v>
      </c>
      <c r="J29" s="16" t="s">
        <v>4427</v>
      </c>
      <c r="K29" s="15"/>
      <c r="L29" s="15"/>
      <c r="M29" s="16" t="s">
        <v>3454</v>
      </c>
    </row>
    <row r="30" spans="1:13" x14ac:dyDescent="0.2">
      <c r="A30" s="16" t="s">
        <v>2433</v>
      </c>
      <c r="B30" s="15" t="s">
        <v>4428</v>
      </c>
      <c r="C30" s="16" t="s">
        <v>3940</v>
      </c>
      <c r="D30" s="16" t="s">
        <v>3941</v>
      </c>
      <c r="E30" s="16" t="s">
        <v>4028</v>
      </c>
      <c r="F30" s="16" t="s">
        <v>4046</v>
      </c>
      <c r="G30" s="16" t="s">
        <v>4018</v>
      </c>
      <c r="H30" s="16" t="s">
        <v>4015</v>
      </c>
      <c r="I30" s="16" t="s">
        <v>4047</v>
      </c>
      <c r="J30" s="16" t="s">
        <v>4428</v>
      </c>
      <c r="K30" s="15"/>
      <c r="L30" s="15"/>
      <c r="M30" s="16" t="s">
        <v>2434</v>
      </c>
    </row>
    <row r="31" spans="1:13" x14ac:dyDescent="0.2">
      <c r="A31" s="16" t="s">
        <v>2561</v>
      </c>
      <c r="B31" s="15" t="s">
        <v>4429</v>
      </c>
      <c r="C31" s="16" t="s">
        <v>3940</v>
      </c>
      <c r="D31" s="16" t="s">
        <v>3941</v>
      </c>
      <c r="E31" s="16" t="s">
        <v>4028</v>
      </c>
      <c r="F31" s="16" t="s">
        <v>4072</v>
      </c>
      <c r="G31" s="16" t="s">
        <v>4021</v>
      </c>
      <c r="H31" s="16" t="s">
        <v>4037</v>
      </c>
      <c r="I31" s="16" t="s">
        <v>4029</v>
      </c>
      <c r="J31" s="16" t="s">
        <v>4429</v>
      </c>
      <c r="K31" s="15"/>
      <c r="L31" s="15"/>
      <c r="M31" s="16" t="s">
        <v>2562</v>
      </c>
    </row>
    <row r="32" spans="1:13" x14ac:dyDescent="0.2">
      <c r="A32" s="16" t="s">
        <v>384</v>
      </c>
      <c r="B32" s="15" t="s">
        <v>4430</v>
      </c>
      <c r="C32" s="16" t="s">
        <v>3940</v>
      </c>
      <c r="D32" s="16" t="s">
        <v>3941</v>
      </c>
      <c r="E32" s="16" t="s">
        <v>4151</v>
      </c>
      <c r="F32" s="16" t="s">
        <v>4149</v>
      </c>
      <c r="G32" s="16" t="s">
        <v>4164</v>
      </c>
      <c r="H32" s="16" t="s">
        <v>4161</v>
      </c>
      <c r="I32" s="16" t="s">
        <v>4160</v>
      </c>
      <c r="J32" s="16" t="s">
        <v>4430</v>
      </c>
      <c r="K32" s="15"/>
      <c r="L32" s="15"/>
      <c r="M32" s="16" t="s">
        <v>385</v>
      </c>
    </row>
    <row r="33" spans="1:13" x14ac:dyDescent="0.2">
      <c r="A33" s="16" t="s">
        <v>2395</v>
      </c>
      <c r="B33" s="15" t="s">
        <v>4431</v>
      </c>
      <c r="C33" s="16" t="s">
        <v>3940</v>
      </c>
      <c r="D33" s="16" t="s">
        <v>3941</v>
      </c>
      <c r="E33" s="16" t="s">
        <v>4028</v>
      </c>
      <c r="F33" s="16" t="s">
        <v>4072</v>
      </c>
      <c r="G33" s="16" t="s">
        <v>4021</v>
      </c>
      <c r="H33" s="16" t="s">
        <v>4037</v>
      </c>
      <c r="I33" s="16" t="s">
        <v>4022</v>
      </c>
      <c r="J33" s="16" t="s">
        <v>4431</v>
      </c>
      <c r="K33" s="15"/>
      <c r="L33" s="15"/>
      <c r="M33" s="16" t="s">
        <v>2396</v>
      </c>
    </row>
    <row r="34" spans="1:13" x14ac:dyDescent="0.2">
      <c r="A34" s="16" t="s">
        <v>2397</v>
      </c>
      <c r="B34" s="15" t="s">
        <v>4432</v>
      </c>
      <c r="C34" s="16" t="s">
        <v>3940</v>
      </c>
      <c r="D34" s="16" t="s">
        <v>3941</v>
      </c>
      <c r="E34" s="16" t="s">
        <v>4028</v>
      </c>
      <c r="F34" s="16" t="s">
        <v>4072</v>
      </c>
      <c r="G34" s="16" t="s">
        <v>4021</v>
      </c>
      <c r="H34" s="16" t="s">
        <v>4037</v>
      </c>
      <c r="I34" s="16" t="s">
        <v>4022</v>
      </c>
      <c r="J34" s="16" t="s">
        <v>4432</v>
      </c>
      <c r="K34" s="15"/>
      <c r="L34" s="15"/>
      <c r="M34" s="16" t="s">
        <v>2398</v>
      </c>
    </row>
    <row r="35" spans="1:13" x14ac:dyDescent="0.2">
      <c r="A35" s="16" t="s">
        <v>2551</v>
      </c>
      <c r="B35" s="15" t="s">
        <v>4433</v>
      </c>
      <c r="C35" s="16" t="s">
        <v>3940</v>
      </c>
      <c r="D35" s="16" t="s">
        <v>3941</v>
      </c>
      <c r="E35" s="16" t="s">
        <v>4028</v>
      </c>
      <c r="F35" s="16" t="s">
        <v>4072</v>
      </c>
      <c r="G35" s="16" t="s">
        <v>4021</v>
      </c>
      <c r="H35" s="16" t="s">
        <v>4037</v>
      </c>
      <c r="I35" s="16" t="s">
        <v>4027</v>
      </c>
      <c r="J35" s="16" t="s">
        <v>4433</v>
      </c>
      <c r="K35" s="15"/>
      <c r="L35" s="15"/>
      <c r="M35" s="16" t="s">
        <v>2552</v>
      </c>
    </row>
    <row r="36" spans="1:13" x14ac:dyDescent="0.2">
      <c r="A36" s="16" t="s">
        <v>2258</v>
      </c>
      <c r="B36" s="15" t="s">
        <v>4434</v>
      </c>
      <c r="C36" s="16" t="s">
        <v>3936</v>
      </c>
      <c r="D36" s="16" t="s">
        <v>4020</v>
      </c>
      <c r="E36" s="16" t="s">
        <v>4279</v>
      </c>
      <c r="F36" s="16" t="s">
        <v>4209</v>
      </c>
      <c r="G36" s="16" t="s">
        <v>4042</v>
      </c>
      <c r="H36" s="16" t="s">
        <v>4434</v>
      </c>
      <c r="I36" s="15"/>
      <c r="J36" s="15"/>
      <c r="K36" s="15"/>
      <c r="L36" s="15"/>
      <c r="M36" s="16" t="s">
        <v>2259</v>
      </c>
    </row>
    <row r="37" spans="1:13" x14ac:dyDescent="0.2">
      <c r="A37" s="16" t="s">
        <v>1816</v>
      </c>
      <c r="B37" s="15" t="s">
        <v>4435</v>
      </c>
      <c r="C37" s="16" t="s">
        <v>4260</v>
      </c>
      <c r="D37" s="16" t="s">
        <v>4254</v>
      </c>
      <c r="E37" s="16" t="s">
        <v>4130</v>
      </c>
      <c r="F37" s="16" t="s">
        <v>4301</v>
      </c>
      <c r="G37" s="16" t="s">
        <v>4224</v>
      </c>
      <c r="H37" s="16" t="s">
        <v>4435</v>
      </c>
      <c r="I37" s="15"/>
      <c r="J37" s="15"/>
      <c r="K37" s="15"/>
      <c r="L37" s="15"/>
      <c r="M37" s="16" t="s">
        <v>1817</v>
      </c>
    </row>
    <row r="38" spans="1:13" x14ac:dyDescent="0.2">
      <c r="A38" s="16" t="s">
        <v>3205</v>
      </c>
      <c r="B38" s="15" t="s">
        <v>4436</v>
      </c>
      <c r="C38" s="16" t="s">
        <v>3936</v>
      </c>
      <c r="D38" s="16" t="s">
        <v>4067</v>
      </c>
      <c r="E38" s="16" t="s">
        <v>3957</v>
      </c>
      <c r="F38" s="16" t="s">
        <v>3959</v>
      </c>
      <c r="G38" s="16" t="s">
        <v>3952</v>
      </c>
      <c r="H38" s="16" t="s">
        <v>4436</v>
      </c>
      <c r="I38" s="15"/>
      <c r="J38" s="15"/>
      <c r="K38" s="15"/>
      <c r="L38" s="15"/>
      <c r="M38" s="16" t="s">
        <v>3206</v>
      </c>
    </row>
    <row r="39" spans="1:13" x14ac:dyDescent="0.2">
      <c r="A39" s="16" t="s">
        <v>1698</v>
      </c>
      <c r="B39" s="15" t="s">
        <v>4437</v>
      </c>
      <c r="C39" s="16" t="s">
        <v>4260</v>
      </c>
      <c r="D39" s="16" t="s">
        <v>4254</v>
      </c>
      <c r="E39" s="16" t="s">
        <v>4248</v>
      </c>
      <c r="F39" s="16" t="s">
        <v>4304</v>
      </c>
      <c r="G39" s="16" t="s">
        <v>3971</v>
      </c>
      <c r="H39" s="16" t="s">
        <v>4437</v>
      </c>
      <c r="I39" s="15"/>
      <c r="J39" s="15"/>
      <c r="K39" s="15"/>
      <c r="L39" s="15"/>
      <c r="M39" s="16" t="s">
        <v>1699</v>
      </c>
    </row>
    <row r="40" spans="1:13" x14ac:dyDescent="0.2">
      <c r="A40" s="16" t="s">
        <v>2148</v>
      </c>
      <c r="B40" s="15" t="s">
        <v>4438</v>
      </c>
      <c r="C40" s="16" t="s">
        <v>3936</v>
      </c>
      <c r="D40" s="16" t="s">
        <v>4020</v>
      </c>
      <c r="E40" s="16" t="s">
        <v>4279</v>
      </c>
      <c r="F40" s="16" t="s">
        <v>4209</v>
      </c>
      <c r="G40" s="16" t="s">
        <v>4019</v>
      </c>
      <c r="H40" s="16" t="s">
        <v>4438</v>
      </c>
      <c r="I40" s="15"/>
      <c r="J40" s="15"/>
      <c r="K40" s="15"/>
      <c r="L40" s="15"/>
      <c r="M40" s="16" t="s">
        <v>2149</v>
      </c>
    </row>
    <row r="41" spans="1:13" x14ac:dyDescent="0.2">
      <c r="A41" s="16" t="s">
        <v>1470</v>
      </c>
      <c r="B41" s="15" t="s">
        <v>4439</v>
      </c>
      <c r="C41" s="16" t="s">
        <v>4260</v>
      </c>
      <c r="D41" s="16" t="s">
        <v>4254</v>
      </c>
      <c r="E41" s="16" t="s">
        <v>4248</v>
      </c>
      <c r="F41" s="16" t="s">
        <v>4304</v>
      </c>
      <c r="G41" s="16" t="s">
        <v>3971</v>
      </c>
      <c r="H41" s="16" t="s">
        <v>4439</v>
      </c>
      <c r="I41" s="15"/>
      <c r="J41" s="15"/>
      <c r="K41" s="15"/>
      <c r="L41" s="15"/>
      <c r="M41" s="16" t="s">
        <v>1471</v>
      </c>
    </row>
    <row r="42" spans="1:13" x14ac:dyDescent="0.2">
      <c r="A42" s="16" t="s">
        <v>1450</v>
      </c>
      <c r="B42" s="15" t="s">
        <v>4440</v>
      </c>
      <c r="C42" s="16" t="s">
        <v>4260</v>
      </c>
      <c r="D42" s="16" t="s">
        <v>4254</v>
      </c>
      <c r="E42" s="16" t="s">
        <v>4248</v>
      </c>
      <c r="F42" s="16" t="s">
        <v>4304</v>
      </c>
      <c r="G42" s="16" t="s">
        <v>3971</v>
      </c>
      <c r="H42" s="16" t="s">
        <v>4440</v>
      </c>
      <c r="I42" s="15"/>
      <c r="J42" s="15"/>
      <c r="K42" s="15"/>
      <c r="L42" s="15"/>
      <c r="M42" s="16" t="s">
        <v>1451</v>
      </c>
    </row>
    <row r="43" spans="1:13" x14ac:dyDescent="0.2">
      <c r="A43" s="16" t="s">
        <v>1382</v>
      </c>
      <c r="B43" s="15" t="s">
        <v>4441</v>
      </c>
      <c r="C43" s="16" t="s">
        <v>4260</v>
      </c>
      <c r="D43" s="16" t="s">
        <v>4254</v>
      </c>
      <c r="E43" s="16" t="s">
        <v>4248</v>
      </c>
      <c r="F43" s="16" t="s">
        <v>4304</v>
      </c>
      <c r="G43" s="16" t="s">
        <v>3971</v>
      </c>
      <c r="H43" s="16" t="s">
        <v>4441</v>
      </c>
      <c r="I43" s="15"/>
      <c r="J43" s="15"/>
      <c r="K43" s="15"/>
      <c r="L43" s="15"/>
      <c r="M43" s="16" t="s">
        <v>1383</v>
      </c>
    </row>
    <row r="44" spans="1:13" x14ac:dyDescent="0.2">
      <c r="A44" s="16" t="s">
        <v>3209</v>
      </c>
      <c r="B44" s="15" t="s">
        <v>4442</v>
      </c>
      <c r="C44" s="16" t="s">
        <v>3936</v>
      </c>
      <c r="D44" s="16" t="s">
        <v>4067</v>
      </c>
      <c r="E44" s="16" t="s">
        <v>3957</v>
      </c>
      <c r="F44" s="16" t="s">
        <v>3958</v>
      </c>
      <c r="G44" s="16" t="s">
        <v>4342</v>
      </c>
      <c r="H44" s="16" t="s">
        <v>4442</v>
      </c>
      <c r="I44" s="15"/>
      <c r="J44" s="15"/>
      <c r="K44" s="15"/>
      <c r="L44" s="15"/>
      <c r="M44" s="16" t="s">
        <v>3210</v>
      </c>
    </row>
    <row r="45" spans="1:13" x14ac:dyDescent="0.2">
      <c r="A45" s="16" t="s">
        <v>3167</v>
      </c>
      <c r="B45" s="15" t="s">
        <v>4443</v>
      </c>
      <c r="C45" s="16" t="s">
        <v>3936</v>
      </c>
      <c r="D45" s="16" t="s">
        <v>4067</v>
      </c>
      <c r="E45" s="16" t="s">
        <v>3957</v>
      </c>
      <c r="F45" s="16" t="s">
        <v>3959</v>
      </c>
      <c r="G45" s="16" t="s">
        <v>3952</v>
      </c>
      <c r="H45" s="16" t="s">
        <v>4443</v>
      </c>
      <c r="I45" s="15"/>
      <c r="J45" s="15"/>
      <c r="K45" s="15"/>
      <c r="L45" s="15"/>
      <c r="M45" s="16" t="s">
        <v>3168</v>
      </c>
    </row>
    <row r="46" spans="1:13" x14ac:dyDescent="0.2">
      <c r="A46" s="16" t="s">
        <v>2168</v>
      </c>
      <c r="B46" s="15" t="s">
        <v>4444</v>
      </c>
      <c r="C46" s="16" t="s">
        <v>3936</v>
      </c>
      <c r="D46" s="16" t="s">
        <v>4020</v>
      </c>
      <c r="E46" s="16" t="s">
        <v>4279</v>
      </c>
      <c r="F46" s="16" t="s">
        <v>4209</v>
      </c>
      <c r="G46" s="16" t="s">
        <v>4019</v>
      </c>
      <c r="H46" s="16" t="s">
        <v>4444</v>
      </c>
      <c r="I46" s="15"/>
      <c r="J46" s="15"/>
      <c r="K46" s="15"/>
      <c r="L46" s="15"/>
      <c r="M46" s="16" t="s">
        <v>2169</v>
      </c>
    </row>
    <row r="47" spans="1:13" x14ac:dyDescent="0.2">
      <c r="A47" s="16" t="s">
        <v>1742</v>
      </c>
      <c r="B47" s="15" t="s">
        <v>4445</v>
      </c>
      <c r="C47" s="16" t="s">
        <v>4260</v>
      </c>
      <c r="D47" s="16" t="s">
        <v>4258</v>
      </c>
      <c r="E47" s="16" t="s">
        <v>4320</v>
      </c>
      <c r="F47" s="16" t="s">
        <v>4334</v>
      </c>
      <c r="G47" s="16" t="s">
        <v>4317</v>
      </c>
      <c r="H47" s="16" t="s">
        <v>4445</v>
      </c>
      <c r="I47" s="15"/>
      <c r="J47" s="15"/>
      <c r="K47" s="15"/>
      <c r="L47" s="15"/>
      <c r="M47" s="16" t="s">
        <v>1743</v>
      </c>
    </row>
    <row r="48" spans="1:13" x14ac:dyDescent="0.2">
      <c r="A48" s="16" t="s">
        <v>1664</v>
      </c>
      <c r="B48" s="15" t="s">
        <v>4446</v>
      </c>
      <c r="C48" s="16" t="s">
        <v>3940</v>
      </c>
      <c r="D48" s="16" t="s">
        <v>3941</v>
      </c>
      <c r="E48" s="16" t="s">
        <v>4028</v>
      </c>
      <c r="F48" s="16" t="s">
        <v>4073</v>
      </c>
      <c r="G48" s="16" t="s">
        <v>4077</v>
      </c>
      <c r="H48" s="16" t="s">
        <v>4446</v>
      </c>
      <c r="I48" s="15"/>
      <c r="J48" s="15"/>
      <c r="K48" s="15"/>
      <c r="L48" s="15"/>
      <c r="M48" s="16" t="s">
        <v>1665</v>
      </c>
    </row>
    <row r="49" spans="1:13" x14ac:dyDescent="0.2">
      <c r="A49" s="16" t="s">
        <v>432</v>
      </c>
      <c r="B49" s="15" t="s">
        <v>4447</v>
      </c>
      <c r="C49" s="16" t="s">
        <v>3940</v>
      </c>
      <c r="D49" s="16" t="s">
        <v>3941</v>
      </c>
      <c r="E49" s="16" t="s">
        <v>4151</v>
      </c>
      <c r="F49" s="16" t="s">
        <v>4142</v>
      </c>
      <c r="G49" s="16" t="s">
        <v>4146</v>
      </c>
      <c r="H49" s="16" t="s">
        <v>4447</v>
      </c>
      <c r="I49" s="15"/>
      <c r="J49" s="15"/>
      <c r="K49" s="15"/>
      <c r="L49" s="15"/>
      <c r="M49" s="16" t="s">
        <v>433</v>
      </c>
    </row>
    <row r="50" spans="1:13" x14ac:dyDescent="0.2">
      <c r="A50" s="16" t="s">
        <v>1584</v>
      </c>
      <c r="B50" s="15" t="s">
        <v>4448</v>
      </c>
      <c r="C50" s="16" t="s">
        <v>4260</v>
      </c>
      <c r="D50" s="16" t="s">
        <v>4258</v>
      </c>
      <c r="E50" s="16" t="s">
        <v>4320</v>
      </c>
      <c r="F50" s="16" t="s">
        <v>4334</v>
      </c>
      <c r="G50" s="16" t="s">
        <v>4317</v>
      </c>
      <c r="H50" s="16" t="s">
        <v>4448</v>
      </c>
      <c r="I50" s="15"/>
      <c r="J50" s="15"/>
      <c r="K50" s="15"/>
      <c r="L50" s="15"/>
      <c r="M50" s="16" t="s">
        <v>1585</v>
      </c>
    </row>
    <row r="51" spans="1:13" x14ac:dyDescent="0.2">
      <c r="A51" s="16" t="s">
        <v>988</v>
      </c>
      <c r="B51" s="15" t="s">
        <v>4449</v>
      </c>
      <c r="C51" s="16" t="s">
        <v>3940</v>
      </c>
      <c r="D51" s="16" t="s">
        <v>4103</v>
      </c>
      <c r="E51" s="16" t="s">
        <v>4138</v>
      </c>
      <c r="F51" s="16" t="s">
        <v>4173</v>
      </c>
      <c r="G51" s="16" t="s">
        <v>4139</v>
      </c>
      <c r="H51" s="16" t="s">
        <v>4449</v>
      </c>
      <c r="I51" s="15"/>
      <c r="J51" s="15"/>
      <c r="K51" s="15"/>
      <c r="L51" s="15"/>
      <c r="M51" s="16" t="s">
        <v>989</v>
      </c>
    </row>
    <row r="52" spans="1:13" x14ac:dyDescent="0.2">
      <c r="A52" s="16" t="s">
        <v>1906</v>
      </c>
      <c r="B52" s="15" t="s">
        <v>4450</v>
      </c>
      <c r="C52" s="16" t="s">
        <v>4260</v>
      </c>
      <c r="D52" s="16" t="s">
        <v>4254</v>
      </c>
      <c r="E52" s="16" t="s">
        <v>4130</v>
      </c>
      <c r="F52" s="16" t="s">
        <v>4311</v>
      </c>
      <c r="G52" s="16" t="s">
        <v>4316</v>
      </c>
      <c r="H52" s="16" t="s">
        <v>4450</v>
      </c>
      <c r="I52" s="15"/>
      <c r="J52" s="15"/>
      <c r="K52" s="15"/>
      <c r="L52" s="15"/>
      <c r="M52" s="16" t="s">
        <v>1907</v>
      </c>
    </row>
    <row r="53" spans="1:13" x14ac:dyDescent="0.2">
      <c r="A53" s="16" t="s">
        <v>2232</v>
      </c>
      <c r="B53" s="15" t="s">
        <v>4451</v>
      </c>
      <c r="C53" s="16" t="s">
        <v>3936</v>
      </c>
      <c r="D53" s="16" t="s">
        <v>4020</v>
      </c>
      <c r="E53" s="16" t="s">
        <v>4279</v>
      </c>
      <c r="F53" s="16" t="s">
        <v>4209</v>
      </c>
      <c r="G53" s="16" t="s">
        <v>4036</v>
      </c>
      <c r="H53" s="16" t="s">
        <v>4451</v>
      </c>
      <c r="I53" s="15"/>
      <c r="J53" s="15"/>
      <c r="K53" s="15"/>
      <c r="L53" s="15"/>
      <c r="M53" s="16" t="s">
        <v>2233</v>
      </c>
    </row>
    <row r="54" spans="1:13" x14ac:dyDescent="0.2">
      <c r="A54" s="16" t="s">
        <v>1826</v>
      </c>
      <c r="B54" s="15" t="s">
        <v>4452</v>
      </c>
      <c r="C54" s="16" t="s">
        <v>4260</v>
      </c>
      <c r="D54" s="16" t="s">
        <v>4254</v>
      </c>
      <c r="E54" s="16" t="s">
        <v>4130</v>
      </c>
      <c r="F54" s="16" t="s">
        <v>4310</v>
      </c>
      <c r="G54" s="16" t="s">
        <v>4315</v>
      </c>
      <c r="H54" s="16" t="s">
        <v>4452</v>
      </c>
      <c r="I54" s="15"/>
      <c r="J54" s="15"/>
      <c r="K54" s="15"/>
      <c r="L54" s="15"/>
      <c r="M54" s="16" t="s">
        <v>1827</v>
      </c>
    </row>
    <row r="55" spans="1:13" x14ac:dyDescent="0.2">
      <c r="A55" s="16" t="s">
        <v>2289</v>
      </c>
      <c r="B55" s="15" t="s">
        <v>4453</v>
      </c>
      <c r="C55" s="16" t="s">
        <v>3936</v>
      </c>
      <c r="D55" s="16" t="s">
        <v>4020</v>
      </c>
      <c r="E55" s="16" t="s">
        <v>4279</v>
      </c>
      <c r="F55" s="16" t="s">
        <v>4209</v>
      </c>
      <c r="G55" s="16" t="s">
        <v>4050</v>
      </c>
      <c r="H55" s="16" t="s">
        <v>4453</v>
      </c>
      <c r="I55" s="15"/>
      <c r="J55" s="15"/>
      <c r="K55" s="15"/>
      <c r="L55" s="15"/>
      <c r="M55" s="16" t="s">
        <v>2290</v>
      </c>
    </row>
    <row r="56" spans="1:13" x14ac:dyDescent="0.2">
      <c r="A56" s="16" t="s">
        <v>2182</v>
      </c>
      <c r="B56" s="15" t="s">
        <v>4454</v>
      </c>
      <c r="C56" s="16" t="s">
        <v>3936</v>
      </c>
      <c r="D56" s="16" t="s">
        <v>4020</v>
      </c>
      <c r="E56" s="16" t="s">
        <v>4279</v>
      </c>
      <c r="F56" s="16" t="s">
        <v>4209</v>
      </c>
      <c r="G56" s="16" t="s">
        <v>4297</v>
      </c>
      <c r="H56" s="16" t="s">
        <v>4454</v>
      </c>
      <c r="I56" s="15"/>
      <c r="J56" s="15"/>
      <c r="K56" s="15"/>
      <c r="L56" s="15"/>
      <c r="M56" s="16" t="s">
        <v>2183</v>
      </c>
    </row>
    <row r="57" spans="1:13" x14ac:dyDescent="0.2">
      <c r="A57" s="16" t="s">
        <v>772</v>
      </c>
      <c r="B57" s="15" t="s">
        <v>4455</v>
      </c>
      <c r="C57" s="16" t="s">
        <v>3940</v>
      </c>
      <c r="D57" s="16" t="s">
        <v>4103</v>
      </c>
      <c r="E57" s="16" t="s">
        <v>4102</v>
      </c>
      <c r="F57" s="16" t="s">
        <v>4340</v>
      </c>
      <c r="G57" s="16" t="s">
        <v>4377</v>
      </c>
      <c r="H57" s="16" t="s">
        <v>4455</v>
      </c>
      <c r="I57" s="15"/>
      <c r="J57" s="15"/>
      <c r="K57" s="15"/>
      <c r="L57" s="15"/>
      <c r="M57" s="16" t="s">
        <v>773</v>
      </c>
    </row>
    <row r="58" spans="1:13" x14ac:dyDescent="0.2">
      <c r="A58" s="16" t="s">
        <v>2118</v>
      </c>
      <c r="B58" s="15" t="s">
        <v>4456</v>
      </c>
      <c r="C58" s="16" t="s">
        <v>3936</v>
      </c>
      <c r="D58" s="16" t="s">
        <v>4020</v>
      </c>
      <c r="E58" s="16" t="s">
        <v>4279</v>
      </c>
      <c r="F58" s="16" t="s">
        <v>4209</v>
      </c>
      <c r="G58" s="16" t="s">
        <v>4080</v>
      </c>
      <c r="H58" s="16" t="s">
        <v>4456</v>
      </c>
      <c r="I58" s="15"/>
      <c r="J58" s="15"/>
      <c r="K58" s="15"/>
      <c r="L58" s="15"/>
      <c r="M58" s="16" t="s">
        <v>2119</v>
      </c>
    </row>
    <row r="59" spans="1:13" x14ac:dyDescent="0.2">
      <c r="A59" s="16" t="s">
        <v>1852</v>
      </c>
      <c r="B59" s="15" t="s">
        <v>4457</v>
      </c>
      <c r="C59" s="16" t="s">
        <v>4260</v>
      </c>
      <c r="D59" s="16" t="s">
        <v>4254</v>
      </c>
      <c r="E59" s="16" t="s">
        <v>4130</v>
      </c>
      <c r="F59" s="16" t="s">
        <v>4301</v>
      </c>
      <c r="G59" s="16" t="s">
        <v>4226</v>
      </c>
      <c r="H59" s="16" t="s">
        <v>4457</v>
      </c>
      <c r="I59" s="15"/>
      <c r="J59" s="15"/>
      <c r="K59" s="15"/>
      <c r="L59" s="15"/>
      <c r="M59" s="16" t="s">
        <v>1853</v>
      </c>
    </row>
    <row r="60" spans="1:13" x14ac:dyDescent="0.2">
      <c r="A60" s="16" t="s">
        <v>1798</v>
      </c>
      <c r="B60" s="15" t="s">
        <v>4458</v>
      </c>
      <c r="C60" s="16" t="s">
        <v>4260</v>
      </c>
      <c r="D60" s="16" t="s">
        <v>4254</v>
      </c>
      <c r="E60" s="16" t="s">
        <v>4130</v>
      </c>
      <c r="F60" s="16" t="s">
        <v>4301</v>
      </c>
      <c r="G60" s="16" t="s">
        <v>4221</v>
      </c>
      <c r="H60" s="16" t="s">
        <v>4458</v>
      </c>
      <c r="I60" s="15"/>
      <c r="J60" s="15"/>
      <c r="K60" s="15"/>
      <c r="L60" s="15"/>
      <c r="M60" s="16" t="s">
        <v>1799</v>
      </c>
    </row>
    <row r="61" spans="1:13" x14ac:dyDescent="0.2">
      <c r="A61" s="16" t="s">
        <v>3271</v>
      </c>
      <c r="B61" s="15" t="s">
        <v>4459</v>
      </c>
      <c r="C61" s="16" t="s">
        <v>3936</v>
      </c>
      <c r="D61" s="16" t="s">
        <v>4067</v>
      </c>
      <c r="E61" s="16" t="s">
        <v>3957</v>
      </c>
      <c r="F61" s="16" t="s">
        <v>3959</v>
      </c>
      <c r="G61" s="16" t="s">
        <v>3954</v>
      </c>
      <c r="H61" s="16" t="s">
        <v>4459</v>
      </c>
      <c r="I61" s="15"/>
      <c r="J61" s="15"/>
      <c r="K61" s="15"/>
      <c r="L61" s="15"/>
      <c r="M61" s="16" t="s">
        <v>3272</v>
      </c>
    </row>
    <row r="62" spans="1:13" x14ac:dyDescent="0.2">
      <c r="A62" s="16" t="s">
        <v>780</v>
      </c>
      <c r="B62" s="15" t="s">
        <v>4460</v>
      </c>
      <c r="C62" s="16" t="s">
        <v>3940</v>
      </c>
      <c r="D62" s="16" t="s">
        <v>4103</v>
      </c>
      <c r="E62" s="16" t="s">
        <v>4102</v>
      </c>
      <c r="F62" s="16" t="s">
        <v>4340</v>
      </c>
      <c r="G62" s="16" t="s">
        <v>4357</v>
      </c>
      <c r="H62" s="16" t="s">
        <v>4460</v>
      </c>
      <c r="I62" s="15"/>
      <c r="J62" s="15"/>
      <c r="K62" s="15"/>
      <c r="L62" s="15"/>
      <c r="M62" s="16" t="s">
        <v>781</v>
      </c>
    </row>
    <row r="63" spans="1:13" x14ac:dyDescent="0.2">
      <c r="A63" s="16" t="s">
        <v>3347</v>
      </c>
      <c r="B63" s="15" t="s">
        <v>4461</v>
      </c>
      <c r="C63" s="16" t="s">
        <v>3936</v>
      </c>
      <c r="D63" s="16" t="s">
        <v>4067</v>
      </c>
      <c r="E63" s="16" t="s">
        <v>3957</v>
      </c>
      <c r="F63" s="16" t="s">
        <v>3958</v>
      </c>
      <c r="G63" s="16" t="s">
        <v>4342</v>
      </c>
      <c r="H63" s="16" t="s">
        <v>4461</v>
      </c>
      <c r="I63" s="15"/>
      <c r="J63" s="15"/>
      <c r="K63" s="15"/>
      <c r="L63" s="15"/>
      <c r="M63" s="16" t="s">
        <v>3348</v>
      </c>
    </row>
    <row r="64" spans="1:13" x14ac:dyDescent="0.2">
      <c r="A64" s="16" t="s">
        <v>1408</v>
      </c>
      <c r="B64" s="15" t="s">
        <v>4462</v>
      </c>
      <c r="C64" s="16" t="s">
        <v>4260</v>
      </c>
      <c r="D64" s="16" t="s">
        <v>4254</v>
      </c>
      <c r="E64" s="16" t="s">
        <v>4248</v>
      </c>
      <c r="F64" s="16" t="s">
        <v>4304</v>
      </c>
      <c r="G64" s="16" t="s">
        <v>3971</v>
      </c>
      <c r="H64" s="16" t="s">
        <v>4462</v>
      </c>
      <c r="I64" s="15"/>
      <c r="J64" s="15"/>
      <c r="K64" s="15"/>
      <c r="L64" s="15"/>
      <c r="M64" s="16" t="s">
        <v>1409</v>
      </c>
    </row>
    <row r="65" spans="1:13" x14ac:dyDescent="0.2">
      <c r="A65" s="16" t="s">
        <v>3189</v>
      </c>
      <c r="B65" s="15" t="s">
        <v>4463</v>
      </c>
      <c r="C65" s="16" t="s">
        <v>3936</v>
      </c>
      <c r="D65" s="16" t="s">
        <v>4067</v>
      </c>
      <c r="E65" s="16" t="s">
        <v>3957</v>
      </c>
      <c r="F65" s="16" t="s">
        <v>3959</v>
      </c>
      <c r="G65" s="16" t="s">
        <v>3952</v>
      </c>
      <c r="H65" s="16" t="s">
        <v>4463</v>
      </c>
      <c r="I65" s="15"/>
      <c r="J65" s="15"/>
      <c r="K65" s="15"/>
      <c r="L65" s="15"/>
      <c r="M65" s="16" t="s">
        <v>3190</v>
      </c>
    </row>
    <row r="66" spans="1:13" x14ac:dyDescent="0.2">
      <c r="A66" s="16" t="s">
        <v>810</v>
      </c>
      <c r="B66" s="15" t="s">
        <v>4464</v>
      </c>
      <c r="C66" s="16" t="s">
        <v>3940</v>
      </c>
      <c r="D66" s="16" t="s">
        <v>4103</v>
      </c>
      <c r="E66" s="16" t="s">
        <v>4102</v>
      </c>
      <c r="F66" s="16" t="s">
        <v>4340</v>
      </c>
      <c r="G66" s="16" t="s">
        <v>4376</v>
      </c>
      <c r="H66" s="16" t="s">
        <v>4464</v>
      </c>
      <c r="I66" s="15"/>
      <c r="J66" s="15"/>
      <c r="K66" s="15"/>
      <c r="L66" s="15"/>
      <c r="M66" s="16" t="s">
        <v>811</v>
      </c>
    </row>
    <row r="67" spans="1:13" x14ac:dyDescent="0.2">
      <c r="A67" s="16" t="s">
        <v>1498</v>
      </c>
      <c r="B67" s="15" t="s">
        <v>4465</v>
      </c>
      <c r="C67" s="16" t="s">
        <v>4260</v>
      </c>
      <c r="D67" s="16" t="s">
        <v>4254</v>
      </c>
      <c r="E67" s="16" t="s">
        <v>4130</v>
      </c>
      <c r="F67" s="16" t="s">
        <v>4311</v>
      </c>
      <c r="G67" s="16" t="s">
        <v>4331</v>
      </c>
      <c r="H67" s="16" t="s">
        <v>4465</v>
      </c>
      <c r="I67" s="15"/>
      <c r="J67" s="15"/>
      <c r="K67" s="15"/>
      <c r="L67" s="15"/>
      <c r="M67" s="16" t="s">
        <v>1499</v>
      </c>
    </row>
    <row r="68" spans="1:13" x14ac:dyDescent="0.2">
      <c r="A68" s="16" t="s">
        <v>796</v>
      </c>
      <c r="B68" s="15" t="s">
        <v>4466</v>
      </c>
      <c r="C68" s="16" t="s">
        <v>3940</v>
      </c>
      <c r="D68" s="16" t="s">
        <v>4103</v>
      </c>
      <c r="E68" s="16" t="s">
        <v>4102</v>
      </c>
      <c r="F68" s="16" t="s">
        <v>4340</v>
      </c>
      <c r="G68" s="16" t="s">
        <v>4356</v>
      </c>
      <c r="H68" s="16" t="s">
        <v>4466</v>
      </c>
      <c r="I68" s="15"/>
      <c r="J68" s="15"/>
      <c r="K68" s="15"/>
      <c r="L68" s="15"/>
      <c r="M68" s="16" t="s">
        <v>797</v>
      </c>
    </row>
    <row r="69" spans="1:13" x14ac:dyDescent="0.2">
      <c r="A69" s="16" t="s">
        <v>506</v>
      </c>
      <c r="B69" s="15" t="s">
        <v>4467</v>
      </c>
      <c r="C69" s="16" t="s">
        <v>3940</v>
      </c>
      <c r="D69" s="16" t="s">
        <v>4103</v>
      </c>
      <c r="E69" s="16" t="s">
        <v>4102</v>
      </c>
      <c r="F69" s="16" t="s">
        <v>4143</v>
      </c>
      <c r="G69" s="16" t="s">
        <v>4141</v>
      </c>
      <c r="H69" s="16" t="s">
        <v>4467</v>
      </c>
      <c r="I69" s="15"/>
      <c r="J69" s="15"/>
      <c r="K69" s="15"/>
      <c r="L69" s="15"/>
      <c r="M69" s="16" t="s">
        <v>507</v>
      </c>
    </row>
    <row r="70" spans="1:13" x14ac:dyDescent="0.2">
      <c r="A70" s="16" t="s">
        <v>3419</v>
      </c>
      <c r="B70" s="15" t="s">
        <v>4468</v>
      </c>
      <c r="C70" s="16" t="s">
        <v>3936</v>
      </c>
      <c r="D70" s="16" t="s">
        <v>4020</v>
      </c>
      <c r="E70" s="16" t="s">
        <v>4279</v>
      </c>
      <c r="F70" s="16" t="s">
        <v>4186</v>
      </c>
      <c r="G70" s="16" t="s">
        <v>4169</v>
      </c>
      <c r="H70" s="16" t="s">
        <v>4468</v>
      </c>
      <c r="I70" s="15"/>
      <c r="J70" s="15"/>
      <c r="K70" s="15"/>
      <c r="L70" s="15"/>
      <c r="M70" s="16" t="s">
        <v>3420</v>
      </c>
    </row>
    <row r="71" spans="1:13" x14ac:dyDescent="0.2">
      <c r="A71" s="16" t="s">
        <v>2529</v>
      </c>
      <c r="B71" s="15" t="s">
        <v>4469</v>
      </c>
      <c r="C71" s="16" t="s">
        <v>3936</v>
      </c>
      <c r="D71" s="16" t="s">
        <v>4020</v>
      </c>
      <c r="E71" s="16" t="s">
        <v>4279</v>
      </c>
      <c r="F71" s="16" t="s">
        <v>4209</v>
      </c>
      <c r="G71" s="16" t="s">
        <v>4297</v>
      </c>
      <c r="H71" s="16" t="s">
        <v>4469</v>
      </c>
      <c r="I71" s="15"/>
      <c r="J71" s="15"/>
      <c r="K71" s="15"/>
      <c r="L71" s="15"/>
      <c r="M71" s="16" t="s">
        <v>2530</v>
      </c>
    </row>
    <row r="72" spans="1:13" x14ac:dyDescent="0.2">
      <c r="A72" s="16" t="s">
        <v>1790</v>
      </c>
      <c r="B72" s="15" t="s">
        <v>4470</v>
      </c>
      <c r="C72" s="16" t="s">
        <v>4260</v>
      </c>
      <c r="D72" s="16" t="s">
        <v>4254</v>
      </c>
      <c r="E72" s="16" t="s">
        <v>4130</v>
      </c>
      <c r="F72" s="16" t="s">
        <v>4301</v>
      </c>
      <c r="G72" s="16" t="s">
        <v>4217</v>
      </c>
      <c r="H72" s="16" t="s">
        <v>4470</v>
      </c>
      <c r="I72" s="15"/>
      <c r="J72" s="15"/>
      <c r="K72" s="15"/>
      <c r="L72" s="15"/>
      <c r="M72" s="16" t="s">
        <v>1791</v>
      </c>
    </row>
    <row r="73" spans="1:13" x14ac:dyDescent="0.2">
      <c r="A73" s="16" t="s">
        <v>1354</v>
      </c>
      <c r="B73" s="15" t="s">
        <v>4471</v>
      </c>
      <c r="C73" s="16" t="s">
        <v>4260</v>
      </c>
      <c r="D73" s="16" t="s">
        <v>4258</v>
      </c>
      <c r="E73" s="16" t="s">
        <v>4320</v>
      </c>
      <c r="F73" s="16" t="s">
        <v>4334</v>
      </c>
      <c r="G73" s="16" t="s">
        <v>4317</v>
      </c>
      <c r="H73" s="16" t="s">
        <v>4471</v>
      </c>
      <c r="I73" s="15"/>
      <c r="J73" s="15"/>
      <c r="K73" s="15"/>
      <c r="L73" s="15"/>
      <c r="M73" s="16" t="s">
        <v>1355</v>
      </c>
    </row>
    <row r="74" spans="1:13" x14ac:dyDescent="0.2">
      <c r="A74" s="16" t="s">
        <v>2313</v>
      </c>
      <c r="B74" s="15" t="s">
        <v>4472</v>
      </c>
      <c r="C74" s="16" t="s">
        <v>3936</v>
      </c>
      <c r="D74" s="16" t="s">
        <v>4020</v>
      </c>
      <c r="E74" s="16" t="s">
        <v>4279</v>
      </c>
      <c r="F74" s="16" t="s">
        <v>4209</v>
      </c>
      <c r="G74" s="16" t="s">
        <v>4050</v>
      </c>
      <c r="H74" s="16" t="s">
        <v>4472</v>
      </c>
      <c r="I74" s="15"/>
      <c r="J74" s="15"/>
      <c r="K74" s="15"/>
      <c r="L74" s="15"/>
      <c r="M74" s="16" t="s">
        <v>2314</v>
      </c>
    </row>
    <row r="75" spans="1:13" x14ac:dyDescent="0.2">
      <c r="A75" s="16" t="s">
        <v>3615</v>
      </c>
      <c r="B75" s="15" t="s">
        <v>4473</v>
      </c>
      <c r="C75" s="16" t="s">
        <v>4260</v>
      </c>
      <c r="D75" s="16" t="s">
        <v>4236</v>
      </c>
      <c r="E75" s="16" t="s">
        <v>4346</v>
      </c>
      <c r="F75" s="16" t="s">
        <v>4207</v>
      </c>
      <c r="G75" s="16" t="s">
        <v>3963</v>
      </c>
      <c r="H75" s="16" t="s">
        <v>4473</v>
      </c>
      <c r="I75" s="15"/>
      <c r="J75" s="15"/>
      <c r="K75" s="15"/>
      <c r="L75" s="15"/>
      <c r="M75" s="16" t="s">
        <v>3616</v>
      </c>
    </row>
    <row r="76" spans="1:13" x14ac:dyDescent="0.2">
      <c r="A76" s="16" t="s">
        <v>998</v>
      </c>
      <c r="B76" s="15" t="s">
        <v>4474</v>
      </c>
      <c r="C76" s="16" t="s">
        <v>3940</v>
      </c>
      <c r="D76" s="16" t="s">
        <v>4103</v>
      </c>
      <c r="E76" s="16" t="s">
        <v>4138</v>
      </c>
      <c r="F76" s="16" t="s">
        <v>4375</v>
      </c>
      <c r="G76" s="16" t="s">
        <v>4262</v>
      </c>
      <c r="H76" s="16" t="s">
        <v>4474</v>
      </c>
      <c r="I76" s="15"/>
      <c r="J76" s="15"/>
      <c r="K76" s="15"/>
      <c r="L76" s="15"/>
      <c r="M76" s="16" t="s">
        <v>999</v>
      </c>
    </row>
    <row r="77" spans="1:13" x14ac:dyDescent="0.2">
      <c r="A77" s="16" t="s">
        <v>1582</v>
      </c>
      <c r="B77" s="15" t="s">
        <v>4475</v>
      </c>
      <c r="C77" s="16" t="s">
        <v>4260</v>
      </c>
      <c r="D77" s="16" t="s">
        <v>4258</v>
      </c>
      <c r="E77" s="16" t="s">
        <v>4320</v>
      </c>
      <c r="F77" s="16" t="s">
        <v>4334</v>
      </c>
      <c r="G77" s="16" t="s">
        <v>4317</v>
      </c>
      <c r="H77" s="16" t="s">
        <v>4475</v>
      </c>
      <c r="I77" s="15"/>
      <c r="J77" s="15"/>
      <c r="K77" s="15"/>
      <c r="L77" s="15"/>
      <c r="M77" s="16" t="s">
        <v>1583</v>
      </c>
    </row>
    <row r="78" spans="1:13" x14ac:dyDescent="0.2">
      <c r="A78" s="16" t="s">
        <v>1794</v>
      </c>
      <c r="B78" s="15" t="s">
        <v>4476</v>
      </c>
      <c r="C78" s="16" t="s">
        <v>4260</v>
      </c>
      <c r="D78" s="16" t="s">
        <v>4254</v>
      </c>
      <c r="E78" s="16" t="s">
        <v>4130</v>
      </c>
      <c r="F78" s="16" t="s">
        <v>4310</v>
      </c>
      <c r="G78" s="16" t="s">
        <v>4314</v>
      </c>
      <c r="H78" s="16" t="s">
        <v>4476</v>
      </c>
      <c r="I78" s="15"/>
      <c r="J78" s="15"/>
      <c r="K78" s="15"/>
      <c r="L78" s="15"/>
      <c r="M78" s="16" t="s">
        <v>1795</v>
      </c>
    </row>
    <row r="79" spans="1:13" x14ac:dyDescent="0.2">
      <c r="A79" s="16" t="s">
        <v>1392</v>
      </c>
      <c r="B79" s="15" t="s">
        <v>4477</v>
      </c>
      <c r="C79" s="16" t="s">
        <v>4260</v>
      </c>
      <c r="D79" s="16" t="s">
        <v>4254</v>
      </c>
      <c r="E79" s="16" t="s">
        <v>4248</v>
      </c>
      <c r="F79" s="16" t="s">
        <v>4304</v>
      </c>
      <c r="G79" s="16" t="s">
        <v>3971</v>
      </c>
      <c r="H79" s="16" t="s">
        <v>4477</v>
      </c>
      <c r="I79" s="15"/>
      <c r="J79" s="15"/>
      <c r="K79" s="15"/>
      <c r="L79" s="15"/>
      <c r="M79" s="16" t="s">
        <v>1393</v>
      </c>
    </row>
    <row r="80" spans="1:13" x14ac:dyDescent="0.2">
      <c r="A80" s="16" t="s">
        <v>2775</v>
      </c>
      <c r="B80" s="15" t="s">
        <v>4478</v>
      </c>
      <c r="C80" s="16" t="s">
        <v>3940</v>
      </c>
      <c r="D80" s="16" t="s">
        <v>3941</v>
      </c>
      <c r="E80" s="16" t="s">
        <v>4028</v>
      </c>
      <c r="F80" s="16" t="s">
        <v>4032</v>
      </c>
      <c r="G80" s="16" t="s">
        <v>4034</v>
      </c>
      <c r="H80" s="16" t="s">
        <v>4478</v>
      </c>
      <c r="I80" s="15"/>
      <c r="J80" s="15"/>
      <c r="K80" s="15"/>
      <c r="L80" s="15"/>
      <c r="M80" s="16" t="s">
        <v>2776</v>
      </c>
    </row>
    <row r="81" spans="1:13" x14ac:dyDescent="0.2">
      <c r="A81" s="16" t="s">
        <v>2128</v>
      </c>
      <c r="B81" s="15" t="s">
        <v>4479</v>
      </c>
      <c r="C81" s="16" t="s">
        <v>3936</v>
      </c>
      <c r="D81" s="16" t="s">
        <v>4020</v>
      </c>
      <c r="E81" s="16" t="s">
        <v>4279</v>
      </c>
      <c r="F81" s="16" t="s">
        <v>4209</v>
      </c>
      <c r="G81" s="16" t="s">
        <v>4080</v>
      </c>
      <c r="H81" s="16" t="s">
        <v>4479</v>
      </c>
      <c r="I81" s="15"/>
      <c r="J81" s="15"/>
      <c r="K81" s="15"/>
      <c r="L81" s="15"/>
      <c r="M81" s="16" t="s">
        <v>2129</v>
      </c>
    </row>
    <row r="82" spans="1:13" x14ac:dyDescent="0.2">
      <c r="A82" s="16" t="s">
        <v>946</v>
      </c>
      <c r="B82" s="15" t="s">
        <v>4480</v>
      </c>
      <c r="C82" s="16" t="s">
        <v>3940</v>
      </c>
      <c r="D82" s="16" t="s">
        <v>4103</v>
      </c>
      <c r="E82" s="16" t="s">
        <v>4138</v>
      </c>
      <c r="F82" s="16" t="s">
        <v>4375</v>
      </c>
      <c r="G82" s="16" t="s">
        <v>4262</v>
      </c>
      <c r="H82" s="16" t="s">
        <v>4480</v>
      </c>
      <c r="I82" s="15"/>
      <c r="J82" s="15"/>
      <c r="K82" s="15"/>
      <c r="L82" s="15"/>
      <c r="M82" s="16" t="s">
        <v>947</v>
      </c>
    </row>
    <row r="83" spans="1:13" x14ac:dyDescent="0.2">
      <c r="A83" s="16" t="s">
        <v>1440</v>
      </c>
      <c r="B83" s="15" t="s">
        <v>4481</v>
      </c>
      <c r="C83" s="16" t="s">
        <v>4260</v>
      </c>
      <c r="D83" s="16" t="s">
        <v>4254</v>
      </c>
      <c r="E83" s="16" t="s">
        <v>4248</v>
      </c>
      <c r="F83" s="16" t="s">
        <v>4304</v>
      </c>
      <c r="G83" s="16" t="s">
        <v>3971</v>
      </c>
      <c r="H83" s="16" t="s">
        <v>4481</v>
      </c>
      <c r="I83" s="15"/>
      <c r="J83" s="15"/>
      <c r="K83" s="15"/>
      <c r="L83" s="15"/>
      <c r="M83" s="16" t="s">
        <v>1441</v>
      </c>
    </row>
    <row r="84" spans="1:13" x14ac:dyDescent="0.2">
      <c r="A84" s="16" t="s">
        <v>3121</v>
      </c>
      <c r="B84" s="15" t="s">
        <v>4482</v>
      </c>
      <c r="C84" s="16" t="s">
        <v>3936</v>
      </c>
      <c r="D84" s="16" t="s">
        <v>4067</v>
      </c>
      <c r="E84" s="16" t="s">
        <v>3957</v>
      </c>
      <c r="F84" s="16" t="s">
        <v>3959</v>
      </c>
      <c r="G84" s="16" t="s">
        <v>3951</v>
      </c>
      <c r="H84" s="16" t="s">
        <v>4482</v>
      </c>
      <c r="I84" s="15"/>
      <c r="J84" s="15"/>
      <c r="K84" s="15"/>
      <c r="L84" s="15"/>
      <c r="M84" s="16" t="s">
        <v>3122</v>
      </c>
    </row>
    <row r="85" spans="1:13" x14ac:dyDescent="0.2">
      <c r="A85" s="16" t="s">
        <v>3403</v>
      </c>
      <c r="B85" s="15" t="s">
        <v>4483</v>
      </c>
      <c r="C85" s="16" t="s">
        <v>3936</v>
      </c>
      <c r="D85" s="16" t="s">
        <v>4067</v>
      </c>
      <c r="E85" s="16" t="s">
        <v>3957</v>
      </c>
      <c r="F85" s="16" t="s">
        <v>3958</v>
      </c>
      <c r="G85" s="16" t="s">
        <v>4342</v>
      </c>
      <c r="H85" s="16" t="s">
        <v>4483</v>
      </c>
      <c r="I85" s="15"/>
      <c r="J85" s="15"/>
      <c r="K85" s="15"/>
      <c r="L85" s="15"/>
      <c r="M85" s="16" t="s">
        <v>3404</v>
      </c>
    </row>
    <row r="86" spans="1:13" x14ac:dyDescent="0.2">
      <c r="A86" s="16" t="s">
        <v>632</v>
      </c>
      <c r="B86" s="15" t="s">
        <v>4484</v>
      </c>
      <c r="C86" s="16" t="s">
        <v>3940</v>
      </c>
      <c r="D86" s="16" t="s">
        <v>3941</v>
      </c>
      <c r="E86" s="16" t="s">
        <v>4151</v>
      </c>
      <c r="F86" s="16" t="s">
        <v>4142</v>
      </c>
      <c r="G86" s="16" t="s">
        <v>4153</v>
      </c>
      <c r="H86" s="16" t="s">
        <v>4484</v>
      </c>
      <c r="I86" s="15"/>
      <c r="J86" s="15"/>
      <c r="K86" s="15"/>
      <c r="L86" s="15"/>
      <c r="M86" s="16" t="s">
        <v>633</v>
      </c>
    </row>
    <row r="87" spans="1:13" x14ac:dyDescent="0.2">
      <c r="A87" s="16" t="s">
        <v>1084</v>
      </c>
      <c r="B87" s="15" t="s">
        <v>4485</v>
      </c>
      <c r="C87" s="16" t="s">
        <v>3940</v>
      </c>
      <c r="D87" s="16" t="s">
        <v>4103</v>
      </c>
      <c r="E87" s="16" t="s">
        <v>4138</v>
      </c>
      <c r="F87" s="16" t="s">
        <v>4118</v>
      </c>
      <c r="G87" s="16" t="s">
        <v>4116</v>
      </c>
      <c r="H87" s="16" t="s">
        <v>4485</v>
      </c>
      <c r="I87" s="15"/>
      <c r="J87" s="15"/>
      <c r="K87" s="15"/>
      <c r="L87" s="15"/>
      <c r="M87" s="16" t="s">
        <v>1085</v>
      </c>
    </row>
    <row r="88" spans="1:13" x14ac:dyDescent="0.2">
      <c r="A88" s="16" t="s">
        <v>914</v>
      </c>
      <c r="B88" s="15" t="s">
        <v>4486</v>
      </c>
      <c r="C88" s="16" t="s">
        <v>3940</v>
      </c>
      <c r="D88" s="16" t="s">
        <v>4103</v>
      </c>
      <c r="E88" s="16" t="s">
        <v>4138</v>
      </c>
      <c r="F88" s="16" t="s">
        <v>4375</v>
      </c>
      <c r="G88" s="16" t="s">
        <v>4261</v>
      </c>
      <c r="H88" s="16" t="s">
        <v>4486</v>
      </c>
      <c r="I88" s="15"/>
      <c r="J88" s="15"/>
      <c r="K88" s="15"/>
      <c r="L88" s="15"/>
      <c r="M88" s="16" t="s">
        <v>915</v>
      </c>
    </row>
    <row r="89" spans="1:13" x14ac:dyDescent="0.2">
      <c r="A89" s="16" t="s">
        <v>3401</v>
      </c>
      <c r="B89" s="15" t="s">
        <v>4487</v>
      </c>
      <c r="C89" s="16" t="s">
        <v>3936</v>
      </c>
      <c r="D89" s="16" t="s">
        <v>4020</v>
      </c>
      <c r="E89" s="16" t="s">
        <v>4279</v>
      </c>
      <c r="F89" s="16" t="s">
        <v>4186</v>
      </c>
      <c r="G89" s="16" t="s">
        <v>4167</v>
      </c>
      <c r="H89" s="16" t="s">
        <v>4487</v>
      </c>
      <c r="I89" s="15"/>
      <c r="J89" s="15"/>
      <c r="K89" s="15"/>
      <c r="L89" s="15"/>
      <c r="M89" s="16" t="s">
        <v>3402</v>
      </c>
    </row>
    <row r="90" spans="1:13" x14ac:dyDescent="0.2">
      <c r="A90" s="16" t="s">
        <v>2283</v>
      </c>
      <c r="B90" s="15" t="s">
        <v>4488</v>
      </c>
      <c r="C90" s="16" t="s">
        <v>3936</v>
      </c>
      <c r="D90" s="16" t="s">
        <v>4020</v>
      </c>
      <c r="E90" s="16" t="s">
        <v>4279</v>
      </c>
      <c r="F90" s="16" t="s">
        <v>4209</v>
      </c>
      <c r="G90" s="16" t="s">
        <v>4050</v>
      </c>
      <c r="H90" s="16" t="s">
        <v>4488</v>
      </c>
      <c r="I90" s="15"/>
      <c r="J90" s="15"/>
      <c r="K90" s="15"/>
      <c r="L90" s="15"/>
      <c r="M90" s="16" t="s">
        <v>2284</v>
      </c>
    </row>
    <row r="91" spans="1:13" x14ac:dyDescent="0.2">
      <c r="A91" s="16" t="s">
        <v>572</v>
      </c>
      <c r="B91" s="15" t="s">
        <v>4489</v>
      </c>
      <c r="C91" s="16" t="s">
        <v>3940</v>
      </c>
      <c r="D91" s="16" t="s">
        <v>3941</v>
      </c>
      <c r="E91" s="16" t="s">
        <v>4151</v>
      </c>
      <c r="F91" s="16" t="s">
        <v>4149</v>
      </c>
      <c r="G91" s="16" t="s">
        <v>4164</v>
      </c>
      <c r="H91" s="16" t="s">
        <v>4489</v>
      </c>
      <c r="I91" s="15"/>
      <c r="J91" s="15"/>
      <c r="K91" s="15"/>
      <c r="L91" s="15"/>
      <c r="M91" s="16" t="s">
        <v>573</v>
      </c>
    </row>
    <row r="92" spans="1:13" x14ac:dyDescent="0.2">
      <c r="A92" s="16" t="s">
        <v>1936</v>
      </c>
      <c r="B92" s="15" t="s">
        <v>4490</v>
      </c>
      <c r="C92" s="16" t="s">
        <v>4260</v>
      </c>
      <c r="D92" s="16" t="s">
        <v>4254</v>
      </c>
      <c r="E92" s="16" t="s">
        <v>4130</v>
      </c>
      <c r="F92" s="16" t="s">
        <v>4311</v>
      </c>
      <c r="G92" s="16" t="s">
        <v>4303</v>
      </c>
      <c r="H92" s="16" t="s">
        <v>4490</v>
      </c>
      <c r="I92" s="15"/>
      <c r="J92" s="15"/>
      <c r="K92" s="15"/>
      <c r="L92" s="15"/>
      <c r="M92" s="16" t="s">
        <v>1937</v>
      </c>
    </row>
    <row r="93" spans="1:13" x14ac:dyDescent="0.2">
      <c r="A93" s="16" t="s">
        <v>2262</v>
      </c>
      <c r="B93" s="15" t="s">
        <v>4491</v>
      </c>
      <c r="C93" s="16" t="s">
        <v>3936</v>
      </c>
      <c r="D93" s="16" t="s">
        <v>4020</v>
      </c>
      <c r="E93" s="16" t="s">
        <v>4279</v>
      </c>
      <c r="F93" s="16" t="s">
        <v>4209</v>
      </c>
      <c r="G93" s="16" t="s">
        <v>4042</v>
      </c>
      <c r="H93" s="16" t="s">
        <v>4491</v>
      </c>
      <c r="I93" s="15"/>
      <c r="J93" s="15"/>
      <c r="K93" s="15"/>
      <c r="L93" s="15"/>
      <c r="M93" s="16" t="s">
        <v>2263</v>
      </c>
    </row>
    <row r="94" spans="1:13" x14ac:dyDescent="0.2">
      <c r="A94" s="16" t="s">
        <v>2204</v>
      </c>
      <c r="B94" s="15" t="s">
        <v>4492</v>
      </c>
      <c r="C94" s="16" t="s">
        <v>3936</v>
      </c>
      <c r="D94" s="16" t="s">
        <v>4020</v>
      </c>
      <c r="E94" s="16" t="s">
        <v>4279</v>
      </c>
      <c r="F94" s="16" t="s">
        <v>4209</v>
      </c>
      <c r="G94" s="16" t="s">
        <v>4051</v>
      </c>
      <c r="H94" s="16" t="s">
        <v>4492</v>
      </c>
      <c r="I94" s="15"/>
      <c r="J94" s="15"/>
      <c r="K94" s="15"/>
      <c r="L94" s="15"/>
      <c r="M94" s="16" t="s">
        <v>2205</v>
      </c>
    </row>
    <row r="95" spans="1:13" x14ac:dyDescent="0.2">
      <c r="A95" s="16" t="s">
        <v>648</v>
      </c>
      <c r="B95" s="15" t="s">
        <v>4493</v>
      </c>
      <c r="C95" s="16" t="s">
        <v>3940</v>
      </c>
      <c r="D95" s="16" t="s">
        <v>4103</v>
      </c>
      <c r="E95" s="16" t="s">
        <v>4102</v>
      </c>
      <c r="F95" s="16" t="s">
        <v>4143</v>
      </c>
      <c r="G95" s="16" t="s">
        <v>4145</v>
      </c>
      <c r="H95" s="16" t="s">
        <v>4493</v>
      </c>
      <c r="I95" s="15"/>
      <c r="J95" s="15"/>
      <c r="K95" s="15"/>
      <c r="L95" s="15"/>
      <c r="M95" s="16" t="s">
        <v>649</v>
      </c>
    </row>
    <row r="96" spans="1:13" x14ac:dyDescent="0.2">
      <c r="A96" s="16" t="s">
        <v>866</v>
      </c>
      <c r="B96" s="15" t="s">
        <v>4494</v>
      </c>
      <c r="C96" s="16" t="s">
        <v>3940</v>
      </c>
      <c r="D96" s="16" t="s">
        <v>4103</v>
      </c>
      <c r="E96" s="16" t="s">
        <v>4102</v>
      </c>
      <c r="F96" s="16" t="s">
        <v>4340</v>
      </c>
      <c r="G96" s="16" t="s">
        <v>4298</v>
      </c>
      <c r="H96" s="16" t="s">
        <v>4494</v>
      </c>
      <c r="I96" s="15"/>
      <c r="J96" s="15"/>
      <c r="K96" s="15"/>
      <c r="L96" s="15"/>
      <c r="M96" s="16" t="s">
        <v>867</v>
      </c>
    </row>
    <row r="97" spans="1:13" x14ac:dyDescent="0.2">
      <c r="A97" s="16" t="s">
        <v>2202</v>
      </c>
      <c r="B97" s="15" t="s">
        <v>4495</v>
      </c>
      <c r="C97" s="16" t="s">
        <v>3936</v>
      </c>
      <c r="D97" s="16" t="s">
        <v>4020</v>
      </c>
      <c r="E97" s="16" t="s">
        <v>4279</v>
      </c>
      <c r="F97" s="16" t="s">
        <v>4209</v>
      </c>
      <c r="G97" s="16" t="s">
        <v>4031</v>
      </c>
      <c r="H97" s="16" t="s">
        <v>4495</v>
      </c>
      <c r="I97" s="15"/>
      <c r="J97" s="15"/>
      <c r="K97" s="15"/>
      <c r="L97" s="15"/>
      <c r="M97" s="16" t="s">
        <v>2203</v>
      </c>
    </row>
    <row r="98" spans="1:13" x14ac:dyDescent="0.2">
      <c r="A98" s="16" t="s">
        <v>626</v>
      </c>
      <c r="B98" s="15" t="s">
        <v>4496</v>
      </c>
      <c r="C98" s="16" t="s">
        <v>3940</v>
      </c>
      <c r="D98" s="16" t="s">
        <v>3941</v>
      </c>
      <c r="E98" s="16" t="s">
        <v>4151</v>
      </c>
      <c r="F98" s="16" t="s">
        <v>4142</v>
      </c>
      <c r="G98" s="16" t="s">
        <v>4153</v>
      </c>
      <c r="H98" s="16" t="s">
        <v>4496</v>
      </c>
      <c r="I98" s="15"/>
      <c r="J98" s="15"/>
      <c r="K98" s="15"/>
      <c r="L98" s="15"/>
      <c r="M98" s="16" t="s">
        <v>627</v>
      </c>
    </row>
    <row r="99" spans="1:13" x14ac:dyDescent="0.2">
      <c r="A99" s="16" t="s">
        <v>528</v>
      </c>
      <c r="B99" s="15" t="s">
        <v>4497</v>
      </c>
      <c r="C99" s="16" t="s">
        <v>3940</v>
      </c>
      <c r="D99" s="16" t="s">
        <v>4103</v>
      </c>
      <c r="E99" s="16" t="s">
        <v>4102</v>
      </c>
      <c r="F99" s="16" t="s">
        <v>4150</v>
      </c>
      <c r="G99" s="16" t="s">
        <v>4353</v>
      </c>
      <c r="H99" s="16" t="s">
        <v>4497</v>
      </c>
      <c r="I99" s="15"/>
      <c r="J99" s="15"/>
      <c r="K99" s="15"/>
      <c r="L99" s="15"/>
      <c r="M99" s="16" t="s">
        <v>529</v>
      </c>
    </row>
    <row r="100" spans="1:13" x14ac:dyDescent="0.2">
      <c r="A100" s="16" t="s">
        <v>328</v>
      </c>
      <c r="B100" s="15" t="s">
        <v>4498</v>
      </c>
      <c r="C100" s="16" t="s">
        <v>3940</v>
      </c>
      <c r="D100" s="16" t="s">
        <v>3941</v>
      </c>
      <c r="E100" s="16" t="s">
        <v>4151</v>
      </c>
      <c r="F100" s="16" t="s">
        <v>4373</v>
      </c>
      <c r="G100" s="16" t="s">
        <v>4374</v>
      </c>
      <c r="H100" s="16" t="s">
        <v>4498</v>
      </c>
      <c r="I100" s="15"/>
      <c r="J100" s="15"/>
      <c r="K100" s="15"/>
      <c r="L100" s="15"/>
      <c r="M100" s="16" t="s">
        <v>329</v>
      </c>
    </row>
    <row r="101" spans="1:13" x14ac:dyDescent="0.2">
      <c r="A101" s="16" t="s">
        <v>2166</v>
      </c>
      <c r="B101" s="15" t="s">
        <v>4499</v>
      </c>
      <c r="C101" s="16" t="s">
        <v>3936</v>
      </c>
      <c r="D101" s="16" t="s">
        <v>4020</v>
      </c>
      <c r="E101" s="16" t="s">
        <v>4279</v>
      </c>
      <c r="F101" s="16" t="s">
        <v>4209</v>
      </c>
      <c r="G101" s="16" t="s">
        <v>4019</v>
      </c>
      <c r="H101" s="16" t="s">
        <v>4499</v>
      </c>
      <c r="I101" s="15"/>
      <c r="J101" s="15"/>
      <c r="K101" s="15"/>
      <c r="L101" s="15"/>
      <c r="M101" s="16" t="s">
        <v>2167</v>
      </c>
    </row>
    <row r="102" spans="1:13" x14ac:dyDescent="0.2">
      <c r="A102" s="16" t="s">
        <v>1484</v>
      </c>
      <c r="B102" s="15" t="s">
        <v>4500</v>
      </c>
      <c r="C102" s="16" t="s">
        <v>4260</v>
      </c>
      <c r="D102" s="16" t="s">
        <v>4254</v>
      </c>
      <c r="E102" s="16" t="s">
        <v>4130</v>
      </c>
      <c r="F102" s="16" t="s">
        <v>4311</v>
      </c>
      <c r="G102" s="16" t="s">
        <v>4331</v>
      </c>
      <c r="H102" s="16" t="s">
        <v>4500</v>
      </c>
      <c r="I102" s="15"/>
      <c r="J102" s="15"/>
      <c r="K102" s="15"/>
      <c r="L102" s="15"/>
      <c r="M102" s="16" t="s">
        <v>1485</v>
      </c>
    </row>
    <row r="103" spans="1:13" x14ac:dyDescent="0.2">
      <c r="A103" s="16" t="s">
        <v>774</v>
      </c>
      <c r="B103" s="15" t="s">
        <v>4501</v>
      </c>
      <c r="C103" s="16" t="s">
        <v>3940</v>
      </c>
      <c r="D103" s="16" t="s">
        <v>4103</v>
      </c>
      <c r="E103" s="16" t="s">
        <v>4102</v>
      </c>
      <c r="F103" s="16" t="s">
        <v>4340</v>
      </c>
      <c r="G103" s="16" t="s">
        <v>4356</v>
      </c>
      <c r="H103" s="16" t="s">
        <v>4501</v>
      </c>
      <c r="I103" s="15"/>
      <c r="J103" s="15"/>
      <c r="K103" s="15"/>
      <c r="L103" s="15"/>
      <c r="M103" s="16" t="s">
        <v>775</v>
      </c>
    </row>
    <row r="104" spans="1:13" x14ac:dyDescent="0.2">
      <c r="A104" s="16" t="s">
        <v>856</v>
      </c>
      <c r="B104" s="15" t="s">
        <v>4502</v>
      </c>
      <c r="C104" s="16" t="s">
        <v>3940</v>
      </c>
      <c r="D104" s="16" t="s">
        <v>4103</v>
      </c>
      <c r="E104" s="16" t="s">
        <v>4102</v>
      </c>
      <c r="F104" s="16" t="s">
        <v>4340</v>
      </c>
      <c r="G104" s="16" t="s">
        <v>4299</v>
      </c>
      <c r="H104" s="16" t="s">
        <v>4502</v>
      </c>
      <c r="I104" s="15"/>
      <c r="J104" s="15"/>
      <c r="K104" s="15"/>
      <c r="L104" s="15"/>
      <c r="M104" s="16" t="s">
        <v>857</v>
      </c>
    </row>
    <row r="105" spans="1:13" x14ac:dyDescent="0.2">
      <c r="A105" s="16" t="s">
        <v>3607</v>
      </c>
      <c r="B105" s="15" t="s">
        <v>4503</v>
      </c>
      <c r="C105" s="16" t="s">
        <v>4260</v>
      </c>
      <c r="D105" s="16" t="s">
        <v>4236</v>
      </c>
      <c r="E105" s="16" t="s">
        <v>4346</v>
      </c>
      <c r="F105" s="16" t="s">
        <v>4206</v>
      </c>
      <c r="G105" s="16" t="s">
        <v>3965</v>
      </c>
      <c r="H105" s="16" t="s">
        <v>4503</v>
      </c>
      <c r="I105" s="15"/>
      <c r="J105" s="15"/>
      <c r="K105" s="15"/>
      <c r="L105" s="15"/>
      <c r="M105" s="16" t="s">
        <v>3608</v>
      </c>
    </row>
    <row r="106" spans="1:13" x14ac:dyDescent="0.2">
      <c r="A106" s="16" t="s">
        <v>1688</v>
      </c>
      <c r="B106" s="15" t="s">
        <v>4504</v>
      </c>
      <c r="C106" s="16" t="s">
        <v>4260</v>
      </c>
      <c r="D106" s="16" t="s">
        <v>4254</v>
      </c>
      <c r="E106" s="16" t="s">
        <v>4248</v>
      </c>
      <c r="F106" s="16" t="s">
        <v>4304</v>
      </c>
      <c r="G106" s="16" t="s">
        <v>3971</v>
      </c>
      <c r="H106" s="16" t="s">
        <v>4504</v>
      </c>
      <c r="I106" s="15"/>
      <c r="J106" s="15"/>
      <c r="K106" s="15"/>
      <c r="L106" s="15"/>
      <c r="M106" s="16" t="s">
        <v>1689</v>
      </c>
    </row>
    <row r="107" spans="1:13" x14ac:dyDescent="0.2">
      <c r="A107" s="16" t="s">
        <v>2473</v>
      </c>
      <c r="B107" s="15" t="s">
        <v>4505</v>
      </c>
      <c r="C107" s="16" t="s">
        <v>3936</v>
      </c>
      <c r="D107" s="16" t="s">
        <v>4020</v>
      </c>
      <c r="E107" s="16" t="s">
        <v>4279</v>
      </c>
      <c r="F107" s="16" t="s">
        <v>4038</v>
      </c>
      <c r="G107" s="16" t="s">
        <v>4055</v>
      </c>
      <c r="H107" s="16" t="s">
        <v>4505</v>
      </c>
      <c r="I107" s="15"/>
      <c r="J107" s="15"/>
      <c r="K107" s="15"/>
      <c r="L107" s="15"/>
      <c r="M107" s="16" t="s">
        <v>2474</v>
      </c>
    </row>
    <row r="108" spans="1:13" x14ac:dyDescent="0.2">
      <c r="A108" s="16" t="s">
        <v>2573</v>
      </c>
      <c r="B108" s="15" t="s">
        <v>4506</v>
      </c>
      <c r="C108" s="16" t="s">
        <v>3936</v>
      </c>
      <c r="D108" s="16" t="s">
        <v>4020</v>
      </c>
      <c r="E108" s="16" t="s">
        <v>4279</v>
      </c>
      <c r="F108" s="16" t="s">
        <v>4052</v>
      </c>
      <c r="G108" s="16" t="s">
        <v>4063</v>
      </c>
      <c r="H108" s="16" t="s">
        <v>4506</v>
      </c>
      <c r="I108" s="15"/>
      <c r="J108" s="15"/>
      <c r="K108" s="15"/>
      <c r="L108" s="15"/>
      <c r="M108" s="16" t="s">
        <v>2574</v>
      </c>
    </row>
    <row r="109" spans="1:13" x14ac:dyDescent="0.2">
      <c r="A109" s="16" t="s">
        <v>2222</v>
      </c>
      <c r="B109" s="15" t="s">
        <v>4507</v>
      </c>
      <c r="C109" s="16" t="s">
        <v>3936</v>
      </c>
      <c r="D109" s="16" t="s">
        <v>4020</v>
      </c>
      <c r="E109" s="16" t="s">
        <v>4279</v>
      </c>
      <c r="F109" s="16" t="s">
        <v>4209</v>
      </c>
      <c r="G109" s="16" t="s">
        <v>4045</v>
      </c>
      <c r="H109" s="16" t="s">
        <v>4507</v>
      </c>
      <c r="I109" s="15"/>
      <c r="J109" s="15"/>
      <c r="K109" s="15"/>
      <c r="L109" s="15"/>
      <c r="M109" s="16" t="s">
        <v>2223</v>
      </c>
    </row>
    <row r="110" spans="1:13" x14ac:dyDescent="0.2">
      <c r="A110" s="16" t="s">
        <v>1444</v>
      </c>
      <c r="B110" s="15" t="s">
        <v>4508</v>
      </c>
      <c r="C110" s="16" t="s">
        <v>4260</v>
      </c>
      <c r="D110" s="16" t="s">
        <v>4254</v>
      </c>
      <c r="E110" s="16" t="s">
        <v>4248</v>
      </c>
      <c r="F110" s="16" t="s">
        <v>4304</v>
      </c>
      <c r="G110" s="16" t="s">
        <v>3971</v>
      </c>
      <c r="H110" s="16" t="s">
        <v>4508</v>
      </c>
      <c r="I110" s="15"/>
      <c r="J110" s="15"/>
      <c r="K110" s="15"/>
      <c r="L110" s="15"/>
      <c r="M110" s="16" t="s">
        <v>1445</v>
      </c>
    </row>
    <row r="111" spans="1:13" x14ac:dyDescent="0.2">
      <c r="A111" s="16" t="s">
        <v>2160</v>
      </c>
      <c r="B111" s="15" t="s">
        <v>4509</v>
      </c>
      <c r="C111" s="16" t="s">
        <v>3936</v>
      </c>
      <c r="D111" s="16" t="s">
        <v>4020</v>
      </c>
      <c r="E111" s="16" t="s">
        <v>4279</v>
      </c>
      <c r="F111" s="16" t="s">
        <v>4209</v>
      </c>
      <c r="G111" s="16" t="s">
        <v>4019</v>
      </c>
      <c r="H111" s="16" t="s">
        <v>4509</v>
      </c>
      <c r="I111" s="15"/>
      <c r="J111" s="15"/>
      <c r="K111" s="15"/>
      <c r="L111" s="15"/>
      <c r="M111" s="16" t="s">
        <v>2161</v>
      </c>
    </row>
    <row r="112" spans="1:13" x14ac:dyDescent="0.2">
      <c r="A112" s="16" t="s">
        <v>1022</v>
      </c>
      <c r="B112" s="15" t="s">
        <v>4510</v>
      </c>
      <c r="C112" s="16" t="s">
        <v>3940</v>
      </c>
      <c r="D112" s="16" t="s">
        <v>4103</v>
      </c>
      <c r="E112" s="16" t="s">
        <v>4138</v>
      </c>
      <c r="F112" s="16" t="s">
        <v>4375</v>
      </c>
      <c r="G112" s="16" t="s">
        <v>4262</v>
      </c>
      <c r="H112" s="16" t="s">
        <v>4510</v>
      </c>
      <c r="I112" s="15"/>
      <c r="J112" s="15"/>
      <c r="K112" s="15"/>
      <c r="L112" s="15"/>
      <c r="M112" s="16" t="s">
        <v>1023</v>
      </c>
    </row>
    <row r="113" spans="1:13" x14ac:dyDescent="0.2">
      <c r="A113" s="16" t="s">
        <v>1876</v>
      </c>
      <c r="B113" s="15" t="s">
        <v>4511</v>
      </c>
      <c r="C113" s="16" t="s">
        <v>4260</v>
      </c>
      <c r="D113" s="16" t="s">
        <v>4254</v>
      </c>
      <c r="E113" s="16" t="s">
        <v>4130</v>
      </c>
      <c r="F113" s="16" t="s">
        <v>4301</v>
      </c>
      <c r="G113" s="16" t="s">
        <v>4224</v>
      </c>
      <c r="H113" s="16" t="s">
        <v>4511</v>
      </c>
      <c r="I113" s="15"/>
      <c r="J113" s="15"/>
      <c r="K113" s="15"/>
      <c r="L113" s="15"/>
      <c r="M113" s="16" t="s">
        <v>1877</v>
      </c>
    </row>
    <row r="114" spans="1:13" x14ac:dyDescent="0.2">
      <c r="A114" s="16" t="s">
        <v>3141</v>
      </c>
      <c r="B114" s="15" t="s">
        <v>4512</v>
      </c>
      <c r="C114" s="16" t="s">
        <v>3936</v>
      </c>
      <c r="D114" s="16" t="s">
        <v>4067</v>
      </c>
      <c r="E114" s="16" t="s">
        <v>3957</v>
      </c>
      <c r="F114" s="16" t="s">
        <v>3959</v>
      </c>
      <c r="G114" s="16" t="s">
        <v>3952</v>
      </c>
      <c r="H114" s="16" t="s">
        <v>4512</v>
      </c>
      <c r="I114" s="15"/>
      <c r="J114" s="15"/>
      <c r="K114" s="15"/>
      <c r="L114" s="15"/>
      <c r="M114" s="16" t="s">
        <v>3142</v>
      </c>
    </row>
    <row r="115" spans="1:13" x14ac:dyDescent="0.2">
      <c r="A115" s="16" t="s">
        <v>2309</v>
      </c>
      <c r="B115" s="15" t="s">
        <v>4513</v>
      </c>
      <c r="C115" s="16" t="s">
        <v>3936</v>
      </c>
      <c r="D115" s="16" t="s">
        <v>4020</v>
      </c>
      <c r="E115" s="16" t="s">
        <v>4279</v>
      </c>
      <c r="F115" s="16" t="s">
        <v>4209</v>
      </c>
      <c r="G115" s="16" t="s">
        <v>4050</v>
      </c>
      <c r="H115" s="16" t="s">
        <v>4513</v>
      </c>
      <c r="I115" s="15"/>
      <c r="J115" s="15"/>
      <c r="K115" s="15"/>
      <c r="L115" s="15"/>
      <c r="M115" s="16" t="s">
        <v>2310</v>
      </c>
    </row>
    <row r="116" spans="1:13" x14ac:dyDescent="0.2">
      <c r="A116" s="16" t="s">
        <v>1802</v>
      </c>
      <c r="B116" s="15" t="s">
        <v>4514</v>
      </c>
      <c r="C116" s="16" t="s">
        <v>4260</v>
      </c>
      <c r="D116" s="16" t="s">
        <v>4254</v>
      </c>
      <c r="E116" s="16" t="s">
        <v>4130</v>
      </c>
      <c r="F116" s="16" t="s">
        <v>4301</v>
      </c>
      <c r="G116" s="16" t="s">
        <v>4225</v>
      </c>
      <c r="H116" s="16" t="s">
        <v>4514</v>
      </c>
      <c r="I116" s="15"/>
      <c r="J116" s="15"/>
      <c r="K116" s="15"/>
      <c r="L116" s="15"/>
      <c r="M116" s="16" t="s">
        <v>1803</v>
      </c>
    </row>
    <row r="117" spans="1:13" x14ac:dyDescent="0.2">
      <c r="A117" s="16" t="s">
        <v>792</v>
      </c>
      <c r="B117" s="15" t="s">
        <v>4515</v>
      </c>
      <c r="C117" s="16" t="s">
        <v>3940</v>
      </c>
      <c r="D117" s="16" t="s">
        <v>4103</v>
      </c>
      <c r="E117" s="16" t="s">
        <v>4102</v>
      </c>
      <c r="F117" s="16" t="s">
        <v>4340</v>
      </c>
      <c r="G117" s="16" t="s">
        <v>4356</v>
      </c>
      <c r="H117" s="16" t="s">
        <v>4515</v>
      </c>
      <c r="I117" s="15"/>
      <c r="J117" s="15"/>
      <c r="K117" s="15"/>
      <c r="L117" s="15"/>
      <c r="M117" s="16" t="s">
        <v>793</v>
      </c>
    </row>
    <row r="118" spans="1:13" x14ac:dyDescent="0.2">
      <c r="A118" s="16" t="s">
        <v>1424</v>
      </c>
      <c r="B118" s="15" t="s">
        <v>4516</v>
      </c>
      <c r="C118" s="16" t="s">
        <v>4260</v>
      </c>
      <c r="D118" s="16" t="s">
        <v>4254</v>
      </c>
      <c r="E118" s="16" t="s">
        <v>4248</v>
      </c>
      <c r="F118" s="16" t="s">
        <v>4304</v>
      </c>
      <c r="G118" s="16" t="s">
        <v>3971</v>
      </c>
      <c r="H118" s="16" t="s">
        <v>4516</v>
      </c>
      <c r="I118" s="15"/>
      <c r="J118" s="15"/>
      <c r="K118" s="15"/>
      <c r="L118" s="15"/>
      <c r="M118" s="16" t="s">
        <v>1425</v>
      </c>
    </row>
    <row r="119" spans="1:13" x14ac:dyDescent="0.2">
      <c r="A119" s="16" t="s">
        <v>498</v>
      </c>
      <c r="B119" s="15" t="s">
        <v>4517</v>
      </c>
      <c r="C119" s="16" t="s">
        <v>3940</v>
      </c>
      <c r="D119" s="16" t="s">
        <v>4103</v>
      </c>
      <c r="E119" s="16" t="s">
        <v>4102</v>
      </c>
      <c r="F119" s="16" t="s">
        <v>4143</v>
      </c>
      <c r="G119" s="16" t="s">
        <v>4141</v>
      </c>
      <c r="H119" s="16" t="s">
        <v>4517</v>
      </c>
      <c r="I119" s="15"/>
      <c r="J119" s="15"/>
      <c r="K119" s="15"/>
      <c r="L119" s="15"/>
      <c r="M119" s="16" t="s">
        <v>499</v>
      </c>
    </row>
    <row r="120" spans="1:13" x14ac:dyDescent="0.2">
      <c r="A120" s="16" t="s">
        <v>2240</v>
      </c>
      <c r="B120" s="15" t="s">
        <v>4518</v>
      </c>
      <c r="C120" s="16" t="s">
        <v>3936</v>
      </c>
      <c r="D120" s="16" t="s">
        <v>4020</v>
      </c>
      <c r="E120" s="16" t="s">
        <v>4279</v>
      </c>
      <c r="F120" s="16" t="s">
        <v>4209</v>
      </c>
      <c r="G120" s="16" t="s">
        <v>4040</v>
      </c>
      <c r="H120" s="16" t="s">
        <v>4518</v>
      </c>
      <c r="I120" s="15"/>
      <c r="J120" s="15"/>
      <c r="K120" s="15"/>
      <c r="L120" s="15"/>
      <c r="M120" s="16" t="s">
        <v>2241</v>
      </c>
    </row>
    <row r="121" spans="1:13" x14ac:dyDescent="0.2">
      <c r="A121" s="16" t="s">
        <v>490</v>
      </c>
      <c r="B121" s="15" t="s">
        <v>4519</v>
      </c>
      <c r="C121" s="16" t="s">
        <v>3940</v>
      </c>
      <c r="D121" s="16" t="s">
        <v>4103</v>
      </c>
      <c r="E121" s="16" t="s">
        <v>4102</v>
      </c>
      <c r="F121" s="16" t="s">
        <v>4143</v>
      </c>
      <c r="G121" s="16" t="s">
        <v>4141</v>
      </c>
      <c r="H121" s="16" t="s">
        <v>4519</v>
      </c>
      <c r="I121" s="15"/>
      <c r="J121" s="15"/>
      <c r="K121" s="15"/>
      <c r="L121" s="15"/>
      <c r="M121" s="16" t="s">
        <v>491</v>
      </c>
    </row>
    <row r="122" spans="1:13" x14ac:dyDescent="0.2">
      <c r="A122" s="16" t="s">
        <v>2112</v>
      </c>
      <c r="B122" s="15" t="s">
        <v>4520</v>
      </c>
      <c r="C122" s="16" t="s">
        <v>3936</v>
      </c>
      <c r="D122" s="16" t="s">
        <v>4020</v>
      </c>
      <c r="E122" s="16" t="s">
        <v>4279</v>
      </c>
      <c r="F122" s="16" t="s">
        <v>4209</v>
      </c>
      <c r="G122" s="16" t="s">
        <v>4341</v>
      </c>
      <c r="H122" s="16" t="s">
        <v>4520</v>
      </c>
      <c r="I122" s="15"/>
      <c r="J122" s="15"/>
      <c r="K122" s="15"/>
      <c r="L122" s="15"/>
      <c r="M122" s="16" t="s">
        <v>2113</v>
      </c>
    </row>
    <row r="123" spans="1:13" x14ac:dyDescent="0.2">
      <c r="A123" s="16" t="s">
        <v>464</v>
      </c>
      <c r="B123" s="15" t="s">
        <v>4521</v>
      </c>
      <c r="C123" s="16" t="s">
        <v>3940</v>
      </c>
      <c r="D123" s="16" t="s">
        <v>4103</v>
      </c>
      <c r="E123" s="16" t="s">
        <v>4102</v>
      </c>
      <c r="F123" s="16" t="s">
        <v>4150</v>
      </c>
      <c r="G123" s="16" t="s">
        <v>4354</v>
      </c>
      <c r="H123" s="16" t="s">
        <v>4521</v>
      </c>
      <c r="I123" s="15"/>
      <c r="J123" s="15"/>
      <c r="K123" s="15"/>
      <c r="L123" s="15"/>
      <c r="M123" s="16" t="s">
        <v>465</v>
      </c>
    </row>
    <row r="124" spans="1:13" x14ac:dyDescent="0.2">
      <c r="A124" s="16" t="s">
        <v>2234</v>
      </c>
      <c r="B124" s="15" t="s">
        <v>4522</v>
      </c>
      <c r="C124" s="16" t="s">
        <v>3936</v>
      </c>
      <c r="D124" s="16" t="s">
        <v>4020</v>
      </c>
      <c r="E124" s="16" t="s">
        <v>4279</v>
      </c>
      <c r="F124" s="16" t="s">
        <v>4209</v>
      </c>
      <c r="G124" s="16" t="s">
        <v>4040</v>
      </c>
      <c r="H124" s="16" t="s">
        <v>4522</v>
      </c>
      <c r="I124" s="15"/>
      <c r="J124" s="15"/>
      <c r="K124" s="15"/>
      <c r="L124" s="15"/>
      <c r="M124" s="16" t="s">
        <v>2235</v>
      </c>
    </row>
    <row r="125" spans="1:13" x14ac:dyDescent="0.2">
      <c r="A125" s="16" t="s">
        <v>3145</v>
      </c>
      <c r="B125" s="15" t="s">
        <v>4523</v>
      </c>
      <c r="C125" s="16" t="s">
        <v>3936</v>
      </c>
      <c r="D125" s="16" t="s">
        <v>4067</v>
      </c>
      <c r="E125" s="16" t="s">
        <v>3957</v>
      </c>
      <c r="F125" s="16" t="s">
        <v>3959</v>
      </c>
      <c r="G125" s="16" t="s">
        <v>3947</v>
      </c>
      <c r="H125" s="16" t="s">
        <v>4523</v>
      </c>
      <c r="I125" s="15"/>
      <c r="J125" s="15"/>
      <c r="K125" s="15"/>
      <c r="L125" s="15"/>
      <c r="M125" s="16" t="s">
        <v>3146</v>
      </c>
    </row>
    <row r="126" spans="1:13" x14ac:dyDescent="0.2">
      <c r="A126" s="16" t="s">
        <v>1096</v>
      </c>
      <c r="B126" s="15" t="s">
        <v>4524</v>
      </c>
      <c r="C126" s="16" t="s">
        <v>3940</v>
      </c>
      <c r="D126" s="16" t="s">
        <v>4103</v>
      </c>
      <c r="E126" s="16" t="s">
        <v>4138</v>
      </c>
      <c r="F126" s="16" t="s">
        <v>4173</v>
      </c>
      <c r="G126" s="16" t="s">
        <v>4139</v>
      </c>
      <c r="H126" s="16" t="s">
        <v>4524</v>
      </c>
      <c r="I126" s="15"/>
      <c r="J126" s="15"/>
      <c r="K126" s="15"/>
      <c r="L126" s="15"/>
      <c r="M126" s="16" t="s">
        <v>1097</v>
      </c>
    </row>
    <row r="127" spans="1:13" x14ac:dyDescent="0.2">
      <c r="A127" s="16" t="s">
        <v>1878</v>
      </c>
      <c r="B127" s="15" t="s">
        <v>4525</v>
      </c>
      <c r="C127" s="16" t="s">
        <v>4260</v>
      </c>
      <c r="D127" s="16" t="s">
        <v>4254</v>
      </c>
      <c r="E127" s="16" t="s">
        <v>4130</v>
      </c>
      <c r="F127" s="16" t="s">
        <v>4301</v>
      </c>
      <c r="G127" s="16" t="s">
        <v>4234</v>
      </c>
      <c r="H127" s="16" t="s">
        <v>4525</v>
      </c>
      <c r="I127" s="15"/>
      <c r="J127" s="15"/>
      <c r="K127" s="15"/>
      <c r="L127" s="15"/>
      <c r="M127" s="16" t="s">
        <v>1879</v>
      </c>
    </row>
    <row r="128" spans="1:13" x14ac:dyDescent="0.2">
      <c r="A128" s="16" t="s">
        <v>2541</v>
      </c>
      <c r="B128" s="15" t="s">
        <v>4526</v>
      </c>
      <c r="C128" s="16" t="s">
        <v>3936</v>
      </c>
      <c r="D128" s="16" t="s">
        <v>4020</v>
      </c>
      <c r="E128" s="16" t="s">
        <v>4279</v>
      </c>
      <c r="F128" s="16" t="s">
        <v>4052</v>
      </c>
      <c r="G128" s="16" t="s">
        <v>4063</v>
      </c>
      <c r="H128" s="16" t="s">
        <v>4526</v>
      </c>
      <c r="I128" s="15"/>
      <c r="J128" s="15"/>
      <c r="K128" s="15"/>
      <c r="L128" s="15"/>
      <c r="M128" s="16" t="s">
        <v>2542</v>
      </c>
    </row>
    <row r="129" spans="1:13" x14ac:dyDescent="0.2">
      <c r="A129" s="16" t="s">
        <v>2076</v>
      </c>
      <c r="B129" s="15" t="s">
        <v>4527</v>
      </c>
      <c r="C129" s="16" t="s">
        <v>3936</v>
      </c>
      <c r="D129" s="16" t="s">
        <v>4020</v>
      </c>
      <c r="E129" s="16" t="s">
        <v>4279</v>
      </c>
      <c r="F129" s="16" t="s">
        <v>4209</v>
      </c>
      <c r="G129" s="16" t="s">
        <v>4297</v>
      </c>
      <c r="H129" s="16" t="s">
        <v>4527</v>
      </c>
      <c r="I129" s="15"/>
      <c r="J129" s="15"/>
      <c r="K129" s="15"/>
      <c r="L129" s="15"/>
      <c r="M129" s="16" t="s">
        <v>2077</v>
      </c>
    </row>
    <row r="130" spans="1:13" x14ac:dyDescent="0.2">
      <c r="A130" s="16" t="s">
        <v>554</v>
      </c>
      <c r="B130" s="15" t="s">
        <v>4528</v>
      </c>
      <c r="C130" s="16" t="s">
        <v>3940</v>
      </c>
      <c r="D130" s="16" t="s">
        <v>3941</v>
      </c>
      <c r="E130" s="16" t="s">
        <v>4151</v>
      </c>
      <c r="F130" s="16" t="s">
        <v>4149</v>
      </c>
      <c r="G130" s="16" t="s">
        <v>4164</v>
      </c>
      <c r="H130" s="16" t="s">
        <v>4528</v>
      </c>
      <c r="I130" s="15"/>
      <c r="J130" s="15"/>
      <c r="K130" s="15"/>
      <c r="L130" s="15"/>
      <c r="M130" s="16" t="s">
        <v>555</v>
      </c>
    </row>
    <row r="131" spans="1:13" x14ac:dyDescent="0.2">
      <c r="A131" s="16" t="s">
        <v>1860</v>
      </c>
      <c r="B131" s="15" t="s">
        <v>4529</v>
      </c>
      <c r="C131" s="16" t="s">
        <v>4260</v>
      </c>
      <c r="D131" s="16" t="s">
        <v>4254</v>
      </c>
      <c r="E131" s="16" t="s">
        <v>4130</v>
      </c>
      <c r="F131" s="16" t="s">
        <v>4301</v>
      </c>
      <c r="G131" s="16" t="s">
        <v>4226</v>
      </c>
      <c r="H131" s="16" t="s">
        <v>4529</v>
      </c>
      <c r="I131" s="15"/>
      <c r="J131" s="15"/>
      <c r="K131" s="15"/>
      <c r="L131" s="15"/>
      <c r="M131" s="16" t="s">
        <v>1861</v>
      </c>
    </row>
    <row r="132" spans="1:13" x14ac:dyDescent="0.2">
      <c r="A132" s="16" t="s">
        <v>2449</v>
      </c>
      <c r="B132" s="15" t="s">
        <v>4530</v>
      </c>
      <c r="C132" s="16" t="s">
        <v>3936</v>
      </c>
      <c r="D132" s="16" t="s">
        <v>4020</v>
      </c>
      <c r="E132" s="16" t="s">
        <v>4279</v>
      </c>
      <c r="F132" s="16" t="s">
        <v>4053</v>
      </c>
      <c r="G132" s="16" t="s">
        <v>4065</v>
      </c>
      <c r="H132" s="16" t="s">
        <v>4530</v>
      </c>
      <c r="I132" s="15"/>
      <c r="J132" s="15"/>
      <c r="K132" s="15"/>
      <c r="L132" s="15"/>
      <c r="M132" s="16" t="s">
        <v>2450</v>
      </c>
    </row>
    <row r="133" spans="1:13" x14ac:dyDescent="0.2">
      <c r="A133" s="16" t="s">
        <v>586</v>
      </c>
      <c r="B133" s="15" t="s">
        <v>4531</v>
      </c>
      <c r="C133" s="16" t="s">
        <v>3940</v>
      </c>
      <c r="D133" s="16" t="s">
        <v>3941</v>
      </c>
      <c r="E133" s="16" t="s">
        <v>4151</v>
      </c>
      <c r="F133" s="16" t="s">
        <v>4142</v>
      </c>
      <c r="G133" s="16" t="s">
        <v>4144</v>
      </c>
      <c r="H133" s="16" t="s">
        <v>4531</v>
      </c>
      <c r="I133" s="15"/>
      <c r="J133" s="15"/>
      <c r="K133" s="15"/>
      <c r="L133" s="15"/>
      <c r="M133" s="16" t="s">
        <v>587</v>
      </c>
    </row>
    <row r="134" spans="1:13" x14ac:dyDescent="0.2">
      <c r="A134" s="16" t="s">
        <v>2090</v>
      </c>
      <c r="B134" s="15" t="s">
        <v>4532</v>
      </c>
      <c r="C134" s="16" t="s">
        <v>3936</v>
      </c>
      <c r="D134" s="16" t="s">
        <v>4020</v>
      </c>
      <c r="E134" s="16" t="s">
        <v>4279</v>
      </c>
      <c r="F134" s="16" t="s">
        <v>4209</v>
      </c>
      <c r="G134" s="16" t="s">
        <v>4297</v>
      </c>
      <c r="H134" s="16" t="s">
        <v>4532</v>
      </c>
      <c r="I134" s="15"/>
      <c r="J134" s="15"/>
      <c r="K134" s="15"/>
      <c r="L134" s="15"/>
      <c r="M134" s="16" t="s">
        <v>2091</v>
      </c>
    </row>
    <row r="135" spans="1:13" x14ac:dyDescent="0.2">
      <c r="A135" s="16" t="s">
        <v>2210</v>
      </c>
      <c r="B135" s="15" t="s">
        <v>4533</v>
      </c>
      <c r="C135" s="16" t="s">
        <v>3936</v>
      </c>
      <c r="D135" s="16" t="s">
        <v>4020</v>
      </c>
      <c r="E135" s="16" t="s">
        <v>4279</v>
      </c>
      <c r="F135" s="16" t="s">
        <v>4209</v>
      </c>
      <c r="G135" s="16" t="s">
        <v>4051</v>
      </c>
      <c r="H135" s="16" t="s">
        <v>4533</v>
      </c>
      <c r="I135" s="15"/>
      <c r="J135" s="15"/>
      <c r="K135" s="15"/>
      <c r="L135" s="15"/>
      <c r="M135" s="16" t="s">
        <v>2211</v>
      </c>
    </row>
    <row r="136" spans="1:13" x14ac:dyDescent="0.2">
      <c r="A136" s="16" t="s">
        <v>828</v>
      </c>
      <c r="B136" s="15" t="s">
        <v>4534</v>
      </c>
      <c r="C136" s="16" t="s">
        <v>3940</v>
      </c>
      <c r="D136" s="16" t="s">
        <v>4103</v>
      </c>
      <c r="E136" s="16" t="s">
        <v>4102</v>
      </c>
      <c r="F136" s="16" t="s">
        <v>4340</v>
      </c>
      <c r="G136" s="16" t="s">
        <v>4376</v>
      </c>
      <c r="H136" s="16" t="s">
        <v>4534</v>
      </c>
      <c r="I136" s="15"/>
      <c r="J136" s="15"/>
      <c r="K136" s="15"/>
      <c r="L136" s="15"/>
      <c r="M136" s="16" t="s">
        <v>829</v>
      </c>
    </row>
    <row r="137" spans="1:13" x14ac:dyDescent="0.2">
      <c r="A137" s="16" t="s">
        <v>2311</v>
      </c>
      <c r="B137" s="15" t="s">
        <v>4535</v>
      </c>
      <c r="C137" s="16" t="s">
        <v>3936</v>
      </c>
      <c r="D137" s="16" t="s">
        <v>4020</v>
      </c>
      <c r="E137" s="16" t="s">
        <v>4279</v>
      </c>
      <c r="F137" s="16" t="s">
        <v>4209</v>
      </c>
      <c r="G137" s="16" t="s">
        <v>4050</v>
      </c>
      <c r="H137" s="16" t="s">
        <v>4535</v>
      </c>
      <c r="I137" s="15"/>
      <c r="J137" s="15"/>
      <c r="K137" s="15"/>
      <c r="L137" s="15"/>
      <c r="M137" s="16" t="s">
        <v>2312</v>
      </c>
    </row>
    <row r="138" spans="1:13" x14ac:dyDescent="0.2">
      <c r="A138" s="16" t="s">
        <v>416</v>
      </c>
      <c r="B138" s="15" t="s">
        <v>4536</v>
      </c>
      <c r="C138" s="16" t="s">
        <v>4098</v>
      </c>
      <c r="D138" s="16" t="s">
        <v>4177</v>
      </c>
      <c r="E138" s="16" t="s">
        <v>4176</v>
      </c>
      <c r="F138" s="16" t="s">
        <v>4088</v>
      </c>
      <c r="G138" s="16" t="s">
        <v>4090</v>
      </c>
      <c r="H138" s="16" t="s">
        <v>4536</v>
      </c>
      <c r="I138" s="15"/>
      <c r="J138" s="15"/>
      <c r="K138" s="15"/>
      <c r="L138" s="15"/>
      <c r="M138" s="16" t="s">
        <v>417</v>
      </c>
    </row>
    <row r="139" spans="1:13" x14ac:dyDescent="0.2">
      <c r="A139" s="16" t="s">
        <v>1828</v>
      </c>
      <c r="B139" s="15" t="s">
        <v>4537</v>
      </c>
      <c r="C139" s="16" t="s">
        <v>4260</v>
      </c>
      <c r="D139" s="16" t="s">
        <v>4254</v>
      </c>
      <c r="E139" s="16" t="s">
        <v>4130</v>
      </c>
      <c r="F139" s="16" t="s">
        <v>4310</v>
      </c>
      <c r="G139" s="16" t="s">
        <v>4315</v>
      </c>
      <c r="H139" s="16" t="s">
        <v>4537</v>
      </c>
      <c r="I139" s="15"/>
      <c r="J139" s="15"/>
      <c r="K139" s="15"/>
      <c r="L139" s="15"/>
      <c r="M139" s="16" t="s">
        <v>1829</v>
      </c>
    </row>
    <row r="140" spans="1:13" x14ac:dyDescent="0.2">
      <c r="A140" s="16" t="s">
        <v>936</v>
      </c>
      <c r="B140" s="15" t="s">
        <v>4538</v>
      </c>
      <c r="C140" s="16" t="s">
        <v>3940</v>
      </c>
      <c r="D140" s="16" t="s">
        <v>4103</v>
      </c>
      <c r="E140" s="16" t="s">
        <v>4138</v>
      </c>
      <c r="F140" s="16" t="s">
        <v>4375</v>
      </c>
      <c r="G140" s="16" t="s">
        <v>4261</v>
      </c>
      <c r="H140" s="16" t="s">
        <v>4538</v>
      </c>
      <c r="I140" s="15"/>
      <c r="J140" s="15"/>
      <c r="K140" s="15"/>
      <c r="L140" s="15"/>
      <c r="M140" s="16" t="s">
        <v>937</v>
      </c>
    </row>
    <row r="141" spans="1:13" x14ac:dyDescent="0.2">
      <c r="A141" s="16" t="s">
        <v>614</v>
      </c>
      <c r="B141" s="15" t="s">
        <v>4539</v>
      </c>
      <c r="C141" s="16" t="s">
        <v>4098</v>
      </c>
      <c r="D141" s="16" t="s">
        <v>4177</v>
      </c>
      <c r="E141" s="16" t="s">
        <v>4176</v>
      </c>
      <c r="F141" s="16" t="s">
        <v>4094</v>
      </c>
      <c r="G141" s="16" t="s">
        <v>4087</v>
      </c>
      <c r="H141" s="16" t="s">
        <v>4539</v>
      </c>
      <c r="I141" s="15"/>
      <c r="J141" s="15"/>
      <c r="K141" s="15"/>
      <c r="L141" s="15"/>
      <c r="M141" s="16" t="s">
        <v>615</v>
      </c>
    </row>
    <row r="142" spans="1:13" x14ac:dyDescent="0.2">
      <c r="A142" s="16" t="s">
        <v>2188</v>
      </c>
      <c r="B142" s="15" t="s">
        <v>4540</v>
      </c>
      <c r="C142" s="16" t="s">
        <v>3936</v>
      </c>
      <c r="D142" s="16" t="s">
        <v>4020</v>
      </c>
      <c r="E142" s="16" t="s">
        <v>4279</v>
      </c>
      <c r="F142" s="16" t="s">
        <v>4209</v>
      </c>
      <c r="G142" s="16" t="s">
        <v>4080</v>
      </c>
      <c r="H142" s="16" t="s">
        <v>4540</v>
      </c>
      <c r="I142" s="15"/>
      <c r="J142" s="15"/>
      <c r="K142" s="15"/>
      <c r="L142" s="15"/>
      <c r="M142" s="16" t="s">
        <v>2189</v>
      </c>
    </row>
    <row r="143" spans="1:13" x14ac:dyDescent="0.2">
      <c r="A143" s="16" t="s">
        <v>2295</v>
      </c>
      <c r="B143" s="15" t="s">
        <v>4541</v>
      </c>
      <c r="C143" s="16" t="s">
        <v>3936</v>
      </c>
      <c r="D143" s="16" t="s">
        <v>4020</v>
      </c>
      <c r="E143" s="16" t="s">
        <v>4279</v>
      </c>
      <c r="F143" s="16" t="s">
        <v>4209</v>
      </c>
      <c r="G143" s="16" t="s">
        <v>4050</v>
      </c>
      <c r="H143" s="16" t="s">
        <v>4541</v>
      </c>
      <c r="I143" s="15"/>
      <c r="J143" s="15"/>
      <c r="K143" s="15"/>
      <c r="L143" s="15"/>
      <c r="M143" s="16" t="s">
        <v>2296</v>
      </c>
    </row>
    <row r="144" spans="1:13" x14ac:dyDescent="0.2">
      <c r="A144" s="16" t="s">
        <v>3613</v>
      </c>
      <c r="B144" s="15" t="s">
        <v>4542</v>
      </c>
      <c r="C144" s="16" t="s">
        <v>4260</v>
      </c>
      <c r="D144" s="16" t="s">
        <v>4236</v>
      </c>
      <c r="E144" s="16" t="s">
        <v>4346</v>
      </c>
      <c r="F144" s="16" t="s">
        <v>4206</v>
      </c>
      <c r="G144" s="16" t="s">
        <v>3965</v>
      </c>
      <c r="H144" s="16" t="s">
        <v>4542</v>
      </c>
      <c r="I144" s="15"/>
      <c r="J144" s="15"/>
      <c r="K144" s="15"/>
      <c r="L144" s="15"/>
      <c r="M144" s="16" t="s">
        <v>3614</v>
      </c>
    </row>
    <row r="145" spans="1:13" x14ac:dyDescent="0.2">
      <c r="A145" s="16" t="s">
        <v>3393</v>
      </c>
      <c r="B145" s="15" t="s">
        <v>4543</v>
      </c>
      <c r="C145" s="16" t="s">
        <v>3936</v>
      </c>
      <c r="D145" s="16" t="s">
        <v>4067</v>
      </c>
      <c r="E145" s="16" t="s">
        <v>3957</v>
      </c>
      <c r="F145" s="16" t="s">
        <v>3958</v>
      </c>
      <c r="G145" s="16" t="s">
        <v>4342</v>
      </c>
      <c r="H145" s="16" t="s">
        <v>4543</v>
      </c>
      <c r="I145" s="15"/>
      <c r="J145" s="15"/>
      <c r="K145" s="15"/>
      <c r="L145" s="15"/>
      <c r="M145" s="16" t="s">
        <v>3394</v>
      </c>
    </row>
    <row r="146" spans="1:13" x14ac:dyDescent="0.2">
      <c r="A146" s="16" t="s">
        <v>1864</v>
      </c>
      <c r="B146" s="15" t="s">
        <v>4544</v>
      </c>
      <c r="C146" s="16" t="s">
        <v>4260</v>
      </c>
      <c r="D146" s="16" t="s">
        <v>4254</v>
      </c>
      <c r="E146" s="16" t="s">
        <v>4130</v>
      </c>
      <c r="F146" s="16" t="s">
        <v>4301</v>
      </c>
      <c r="G146" s="16" t="s">
        <v>4223</v>
      </c>
      <c r="H146" s="16" t="s">
        <v>4544</v>
      </c>
      <c r="I146" s="15"/>
      <c r="J146" s="15"/>
      <c r="K146" s="15"/>
      <c r="L146" s="15"/>
      <c r="M146" s="16" t="s">
        <v>1865</v>
      </c>
    </row>
    <row r="147" spans="1:13" x14ac:dyDescent="0.2">
      <c r="A147" s="16" t="s">
        <v>466</v>
      </c>
      <c r="B147" s="15" t="s">
        <v>4545</v>
      </c>
      <c r="C147" s="16" t="s">
        <v>3940</v>
      </c>
      <c r="D147" s="16" t="s">
        <v>4103</v>
      </c>
      <c r="E147" s="16" t="s">
        <v>4102</v>
      </c>
      <c r="F147" s="16" t="s">
        <v>4143</v>
      </c>
      <c r="G147" s="16" t="s">
        <v>4145</v>
      </c>
      <c r="H147" s="16" t="s">
        <v>4545</v>
      </c>
      <c r="I147" s="15"/>
      <c r="J147" s="15"/>
      <c r="K147" s="15"/>
      <c r="L147" s="15"/>
      <c r="M147" s="16" t="s">
        <v>467</v>
      </c>
    </row>
    <row r="148" spans="1:13" x14ac:dyDescent="0.2">
      <c r="A148" s="16" t="s">
        <v>1814</v>
      </c>
      <c r="B148" s="15" t="s">
        <v>4546</v>
      </c>
      <c r="C148" s="16" t="s">
        <v>4260</v>
      </c>
      <c r="D148" s="16" t="s">
        <v>4254</v>
      </c>
      <c r="E148" s="16" t="s">
        <v>4130</v>
      </c>
      <c r="F148" s="16" t="s">
        <v>4310</v>
      </c>
      <c r="G148" s="16" t="s">
        <v>4338</v>
      </c>
      <c r="H148" s="16" t="s">
        <v>4546</v>
      </c>
      <c r="I148" s="15"/>
      <c r="J148" s="15"/>
      <c r="K148" s="15"/>
      <c r="L148" s="15"/>
      <c r="M148" s="16" t="s">
        <v>1815</v>
      </c>
    </row>
    <row r="149" spans="1:13" x14ac:dyDescent="0.2">
      <c r="A149" s="16" t="s">
        <v>1818</v>
      </c>
      <c r="B149" s="15" t="s">
        <v>4547</v>
      </c>
      <c r="C149" s="16" t="s">
        <v>4260</v>
      </c>
      <c r="D149" s="16" t="s">
        <v>4254</v>
      </c>
      <c r="E149" s="16" t="s">
        <v>4130</v>
      </c>
      <c r="F149" s="16" t="s">
        <v>4310</v>
      </c>
      <c r="G149" s="16" t="s">
        <v>4338</v>
      </c>
      <c r="H149" s="16" t="s">
        <v>4547</v>
      </c>
      <c r="I149" s="15"/>
      <c r="J149" s="15"/>
      <c r="K149" s="15"/>
      <c r="L149" s="15"/>
      <c r="M149" s="16" t="s">
        <v>1819</v>
      </c>
    </row>
    <row r="150" spans="1:13" x14ac:dyDescent="0.2">
      <c r="A150" s="16" t="s">
        <v>540</v>
      </c>
      <c r="B150" s="15" t="s">
        <v>4548</v>
      </c>
      <c r="C150" s="16" t="s">
        <v>3940</v>
      </c>
      <c r="D150" s="16" t="s">
        <v>4103</v>
      </c>
      <c r="E150" s="16" t="s">
        <v>4102</v>
      </c>
      <c r="F150" s="16" t="s">
        <v>4150</v>
      </c>
      <c r="G150" s="16" t="s">
        <v>4354</v>
      </c>
      <c r="H150" s="16" t="s">
        <v>4548</v>
      </c>
      <c r="I150" s="15"/>
      <c r="J150" s="15"/>
      <c r="K150" s="15"/>
      <c r="L150" s="15"/>
      <c r="M150" s="16" t="s">
        <v>541</v>
      </c>
    </row>
    <row r="151" spans="1:13" x14ac:dyDescent="0.2">
      <c r="A151" s="16" t="s">
        <v>3357</v>
      </c>
      <c r="B151" s="15" t="s">
        <v>4549</v>
      </c>
      <c r="C151" s="16" t="s">
        <v>3936</v>
      </c>
      <c r="D151" s="16" t="s">
        <v>4020</v>
      </c>
      <c r="E151" s="16" t="s">
        <v>4279</v>
      </c>
      <c r="F151" s="16" t="s">
        <v>4186</v>
      </c>
      <c r="G151" s="16" t="s">
        <v>4169</v>
      </c>
      <c r="H151" s="16" t="s">
        <v>4549</v>
      </c>
      <c r="I151" s="15"/>
      <c r="J151" s="15"/>
      <c r="K151" s="15"/>
      <c r="L151" s="15"/>
      <c r="M151" s="16" t="s">
        <v>3358</v>
      </c>
    </row>
    <row r="152" spans="1:13" x14ac:dyDescent="0.2">
      <c r="A152" s="16" t="s">
        <v>1822</v>
      </c>
      <c r="B152" s="15" t="s">
        <v>4550</v>
      </c>
      <c r="C152" s="16" t="s">
        <v>4260</v>
      </c>
      <c r="D152" s="16" t="s">
        <v>4254</v>
      </c>
      <c r="E152" s="16" t="s">
        <v>4130</v>
      </c>
      <c r="F152" s="16" t="s">
        <v>4301</v>
      </c>
      <c r="G152" s="16" t="s">
        <v>4224</v>
      </c>
      <c r="H152" s="16" t="s">
        <v>4550</v>
      </c>
      <c r="I152" s="15"/>
      <c r="J152" s="15"/>
      <c r="K152" s="15"/>
      <c r="L152" s="15"/>
      <c r="M152" s="16" t="s">
        <v>1823</v>
      </c>
    </row>
    <row r="153" spans="1:13" x14ac:dyDescent="0.2">
      <c r="A153" s="16" t="s">
        <v>1920</v>
      </c>
      <c r="B153" s="15" t="s">
        <v>4551</v>
      </c>
      <c r="C153" s="16" t="s">
        <v>4260</v>
      </c>
      <c r="D153" s="16" t="s">
        <v>4254</v>
      </c>
      <c r="E153" s="16" t="s">
        <v>4130</v>
      </c>
      <c r="F153" s="16" t="s">
        <v>4301</v>
      </c>
      <c r="G153" s="16" t="s">
        <v>4217</v>
      </c>
      <c r="H153" s="16" t="s">
        <v>4551</v>
      </c>
      <c r="I153" s="15"/>
      <c r="J153" s="15"/>
      <c r="K153" s="15"/>
      <c r="L153" s="15"/>
      <c r="M153" s="16" t="s">
        <v>1921</v>
      </c>
    </row>
    <row r="154" spans="1:13" x14ac:dyDescent="0.2">
      <c r="A154" s="16" t="s">
        <v>1256</v>
      </c>
      <c r="B154" s="15" t="s">
        <v>4552</v>
      </c>
      <c r="C154" s="16" t="s">
        <v>4260</v>
      </c>
      <c r="D154" s="16" t="s">
        <v>4254</v>
      </c>
      <c r="E154" s="16" t="s">
        <v>4248</v>
      </c>
      <c r="F154" s="16" t="s">
        <v>4304</v>
      </c>
      <c r="G154" s="16" t="s">
        <v>3971</v>
      </c>
      <c r="H154" s="16" t="s">
        <v>4552</v>
      </c>
      <c r="I154" s="15"/>
      <c r="J154" s="15"/>
      <c r="K154" s="15"/>
      <c r="L154" s="15"/>
      <c r="M154" s="16" t="s">
        <v>1257</v>
      </c>
    </row>
    <row r="155" spans="1:13" x14ac:dyDescent="0.2">
      <c r="A155" s="16" t="s">
        <v>2270</v>
      </c>
      <c r="B155" s="15" t="s">
        <v>4553</v>
      </c>
      <c r="C155" s="16" t="s">
        <v>3936</v>
      </c>
      <c r="D155" s="16" t="s">
        <v>4020</v>
      </c>
      <c r="E155" s="16" t="s">
        <v>4279</v>
      </c>
      <c r="F155" s="16" t="s">
        <v>4209</v>
      </c>
      <c r="G155" s="16" t="s">
        <v>4050</v>
      </c>
      <c r="H155" s="16" t="s">
        <v>4553</v>
      </c>
      <c r="I155" s="15"/>
      <c r="J155" s="15"/>
      <c r="K155" s="15"/>
      <c r="L155" s="15"/>
      <c r="M155" s="16" t="s">
        <v>2125</v>
      </c>
    </row>
    <row r="156" spans="1:13" x14ac:dyDescent="0.2">
      <c r="A156" s="16" t="s">
        <v>3605</v>
      </c>
      <c r="B156" s="15" t="s">
        <v>4554</v>
      </c>
      <c r="C156" s="16" t="s">
        <v>4260</v>
      </c>
      <c r="D156" s="16" t="s">
        <v>4236</v>
      </c>
      <c r="E156" s="16" t="s">
        <v>4346</v>
      </c>
      <c r="F156" s="16" t="s">
        <v>4206</v>
      </c>
      <c r="G156" s="16" t="s">
        <v>3965</v>
      </c>
      <c r="H156" s="16" t="s">
        <v>4554</v>
      </c>
      <c r="I156" s="15"/>
      <c r="J156" s="15"/>
      <c r="K156" s="15"/>
      <c r="L156" s="15"/>
      <c r="M156" s="16" t="s">
        <v>3606</v>
      </c>
    </row>
    <row r="157" spans="1:13" x14ac:dyDescent="0.2">
      <c r="A157" s="16" t="s">
        <v>1452</v>
      </c>
      <c r="B157" s="15" t="s">
        <v>4555</v>
      </c>
      <c r="C157" s="16" t="s">
        <v>4260</v>
      </c>
      <c r="D157" s="16" t="s">
        <v>4254</v>
      </c>
      <c r="E157" s="16" t="s">
        <v>4248</v>
      </c>
      <c r="F157" s="16" t="s">
        <v>4304</v>
      </c>
      <c r="G157" s="16" t="s">
        <v>3971</v>
      </c>
      <c r="H157" s="16" t="s">
        <v>4555</v>
      </c>
      <c r="I157" s="15"/>
      <c r="J157" s="15"/>
      <c r="K157" s="15"/>
      <c r="L157" s="15"/>
      <c r="M157" s="16" t="s">
        <v>1453</v>
      </c>
    </row>
    <row r="158" spans="1:13" x14ac:dyDescent="0.2">
      <c r="A158" s="16" t="s">
        <v>1874</v>
      </c>
      <c r="B158" s="15" t="s">
        <v>4556</v>
      </c>
      <c r="C158" s="16" t="s">
        <v>4260</v>
      </c>
      <c r="D158" s="16" t="s">
        <v>4254</v>
      </c>
      <c r="E158" s="16" t="s">
        <v>4130</v>
      </c>
      <c r="F158" s="16" t="s">
        <v>4301</v>
      </c>
      <c r="G158" s="16" t="s">
        <v>4214</v>
      </c>
      <c r="H158" s="16" t="s">
        <v>4556</v>
      </c>
      <c r="I158" s="15"/>
      <c r="J158" s="15"/>
      <c r="K158" s="15"/>
      <c r="L158" s="15"/>
      <c r="M158" s="16" t="s">
        <v>1875</v>
      </c>
    </row>
    <row r="159" spans="1:13" x14ac:dyDescent="0.2">
      <c r="A159" s="16" t="s">
        <v>1648</v>
      </c>
      <c r="B159" s="15" t="s">
        <v>4557</v>
      </c>
      <c r="C159" s="16" t="s">
        <v>3940</v>
      </c>
      <c r="D159" s="16" t="s">
        <v>3941</v>
      </c>
      <c r="E159" s="16" t="s">
        <v>4028</v>
      </c>
      <c r="F159" s="16" t="s">
        <v>4073</v>
      </c>
      <c r="G159" s="16" t="s">
        <v>4074</v>
      </c>
      <c r="H159" s="16" t="s">
        <v>4557</v>
      </c>
      <c r="I159" s="15"/>
      <c r="J159" s="15"/>
      <c r="K159" s="15"/>
      <c r="L159" s="15"/>
      <c r="M159" s="16" t="s">
        <v>1649</v>
      </c>
    </row>
    <row r="160" spans="1:13" x14ac:dyDescent="0.2">
      <c r="A160" s="16" t="s">
        <v>3181</v>
      </c>
      <c r="B160" s="15" t="s">
        <v>4558</v>
      </c>
      <c r="C160" s="16" t="s">
        <v>3936</v>
      </c>
      <c r="D160" s="16" t="s">
        <v>4067</v>
      </c>
      <c r="E160" s="16" t="s">
        <v>3957</v>
      </c>
      <c r="F160" s="16" t="s">
        <v>3959</v>
      </c>
      <c r="G160" s="16" t="s">
        <v>3954</v>
      </c>
      <c r="H160" s="16" t="s">
        <v>4558</v>
      </c>
      <c r="I160" s="15"/>
      <c r="J160" s="15"/>
      <c r="K160" s="15"/>
      <c r="L160" s="15"/>
      <c r="M160" s="16" t="s">
        <v>3182</v>
      </c>
    </row>
    <row r="161" spans="1:13" x14ac:dyDescent="0.2">
      <c r="A161" s="16" t="s">
        <v>1770</v>
      </c>
      <c r="B161" s="15" t="s">
        <v>4559</v>
      </c>
      <c r="C161" s="16" t="s">
        <v>3940</v>
      </c>
      <c r="D161" s="16" t="s">
        <v>3941</v>
      </c>
      <c r="E161" s="16" t="s">
        <v>4028</v>
      </c>
      <c r="F161" s="16" t="s">
        <v>4073</v>
      </c>
      <c r="G161" s="16" t="s">
        <v>4079</v>
      </c>
      <c r="H161" s="16" t="s">
        <v>4559</v>
      </c>
      <c r="I161" s="15"/>
      <c r="J161" s="15"/>
      <c r="K161" s="15"/>
      <c r="L161" s="15"/>
      <c r="M161" s="16" t="s">
        <v>1771</v>
      </c>
    </row>
    <row r="162" spans="1:13" x14ac:dyDescent="0.2">
      <c r="A162" s="16" t="s">
        <v>1958</v>
      </c>
      <c r="B162" s="15" t="s">
        <v>4560</v>
      </c>
      <c r="C162" s="16" t="s">
        <v>4260</v>
      </c>
      <c r="D162" s="16" t="s">
        <v>4254</v>
      </c>
      <c r="E162" s="16" t="s">
        <v>4130</v>
      </c>
      <c r="F162" s="16" t="s">
        <v>4301</v>
      </c>
      <c r="G162" s="16" t="s">
        <v>4218</v>
      </c>
      <c r="H162" s="16" t="s">
        <v>4560</v>
      </c>
      <c r="I162" s="15"/>
      <c r="J162" s="15"/>
      <c r="K162" s="15"/>
      <c r="L162" s="15"/>
      <c r="M162" s="16" t="s">
        <v>1959</v>
      </c>
    </row>
    <row r="163" spans="1:13" x14ac:dyDescent="0.2">
      <c r="A163" s="16" t="s">
        <v>1804</v>
      </c>
      <c r="B163" s="15" t="s">
        <v>4561</v>
      </c>
      <c r="C163" s="16" t="s">
        <v>4260</v>
      </c>
      <c r="D163" s="16" t="s">
        <v>4254</v>
      </c>
      <c r="E163" s="16" t="s">
        <v>4130</v>
      </c>
      <c r="F163" s="16" t="s">
        <v>4310</v>
      </c>
      <c r="G163" s="16" t="s">
        <v>4329</v>
      </c>
      <c r="H163" s="16" t="s">
        <v>4561</v>
      </c>
      <c r="I163" s="15"/>
      <c r="J163" s="15"/>
      <c r="K163" s="15"/>
      <c r="L163" s="15"/>
      <c r="M163" s="16" t="s">
        <v>1805</v>
      </c>
    </row>
    <row r="164" spans="1:13" x14ac:dyDescent="0.2">
      <c r="A164" s="16" t="s">
        <v>1396</v>
      </c>
      <c r="B164" s="15" t="s">
        <v>4562</v>
      </c>
      <c r="C164" s="16" t="s">
        <v>4260</v>
      </c>
      <c r="D164" s="16" t="s">
        <v>4254</v>
      </c>
      <c r="E164" s="16" t="s">
        <v>4248</v>
      </c>
      <c r="F164" s="16" t="s">
        <v>4304</v>
      </c>
      <c r="G164" s="16" t="s">
        <v>3971</v>
      </c>
      <c r="H164" s="16" t="s">
        <v>4562</v>
      </c>
      <c r="I164" s="15"/>
      <c r="J164" s="15"/>
      <c r="K164" s="15"/>
      <c r="L164" s="15"/>
      <c r="M164" s="16" t="s">
        <v>1397</v>
      </c>
    </row>
    <row r="165" spans="1:13" x14ac:dyDescent="0.2">
      <c r="A165" s="16" t="s">
        <v>1036</v>
      </c>
      <c r="B165" s="15" t="s">
        <v>4563</v>
      </c>
      <c r="C165" s="16" t="s">
        <v>3940</v>
      </c>
      <c r="D165" s="16" t="s">
        <v>4103</v>
      </c>
      <c r="E165" s="16" t="s">
        <v>4138</v>
      </c>
      <c r="F165" s="16" t="s">
        <v>4375</v>
      </c>
      <c r="G165" s="16" t="s">
        <v>4262</v>
      </c>
      <c r="H165" s="16" t="s">
        <v>4563</v>
      </c>
      <c r="I165" s="15"/>
      <c r="J165" s="15"/>
      <c r="K165" s="15"/>
      <c r="L165" s="15"/>
      <c r="M165" s="16" t="s">
        <v>1037</v>
      </c>
    </row>
    <row r="166" spans="1:13" x14ac:dyDescent="0.2">
      <c r="A166" s="16" t="s">
        <v>1922</v>
      </c>
      <c r="B166" s="15" t="s">
        <v>4564</v>
      </c>
      <c r="C166" s="16" t="s">
        <v>4260</v>
      </c>
      <c r="D166" s="16" t="s">
        <v>4254</v>
      </c>
      <c r="E166" s="16" t="s">
        <v>4130</v>
      </c>
      <c r="F166" s="16" t="s">
        <v>4311</v>
      </c>
      <c r="G166" s="16" t="s">
        <v>4316</v>
      </c>
      <c r="H166" s="16" t="s">
        <v>4564</v>
      </c>
      <c r="I166" s="15"/>
      <c r="J166" s="15"/>
      <c r="K166" s="15"/>
      <c r="L166" s="15"/>
      <c r="M166" s="16" t="s">
        <v>1923</v>
      </c>
    </row>
    <row r="167" spans="1:13" x14ac:dyDescent="0.2">
      <c r="A167" s="16" t="s">
        <v>1928</v>
      </c>
      <c r="B167" s="15" t="s">
        <v>4565</v>
      </c>
      <c r="C167" s="16" t="s">
        <v>4260</v>
      </c>
      <c r="D167" s="16" t="s">
        <v>4254</v>
      </c>
      <c r="E167" s="16" t="s">
        <v>4130</v>
      </c>
      <c r="F167" s="16" t="s">
        <v>4311</v>
      </c>
      <c r="G167" s="16" t="s">
        <v>4326</v>
      </c>
      <c r="H167" s="16" t="s">
        <v>4565</v>
      </c>
      <c r="I167" s="15"/>
      <c r="J167" s="15"/>
      <c r="K167" s="15"/>
      <c r="L167" s="15"/>
      <c r="M167" s="16" t="s">
        <v>1929</v>
      </c>
    </row>
    <row r="168" spans="1:13" x14ac:dyDescent="0.2">
      <c r="A168" s="16" t="s">
        <v>3211</v>
      </c>
      <c r="B168" s="15" t="s">
        <v>4566</v>
      </c>
      <c r="C168" s="16" t="s">
        <v>3936</v>
      </c>
      <c r="D168" s="16" t="s">
        <v>4067</v>
      </c>
      <c r="E168" s="16" t="s">
        <v>3957</v>
      </c>
      <c r="F168" s="16" t="s">
        <v>3958</v>
      </c>
      <c r="G168" s="16" t="s">
        <v>4342</v>
      </c>
      <c r="H168" s="16" t="s">
        <v>4566</v>
      </c>
      <c r="I168" s="15"/>
      <c r="J168" s="15"/>
      <c r="K168" s="15"/>
      <c r="L168" s="15"/>
      <c r="M168" s="16" t="s">
        <v>3212</v>
      </c>
    </row>
    <row r="169" spans="1:13" x14ac:dyDescent="0.2">
      <c r="A169" s="16" t="s">
        <v>1436</v>
      </c>
      <c r="B169" s="15" t="s">
        <v>4567</v>
      </c>
      <c r="C169" s="16" t="s">
        <v>4260</v>
      </c>
      <c r="D169" s="16" t="s">
        <v>4254</v>
      </c>
      <c r="E169" s="16" t="s">
        <v>4248</v>
      </c>
      <c r="F169" s="16" t="s">
        <v>4304</v>
      </c>
      <c r="G169" s="16" t="s">
        <v>3971</v>
      </c>
      <c r="H169" s="16" t="s">
        <v>4567</v>
      </c>
      <c r="I169" s="15"/>
      <c r="J169" s="15"/>
      <c r="K169" s="15"/>
      <c r="L169" s="15"/>
      <c r="M169" s="16" t="s">
        <v>1437</v>
      </c>
    </row>
    <row r="170" spans="1:13" x14ac:dyDescent="0.2">
      <c r="A170" s="16" t="s">
        <v>584</v>
      </c>
      <c r="B170" s="15" t="s">
        <v>4568</v>
      </c>
      <c r="C170" s="16" t="s">
        <v>3940</v>
      </c>
      <c r="D170" s="16" t="s">
        <v>3941</v>
      </c>
      <c r="E170" s="16" t="s">
        <v>4151</v>
      </c>
      <c r="F170" s="16" t="s">
        <v>4142</v>
      </c>
      <c r="G170" s="16" t="s">
        <v>4144</v>
      </c>
      <c r="H170" s="16" t="s">
        <v>4568</v>
      </c>
      <c r="I170" s="15"/>
      <c r="J170" s="15"/>
      <c r="K170" s="15"/>
      <c r="L170" s="15"/>
      <c r="M170" s="16" t="s">
        <v>585</v>
      </c>
    </row>
    <row r="171" spans="1:13" x14ac:dyDescent="0.2">
      <c r="A171" s="16" t="s">
        <v>1434</v>
      </c>
      <c r="B171" s="15" t="s">
        <v>4569</v>
      </c>
      <c r="C171" s="16" t="s">
        <v>4260</v>
      </c>
      <c r="D171" s="16" t="s">
        <v>4254</v>
      </c>
      <c r="E171" s="16" t="s">
        <v>4248</v>
      </c>
      <c r="F171" s="16" t="s">
        <v>4304</v>
      </c>
      <c r="G171" s="16" t="s">
        <v>3971</v>
      </c>
      <c r="H171" s="16" t="s">
        <v>4569</v>
      </c>
      <c r="I171" s="15"/>
      <c r="J171" s="15"/>
      <c r="K171" s="15"/>
      <c r="L171" s="15"/>
      <c r="M171" s="16" t="s">
        <v>1435</v>
      </c>
    </row>
    <row r="172" spans="1:13" x14ac:dyDescent="0.2">
      <c r="A172" s="16" t="s">
        <v>2218</v>
      </c>
      <c r="B172" s="15" t="s">
        <v>4570</v>
      </c>
      <c r="C172" s="16" t="s">
        <v>3936</v>
      </c>
      <c r="D172" s="16" t="s">
        <v>4020</v>
      </c>
      <c r="E172" s="16" t="s">
        <v>4279</v>
      </c>
      <c r="F172" s="16" t="s">
        <v>4209</v>
      </c>
      <c r="G172" s="16" t="s">
        <v>4045</v>
      </c>
      <c r="H172" s="16" t="s">
        <v>4570</v>
      </c>
      <c r="I172" s="15"/>
      <c r="J172" s="15"/>
      <c r="K172" s="15"/>
      <c r="L172" s="15"/>
      <c r="M172" s="16" t="s">
        <v>2219</v>
      </c>
    </row>
    <row r="173" spans="1:13" x14ac:dyDescent="0.2">
      <c r="A173" s="16" t="s">
        <v>3123</v>
      </c>
      <c r="B173" s="15" t="s">
        <v>4571</v>
      </c>
      <c r="C173" s="16" t="s">
        <v>3936</v>
      </c>
      <c r="D173" s="16" t="s">
        <v>4067</v>
      </c>
      <c r="E173" s="16" t="s">
        <v>3957</v>
      </c>
      <c r="F173" s="16" t="s">
        <v>3959</v>
      </c>
      <c r="G173" s="16" t="s">
        <v>3951</v>
      </c>
      <c r="H173" s="16" t="s">
        <v>4571</v>
      </c>
      <c r="I173" s="15"/>
      <c r="J173" s="15"/>
      <c r="K173" s="15"/>
      <c r="L173" s="15"/>
      <c r="M173" s="16" t="s">
        <v>3124</v>
      </c>
    </row>
    <row r="174" spans="1:13" x14ac:dyDescent="0.2">
      <c r="A174" s="16" t="s">
        <v>1494</v>
      </c>
      <c r="B174" s="15" t="s">
        <v>4572</v>
      </c>
      <c r="C174" s="16" t="s">
        <v>4260</v>
      </c>
      <c r="D174" s="16" t="s">
        <v>4254</v>
      </c>
      <c r="E174" s="16" t="s">
        <v>4130</v>
      </c>
      <c r="F174" s="16" t="s">
        <v>4311</v>
      </c>
      <c r="G174" s="16" t="s">
        <v>4331</v>
      </c>
      <c r="H174" s="16" t="s">
        <v>4572</v>
      </c>
      <c r="I174" s="15"/>
      <c r="J174" s="15"/>
      <c r="K174" s="15"/>
      <c r="L174" s="15"/>
      <c r="M174" s="16" t="s">
        <v>1495</v>
      </c>
    </row>
    <row r="175" spans="1:13" x14ac:dyDescent="0.2">
      <c r="A175" s="16" t="s">
        <v>1924</v>
      </c>
      <c r="B175" s="15" t="s">
        <v>4573</v>
      </c>
      <c r="C175" s="16" t="s">
        <v>4260</v>
      </c>
      <c r="D175" s="16" t="s">
        <v>4254</v>
      </c>
      <c r="E175" s="16" t="s">
        <v>4130</v>
      </c>
      <c r="F175" s="16" t="s">
        <v>4311</v>
      </c>
      <c r="G175" s="16" t="s">
        <v>4303</v>
      </c>
      <c r="H175" s="16" t="s">
        <v>4573</v>
      </c>
      <c r="I175" s="15"/>
      <c r="J175" s="15"/>
      <c r="K175" s="15"/>
      <c r="L175" s="15"/>
      <c r="M175" s="16" t="s">
        <v>1925</v>
      </c>
    </row>
    <row r="176" spans="1:13" x14ac:dyDescent="0.2">
      <c r="A176" s="16" t="s">
        <v>1388</v>
      </c>
      <c r="B176" s="15" t="s">
        <v>4574</v>
      </c>
      <c r="C176" s="16" t="s">
        <v>4260</v>
      </c>
      <c r="D176" s="16" t="s">
        <v>4254</v>
      </c>
      <c r="E176" s="16" t="s">
        <v>4248</v>
      </c>
      <c r="F176" s="16" t="s">
        <v>4304</v>
      </c>
      <c r="G176" s="16" t="s">
        <v>3971</v>
      </c>
      <c r="H176" s="16" t="s">
        <v>4574</v>
      </c>
      <c r="I176" s="15"/>
      <c r="J176" s="15"/>
      <c r="K176" s="15"/>
      <c r="L176" s="15"/>
      <c r="M176" s="16" t="s">
        <v>1389</v>
      </c>
    </row>
    <row r="177" spans="1:13" x14ac:dyDescent="0.2">
      <c r="A177" s="16" t="s">
        <v>858</v>
      </c>
      <c r="B177" s="15" t="s">
        <v>4575</v>
      </c>
      <c r="C177" s="16" t="s">
        <v>3940</v>
      </c>
      <c r="D177" s="16" t="s">
        <v>4103</v>
      </c>
      <c r="E177" s="16" t="s">
        <v>4102</v>
      </c>
      <c r="F177" s="16" t="s">
        <v>4340</v>
      </c>
      <c r="G177" s="16" t="s">
        <v>4299</v>
      </c>
      <c r="H177" s="16" t="s">
        <v>4575</v>
      </c>
      <c r="I177" s="15"/>
      <c r="J177" s="15"/>
      <c r="K177" s="15"/>
      <c r="L177" s="15"/>
      <c r="M177" s="16" t="s">
        <v>859</v>
      </c>
    </row>
    <row r="178" spans="1:13" x14ac:dyDescent="0.2">
      <c r="A178" s="16" t="s">
        <v>3387</v>
      </c>
      <c r="B178" s="15" t="s">
        <v>4576</v>
      </c>
      <c r="C178" s="16" t="s">
        <v>3936</v>
      </c>
      <c r="D178" s="16" t="s">
        <v>4020</v>
      </c>
      <c r="E178" s="16" t="s">
        <v>4279</v>
      </c>
      <c r="F178" s="16" t="s">
        <v>4186</v>
      </c>
      <c r="G178" s="16" t="s">
        <v>4166</v>
      </c>
      <c r="H178" s="16" t="s">
        <v>4576</v>
      </c>
      <c r="I178" s="15"/>
      <c r="J178" s="15"/>
      <c r="K178" s="15"/>
      <c r="L178" s="15"/>
      <c r="M178" s="16" t="s">
        <v>3388</v>
      </c>
    </row>
    <row r="179" spans="1:13" x14ac:dyDescent="0.2">
      <c r="A179" s="16" t="s">
        <v>2114</v>
      </c>
      <c r="B179" s="15" t="s">
        <v>4577</v>
      </c>
      <c r="C179" s="16" t="s">
        <v>3936</v>
      </c>
      <c r="D179" s="16" t="s">
        <v>4020</v>
      </c>
      <c r="E179" s="16" t="s">
        <v>4279</v>
      </c>
      <c r="F179" s="16" t="s">
        <v>4209</v>
      </c>
      <c r="G179" s="16" t="s">
        <v>4341</v>
      </c>
      <c r="H179" s="16" t="s">
        <v>4577</v>
      </c>
      <c r="I179" s="15"/>
      <c r="J179" s="15"/>
      <c r="K179" s="15"/>
      <c r="L179" s="15"/>
      <c r="M179" s="16" t="s">
        <v>2115</v>
      </c>
    </row>
    <row r="180" spans="1:13" x14ac:dyDescent="0.2">
      <c r="A180" s="16" t="s">
        <v>1848</v>
      </c>
      <c r="B180" s="15" t="s">
        <v>4578</v>
      </c>
      <c r="C180" s="16" t="s">
        <v>4260</v>
      </c>
      <c r="D180" s="16" t="s">
        <v>4254</v>
      </c>
      <c r="E180" s="16" t="s">
        <v>4130</v>
      </c>
      <c r="F180" s="16" t="s">
        <v>4301</v>
      </c>
      <c r="G180" s="16" t="s">
        <v>4226</v>
      </c>
      <c r="H180" s="16" t="s">
        <v>4578</v>
      </c>
      <c r="I180" s="15"/>
      <c r="J180" s="15"/>
      <c r="K180" s="15"/>
      <c r="L180" s="15"/>
      <c r="M180" s="16" t="s">
        <v>1849</v>
      </c>
    </row>
    <row r="181" spans="1:13" x14ac:dyDescent="0.2">
      <c r="A181" s="16" t="s">
        <v>2268</v>
      </c>
      <c r="B181" s="15" t="s">
        <v>4579</v>
      </c>
      <c r="C181" s="16" t="s">
        <v>3936</v>
      </c>
      <c r="D181" s="16" t="s">
        <v>4020</v>
      </c>
      <c r="E181" s="16" t="s">
        <v>4279</v>
      </c>
      <c r="F181" s="16" t="s">
        <v>4209</v>
      </c>
      <c r="G181" s="16" t="s">
        <v>4042</v>
      </c>
      <c r="H181" s="16" t="s">
        <v>4579</v>
      </c>
      <c r="I181" s="15"/>
      <c r="J181" s="15"/>
      <c r="K181" s="15"/>
      <c r="L181" s="15"/>
      <c r="M181" s="16" t="s">
        <v>2269</v>
      </c>
    </row>
    <row r="182" spans="1:13" x14ac:dyDescent="0.2">
      <c r="A182" s="16" t="s">
        <v>2136</v>
      </c>
      <c r="B182" s="15" t="s">
        <v>4580</v>
      </c>
      <c r="C182" s="16" t="s">
        <v>3936</v>
      </c>
      <c r="D182" s="16" t="s">
        <v>4020</v>
      </c>
      <c r="E182" s="16" t="s">
        <v>4279</v>
      </c>
      <c r="F182" s="16" t="s">
        <v>4209</v>
      </c>
      <c r="G182" s="16" t="s">
        <v>4019</v>
      </c>
      <c r="H182" s="16" t="s">
        <v>4580</v>
      </c>
      <c r="I182" s="15"/>
      <c r="J182" s="15"/>
      <c r="K182" s="15"/>
      <c r="L182" s="15"/>
      <c r="M182" s="16" t="s">
        <v>2137</v>
      </c>
    </row>
    <row r="183" spans="1:13" x14ac:dyDescent="0.2">
      <c r="A183" s="16" t="s">
        <v>942</v>
      </c>
      <c r="B183" s="15" t="s">
        <v>4581</v>
      </c>
      <c r="C183" s="16" t="s">
        <v>3940</v>
      </c>
      <c r="D183" s="16" t="s">
        <v>4103</v>
      </c>
      <c r="E183" s="16" t="s">
        <v>4138</v>
      </c>
      <c r="F183" s="16" t="s">
        <v>4375</v>
      </c>
      <c r="G183" s="16" t="s">
        <v>4263</v>
      </c>
      <c r="H183" s="16" t="s">
        <v>4581</v>
      </c>
      <c r="I183" s="15"/>
      <c r="J183" s="15"/>
      <c r="K183" s="15"/>
      <c r="L183" s="15"/>
      <c r="M183" s="16" t="s">
        <v>943</v>
      </c>
    </row>
    <row r="184" spans="1:13" x14ac:dyDescent="0.2">
      <c r="A184" s="16" t="s">
        <v>2068</v>
      </c>
      <c r="B184" s="15" t="s">
        <v>4582</v>
      </c>
      <c r="C184" s="16" t="s">
        <v>3936</v>
      </c>
      <c r="D184" s="16" t="s">
        <v>4020</v>
      </c>
      <c r="E184" s="16" t="s">
        <v>4279</v>
      </c>
      <c r="F184" s="16" t="s">
        <v>4209</v>
      </c>
      <c r="G184" s="16" t="s">
        <v>4000</v>
      </c>
      <c r="H184" s="16" t="s">
        <v>4582</v>
      </c>
      <c r="I184" s="15"/>
      <c r="J184" s="15"/>
      <c r="K184" s="15"/>
      <c r="L184" s="15"/>
      <c r="M184" s="16" t="s">
        <v>2069</v>
      </c>
    </row>
    <row r="185" spans="1:13" x14ac:dyDescent="0.2">
      <c r="A185" s="16" t="s">
        <v>2122</v>
      </c>
      <c r="B185" s="15" t="s">
        <v>4583</v>
      </c>
      <c r="C185" s="16" t="s">
        <v>3936</v>
      </c>
      <c r="D185" s="16" t="s">
        <v>4020</v>
      </c>
      <c r="E185" s="16" t="s">
        <v>4279</v>
      </c>
      <c r="F185" s="16" t="s">
        <v>4209</v>
      </c>
      <c r="G185" s="16" t="s">
        <v>4080</v>
      </c>
      <c r="H185" s="16" t="s">
        <v>4583</v>
      </c>
      <c r="I185" s="15"/>
      <c r="J185" s="15"/>
      <c r="K185" s="15"/>
      <c r="L185" s="15"/>
      <c r="M185" s="16" t="s">
        <v>2123</v>
      </c>
    </row>
    <row r="186" spans="1:13" x14ac:dyDescent="0.2">
      <c r="A186" s="16" t="s">
        <v>2495</v>
      </c>
      <c r="B186" s="15" t="s">
        <v>4584</v>
      </c>
      <c r="C186" s="16" t="s">
        <v>3936</v>
      </c>
      <c r="D186" s="16" t="s">
        <v>4020</v>
      </c>
      <c r="E186" s="16" t="s">
        <v>4279</v>
      </c>
      <c r="F186" s="16" t="s">
        <v>4038</v>
      </c>
      <c r="G186" s="16" t="s">
        <v>4058</v>
      </c>
      <c r="H186" s="16" t="s">
        <v>4584</v>
      </c>
      <c r="I186" s="15"/>
      <c r="J186" s="15"/>
      <c r="K186" s="15"/>
      <c r="L186" s="15"/>
      <c r="M186" s="16" t="s">
        <v>2496</v>
      </c>
    </row>
    <row r="187" spans="1:13" x14ac:dyDescent="0.2">
      <c r="A187" s="16" t="s">
        <v>2250</v>
      </c>
      <c r="B187" s="15" t="s">
        <v>4585</v>
      </c>
      <c r="C187" s="16" t="s">
        <v>3936</v>
      </c>
      <c r="D187" s="16" t="s">
        <v>4020</v>
      </c>
      <c r="E187" s="16" t="s">
        <v>4279</v>
      </c>
      <c r="F187" s="16" t="s">
        <v>4209</v>
      </c>
      <c r="G187" s="16" t="s">
        <v>4043</v>
      </c>
      <c r="H187" s="16" t="s">
        <v>4585</v>
      </c>
      <c r="I187" s="15"/>
      <c r="J187" s="15"/>
      <c r="K187" s="15"/>
      <c r="L187" s="15"/>
      <c r="M187" s="16" t="s">
        <v>2251</v>
      </c>
    </row>
    <row r="188" spans="1:13" x14ac:dyDescent="0.2">
      <c r="A188" s="16" t="s">
        <v>630</v>
      </c>
      <c r="B188" s="15" t="s">
        <v>4586</v>
      </c>
      <c r="C188" s="16" t="s">
        <v>3940</v>
      </c>
      <c r="D188" s="16" t="s">
        <v>3941</v>
      </c>
      <c r="E188" s="16" t="s">
        <v>4151</v>
      </c>
      <c r="F188" s="16" t="s">
        <v>4142</v>
      </c>
      <c r="G188" s="16" t="s">
        <v>4153</v>
      </c>
      <c r="H188" s="16" t="s">
        <v>4586</v>
      </c>
      <c r="I188" s="15"/>
      <c r="J188" s="15"/>
      <c r="K188" s="15"/>
      <c r="L188" s="15"/>
      <c r="M188" s="16" t="s">
        <v>631</v>
      </c>
    </row>
    <row r="189" spans="1:13" x14ac:dyDescent="0.2">
      <c r="A189" s="16" t="s">
        <v>940</v>
      </c>
      <c r="B189" s="15" t="s">
        <v>4587</v>
      </c>
      <c r="C189" s="16" t="s">
        <v>3940</v>
      </c>
      <c r="D189" s="16" t="s">
        <v>4103</v>
      </c>
      <c r="E189" s="16" t="s">
        <v>4138</v>
      </c>
      <c r="F189" s="16" t="s">
        <v>4375</v>
      </c>
      <c r="G189" s="16" t="s">
        <v>4264</v>
      </c>
      <c r="H189" s="16" t="s">
        <v>4587</v>
      </c>
      <c r="I189" s="15"/>
      <c r="J189" s="15"/>
      <c r="K189" s="15"/>
      <c r="L189" s="15"/>
      <c r="M189" s="16" t="s">
        <v>941</v>
      </c>
    </row>
    <row r="190" spans="1:13" x14ac:dyDescent="0.2">
      <c r="A190" s="16" t="s">
        <v>536</v>
      </c>
      <c r="B190" s="15" t="s">
        <v>4588</v>
      </c>
      <c r="C190" s="16" t="s">
        <v>3940</v>
      </c>
      <c r="D190" s="16" t="s">
        <v>4103</v>
      </c>
      <c r="E190" s="16" t="s">
        <v>4102</v>
      </c>
      <c r="F190" s="16" t="s">
        <v>4143</v>
      </c>
      <c r="G190" s="16" t="s">
        <v>4141</v>
      </c>
      <c r="H190" s="16" t="s">
        <v>4588</v>
      </c>
      <c r="I190" s="15"/>
      <c r="J190" s="15"/>
      <c r="K190" s="15"/>
      <c r="L190" s="15"/>
      <c r="M190" s="16" t="s">
        <v>537</v>
      </c>
    </row>
    <row r="191" spans="1:13" x14ac:dyDescent="0.2">
      <c r="A191" s="16" t="s">
        <v>3345</v>
      </c>
      <c r="B191" s="15" t="s">
        <v>4589</v>
      </c>
      <c r="C191" s="16" t="s">
        <v>3936</v>
      </c>
      <c r="D191" s="16" t="s">
        <v>4067</v>
      </c>
      <c r="E191" s="16" t="s">
        <v>3957</v>
      </c>
      <c r="F191" s="16" t="s">
        <v>3958</v>
      </c>
      <c r="G191" s="16" t="s">
        <v>4342</v>
      </c>
      <c r="H191" s="16" t="s">
        <v>4589</v>
      </c>
      <c r="I191" s="15"/>
      <c r="J191" s="15"/>
      <c r="K191" s="15"/>
      <c r="L191" s="15"/>
      <c r="M191" s="16" t="s">
        <v>3346</v>
      </c>
    </row>
    <row r="192" spans="1:13" x14ac:dyDescent="0.2">
      <c r="A192" s="16" t="s">
        <v>326</v>
      </c>
      <c r="B192" s="15" t="s">
        <v>4590</v>
      </c>
      <c r="C192" s="16" t="s">
        <v>3940</v>
      </c>
      <c r="D192" s="16" t="s">
        <v>3941</v>
      </c>
      <c r="E192" s="16" t="s">
        <v>4151</v>
      </c>
      <c r="F192" s="16" t="s">
        <v>4373</v>
      </c>
      <c r="G192" s="16" t="s">
        <v>4374</v>
      </c>
      <c r="H192" s="16" t="s">
        <v>4590</v>
      </c>
      <c r="I192" s="15"/>
      <c r="J192" s="15"/>
      <c r="K192" s="15"/>
      <c r="L192" s="15"/>
      <c r="M192" s="16" t="s">
        <v>327</v>
      </c>
    </row>
    <row r="193" spans="1:13" x14ac:dyDescent="0.2">
      <c r="A193" s="16" t="s">
        <v>3437</v>
      </c>
      <c r="B193" s="15" t="s">
        <v>4591</v>
      </c>
      <c r="C193" s="16" t="s">
        <v>3936</v>
      </c>
      <c r="D193" s="16" t="s">
        <v>4067</v>
      </c>
      <c r="E193" s="16" t="s">
        <v>3957</v>
      </c>
      <c r="F193" s="16" t="s">
        <v>3958</v>
      </c>
      <c r="G193" s="16" t="s">
        <v>4342</v>
      </c>
      <c r="H193" s="16" t="s">
        <v>4591</v>
      </c>
      <c r="I193" s="15"/>
      <c r="J193" s="15"/>
      <c r="K193" s="15"/>
      <c r="L193" s="15"/>
      <c r="M193" s="16" t="s">
        <v>3438</v>
      </c>
    </row>
    <row r="194" spans="1:13" x14ac:dyDescent="0.2">
      <c r="A194" s="16" t="s">
        <v>1228</v>
      </c>
      <c r="B194" s="15" t="s">
        <v>4592</v>
      </c>
      <c r="C194" s="16" t="s">
        <v>4260</v>
      </c>
      <c r="D194" s="16" t="s">
        <v>4254</v>
      </c>
      <c r="E194" s="16" t="s">
        <v>4248</v>
      </c>
      <c r="F194" s="16" t="s">
        <v>4304</v>
      </c>
      <c r="G194" s="16" t="s">
        <v>3971</v>
      </c>
      <c r="H194" s="16" t="s">
        <v>4592</v>
      </c>
      <c r="I194" s="15"/>
      <c r="J194" s="15"/>
      <c r="K194" s="15"/>
      <c r="L194" s="15"/>
      <c r="M194" s="16" t="s">
        <v>1229</v>
      </c>
    </row>
    <row r="195" spans="1:13" x14ac:dyDescent="0.2">
      <c r="A195" s="16" t="s">
        <v>1868</v>
      </c>
      <c r="B195" s="15" t="s">
        <v>4593</v>
      </c>
      <c r="C195" s="16" t="s">
        <v>4260</v>
      </c>
      <c r="D195" s="16" t="s">
        <v>4254</v>
      </c>
      <c r="E195" s="16" t="s">
        <v>4130</v>
      </c>
      <c r="F195" s="16" t="s">
        <v>4301</v>
      </c>
      <c r="G195" s="16" t="s">
        <v>4227</v>
      </c>
      <c r="H195" s="16" t="s">
        <v>4593</v>
      </c>
      <c r="I195" s="15"/>
      <c r="J195" s="15"/>
      <c r="K195" s="15"/>
      <c r="L195" s="15"/>
      <c r="M195" s="16" t="s">
        <v>1869</v>
      </c>
    </row>
    <row r="196" spans="1:13" x14ac:dyDescent="0.2">
      <c r="A196" s="16" t="s">
        <v>838</v>
      </c>
      <c r="B196" s="15" t="s">
        <v>4594</v>
      </c>
      <c r="C196" s="16" t="s">
        <v>3940</v>
      </c>
      <c r="D196" s="16" t="s">
        <v>4103</v>
      </c>
      <c r="E196" s="16" t="s">
        <v>4102</v>
      </c>
      <c r="F196" s="16" t="s">
        <v>4340</v>
      </c>
      <c r="G196" s="16" t="s">
        <v>4377</v>
      </c>
      <c r="H196" s="16" t="s">
        <v>4594</v>
      </c>
      <c r="I196" s="15"/>
      <c r="J196" s="15"/>
      <c r="K196" s="15"/>
      <c r="L196" s="15"/>
      <c r="M196" s="16" t="s">
        <v>839</v>
      </c>
    </row>
    <row r="197" spans="1:13" x14ac:dyDescent="0.2">
      <c r="A197" s="16" t="s">
        <v>974</v>
      </c>
      <c r="B197" s="15" t="s">
        <v>4595</v>
      </c>
      <c r="C197" s="16" t="s">
        <v>3940</v>
      </c>
      <c r="D197" s="16" t="s">
        <v>4103</v>
      </c>
      <c r="E197" s="16" t="s">
        <v>4138</v>
      </c>
      <c r="F197" s="16" t="s">
        <v>4173</v>
      </c>
      <c r="G197" s="16" t="s">
        <v>4139</v>
      </c>
      <c r="H197" s="16" t="s">
        <v>4595</v>
      </c>
      <c r="I197" s="15"/>
      <c r="J197" s="15"/>
      <c r="K197" s="15"/>
      <c r="L197" s="15"/>
      <c r="M197" s="16" t="s">
        <v>975</v>
      </c>
    </row>
    <row r="198" spans="1:13" x14ac:dyDescent="0.2">
      <c r="A198" s="16" t="s">
        <v>3241</v>
      </c>
      <c r="B198" s="15" t="s">
        <v>4596</v>
      </c>
      <c r="C198" s="16" t="s">
        <v>3936</v>
      </c>
      <c r="D198" s="16" t="s">
        <v>4067</v>
      </c>
      <c r="E198" s="16" t="s">
        <v>3957</v>
      </c>
      <c r="F198" s="16" t="s">
        <v>3959</v>
      </c>
      <c r="G198" s="16" t="s">
        <v>3952</v>
      </c>
      <c r="H198" s="16" t="s">
        <v>4596</v>
      </c>
      <c r="I198" s="15"/>
      <c r="J198" s="15"/>
      <c r="K198" s="15"/>
      <c r="L198" s="15"/>
      <c r="M198" s="16" t="s">
        <v>3242</v>
      </c>
    </row>
    <row r="199" spans="1:13" x14ac:dyDescent="0.2">
      <c r="A199" s="16" t="s">
        <v>1808</v>
      </c>
      <c r="B199" s="15" t="s">
        <v>4597</v>
      </c>
      <c r="C199" s="16" t="s">
        <v>4260</v>
      </c>
      <c r="D199" s="16" t="s">
        <v>4254</v>
      </c>
      <c r="E199" s="16" t="s">
        <v>4130</v>
      </c>
      <c r="F199" s="16" t="s">
        <v>4310</v>
      </c>
      <c r="G199" s="16" t="s">
        <v>4325</v>
      </c>
      <c r="H199" s="16" t="s">
        <v>4597</v>
      </c>
      <c r="I199" s="15"/>
      <c r="J199" s="15"/>
      <c r="K199" s="15"/>
      <c r="L199" s="15"/>
      <c r="M199" s="16" t="s">
        <v>1809</v>
      </c>
    </row>
    <row r="200" spans="1:13" x14ac:dyDescent="0.2">
      <c r="A200" s="16" t="s">
        <v>456</v>
      </c>
      <c r="B200" s="15" t="s">
        <v>4598</v>
      </c>
      <c r="C200" s="16" t="s">
        <v>3940</v>
      </c>
      <c r="D200" s="16" t="s">
        <v>3941</v>
      </c>
      <c r="E200" s="16" t="s">
        <v>4151</v>
      </c>
      <c r="F200" s="16" t="s">
        <v>4142</v>
      </c>
      <c r="G200" s="16" t="s">
        <v>4146</v>
      </c>
      <c r="H200" s="16" t="s">
        <v>4598</v>
      </c>
      <c r="I200" s="15"/>
      <c r="J200" s="15"/>
      <c r="K200" s="15"/>
      <c r="L200" s="15"/>
      <c r="M200" s="16" t="s">
        <v>457</v>
      </c>
    </row>
    <row r="201" spans="1:13" x14ac:dyDescent="0.2">
      <c r="A201" s="16" t="s">
        <v>1442</v>
      </c>
      <c r="B201" s="15" t="s">
        <v>4599</v>
      </c>
      <c r="C201" s="16" t="s">
        <v>4260</v>
      </c>
      <c r="D201" s="16" t="s">
        <v>4254</v>
      </c>
      <c r="E201" s="16" t="s">
        <v>4248</v>
      </c>
      <c r="F201" s="16" t="s">
        <v>4304</v>
      </c>
      <c r="G201" s="16" t="s">
        <v>3971</v>
      </c>
      <c r="H201" s="16" t="s">
        <v>4599</v>
      </c>
      <c r="I201" s="15"/>
      <c r="J201" s="15"/>
      <c r="K201" s="15"/>
      <c r="L201" s="15"/>
      <c r="M201" s="16" t="s">
        <v>1443</v>
      </c>
    </row>
    <row r="202" spans="1:13" x14ac:dyDescent="0.2">
      <c r="A202" s="16" t="s">
        <v>492</v>
      </c>
      <c r="B202" s="15" t="s">
        <v>4600</v>
      </c>
      <c r="C202" s="16" t="s">
        <v>3940</v>
      </c>
      <c r="D202" s="16" t="s">
        <v>4103</v>
      </c>
      <c r="E202" s="16" t="s">
        <v>4102</v>
      </c>
      <c r="F202" s="16" t="s">
        <v>4143</v>
      </c>
      <c r="G202" s="16" t="s">
        <v>4141</v>
      </c>
      <c r="H202" s="16" t="s">
        <v>4600</v>
      </c>
      <c r="I202" s="15"/>
      <c r="J202" s="15"/>
      <c r="K202" s="15"/>
      <c r="L202" s="15"/>
      <c r="M202" s="16" t="s">
        <v>493</v>
      </c>
    </row>
    <row r="203" spans="1:13" x14ac:dyDescent="0.2">
      <c r="A203" s="16" t="s">
        <v>2088</v>
      </c>
      <c r="B203" s="15" t="s">
        <v>4601</v>
      </c>
      <c r="C203" s="16" t="s">
        <v>3936</v>
      </c>
      <c r="D203" s="16" t="s">
        <v>4020</v>
      </c>
      <c r="E203" s="16" t="s">
        <v>4279</v>
      </c>
      <c r="F203" s="16" t="s">
        <v>4209</v>
      </c>
      <c r="G203" s="16" t="s">
        <v>4297</v>
      </c>
      <c r="H203" s="16" t="s">
        <v>4601</v>
      </c>
      <c r="I203" s="15"/>
      <c r="J203" s="15"/>
      <c r="K203" s="15"/>
      <c r="L203" s="15"/>
      <c r="M203" s="16" t="s">
        <v>2089</v>
      </c>
    </row>
    <row r="204" spans="1:13" x14ac:dyDescent="0.2">
      <c r="A204" s="16" t="s">
        <v>2533</v>
      </c>
      <c r="B204" s="15" t="s">
        <v>4602</v>
      </c>
      <c r="C204" s="16" t="s">
        <v>3936</v>
      </c>
      <c r="D204" s="16" t="s">
        <v>4020</v>
      </c>
      <c r="E204" s="16" t="s">
        <v>4279</v>
      </c>
      <c r="F204" s="16" t="s">
        <v>4052</v>
      </c>
      <c r="G204" s="16" t="s">
        <v>4060</v>
      </c>
      <c r="H204" s="16" t="s">
        <v>4602</v>
      </c>
      <c r="I204" s="15"/>
      <c r="J204" s="15"/>
      <c r="K204" s="15"/>
      <c r="L204" s="15"/>
      <c r="M204" s="16" t="s">
        <v>2534</v>
      </c>
    </row>
    <row r="205" spans="1:13" x14ac:dyDescent="0.2">
      <c r="A205" s="16" t="s">
        <v>2827</v>
      </c>
      <c r="B205" s="15" t="s">
        <v>4603</v>
      </c>
      <c r="C205" s="16" t="s">
        <v>4098</v>
      </c>
      <c r="D205" s="16" t="s">
        <v>4177</v>
      </c>
      <c r="E205" s="16" t="s">
        <v>4176</v>
      </c>
      <c r="F205" s="16" t="s">
        <v>4178</v>
      </c>
      <c r="G205" s="16" t="s">
        <v>4179</v>
      </c>
      <c r="H205" s="16" t="s">
        <v>4603</v>
      </c>
      <c r="I205" s="15"/>
      <c r="J205" s="15"/>
      <c r="K205" s="15"/>
      <c r="L205" s="15"/>
      <c r="M205" s="16" t="s">
        <v>2828</v>
      </c>
    </row>
    <row r="206" spans="1:13" x14ac:dyDescent="0.2">
      <c r="A206" s="16" t="s">
        <v>2691</v>
      </c>
      <c r="B206" s="15" t="s">
        <v>4604</v>
      </c>
      <c r="C206" s="16" t="s">
        <v>3936</v>
      </c>
      <c r="D206" s="16" t="s">
        <v>4020</v>
      </c>
      <c r="E206" s="16" t="s">
        <v>4279</v>
      </c>
      <c r="F206" s="16" t="s">
        <v>4030</v>
      </c>
      <c r="G206" s="16" t="s">
        <v>4064</v>
      </c>
      <c r="H206" s="16" t="s">
        <v>4604</v>
      </c>
      <c r="I206" s="15"/>
      <c r="J206" s="15"/>
      <c r="K206" s="15"/>
      <c r="L206" s="15"/>
      <c r="M206" s="16" t="s">
        <v>2692</v>
      </c>
    </row>
    <row r="207" spans="1:13" x14ac:dyDescent="0.2">
      <c r="A207" s="16" t="s">
        <v>972</v>
      </c>
      <c r="B207" s="15" t="s">
        <v>4605</v>
      </c>
      <c r="C207" s="16" t="s">
        <v>4098</v>
      </c>
      <c r="D207" s="16" t="s">
        <v>4177</v>
      </c>
      <c r="E207" s="16" t="s">
        <v>4176</v>
      </c>
      <c r="F207" s="16" t="s">
        <v>4088</v>
      </c>
      <c r="G207" s="16" t="s">
        <v>4092</v>
      </c>
      <c r="H207" s="16" t="s">
        <v>4605</v>
      </c>
      <c r="I207" s="15"/>
      <c r="J207" s="15"/>
      <c r="K207" s="15"/>
      <c r="L207" s="15"/>
      <c r="M207" s="16" t="s">
        <v>973</v>
      </c>
    </row>
    <row r="208" spans="1:13" x14ac:dyDescent="0.2">
      <c r="A208" s="16" t="s">
        <v>1652</v>
      </c>
      <c r="B208" s="15" t="s">
        <v>4606</v>
      </c>
      <c r="C208" s="16" t="s">
        <v>3940</v>
      </c>
      <c r="D208" s="16" t="s">
        <v>3941</v>
      </c>
      <c r="E208" s="16" t="s">
        <v>4028</v>
      </c>
      <c r="F208" s="16" t="s">
        <v>4073</v>
      </c>
      <c r="G208" s="16" t="s">
        <v>4077</v>
      </c>
      <c r="H208" s="16" t="s">
        <v>4606</v>
      </c>
      <c r="I208" s="15"/>
      <c r="J208" s="15"/>
      <c r="K208" s="15"/>
      <c r="L208" s="15"/>
      <c r="M208" s="16" t="s">
        <v>1653</v>
      </c>
    </row>
    <row r="209" spans="1:13" x14ac:dyDescent="0.2">
      <c r="A209" s="16" t="s">
        <v>1894</v>
      </c>
      <c r="B209" s="15" t="s">
        <v>4607</v>
      </c>
      <c r="C209" s="16" t="s">
        <v>4260</v>
      </c>
      <c r="D209" s="16" t="s">
        <v>4254</v>
      </c>
      <c r="E209" s="16" t="s">
        <v>4130</v>
      </c>
      <c r="F209" s="16" t="s">
        <v>4311</v>
      </c>
      <c r="G209" s="16" t="s">
        <v>4331</v>
      </c>
      <c r="H209" s="16" t="s">
        <v>4607</v>
      </c>
      <c r="I209" s="15"/>
      <c r="J209" s="15"/>
      <c r="K209" s="15"/>
      <c r="L209" s="15"/>
      <c r="M209" s="16" t="s">
        <v>1895</v>
      </c>
    </row>
    <row r="210" spans="1:13" x14ac:dyDescent="0.2">
      <c r="A210" s="16" t="s">
        <v>3391</v>
      </c>
      <c r="B210" s="15" t="s">
        <v>4608</v>
      </c>
      <c r="C210" s="16" t="s">
        <v>3936</v>
      </c>
      <c r="D210" s="16" t="s">
        <v>4020</v>
      </c>
      <c r="E210" s="16" t="s">
        <v>4279</v>
      </c>
      <c r="F210" s="16" t="s">
        <v>4186</v>
      </c>
      <c r="G210" s="16" t="s">
        <v>4169</v>
      </c>
      <c r="H210" s="16" t="s">
        <v>4608</v>
      </c>
      <c r="I210" s="15"/>
      <c r="J210" s="15"/>
      <c r="K210" s="15"/>
      <c r="L210" s="15"/>
      <c r="M210" s="16" t="s">
        <v>3392</v>
      </c>
    </row>
    <row r="211" spans="1:13" x14ac:dyDescent="0.2">
      <c r="A211" s="16" t="s">
        <v>1914</v>
      </c>
      <c r="B211" s="15" t="s">
        <v>4609</v>
      </c>
      <c r="C211" s="16" t="s">
        <v>4260</v>
      </c>
      <c r="D211" s="16" t="s">
        <v>4254</v>
      </c>
      <c r="E211" s="16" t="s">
        <v>4130</v>
      </c>
      <c r="F211" s="16" t="s">
        <v>4311</v>
      </c>
      <c r="G211" s="16" t="s">
        <v>4337</v>
      </c>
      <c r="H211" s="16" t="s">
        <v>4609</v>
      </c>
      <c r="I211" s="15"/>
      <c r="J211" s="15"/>
      <c r="K211" s="15"/>
      <c r="L211" s="15"/>
      <c r="M211" s="16" t="s">
        <v>1915</v>
      </c>
    </row>
    <row r="212" spans="1:13" x14ac:dyDescent="0.2">
      <c r="A212" s="16" t="s">
        <v>2196</v>
      </c>
      <c r="B212" s="15" t="s">
        <v>4610</v>
      </c>
      <c r="C212" s="16" t="s">
        <v>3936</v>
      </c>
      <c r="D212" s="16" t="s">
        <v>4020</v>
      </c>
      <c r="E212" s="16" t="s">
        <v>4279</v>
      </c>
      <c r="F212" s="16" t="s">
        <v>4209</v>
      </c>
      <c r="G212" s="16" t="s">
        <v>4080</v>
      </c>
      <c r="H212" s="16" t="s">
        <v>4610</v>
      </c>
      <c r="I212" s="15"/>
      <c r="J212" s="15"/>
      <c r="K212" s="15"/>
      <c r="L212" s="15"/>
      <c r="M212" s="16" t="s">
        <v>2197</v>
      </c>
    </row>
    <row r="213" spans="1:13" x14ac:dyDescent="0.2">
      <c r="A213" s="16" t="s">
        <v>3363</v>
      </c>
      <c r="B213" s="15" t="s">
        <v>4611</v>
      </c>
      <c r="C213" s="16" t="s">
        <v>3936</v>
      </c>
      <c r="D213" s="16" t="s">
        <v>4067</v>
      </c>
      <c r="E213" s="16" t="s">
        <v>3957</v>
      </c>
      <c r="F213" s="16" t="s">
        <v>3958</v>
      </c>
      <c r="G213" s="16" t="s">
        <v>4342</v>
      </c>
      <c r="H213" s="16" t="s">
        <v>4611</v>
      </c>
      <c r="I213" s="15"/>
      <c r="J213" s="15"/>
      <c r="K213" s="15"/>
      <c r="L213" s="15"/>
      <c r="M213" s="16" t="s">
        <v>3364</v>
      </c>
    </row>
    <row r="214" spans="1:13" x14ac:dyDescent="0.2">
      <c r="A214" s="16" t="s">
        <v>622</v>
      </c>
      <c r="B214" s="15" t="s">
        <v>4612</v>
      </c>
      <c r="C214" s="16" t="s">
        <v>3940</v>
      </c>
      <c r="D214" s="16" t="s">
        <v>3941</v>
      </c>
      <c r="E214" s="16" t="s">
        <v>4151</v>
      </c>
      <c r="F214" s="16" t="s">
        <v>4142</v>
      </c>
      <c r="G214" s="16" t="s">
        <v>4146</v>
      </c>
      <c r="H214" s="16" t="s">
        <v>4612</v>
      </c>
      <c r="I214" s="15"/>
      <c r="J214" s="15"/>
      <c r="K214" s="15"/>
      <c r="L214" s="15"/>
      <c r="M214" s="16" t="s">
        <v>623</v>
      </c>
    </row>
    <row r="215" spans="1:13" x14ac:dyDescent="0.2">
      <c r="A215" s="16" t="s">
        <v>1404</v>
      </c>
      <c r="B215" s="15" t="s">
        <v>4613</v>
      </c>
      <c r="C215" s="16" t="s">
        <v>4260</v>
      </c>
      <c r="D215" s="16" t="s">
        <v>4254</v>
      </c>
      <c r="E215" s="16" t="s">
        <v>4248</v>
      </c>
      <c r="F215" s="16" t="s">
        <v>4304</v>
      </c>
      <c r="G215" s="16" t="s">
        <v>3971</v>
      </c>
      <c r="H215" s="16" t="s">
        <v>4613</v>
      </c>
      <c r="I215" s="15"/>
      <c r="J215" s="15"/>
      <c r="K215" s="15"/>
      <c r="L215" s="15"/>
      <c r="M215" s="16" t="s">
        <v>1405</v>
      </c>
    </row>
    <row r="216" spans="1:13" x14ac:dyDescent="0.2">
      <c r="A216" s="16" t="s">
        <v>1038</v>
      </c>
      <c r="B216" s="15" t="s">
        <v>4614</v>
      </c>
      <c r="C216" s="16" t="s">
        <v>3940</v>
      </c>
      <c r="D216" s="16" t="s">
        <v>4103</v>
      </c>
      <c r="E216" s="16" t="s">
        <v>4138</v>
      </c>
      <c r="F216" s="16" t="s">
        <v>4375</v>
      </c>
      <c r="G216" s="16" t="s">
        <v>4262</v>
      </c>
      <c r="H216" s="16" t="s">
        <v>4614</v>
      </c>
      <c r="I216" s="15"/>
      <c r="J216" s="15"/>
      <c r="K216" s="15"/>
      <c r="L216" s="15"/>
      <c r="M216" s="16" t="s">
        <v>1039</v>
      </c>
    </row>
    <row r="217" spans="1:13" x14ac:dyDescent="0.2">
      <c r="A217" s="16" t="s">
        <v>2158</v>
      </c>
      <c r="B217" s="15" t="s">
        <v>4615</v>
      </c>
      <c r="C217" s="16" t="s">
        <v>3936</v>
      </c>
      <c r="D217" s="16" t="s">
        <v>4020</v>
      </c>
      <c r="E217" s="16" t="s">
        <v>4279</v>
      </c>
      <c r="F217" s="16" t="s">
        <v>4209</v>
      </c>
      <c r="G217" s="16" t="s">
        <v>4019</v>
      </c>
      <c r="H217" s="16" t="s">
        <v>4615</v>
      </c>
      <c r="I217" s="15"/>
      <c r="J217" s="15"/>
      <c r="K217" s="15"/>
      <c r="L217" s="15"/>
      <c r="M217" s="16" t="s">
        <v>2159</v>
      </c>
    </row>
    <row r="218" spans="1:13" x14ac:dyDescent="0.2">
      <c r="A218" s="16" t="s">
        <v>930</v>
      </c>
      <c r="B218" s="15" t="s">
        <v>4616</v>
      </c>
      <c r="C218" s="16" t="s">
        <v>3940</v>
      </c>
      <c r="D218" s="16" t="s">
        <v>4103</v>
      </c>
      <c r="E218" s="16" t="s">
        <v>4138</v>
      </c>
      <c r="F218" s="16" t="s">
        <v>4375</v>
      </c>
      <c r="G218" s="16" t="s">
        <v>4261</v>
      </c>
      <c r="H218" s="16" t="s">
        <v>4616</v>
      </c>
      <c r="I218" s="15"/>
      <c r="J218" s="15"/>
      <c r="K218" s="15"/>
      <c r="L218" s="15"/>
      <c r="M218" s="16" t="s">
        <v>931</v>
      </c>
    </row>
    <row r="219" spans="1:13" x14ac:dyDescent="0.2">
      <c r="A219" s="16" t="s">
        <v>2220</v>
      </c>
      <c r="B219" s="15" t="s">
        <v>4617</v>
      </c>
      <c r="C219" s="16" t="s">
        <v>3936</v>
      </c>
      <c r="D219" s="16" t="s">
        <v>4020</v>
      </c>
      <c r="E219" s="16" t="s">
        <v>4279</v>
      </c>
      <c r="F219" s="16" t="s">
        <v>4209</v>
      </c>
      <c r="G219" s="16" t="s">
        <v>4045</v>
      </c>
      <c r="H219" s="16" t="s">
        <v>4617</v>
      </c>
      <c r="I219" s="15"/>
      <c r="J219" s="15"/>
      <c r="K219" s="15"/>
      <c r="L219" s="15"/>
      <c r="M219" s="16" t="s">
        <v>2221</v>
      </c>
    </row>
    <row r="220" spans="1:13" x14ac:dyDescent="0.2">
      <c r="A220" s="16" t="s">
        <v>1008</v>
      </c>
      <c r="B220" s="15" t="s">
        <v>4618</v>
      </c>
      <c r="C220" s="16" t="s">
        <v>3940</v>
      </c>
      <c r="D220" s="16" t="s">
        <v>4103</v>
      </c>
      <c r="E220" s="16" t="s">
        <v>4102</v>
      </c>
      <c r="F220" s="16" t="s">
        <v>4340</v>
      </c>
      <c r="G220" s="16" t="s">
        <v>4358</v>
      </c>
      <c r="H220" s="16" t="s">
        <v>4618</v>
      </c>
      <c r="I220" s="15"/>
      <c r="J220" s="15"/>
      <c r="K220" s="15"/>
      <c r="L220" s="15"/>
      <c r="M220" s="16" t="s">
        <v>1009</v>
      </c>
    </row>
    <row r="221" spans="1:13" x14ac:dyDescent="0.2">
      <c r="A221" s="16" t="s">
        <v>1004</v>
      </c>
      <c r="B221" s="15" t="s">
        <v>4619</v>
      </c>
      <c r="C221" s="16" t="s">
        <v>3940</v>
      </c>
      <c r="D221" s="16" t="s">
        <v>4103</v>
      </c>
      <c r="E221" s="16" t="s">
        <v>4102</v>
      </c>
      <c r="F221" s="16" t="s">
        <v>4340</v>
      </c>
      <c r="G221" s="16" t="s">
        <v>4357</v>
      </c>
      <c r="H221" s="16" t="s">
        <v>4619</v>
      </c>
      <c r="I221" s="15"/>
      <c r="J221" s="15"/>
      <c r="K221" s="15"/>
      <c r="L221" s="15"/>
      <c r="M221" s="16" t="s">
        <v>1005</v>
      </c>
    </row>
    <row r="222" spans="1:13" x14ac:dyDescent="0.2">
      <c r="A222" s="16" t="s">
        <v>2064</v>
      </c>
      <c r="B222" s="15" t="s">
        <v>4620</v>
      </c>
      <c r="C222" s="16" t="s">
        <v>3936</v>
      </c>
      <c r="D222" s="16" t="s">
        <v>4020</v>
      </c>
      <c r="E222" s="16" t="s">
        <v>4279</v>
      </c>
      <c r="F222" s="16" t="s">
        <v>4209</v>
      </c>
      <c r="G222" s="16" t="s">
        <v>3934</v>
      </c>
      <c r="H222" s="16" t="s">
        <v>4620</v>
      </c>
      <c r="I222" s="15"/>
      <c r="J222" s="15"/>
      <c r="K222" s="15"/>
      <c r="L222" s="15"/>
      <c r="M222" s="16" t="s">
        <v>2065</v>
      </c>
    </row>
    <row r="223" spans="1:13" x14ac:dyDescent="0.2">
      <c r="A223" s="16" t="s">
        <v>592</v>
      </c>
      <c r="B223" s="15" t="s">
        <v>4621</v>
      </c>
      <c r="C223" s="16" t="s">
        <v>4098</v>
      </c>
      <c r="D223" s="16" t="s">
        <v>4177</v>
      </c>
      <c r="E223" s="16" t="s">
        <v>4176</v>
      </c>
      <c r="F223" s="16" t="s">
        <v>4094</v>
      </c>
      <c r="G223" s="16" t="s">
        <v>4087</v>
      </c>
      <c r="H223" s="16" t="s">
        <v>4621</v>
      </c>
      <c r="I223" s="15"/>
      <c r="J223" s="15"/>
      <c r="K223" s="15"/>
      <c r="L223" s="15"/>
      <c r="M223" s="16" t="s">
        <v>593</v>
      </c>
    </row>
    <row r="224" spans="1:13" x14ac:dyDescent="0.2">
      <c r="A224" s="16" t="s">
        <v>1918</v>
      </c>
      <c r="B224" s="15" t="s">
        <v>4622</v>
      </c>
      <c r="C224" s="16" t="s">
        <v>4260</v>
      </c>
      <c r="D224" s="16" t="s">
        <v>4254</v>
      </c>
      <c r="E224" s="16" t="s">
        <v>4130</v>
      </c>
      <c r="F224" s="16" t="s">
        <v>4311</v>
      </c>
      <c r="G224" s="16" t="s">
        <v>4324</v>
      </c>
      <c r="H224" s="16" t="s">
        <v>4622</v>
      </c>
      <c r="I224" s="15"/>
      <c r="J224" s="15"/>
      <c r="K224" s="15"/>
      <c r="L224" s="15"/>
      <c r="M224" s="16" t="s">
        <v>1919</v>
      </c>
    </row>
    <row r="225" spans="1:13" x14ac:dyDescent="0.2">
      <c r="A225" s="16" t="s">
        <v>2285</v>
      </c>
      <c r="B225" s="15" t="s">
        <v>4623</v>
      </c>
      <c r="C225" s="16" t="s">
        <v>3936</v>
      </c>
      <c r="D225" s="16" t="s">
        <v>4020</v>
      </c>
      <c r="E225" s="16" t="s">
        <v>4279</v>
      </c>
      <c r="F225" s="16" t="s">
        <v>4209</v>
      </c>
      <c r="G225" s="16" t="s">
        <v>4050</v>
      </c>
      <c r="H225" s="16" t="s">
        <v>4623</v>
      </c>
      <c r="I225" s="15"/>
      <c r="J225" s="15"/>
      <c r="K225" s="15"/>
      <c r="L225" s="15"/>
      <c r="M225" s="16" t="s">
        <v>2286</v>
      </c>
    </row>
    <row r="226" spans="1:13" x14ac:dyDescent="0.2">
      <c r="A226" s="16" t="s">
        <v>2236</v>
      </c>
      <c r="B226" s="15" t="s">
        <v>4624</v>
      </c>
      <c r="C226" s="16" t="s">
        <v>3936</v>
      </c>
      <c r="D226" s="16" t="s">
        <v>4020</v>
      </c>
      <c r="E226" s="16" t="s">
        <v>4279</v>
      </c>
      <c r="F226" s="16" t="s">
        <v>4209</v>
      </c>
      <c r="G226" s="16" t="s">
        <v>4040</v>
      </c>
      <c r="H226" s="16" t="s">
        <v>4624</v>
      </c>
      <c r="I226" s="15"/>
      <c r="J226" s="15"/>
      <c r="K226" s="15"/>
      <c r="L226" s="15"/>
      <c r="M226" s="16" t="s">
        <v>2237</v>
      </c>
    </row>
    <row r="227" spans="1:13" x14ac:dyDescent="0.2">
      <c r="A227" s="16" t="s">
        <v>852</v>
      </c>
      <c r="B227" s="15" t="s">
        <v>4625</v>
      </c>
      <c r="C227" s="16" t="s">
        <v>3940</v>
      </c>
      <c r="D227" s="16" t="s">
        <v>4103</v>
      </c>
      <c r="E227" s="16" t="s">
        <v>4102</v>
      </c>
      <c r="F227" s="16" t="s">
        <v>4340</v>
      </c>
      <c r="G227" s="16" t="s">
        <v>4299</v>
      </c>
      <c r="H227" s="16" t="s">
        <v>4625</v>
      </c>
      <c r="I227" s="15"/>
      <c r="J227" s="15"/>
      <c r="K227" s="15"/>
      <c r="L227" s="15"/>
      <c r="M227" s="16" t="s">
        <v>853</v>
      </c>
    </row>
    <row r="228" spans="1:13" x14ac:dyDescent="0.2">
      <c r="A228" s="16" t="s">
        <v>2453</v>
      </c>
      <c r="B228" s="15" t="s">
        <v>4626</v>
      </c>
      <c r="C228" s="16" t="s">
        <v>3936</v>
      </c>
      <c r="D228" s="16" t="s">
        <v>4020</v>
      </c>
      <c r="E228" s="16" t="s">
        <v>4279</v>
      </c>
      <c r="F228" s="16" t="s">
        <v>4053</v>
      </c>
      <c r="G228" s="16" t="s">
        <v>4065</v>
      </c>
      <c r="H228" s="16" t="s">
        <v>4626</v>
      </c>
      <c r="I228" s="15"/>
      <c r="J228" s="15"/>
      <c r="K228" s="15"/>
      <c r="L228" s="15"/>
      <c r="M228" s="16" t="s">
        <v>2454</v>
      </c>
    </row>
    <row r="229" spans="1:13" x14ac:dyDescent="0.2">
      <c r="A229" s="16" t="s">
        <v>2567</v>
      </c>
      <c r="B229" s="15" t="s">
        <v>4627</v>
      </c>
      <c r="C229" s="16" t="s">
        <v>3936</v>
      </c>
      <c r="D229" s="16" t="s">
        <v>4020</v>
      </c>
      <c r="E229" s="16" t="s">
        <v>4279</v>
      </c>
      <c r="F229" s="16" t="s">
        <v>4052</v>
      </c>
      <c r="G229" s="16" t="s">
        <v>4063</v>
      </c>
      <c r="H229" s="16" t="s">
        <v>4627</v>
      </c>
      <c r="I229" s="15"/>
      <c r="J229" s="15"/>
      <c r="K229" s="15"/>
      <c r="L229" s="15"/>
      <c r="M229" s="16" t="s">
        <v>2568</v>
      </c>
    </row>
    <row r="230" spans="1:13" x14ac:dyDescent="0.2">
      <c r="A230" s="16" t="s">
        <v>1786</v>
      </c>
      <c r="B230" s="15" t="s">
        <v>4628</v>
      </c>
      <c r="C230" s="16" t="s">
        <v>4260</v>
      </c>
      <c r="D230" s="16" t="s">
        <v>4254</v>
      </c>
      <c r="E230" s="16" t="s">
        <v>4130</v>
      </c>
      <c r="F230" s="16" t="s">
        <v>4301</v>
      </c>
      <c r="G230" s="16" t="s">
        <v>4223</v>
      </c>
      <c r="H230" s="16" t="s">
        <v>4628</v>
      </c>
      <c r="I230" s="15"/>
      <c r="J230" s="15"/>
      <c r="K230" s="15"/>
      <c r="L230" s="15"/>
      <c r="M230" s="16" t="s">
        <v>1787</v>
      </c>
    </row>
    <row r="231" spans="1:13" x14ac:dyDescent="0.2">
      <c r="A231" s="16" t="s">
        <v>854</v>
      </c>
      <c r="B231" s="15" t="s">
        <v>4629</v>
      </c>
      <c r="C231" s="16" t="s">
        <v>3940</v>
      </c>
      <c r="D231" s="16" t="s">
        <v>4103</v>
      </c>
      <c r="E231" s="16" t="s">
        <v>4102</v>
      </c>
      <c r="F231" s="16" t="s">
        <v>4340</v>
      </c>
      <c r="G231" s="16" t="s">
        <v>4299</v>
      </c>
      <c r="H231" s="16" t="s">
        <v>4629</v>
      </c>
      <c r="I231" s="15"/>
      <c r="J231" s="15"/>
      <c r="K231" s="15"/>
      <c r="L231" s="15"/>
      <c r="M231" s="16" t="s">
        <v>855</v>
      </c>
    </row>
    <row r="232" spans="1:13" x14ac:dyDescent="0.2">
      <c r="A232" s="16" t="s">
        <v>1044</v>
      </c>
      <c r="B232" s="15" t="s">
        <v>4630</v>
      </c>
      <c r="C232" s="16" t="s">
        <v>3940</v>
      </c>
      <c r="D232" s="16" t="s">
        <v>4103</v>
      </c>
      <c r="E232" s="16" t="s">
        <v>4138</v>
      </c>
      <c r="F232" s="16" t="s">
        <v>4173</v>
      </c>
      <c r="G232" s="16" t="s">
        <v>4140</v>
      </c>
      <c r="H232" s="16" t="s">
        <v>4630</v>
      </c>
      <c r="I232" s="15"/>
      <c r="J232" s="15"/>
      <c r="K232" s="15"/>
      <c r="L232" s="15"/>
      <c r="M232" s="16" t="s">
        <v>1045</v>
      </c>
    </row>
    <row r="233" spans="1:13" x14ac:dyDescent="0.2">
      <c r="A233" s="16" t="s">
        <v>1398</v>
      </c>
      <c r="B233" s="15" t="s">
        <v>4631</v>
      </c>
      <c r="C233" s="16" t="s">
        <v>4260</v>
      </c>
      <c r="D233" s="16" t="s">
        <v>4254</v>
      </c>
      <c r="E233" s="16" t="s">
        <v>4248</v>
      </c>
      <c r="F233" s="16" t="s">
        <v>4304</v>
      </c>
      <c r="G233" s="16" t="s">
        <v>3971</v>
      </c>
      <c r="H233" s="16" t="s">
        <v>4631</v>
      </c>
      <c r="I233" s="15"/>
      <c r="J233" s="15"/>
      <c r="K233" s="15"/>
      <c r="L233" s="15"/>
      <c r="M233" s="16" t="s">
        <v>1399</v>
      </c>
    </row>
    <row r="234" spans="1:13" x14ac:dyDescent="0.2">
      <c r="A234" s="16" t="s">
        <v>2256</v>
      </c>
      <c r="B234" s="15" t="s">
        <v>4632</v>
      </c>
      <c r="C234" s="16" t="s">
        <v>3936</v>
      </c>
      <c r="D234" s="16" t="s">
        <v>4020</v>
      </c>
      <c r="E234" s="16" t="s">
        <v>4279</v>
      </c>
      <c r="F234" s="16" t="s">
        <v>4209</v>
      </c>
      <c r="G234" s="16" t="s">
        <v>4042</v>
      </c>
      <c r="H234" s="16" t="s">
        <v>4632</v>
      </c>
      <c r="I234" s="15"/>
      <c r="J234" s="15"/>
      <c r="K234" s="15"/>
      <c r="L234" s="15"/>
      <c r="M234" s="16" t="s">
        <v>2257</v>
      </c>
    </row>
    <row r="235" spans="1:13" x14ac:dyDescent="0.2">
      <c r="A235" s="16" t="s">
        <v>1810</v>
      </c>
      <c r="B235" s="15" t="s">
        <v>4633</v>
      </c>
      <c r="C235" s="16" t="s">
        <v>4260</v>
      </c>
      <c r="D235" s="16" t="s">
        <v>4254</v>
      </c>
      <c r="E235" s="16" t="s">
        <v>4130</v>
      </c>
      <c r="F235" s="16" t="s">
        <v>4310</v>
      </c>
      <c r="G235" s="16" t="s">
        <v>4325</v>
      </c>
      <c r="H235" s="16" t="s">
        <v>4633</v>
      </c>
      <c r="I235" s="15"/>
      <c r="J235" s="15"/>
      <c r="K235" s="15"/>
      <c r="L235" s="15"/>
      <c r="M235" s="16" t="s">
        <v>1811</v>
      </c>
    </row>
    <row r="236" spans="1:13" x14ac:dyDescent="0.2">
      <c r="A236" s="16" t="s">
        <v>500</v>
      </c>
      <c r="B236" s="15" t="s">
        <v>4634</v>
      </c>
      <c r="C236" s="16" t="s">
        <v>3940</v>
      </c>
      <c r="D236" s="16" t="s">
        <v>4103</v>
      </c>
      <c r="E236" s="16" t="s">
        <v>4102</v>
      </c>
      <c r="F236" s="16" t="s">
        <v>4143</v>
      </c>
      <c r="G236" s="16" t="s">
        <v>4141</v>
      </c>
      <c r="H236" s="16" t="s">
        <v>4634</v>
      </c>
      <c r="I236" s="15"/>
      <c r="J236" s="15"/>
      <c r="K236" s="15"/>
      <c r="L236" s="15"/>
      <c r="M236" s="16" t="s">
        <v>501</v>
      </c>
    </row>
    <row r="237" spans="1:13" x14ac:dyDescent="0.2">
      <c r="A237" s="16" t="s">
        <v>2291</v>
      </c>
      <c r="B237" s="15" t="s">
        <v>4635</v>
      </c>
      <c r="C237" s="16" t="s">
        <v>3936</v>
      </c>
      <c r="D237" s="16" t="s">
        <v>4020</v>
      </c>
      <c r="E237" s="16" t="s">
        <v>4279</v>
      </c>
      <c r="F237" s="16" t="s">
        <v>4209</v>
      </c>
      <c r="G237" s="16" t="s">
        <v>4050</v>
      </c>
      <c r="H237" s="16" t="s">
        <v>4635</v>
      </c>
      <c r="I237" s="15"/>
      <c r="J237" s="15"/>
      <c r="K237" s="15"/>
      <c r="L237" s="15"/>
      <c r="M237" s="16" t="s">
        <v>2292</v>
      </c>
    </row>
    <row r="238" spans="1:13" x14ac:dyDescent="0.2">
      <c r="A238" s="16" t="s">
        <v>1946</v>
      </c>
      <c r="B238" s="15" t="s">
        <v>4636</v>
      </c>
      <c r="C238" s="16" t="s">
        <v>4260</v>
      </c>
      <c r="D238" s="16" t="s">
        <v>4254</v>
      </c>
      <c r="E238" s="16" t="s">
        <v>4130</v>
      </c>
      <c r="F238" s="16" t="s">
        <v>4301</v>
      </c>
      <c r="G238" s="16" t="s">
        <v>4223</v>
      </c>
      <c r="H238" s="16" t="s">
        <v>4636</v>
      </c>
      <c r="I238" s="15"/>
      <c r="J238" s="15"/>
      <c r="K238" s="15"/>
      <c r="L238" s="15"/>
      <c r="M238" s="16" t="s">
        <v>1947</v>
      </c>
    </row>
    <row r="239" spans="1:13" x14ac:dyDescent="0.2">
      <c r="A239" s="16" t="s">
        <v>1806</v>
      </c>
      <c r="B239" s="15" t="s">
        <v>4637</v>
      </c>
      <c r="C239" s="16" t="s">
        <v>4260</v>
      </c>
      <c r="D239" s="16" t="s">
        <v>4254</v>
      </c>
      <c r="E239" s="16" t="s">
        <v>4130</v>
      </c>
      <c r="F239" s="16" t="s">
        <v>4301</v>
      </c>
      <c r="G239" s="16" t="s">
        <v>4218</v>
      </c>
      <c r="H239" s="16" t="s">
        <v>4637</v>
      </c>
      <c r="I239" s="15"/>
      <c r="J239" s="15"/>
      <c r="K239" s="15"/>
      <c r="L239" s="15"/>
      <c r="M239" s="16" t="s">
        <v>1807</v>
      </c>
    </row>
    <row r="240" spans="1:13" x14ac:dyDescent="0.2">
      <c r="A240" s="16" t="s">
        <v>1006</v>
      </c>
      <c r="B240" s="15" t="s">
        <v>4638</v>
      </c>
      <c r="C240" s="16" t="s">
        <v>3940</v>
      </c>
      <c r="D240" s="16" t="s">
        <v>4103</v>
      </c>
      <c r="E240" s="16" t="s">
        <v>4102</v>
      </c>
      <c r="F240" s="16" t="s">
        <v>4340</v>
      </c>
      <c r="G240" s="16" t="s">
        <v>4360</v>
      </c>
      <c r="H240" s="16" t="s">
        <v>4638</v>
      </c>
      <c r="I240" s="15"/>
      <c r="J240" s="15"/>
      <c r="K240" s="15"/>
      <c r="L240" s="15"/>
      <c r="M240" s="16" t="s">
        <v>1007</v>
      </c>
    </row>
    <row r="241" spans="1:13" x14ac:dyDescent="0.2">
      <c r="A241" s="16" t="s">
        <v>3603</v>
      </c>
      <c r="B241" s="15" t="s">
        <v>4639</v>
      </c>
      <c r="C241" s="16" t="s">
        <v>4260</v>
      </c>
      <c r="D241" s="16" t="s">
        <v>4236</v>
      </c>
      <c r="E241" s="16" t="s">
        <v>4346</v>
      </c>
      <c r="F241" s="16" t="s">
        <v>4206</v>
      </c>
      <c r="G241" s="16" t="s">
        <v>3965</v>
      </c>
      <c r="H241" s="16" t="s">
        <v>4639</v>
      </c>
      <c r="I241" s="15"/>
      <c r="J241" s="15"/>
      <c r="K241" s="15"/>
      <c r="L241" s="15"/>
      <c r="M241" s="16" t="s">
        <v>3604</v>
      </c>
    </row>
    <row r="242" spans="1:13" x14ac:dyDescent="0.2">
      <c r="A242" s="16" t="s">
        <v>2523</v>
      </c>
      <c r="B242" s="15" t="s">
        <v>4640</v>
      </c>
      <c r="C242" s="16" t="s">
        <v>3936</v>
      </c>
      <c r="D242" s="16" t="s">
        <v>4020</v>
      </c>
      <c r="E242" s="16" t="s">
        <v>4279</v>
      </c>
      <c r="F242" s="16" t="s">
        <v>4052</v>
      </c>
      <c r="G242" s="16" t="s">
        <v>4057</v>
      </c>
      <c r="H242" s="16" t="s">
        <v>4640</v>
      </c>
      <c r="I242" s="15"/>
      <c r="J242" s="15"/>
      <c r="K242" s="15"/>
      <c r="L242" s="15"/>
      <c r="M242" s="16" t="s">
        <v>2524</v>
      </c>
    </row>
    <row r="243" spans="1:13" x14ac:dyDescent="0.2">
      <c r="A243" s="16" t="s">
        <v>2106</v>
      </c>
      <c r="B243" s="15" t="s">
        <v>4641</v>
      </c>
      <c r="C243" s="16" t="s">
        <v>3936</v>
      </c>
      <c r="D243" s="16" t="s">
        <v>4020</v>
      </c>
      <c r="E243" s="16" t="s">
        <v>4279</v>
      </c>
      <c r="F243" s="16" t="s">
        <v>4209</v>
      </c>
      <c r="G243" s="16" t="s">
        <v>4341</v>
      </c>
      <c r="H243" s="16" t="s">
        <v>4641</v>
      </c>
      <c r="I243" s="15"/>
      <c r="J243" s="15"/>
      <c r="K243" s="15"/>
      <c r="L243" s="15"/>
      <c r="M243" s="16" t="s">
        <v>2107</v>
      </c>
    </row>
    <row r="244" spans="1:13" x14ac:dyDescent="0.2">
      <c r="A244" s="16" t="s">
        <v>2104</v>
      </c>
      <c r="B244" s="15" t="s">
        <v>4642</v>
      </c>
      <c r="C244" s="16" t="s">
        <v>3936</v>
      </c>
      <c r="D244" s="16" t="s">
        <v>4020</v>
      </c>
      <c r="E244" s="16" t="s">
        <v>4279</v>
      </c>
      <c r="F244" s="16" t="s">
        <v>4209</v>
      </c>
      <c r="G244" s="16" t="s">
        <v>4341</v>
      </c>
      <c r="H244" s="16" t="s">
        <v>4642</v>
      </c>
      <c r="I244" s="15"/>
      <c r="J244" s="15"/>
      <c r="K244" s="15"/>
      <c r="L244" s="15"/>
      <c r="M244" s="16" t="s">
        <v>2105</v>
      </c>
    </row>
    <row r="245" spans="1:13" x14ac:dyDescent="0.2">
      <c r="A245" s="16" t="s">
        <v>908</v>
      </c>
      <c r="B245" s="15" t="s">
        <v>4643</v>
      </c>
      <c r="C245" s="16" t="s">
        <v>3940</v>
      </c>
      <c r="D245" s="16" t="s">
        <v>4103</v>
      </c>
      <c r="E245" s="16" t="s">
        <v>4102</v>
      </c>
      <c r="F245" s="16" t="s">
        <v>4340</v>
      </c>
      <c r="G245" s="16" t="s">
        <v>4163</v>
      </c>
      <c r="H245" s="16" t="s">
        <v>4643</v>
      </c>
      <c r="I245" s="15"/>
      <c r="J245" s="15"/>
      <c r="K245" s="15"/>
      <c r="L245" s="15"/>
      <c r="M245" s="16" t="s">
        <v>909</v>
      </c>
    </row>
    <row r="246" spans="1:13" x14ac:dyDescent="0.2">
      <c r="A246" s="16" t="s">
        <v>920</v>
      </c>
      <c r="B246" s="15" t="s">
        <v>4644</v>
      </c>
      <c r="C246" s="16" t="s">
        <v>3940</v>
      </c>
      <c r="D246" s="16" t="s">
        <v>4103</v>
      </c>
      <c r="E246" s="16" t="s">
        <v>4138</v>
      </c>
      <c r="F246" s="16" t="s">
        <v>4375</v>
      </c>
      <c r="G246" s="16" t="s">
        <v>4261</v>
      </c>
      <c r="H246" s="16" t="s">
        <v>4644</v>
      </c>
      <c r="I246" s="15"/>
      <c r="J246" s="15"/>
      <c r="K246" s="15"/>
      <c r="L246" s="15"/>
      <c r="M246" s="16" t="s">
        <v>921</v>
      </c>
    </row>
    <row r="247" spans="1:13" x14ac:dyDescent="0.2">
      <c r="A247" s="16" t="s">
        <v>1446</v>
      </c>
      <c r="B247" s="15" t="s">
        <v>4645</v>
      </c>
      <c r="C247" s="16" t="s">
        <v>4260</v>
      </c>
      <c r="D247" s="16" t="s">
        <v>4254</v>
      </c>
      <c r="E247" s="16" t="s">
        <v>4248</v>
      </c>
      <c r="F247" s="16" t="s">
        <v>4304</v>
      </c>
      <c r="G247" s="16" t="s">
        <v>3971</v>
      </c>
      <c r="H247" s="16" t="s">
        <v>4645</v>
      </c>
      <c r="I247" s="15"/>
      <c r="J247" s="15"/>
      <c r="K247" s="15"/>
      <c r="L247" s="15"/>
      <c r="M247" s="16" t="s">
        <v>1447</v>
      </c>
    </row>
    <row r="248" spans="1:13" x14ac:dyDescent="0.2">
      <c r="A248" s="16" t="s">
        <v>3621</v>
      </c>
      <c r="B248" s="15" t="s">
        <v>4646</v>
      </c>
      <c r="C248" s="16" t="s">
        <v>4260</v>
      </c>
      <c r="D248" s="16" t="s">
        <v>4236</v>
      </c>
      <c r="E248" s="16" t="s">
        <v>4346</v>
      </c>
      <c r="F248" s="16" t="s">
        <v>4205</v>
      </c>
      <c r="G248" s="16" t="s">
        <v>3962</v>
      </c>
      <c r="H248" s="16" t="s">
        <v>4646</v>
      </c>
      <c r="I248" s="15"/>
      <c r="J248" s="15"/>
      <c r="K248" s="15"/>
      <c r="L248" s="15"/>
      <c r="M248" s="16" t="s">
        <v>3622</v>
      </c>
    </row>
    <row r="249" spans="1:13" x14ac:dyDescent="0.2">
      <c r="A249" s="16" t="s">
        <v>2142</v>
      </c>
      <c r="B249" s="15" t="s">
        <v>4647</v>
      </c>
      <c r="C249" s="16" t="s">
        <v>3936</v>
      </c>
      <c r="D249" s="16" t="s">
        <v>4020</v>
      </c>
      <c r="E249" s="16" t="s">
        <v>4279</v>
      </c>
      <c r="F249" s="16" t="s">
        <v>4209</v>
      </c>
      <c r="G249" s="16" t="s">
        <v>4019</v>
      </c>
      <c r="H249" s="16" t="s">
        <v>4647</v>
      </c>
      <c r="I249" s="15"/>
      <c r="J249" s="15"/>
      <c r="K249" s="15"/>
      <c r="L249" s="15"/>
      <c r="M249" s="16" t="s">
        <v>2143</v>
      </c>
    </row>
    <row r="250" spans="1:13" x14ac:dyDescent="0.2">
      <c r="A250" s="16" t="s">
        <v>1890</v>
      </c>
      <c r="B250" s="15" t="s">
        <v>4648</v>
      </c>
      <c r="C250" s="16" t="s">
        <v>4260</v>
      </c>
      <c r="D250" s="16" t="s">
        <v>4254</v>
      </c>
      <c r="E250" s="16" t="s">
        <v>4130</v>
      </c>
      <c r="F250" s="16" t="s">
        <v>4311</v>
      </c>
      <c r="G250" s="16" t="s">
        <v>4337</v>
      </c>
      <c r="H250" s="16" t="s">
        <v>4648</v>
      </c>
      <c r="I250" s="15"/>
      <c r="J250" s="15"/>
      <c r="K250" s="15"/>
      <c r="L250" s="15"/>
      <c r="M250" s="16" t="s">
        <v>1891</v>
      </c>
    </row>
    <row r="251" spans="1:13" x14ac:dyDescent="0.2">
      <c r="A251" s="16" t="s">
        <v>3155</v>
      </c>
      <c r="B251" s="15" t="s">
        <v>4649</v>
      </c>
      <c r="C251" s="16" t="s">
        <v>3936</v>
      </c>
      <c r="D251" s="16" t="s">
        <v>4067</v>
      </c>
      <c r="E251" s="16" t="s">
        <v>3957</v>
      </c>
      <c r="F251" s="16" t="s">
        <v>3959</v>
      </c>
      <c r="G251" s="16" t="s">
        <v>3952</v>
      </c>
      <c r="H251" s="16" t="s">
        <v>4649</v>
      </c>
      <c r="I251" s="15"/>
      <c r="J251" s="15"/>
      <c r="K251" s="15"/>
      <c r="L251" s="15"/>
      <c r="M251" s="16" t="s">
        <v>3156</v>
      </c>
    </row>
    <row r="252" spans="1:13" x14ac:dyDescent="0.2">
      <c r="A252" s="16" t="s">
        <v>580</v>
      </c>
      <c r="B252" s="15" t="s">
        <v>4650</v>
      </c>
      <c r="C252" s="16" t="s">
        <v>3940</v>
      </c>
      <c r="D252" s="16" t="s">
        <v>3941</v>
      </c>
      <c r="E252" s="16" t="s">
        <v>4151</v>
      </c>
      <c r="F252" s="16" t="s">
        <v>4142</v>
      </c>
      <c r="G252" s="16" t="s">
        <v>4144</v>
      </c>
      <c r="H252" s="16" t="s">
        <v>4650</v>
      </c>
      <c r="I252" s="15"/>
      <c r="J252" s="15"/>
      <c r="K252" s="15"/>
      <c r="L252" s="15"/>
      <c r="M252" s="16" t="s">
        <v>581</v>
      </c>
    </row>
    <row r="253" spans="1:13" x14ac:dyDescent="0.2">
      <c r="A253" s="16" t="s">
        <v>3389</v>
      </c>
      <c r="B253" s="15" t="s">
        <v>4651</v>
      </c>
      <c r="C253" s="16" t="s">
        <v>3936</v>
      </c>
      <c r="D253" s="16" t="s">
        <v>4020</v>
      </c>
      <c r="E253" s="16" t="s">
        <v>4279</v>
      </c>
      <c r="F253" s="16" t="s">
        <v>4186</v>
      </c>
      <c r="G253" s="16" t="s">
        <v>4167</v>
      </c>
      <c r="H253" s="16" t="s">
        <v>4651</v>
      </c>
      <c r="I253" s="15"/>
      <c r="J253" s="15"/>
      <c r="K253" s="15"/>
      <c r="L253" s="15"/>
      <c r="M253" s="16" t="s">
        <v>3390</v>
      </c>
    </row>
    <row r="254" spans="1:13" x14ac:dyDescent="0.2">
      <c r="A254" s="16" t="s">
        <v>382</v>
      </c>
      <c r="B254" s="15" t="s">
        <v>4652</v>
      </c>
      <c r="C254" s="16" t="s">
        <v>3940</v>
      </c>
      <c r="D254" s="16" t="s">
        <v>3941</v>
      </c>
      <c r="E254" s="16" t="s">
        <v>4151</v>
      </c>
      <c r="F254" s="16" t="s">
        <v>4149</v>
      </c>
      <c r="G254" s="16" t="s">
        <v>4164</v>
      </c>
      <c r="H254" s="16" t="s">
        <v>4652</v>
      </c>
      <c r="I254" s="15"/>
      <c r="J254" s="15"/>
      <c r="K254" s="15"/>
      <c r="L254" s="15"/>
      <c r="M254" s="16" t="s">
        <v>383</v>
      </c>
    </row>
    <row r="255" spans="1:13" x14ac:dyDescent="0.2">
      <c r="A255" s="16" t="s">
        <v>550</v>
      </c>
      <c r="B255" s="15" t="s">
        <v>4653</v>
      </c>
      <c r="C255" s="16" t="s">
        <v>3940</v>
      </c>
      <c r="D255" s="16" t="s">
        <v>4103</v>
      </c>
      <c r="E255" s="16" t="s">
        <v>4102</v>
      </c>
      <c r="F255" s="16" t="s">
        <v>4150</v>
      </c>
      <c r="G255" s="16" t="s">
        <v>4350</v>
      </c>
      <c r="H255" s="16" t="s">
        <v>4653</v>
      </c>
      <c r="I255" s="15"/>
      <c r="J255" s="15"/>
      <c r="K255" s="15"/>
      <c r="L255" s="15"/>
      <c r="M255" s="16" t="s">
        <v>551</v>
      </c>
    </row>
    <row r="256" spans="1:13" x14ac:dyDescent="0.2">
      <c r="A256" s="16" t="s">
        <v>2082</v>
      </c>
      <c r="B256" s="15" t="s">
        <v>4654</v>
      </c>
      <c r="C256" s="16" t="s">
        <v>3936</v>
      </c>
      <c r="D256" s="16" t="s">
        <v>4020</v>
      </c>
      <c r="E256" s="16" t="s">
        <v>4279</v>
      </c>
      <c r="F256" s="16" t="s">
        <v>4209</v>
      </c>
      <c r="G256" s="16" t="s">
        <v>4297</v>
      </c>
      <c r="H256" s="16" t="s">
        <v>4654</v>
      </c>
      <c r="I256" s="15"/>
      <c r="J256" s="15"/>
      <c r="K256" s="15"/>
      <c r="L256" s="15"/>
      <c r="M256" s="16" t="s">
        <v>2083</v>
      </c>
    </row>
    <row r="257" spans="1:13" x14ac:dyDescent="0.2">
      <c r="A257" s="16" t="s">
        <v>862</v>
      </c>
      <c r="B257" s="15" t="s">
        <v>4655</v>
      </c>
      <c r="C257" s="16" t="s">
        <v>3940</v>
      </c>
      <c r="D257" s="16" t="s">
        <v>4103</v>
      </c>
      <c r="E257" s="16" t="s">
        <v>4102</v>
      </c>
      <c r="F257" s="16" t="s">
        <v>4340</v>
      </c>
      <c r="G257" s="16" t="s">
        <v>4298</v>
      </c>
      <c r="H257" s="16" t="s">
        <v>4655</v>
      </c>
      <c r="I257" s="15"/>
      <c r="J257" s="15"/>
      <c r="K257" s="15"/>
      <c r="L257" s="15"/>
      <c r="M257" s="16" t="s">
        <v>863</v>
      </c>
    </row>
    <row r="258" spans="1:13" x14ac:dyDescent="0.2">
      <c r="A258" s="16" t="s">
        <v>2521</v>
      </c>
      <c r="B258" s="15" t="s">
        <v>4656</v>
      </c>
      <c r="C258" s="16" t="s">
        <v>3936</v>
      </c>
      <c r="D258" s="16" t="s">
        <v>4020</v>
      </c>
      <c r="E258" s="16" t="s">
        <v>4279</v>
      </c>
      <c r="F258" s="16" t="s">
        <v>4052</v>
      </c>
      <c r="G258" s="16" t="s">
        <v>4057</v>
      </c>
      <c r="H258" s="16" t="s">
        <v>4656</v>
      </c>
      <c r="I258" s="15"/>
      <c r="J258" s="15"/>
      <c r="K258" s="15"/>
      <c r="L258" s="15"/>
      <c r="M258" s="16" t="s">
        <v>2522</v>
      </c>
    </row>
    <row r="259" spans="1:13" x14ac:dyDescent="0.2">
      <c r="A259" s="16" t="s">
        <v>1428</v>
      </c>
      <c r="B259" s="15" t="s">
        <v>4657</v>
      </c>
      <c r="C259" s="16" t="s">
        <v>4260</v>
      </c>
      <c r="D259" s="16" t="s">
        <v>4254</v>
      </c>
      <c r="E259" s="16" t="s">
        <v>4248</v>
      </c>
      <c r="F259" s="16" t="s">
        <v>4304</v>
      </c>
      <c r="G259" s="16" t="s">
        <v>3971</v>
      </c>
      <c r="H259" s="16" t="s">
        <v>4657</v>
      </c>
      <c r="I259" s="15"/>
      <c r="J259" s="15"/>
      <c r="K259" s="15"/>
      <c r="L259" s="15"/>
      <c r="M259" s="16" t="s">
        <v>1429</v>
      </c>
    </row>
    <row r="260" spans="1:13" x14ac:dyDescent="0.2">
      <c r="A260" s="16" t="s">
        <v>1772</v>
      </c>
      <c r="B260" s="15" t="s">
        <v>4658</v>
      </c>
      <c r="C260" s="16" t="s">
        <v>3940</v>
      </c>
      <c r="D260" s="16" t="s">
        <v>3941</v>
      </c>
      <c r="E260" s="16" t="s">
        <v>4028</v>
      </c>
      <c r="F260" s="16" t="s">
        <v>4073</v>
      </c>
      <c r="G260" s="16" t="s">
        <v>4074</v>
      </c>
      <c r="H260" s="16" t="s">
        <v>4658</v>
      </c>
      <c r="I260" s="15"/>
      <c r="J260" s="15"/>
      <c r="K260" s="15"/>
      <c r="L260" s="15"/>
      <c r="M260" s="16" t="s">
        <v>1773</v>
      </c>
    </row>
    <row r="261" spans="1:13" x14ac:dyDescent="0.2">
      <c r="A261" s="16" t="s">
        <v>2216</v>
      </c>
      <c r="B261" s="15" t="s">
        <v>4659</v>
      </c>
      <c r="C261" s="16" t="s">
        <v>3936</v>
      </c>
      <c r="D261" s="16" t="s">
        <v>4020</v>
      </c>
      <c r="E261" s="16" t="s">
        <v>4279</v>
      </c>
      <c r="F261" s="16" t="s">
        <v>4209</v>
      </c>
      <c r="G261" s="16" t="s">
        <v>4045</v>
      </c>
      <c r="H261" s="16" t="s">
        <v>4659</v>
      </c>
      <c r="I261" s="15"/>
      <c r="J261" s="15"/>
      <c r="K261" s="15"/>
      <c r="L261" s="15"/>
      <c r="M261" s="16" t="s">
        <v>2217</v>
      </c>
    </row>
    <row r="262" spans="1:13" x14ac:dyDescent="0.2">
      <c r="A262" s="16" t="s">
        <v>1944</v>
      </c>
      <c r="B262" s="15" t="s">
        <v>4660</v>
      </c>
      <c r="C262" s="16" t="s">
        <v>4260</v>
      </c>
      <c r="D262" s="16" t="s">
        <v>4254</v>
      </c>
      <c r="E262" s="16" t="s">
        <v>4130</v>
      </c>
      <c r="F262" s="16" t="s">
        <v>4301</v>
      </c>
      <c r="G262" s="16" t="s">
        <v>4223</v>
      </c>
      <c r="H262" s="16" t="s">
        <v>4660</v>
      </c>
      <c r="I262" s="15"/>
      <c r="J262" s="15"/>
      <c r="K262" s="15"/>
      <c r="L262" s="15"/>
      <c r="M262" s="16" t="s">
        <v>1945</v>
      </c>
    </row>
    <row r="263" spans="1:13" x14ac:dyDescent="0.2">
      <c r="A263" s="16" t="s">
        <v>2841</v>
      </c>
      <c r="B263" s="15" t="s">
        <v>4661</v>
      </c>
      <c r="C263" s="16" t="s">
        <v>4260</v>
      </c>
      <c r="D263" s="16" t="s">
        <v>4258</v>
      </c>
      <c r="E263" s="16" t="s">
        <v>4070</v>
      </c>
      <c r="F263" s="16" t="s">
        <v>4115</v>
      </c>
      <c r="G263" s="16" t="s">
        <v>4084</v>
      </c>
      <c r="H263" s="16" t="s">
        <v>4661</v>
      </c>
      <c r="I263" s="15"/>
      <c r="J263" s="15"/>
      <c r="K263" s="15"/>
      <c r="L263" s="15"/>
      <c r="M263" s="16" t="s">
        <v>2842</v>
      </c>
    </row>
    <row r="264" spans="1:13" x14ac:dyDescent="0.2">
      <c r="A264" s="16" t="s">
        <v>3161</v>
      </c>
      <c r="B264" s="15" t="s">
        <v>4662</v>
      </c>
      <c r="C264" s="16" t="s">
        <v>3936</v>
      </c>
      <c r="D264" s="16" t="s">
        <v>4067</v>
      </c>
      <c r="E264" s="16" t="s">
        <v>3957</v>
      </c>
      <c r="F264" s="16" t="s">
        <v>3959</v>
      </c>
      <c r="G264" s="16" t="s">
        <v>4005</v>
      </c>
      <c r="H264" s="16" t="s">
        <v>4662</v>
      </c>
      <c r="I264" s="15"/>
      <c r="J264" s="15"/>
      <c r="K264" s="15"/>
      <c r="L264" s="15"/>
      <c r="M264" s="16" t="s">
        <v>3162</v>
      </c>
    </row>
    <row r="265" spans="1:13" x14ac:dyDescent="0.2">
      <c r="A265" s="16" t="s">
        <v>1502</v>
      </c>
      <c r="B265" s="15" t="s">
        <v>4663</v>
      </c>
      <c r="C265" s="16" t="s">
        <v>4260</v>
      </c>
      <c r="D265" s="16" t="s">
        <v>4254</v>
      </c>
      <c r="E265" s="16" t="s">
        <v>4130</v>
      </c>
      <c r="F265" s="16" t="s">
        <v>4311</v>
      </c>
      <c r="G265" s="16" t="s">
        <v>4331</v>
      </c>
      <c r="H265" s="16" t="s">
        <v>4663</v>
      </c>
      <c r="I265" s="15"/>
      <c r="J265" s="15"/>
      <c r="K265" s="15"/>
      <c r="L265" s="15"/>
      <c r="M265" s="16" t="s">
        <v>1503</v>
      </c>
    </row>
    <row r="266" spans="1:13" x14ac:dyDescent="0.2">
      <c r="A266" s="16" t="s">
        <v>1854</v>
      </c>
      <c r="B266" s="15" t="s">
        <v>4664</v>
      </c>
      <c r="C266" s="16" t="s">
        <v>4260</v>
      </c>
      <c r="D266" s="16" t="s">
        <v>4254</v>
      </c>
      <c r="E266" s="16" t="s">
        <v>4130</v>
      </c>
      <c r="F266" s="16" t="s">
        <v>4301</v>
      </c>
      <c r="G266" s="16" t="s">
        <v>4226</v>
      </c>
      <c r="H266" s="16" t="s">
        <v>4664</v>
      </c>
      <c r="I266" s="15"/>
      <c r="J266" s="15"/>
      <c r="K266" s="15"/>
      <c r="L266" s="15"/>
      <c r="M266" s="16" t="s">
        <v>1855</v>
      </c>
    </row>
    <row r="267" spans="1:13" x14ac:dyDescent="0.2">
      <c r="A267" s="16" t="s">
        <v>2819</v>
      </c>
      <c r="B267" s="15" t="s">
        <v>4665</v>
      </c>
      <c r="C267" s="16" t="s">
        <v>4260</v>
      </c>
      <c r="D267" s="16" t="s">
        <v>4258</v>
      </c>
      <c r="E267" s="16" t="s">
        <v>4070</v>
      </c>
      <c r="F267" s="16" t="s">
        <v>4302</v>
      </c>
      <c r="G267" s="16" t="s">
        <v>4278</v>
      </c>
      <c r="H267" s="16" t="s">
        <v>4665</v>
      </c>
      <c r="I267" s="15"/>
      <c r="J267" s="15"/>
      <c r="K267" s="15"/>
      <c r="L267" s="15"/>
      <c r="M267" s="16" t="s">
        <v>2820</v>
      </c>
    </row>
    <row r="268" spans="1:13" x14ac:dyDescent="0.2">
      <c r="A268" s="16" t="s">
        <v>794</v>
      </c>
      <c r="B268" s="15" t="s">
        <v>4666</v>
      </c>
      <c r="C268" s="16" t="s">
        <v>3940</v>
      </c>
      <c r="D268" s="16" t="s">
        <v>4103</v>
      </c>
      <c r="E268" s="16" t="s">
        <v>4102</v>
      </c>
      <c r="F268" s="16" t="s">
        <v>4340</v>
      </c>
      <c r="G268" s="16" t="s">
        <v>4356</v>
      </c>
      <c r="H268" s="16" t="s">
        <v>4666</v>
      </c>
      <c r="I268" s="15"/>
      <c r="J268" s="15"/>
      <c r="K268" s="15"/>
      <c r="L268" s="15"/>
      <c r="M268" s="16" t="s">
        <v>795</v>
      </c>
    </row>
    <row r="269" spans="1:13" x14ac:dyDescent="0.2">
      <c r="A269" s="16" t="s">
        <v>1074</v>
      </c>
      <c r="B269" s="15" t="s">
        <v>4667</v>
      </c>
      <c r="C269" s="16" t="s">
        <v>3940</v>
      </c>
      <c r="D269" s="16" t="s">
        <v>4103</v>
      </c>
      <c r="E269" s="16" t="s">
        <v>4138</v>
      </c>
      <c r="F269" s="16" t="s">
        <v>4173</v>
      </c>
      <c r="G269" s="16" t="s">
        <v>4139</v>
      </c>
      <c r="H269" s="16" t="s">
        <v>4667</v>
      </c>
      <c r="I269" s="15"/>
      <c r="J269" s="15"/>
      <c r="K269" s="15"/>
      <c r="L269" s="15"/>
      <c r="M269" s="16" t="s">
        <v>1075</v>
      </c>
    </row>
    <row r="270" spans="1:13" x14ac:dyDescent="0.2">
      <c r="A270" s="16" t="s">
        <v>1934</v>
      </c>
      <c r="B270" s="15" t="s">
        <v>4668</v>
      </c>
      <c r="C270" s="16" t="s">
        <v>4260</v>
      </c>
      <c r="D270" s="16" t="s">
        <v>4254</v>
      </c>
      <c r="E270" s="16" t="s">
        <v>4130</v>
      </c>
      <c r="F270" s="16" t="s">
        <v>4311</v>
      </c>
      <c r="G270" s="16" t="s">
        <v>4326</v>
      </c>
      <c r="H270" s="16" t="s">
        <v>4668</v>
      </c>
      <c r="I270" s="15"/>
      <c r="J270" s="15"/>
      <c r="K270" s="15"/>
      <c r="L270" s="15"/>
      <c r="M270" s="16" t="s">
        <v>1935</v>
      </c>
    </row>
    <row r="271" spans="1:13" x14ac:dyDescent="0.2">
      <c r="A271" s="16" t="s">
        <v>1938</v>
      </c>
      <c r="B271" s="15" t="s">
        <v>4669</v>
      </c>
      <c r="C271" s="16" t="s">
        <v>4260</v>
      </c>
      <c r="D271" s="16" t="s">
        <v>4254</v>
      </c>
      <c r="E271" s="16" t="s">
        <v>4130</v>
      </c>
      <c r="F271" s="16" t="s">
        <v>4301</v>
      </c>
      <c r="G271" s="16" t="s">
        <v>4216</v>
      </c>
      <c r="H271" s="16" t="s">
        <v>4669</v>
      </c>
      <c r="I271" s="15"/>
      <c r="J271" s="15"/>
      <c r="K271" s="15"/>
      <c r="L271" s="15"/>
      <c r="M271" s="16" t="s">
        <v>1939</v>
      </c>
    </row>
    <row r="272" spans="1:13" x14ac:dyDescent="0.2">
      <c r="A272" s="16" t="s">
        <v>1270</v>
      </c>
      <c r="B272" s="15" t="s">
        <v>4670</v>
      </c>
      <c r="C272" s="16" t="s">
        <v>4260</v>
      </c>
      <c r="D272" s="16" t="s">
        <v>4254</v>
      </c>
      <c r="E272" s="16" t="s">
        <v>4248</v>
      </c>
      <c r="F272" s="16" t="s">
        <v>4304</v>
      </c>
      <c r="G272" s="16" t="s">
        <v>3971</v>
      </c>
      <c r="H272" s="16" t="s">
        <v>4670</v>
      </c>
      <c r="I272" s="15"/>
      <c r="J272" s="15"/>
      <c r="K272" s="15"/>
      <c r="L272" s="15"/>
      <c r="M272" s="16" t="s">
        <v>1271</v>
      </c>
    </row>
    <row r="273" spans="1:13" x14ac:dyDescent="0.2">
      <c r="A273" s="16" t="s">
        <v>3599</v>
      </c>
      <c r="B273" s="15" t="s">
        <v>4671</v>
      </c>
      <c r="C273" s="16" t="s">
        <v>4260</v>
      </c>
      <c r="D273" s="16" t="s">
        <v>4236</v>
      </c>
      <c r="E273" s="16" t="s">
        <v>4346</v>
      </c>
      <c r="F273" s="16" t="s">
        <v>4207</v>
      </c>
      <c r="G273" s="16" t="s">
        <v>3968</v>
      </c>
      <c r="H273" s="16" t="s">
        <v>4671</v>
      </c>
      <c r="I273" s="15"/>
      <c r="J273" s="15"/>
      <c r="K273" s="15"/>
      <c r="L273" s="15"/>
      <c r="M273" s="16" t="s">
        <v>3600</v>
      </c>
    </row>
    <row r="274" spans="1:13" x14ac:dyDescent="0.2">
      <c r="A274" s="16" t="s">
        <v>1572</v>
      </c>
      <c r="B274" s="15" t="s">
        <v>4672</v>
      </c>
      <c r="C274" s="16" t="s">
        <v>4260</v>
      </c>
      <c r="D274" s="16" t="s">
        <v>4254</v>
      </c>
      <c r="E274" s="16" t="s">
        <v>4130</v>
      </c>
      <c r="F274" s="16" t="s">
        <v>4311</v>
      </c>
      <c r="G274" s="16" t="s">
        <v>4331</v>
      </c>
      <c r="H274" s="16" t="s">
        <v>4672</v>
      </c>
      <c r="I274" s="15"/>
      <c r="J274" s="15"/>
      <c r="K274" s="15"/>
      <c r="L274" s="15"/>
      <c r="M274" s="16" t="s">
        <v>1573</v>
      </c>
    </row>
    <row r="275" spans="1:13" x14ac:dyDescent="0.2">
      <c r="A275" s="16" t="s">
        <v>3239</v>
      </c>
      <c r="B275" s="15" t="s">
        <v>4673</v>
      </c>
      <c r="C275" s="16" t="s">
        <v>3936</v>
      </c>
      <c r="D275" s="16" t="s">
        <v>4067</v>
      </c>
      <c r="E275" s="16" t="s">
        <v>3957</v>
      </c>
      <c r="F275" s="16" t="s">
        <v>3958</v>
      </c>
      <c r="G275" s="16" t="s">
        <v>4342</v>
      </c>
      <c r="H275" s="16" t="s">
        <v>4673</v>
      </c>
      <c r="I275" s="15"/>
      <c r="J275" s="15"/>
      <c r="K275" s="15"/>
      <c r="L275" s="15"/>
      <c r="M275" s="16" t="s">
        <v>3240</v>
      </c>
    </row>
    <row r="276" spans="1:13" x14ac:dyDescent="0.2">
      <c r="A276" s="16" t="s">
        <v>358</v>
      </c>
      <c r="B276" s="15" t="s">
        <v>4674</v>
      </c>
      <c r="C276" s="16" t="s">
        <v>3940</v>
      </c>
      <c r="D276" s="16" t="s">
        <v>3941</v>
      </c>
      <c r="E276" s="16" t="s">
        <v>4151</v>
      </c>
      <c r="F276" s="16" t="s">
        <v>4142</v>
      </c>
      <c r="G276" s="16" t="s">
        <v>4146</v>
      </c>
      <c r="H276" s="16" t="s">
        <v>4674</v>
      </c>
      <c r="I276" s="15"/>
      <c r="J276" s="15"/>
      <c r="K276" s="15"/>
      <c r="L276" s="15"/>
      <c r="M276" s="16" t="s">
        <v>359</v>
      </c>
    </row>
    <row r="277" spans="1:13" x14ac:dyDescent="0.2">
      <c r="A277" s="16" t="s">
        <v>496</v>
      </c>
      <c r="B277" s="15" t="s">
        <v>4675</v>
      </c>
      <c r="C277" s="16" t="s">
        <v>3940</v>
      </c>
      <c r="D277" s="16" t="s">
        <v>4103</v>
      </c>
      <c r="E277" s="16" t="s">
        <v>4102</v>
      </c>
      <c r="F277" s="16" t="s">
        <v>4143</v>
      </c>
      <c r="G277" s="16" t="s">
        <v>4141</v>
      </c>
      <c r="H277" s="16" t="s">
        <v>4675</v>
      </c>
      <c r="I277" s="15"/>
      <c r="J277" s="15"/>
      <c r="K277" s="15"/>
      <c r="L277" s="15"/>
      <c r="M277" s="16" t="s">
        <v>497</v>
      </c>
    </row>
    <row r="278" spans="1:13" x14ac:dyDescent="0.2">
      <c r="A278" s="16" t="s">
        <v>2242</v>
      </c>
      <c r="B278" s="15" t="s">
        <v>4676</v>
      </c>
      <c r="C278" s="16" t="s">
        <v>3936</v>
      </c>
      <c r="D278" s="16" t="s">
        <v>4020</v>
      </c>
      <c r="E278" s="16" t="s">
        <v>4279</v>
      </c>
      <c r="F278" s="16" t="s">
        <v>4209</v>
      </c>
      <c r="G278" s="16" t="s">
        <v>4040</v>
      </c>
      <c r="H278" s="16" t="s">
        <v>4676</v>
      </c>
      <c r="I278" s="15"/>
      <c r="J278" s="15"/>
      <c r="K278" s="15"/>
      <c r="L278" s="15"/>
      <c r="M278" s="16" t="s">
        <v>2243</v>
      </c>
    </row>
    <row r="279" spans="1:13" x14ac:dyDescent="0.2">
      <c r="A279" s="16" t="s">
        <v>2078</v>
      </c>
      <c r="B279" s="15" t="s">
        <v>4677</v>
      </c>
      <c r="C279" s="16" t="s">
        <v>3936</v>
      </c>
      <c r="D279" s="16" t="s">
        <v>4020</v>
      </c>
      <c r="E279" s="16" t="s">
        <v>4279</v>
      </c>
      <c r="F279" s="16" t="s">
        <v>4209</v>
      </c>
      <c r="G279" s="16" t="s">
        <v>4297</v>
      </c>
      <c r="H279" s="16" t="s">
        <v>4677</v>
      </c>
      <c r="I279" s="15"/>
      <c r="J279" s="15"/>
      <c r="K279" s="15"/>
      <c r="L279" s="15"/>
      <c r="M279" s="16" t="s">
        <v>2079</v>
      </c>
    </row>
    <row r="280" spans="1:13" x14ac:dyDescent="0.2">
      <c r="A280" s="16" t="s">
        <v>2254</v>
      </c>
      <c r="B280" s="15" t="s">
        <v>4678</v>
      </c>
      <c r="C280" s="16" t="s">
        <v>3936</v>
      </c>
      <c r="D280" s="16" t="s">
        <v>4020</v>
      </c>
      <c r="E280" s="16" t="s">
        <v>4279</v>
      </c>
      <c r="F280" s="16" t="s">
        <v>4209</v>
      </c>
      <c r="G280" s="16" t="s">
        <v>4042</v>
      </c>
      <c r="H280" s="16" t="s">
        <v>4678</v>
      </c>
      <c r="I280" s="15"/>
      <c r="J280" s="15"/>
      <c r="K280" s="15"/>
      <c r="L280" s="15"/>
      <c r="M280" s="16" t="s">
        <v>2255</v>
      </c>
    </row>
    <row r="281" spans="1:13" x14ac:dyDescent="0.2">
      <c r="A281" s="16" t="s">
        <v>402</v>
      </c>
      <c r="B281" s="15" t="s">
        <v>4679</v>
      </c>
      <c r="C281" s="16" t="s">
        <v>4260</v>
      </c>
      <c r="D281" s="16" t="s">
        <v>4254</v>
      </c>
      <c r="E281" s="16" t="s">
        <v>4130</v>
      </c>
      <c r="F281" s="16" t="s">
        <v>4301</v>
      </c>
      <c r="G281" s="16" t="s">
        <v>3943</v>
      </c>
      <c r="H281" s="16" t="s">
        <v>4679</v>
      </c>
      <c r="I281" s="15"/>
      <c r="J281" s="15"/>
      <c r="K281" s="15"/>
      <c r="L281" s="15"/>
      <c r="M281" s="16" t="s">
        <v>403</v>
      </c>
    </row>
    <row r="282" spans="1:13" x14ac:dyDescent="0.2">
      <c r="A282" s="16" t="s">
        <v>1394</v>
      </c>
      <c r="B282" s="15" t="s">
        <v>4680</v>
      </c>
      <c r="C282" s="16" t="s">
        <v>4260</v>
      </c>
      <c r="D282" s="16" t="s">
        <v>4254</v>
      </c>
      <c r="E282" s="16" t="s">
        <v>4248</v>
      </c>
      <c r="F282" s="16" t="s">
        <v>4304</v>
      </c>
      <c r="G282" s="16" t="s">
        <v>3971</v>
      </c>
      <c r="H282" s="16" t="s">
        <v>4680</v>
      </c>
      <c r="I282" s="15"/>
      <c r="J282" s="15"/>
      <c r="K282" s="15"/>
      <c r="L282" s="15"/>
      <c r="M282" s="16" t="s">
        <v>1395</v>
      </c>
    </row>
    <row r="283" spans="1:13" x14ac:dyDescent="0.2">
      <c r="A283" s="16" t="s">
        <v>380</v>
      </c>
      <c r="B283" s="15" t="s">
        <v>4681</v>
      </c>
      <c r="C283" s="16" t="s">
        <v>4098</v>
      </c>
      <c r="D283" s="16" t="s">
        <v>4177</v>
      </c>
      <c r="E283" s="16" t="s">
        <v>4176</v>
      </c>
      <c r="F283" s="16" t="s">
        <v>4094</v>
      </c>
      <c r="G283" s="16" t="s">
        <v>4181</v>
      </c>
      <c r="H283" s="16" t="s">
        <v>4681</v>
      </c>
      <c r="I283" s="15"/>
      <c r="J283" s="15"/>
      <c r="K283" s="15"/>
      <c r="L283" s="15"/>
      <c r="M283" s="16" t="s">
        <v>381</v>
      </c>
    </row>
    <row r="284" spans="1:13" x14ac:dyDescent="0.2">
      <c r="A284" s="16" t="s">
        <v>628</v>
      </c>
      <c r="B284" s="15" t="s">
        <v>4682</v>
      </c>
      <c r="C284" s="16" t="s">
        <v>3940</v>
      </c>
      <c r="D284" s="16" t="s">
        <v>3941</v>
      </c>
      <c r="E284" s="16" t="s">
        <v>4151</v>
      </c>
      <c r="F284" s="16" t="s">
        <v>4142</v>
      </c>
      <c r="G284" s="16" t="s">
        <v>4153</v>
      </c>
      <c r="H284" s="16" t="s">
        <v>4682</v>
      </c>
      <c r="I284" s="15"/>
      <c r="J284" s="15"/>
      <c r="K284" s="15"/>
      <c r="L284" s="15"/>
      <c r="M284" s="16" t="s">
        <v>629</v>
      </c>
    </row>
    <row r="285" spans="1:13" x14ac:dyDescent="0.2">
      <c r="A285" s="16" t="s">
        <v>3139</v>
      </c>
      <c r="B285" s="15" t="s">
        <v>4683</v>
      </c>
      <c r="C285" s="16" t="s">
        <v>3936</v>
      </c>
      <c r="D285" s="16" t="s">
        <v>4067</v>
      </c>
      <c r="E285" s="16" t="s">
        <v>3957</v>
      </c>
      <c r="F285" s="16" t="s">
        <v>3959</v>
      </c>
      <c r="G285" s="16" t="s">
        <v>3952</v>
      </c>
      <c r="H285" s="16" t="s">
        <v>4683</v>
      </c>
      <c r="I285" s="15"/>
      <c r="J285" s="15"/>
      <c r="K285" s="15"/>
      <c r="L285" s="15"/>
      <c r="M285" s="16" t="s">
        <v>3140</v>
      </c>
    </row>
    <row r="286" spans="1:13" x14ac:dyDescent="0.2">
      <c r="A286" s="16" t="s">
        <v>980</v>
      </c>
      <c r="B286" s="15" t="s">
        <v>4684</v>
      </c>
      <c r="C286" s="16" t="s">
        <v>3940</v>
      </c>
      <c r="D286" s="16" t="s">
        <v>4103</v>
      </c>
      <c r="E286" s="16" t="s">
        <v>4138</v>
      </c>
      <c r="F286" s="16" t="s">
        <v>4173</v>
      </c>
      <c r="G286" s="16" t="s">
        <v>4137</v>
      </c>
      <c r="H286" s="16" t="s">
        <v>4684</v>
      </c>
      <c r="I286" s="15"/>
      <c r="J286" s="15"/>
      <c r="K286" s="15"/>
      <c r="L286" s="15"/>
      <c r="M286" s="16" t="s">
        <v>981</v>
      </c>
    </row>
    <row r="287" spans="1:13" x14ac:dyDescent="0.2">
      <c r="A287" s="16" t="s">
        <v>3199</v>
      </c>
      <c r="B287" s="15" t="s">
        <v>4685</v>
      </c>
      <c r="C287" s="16" t="s">
        <v>3936</v>
      </c>
      <c r="D287" s="16" t="s">
        <v>4067</v>
      </c>
      <c r="E287" s="16" t="s">
        <v>3957</v>
      </c>
      <c r="F287" s="16" t="s">
        <v>3959</v>
      </c>
      <c r="G287" s="16" t="s">
        <v>3952</v>
      </c>
      <c r="H287" s="16" t="s">
        <v>4685</v>
      </c>
      <c r="I287" s="15"/>
      <c r="J287" s="15"/>
      <c r="K287" s="15"/>
      <c r="L287" s="15"/>
      <c r="M287" s="16" t="s">
        <v>3200</v>
      </c>
    </row>
    <row r="288" spans="1:13" x14ac:dyDescent="0.2">
      <c r="A288" s="16" t="s">
        <v>1784</v>
      </c>
      <c r="B288" s="15" t="s">
        <v>4686</v>
      </c>
      <c r="C288" s="16" t="s">
        <v>4260</v>
      </c>
      <c r="D288" s="16" t="s">
        <v>4254</v>
      </c>
      <c r="E288" s="16" t="s">
        <v>4130</v>
      </c>
      <c r="F288" s="16" t="s">
        <v>4301</v>
      </c>
      <c r="G288" s="16" t="s">
        <v>4222</v>
      </c>
      <c r="H288" s="16" t="s">
        <v>4686</v>
      </c>
      <c r="I288" s="15"/>
      <c r="J288" s="15"/>
      <c r="K288" s="15"/>
      <c r="L288" s="15"/>
      <c r="M288" s="16" t="s">
        <v>1785</v>
      </c>
    </row>
    <row r="289" spans="1:13" x14ac:dyDescent="0.2">
      <c r="A289" s="16" t="s">
        <v>1410</v>
      </c>
      <c r="B289" s="15" t="s">
        <v>4687</v>
      </c>
      <c r="C289" s="16" t="s">
        <v>4260</v>
      </c>
      <c r="D289" s="16" t="s">
        <v>4254</v>
      </c>
      <c r="E289" s="16" t="s">
        <v>4248</v>
      </c>
      <c r="F289" s="16" t="s">
        <v>4304</v>
      </c>
      <c r="G289" s="16" t="s">
        <v>3971</v>
      </c>
      <c r="H289" s="16" t="s">
        <v>4687</v>
      </c>
      <c r="I289" s="15"/>
      <c r="J289" s="15"/>
      <c r="K289" s="15"/>
      <c r="L289" s="15"/>
      <c r="M289" s="16" t="s">
        <v>1411</v>
      </c>
    </row>
    <row r="290" spans="1:13" x14ac:dyDescent="0.2">
      <c r="A290" s="16" t="s">
        <v>1138</v>
      </c>
      <c r="B290" s="15" t="s">
        <v>4688</v>
      </c>
      <c r="C290" s="16" t="s">
        <v>4098</v>
      </c>
      <c r="D290" s="16" t="s">
        <v>4177</v>
      </c>
      <c r="E290" s="16" t="s">
        <v>4176</v>
      </c>
      <c r="F290" s="16" t="s">
        <v>4094</v>
      </c>
      <c r="G290" s="16" t="s">
        <v>4181</v>
      </c>
      <c r="H290" s="16" t="s">
        <v>4688</v>
      </c>
      <c r="I290" s="15"/>
      <c r="J290" s="15"/>
      <c r="K290" s="15"/>
      <c r="L290" s="15"/>
      <c r="M290" s="16" t="s">
        <v>1139</v>
      </c>
    </row>
    <row r="291" spans="1:13" x14ac:dyDescent="0.2">
      <c r="A291" s="16" t="s">
        <v>1432</v>
      </c>
      <c r="B291" s="15" t="s">
        <v>4689</v>
      </c>
      <c r="C291" s="16" t="s">
        <v>4260</v>
      </c>
      <c r="D291" s="16" t="s">
        <v>4254</v>
      </c>
      <c r="E291" s="16" t="s">
        <v>4248</v>
      </c>
      <c r="F291" s="16" t="s">
        <v>4304</v>
      </c>
      <c r="G291" s="16" t="s">
        <v>3971</v>
      </c>
      <c r="H291" s="16" t="s">
        <v>4689</v>
      </c>
      <c r="I291" s="15"/>
      <c r="J291" s="15"/>
      <c r="K291" s="15"/>
      <c r="L291" s="15"/>
      <c r="M291" s="16" t="s">
        <v>1433</v>
      </c>
    </row>
    <row r="292" spans="1:13" x14ac:dyDescent="0.2">
      <c r="A292" s="16" t="s">
        <v>530</v>
      </c>
      <c r="B292" s="15" t="s">
        <v>4690</v>
      </c>
      <c r="C292" s="16" t="s">
        <v>3940</v>
      </c>
      <c r="D292" s="16" t="s">
        <v>4103</v>
      </c>
      <c r="E292" s="16" t="s">
        <v>4102</v>
      </c>
      <c r="F292" s="16" t="s">
        <v>4150</v>
      </c>
      <c r="G292" s="16" t="s">
        <v>4353</v>
      </c>
      <c r="H292" s="16" t="s">
        <v>4690</v>
      </c>
      <c r="I292" s="15"/>
      <c r="J292" s="15"/>
      <c r="K292" s="15"/>
      <c r="L292" s="15"/>
      <c r="M292" s="16" t="s">
        <v>531</v>
      </c>
    </row>
    <row r="293" spans="1:13" x14ac:dyDescent="0.2">
      <c r="A293" s="16" t="s">
        <v>636</v>
      </c>
      <c r="B293" s="15" t="s">
        <v>4691</v>
      </c>
      <c r="C293" s="16" t="s">
        <v>3940</v>
      </c>
      <c r="D293" s="16" t="s">
        <v>3941</v>
      </c>
      <c r="E293" s="16" t="s">
        <v>4151</v>
      </c>
      <c r="F293" s="16" t="s">
        <v>4142</v>
      </c>
      <c r="G293" s="16" t="s">
        <v>4153</v>
      </c>
      <c r="H293" s="16" t="s">
        <v>4691</v>
      </c>
      <c r="I293" s="15"/>
      <c r="J293" s="15"/>
      <c r="K293" s="15"/>
      <c r="L293" s="15"/>
      <c r="M293" s="16" t="s">
        <v>637</v>
      </c>
    </row>
    <row r="294" spans="1:13" x14ac:dyDescent="0.2">
      <c r="A294" s="16" t="s">
        <v>516</v>
      </c>
      <c r="B294" s="15" t="s">
        <v>4692</v>
      </c>
      <c r="C294" s="16" t="s">
        <v>3940</v>
      </c>
      <c r="D294" s="16" t="s">
        <v>4103</v>
      </c>
      <c r="E294" s="16" t="s">
        <v>4102</v>
      </c>
      <c r="F294" s="16" t="s">
        <v>4150</v>
      </c>
      <c r="G294" s="16" t="s">
        <v>4354</v>
      </c>
      <c r="H294" s="16" t="s">
        <v>4692</v>
      </c>
      <c r="I294" s="15"/>
      <c r="J294" s="15"/>
      <c r="K294" s="15"/>
      <c r="L294" s="15"/>
      <c r="M294" s="16" t="s">
        <v>517</v>
      </c>
    </row>
    <row r="295" spans="1:13" x14ac:dyDescent="0.2">
      <c r="A295" s="16" t="s">
        <v>2134</v>
      </c>
      <c r="B295" s="15" t="s">
        <v>4693</v>
      </c>
      <c r="C295" s="16" t="s">
        <v>3936</v>
      </c>
      <c r="D295" s="16" t="s">
        <v>4020</v>
      </c>
      <c r="E295" s="16" t="s">
        <v>4279</v>
      </c>
      <c r="F295" s="16" t="s">
        <v>4209</v>
      </c>
      <c r="G295" s="16" t="s">
        <v>4080</v>
      </c>
      <c r="H295" s="16" t="s">
        <v>4693</v>
      </c>
      <c r="I295" s="15"/>
      <c r="J295" s="15"/>
      <c r="K295" s="15"/>
      <c r="L295" s="15"/>
      <c r="M295" s="16" t="s">
        <v>2135</v>
      </c>
    </row>
    <row r="296" spans="1:13" x14ac:dyDescent="0.2">
      <c r="A296" s="16" t="s">
        <v>3131</v>
      </c>
      <c r="B296" s="15" t="s">
        <v>4694</v>
      </c>
      <c r="C296" s="16" t="s">
        <v>3936</v>
      </c>
      <c r="D296" s="16" t="s">
        <v>4067</v>
      </c>
      <c r="E296" s="16" t="s">
        <v>3957</v>
      </c>
      <c r="F296" s="16" t="s">
        <v>3959</v>
      </c>
      <c r="G296" s="16" t="s">
        <v>3955</v>
      </c>
      <c r="H296" s="16" t="s">
        <v>4694</v>
      </c>
      <c r="I296" s="15"/>
      <c r="J296" s="15"/>
      <c r="K296" s="15"/>
      <c r="L296" s="15"/>
      <c r="M296" s="16" t="s">
        <v>3132</v>
      </c>
    </row>
    <row r="297" spans="1:13" x14ac:dyDescent="0.2">
      <c r="A297" s="16" t="s">
        <v>1898</v>
      </c>
      <c r="B297" s="15" t="s">
        <v>4695</v>
      </c>
      <c r="C297" s="16" t="s">
        <v>4260</v>
      </c>
      <c r="D297" s="16" t="s">
        <v>4254</v>
      </c>
      <c r="E297" s="16" t="s">
        <v>4130</v>
      </c>
      <c r="F297" s="16" t="s">
        <v>4311</v>
      </c>
      <c r="G297" s="16" t="s">
        <v>4331</v>
      </c>
      <c r="H297" s="16" t="s">
        <v>4695</v>
      </c>
      <c r="I297" s="15"/>
      <c r="J297" s="15"/>
      <c r="K297" s="15"/>
      <c r="L297" s="15"/>
      <c r="M297" s="16" t="s">
        <v>1899</v>
      </c>
    </row>
    <row r="298" spans="1:13" x14ac:dyDescent="0.2">
      <c r="A298" s="16" t="s">
        <v>2252</v>
      </c>
      <c r="B298" s="15" t="s">
        <v>4696</v>
      </c>
      <c r="C298" s="16" t="s">
        <v>3936</v>
      </c>
      <c r="D298" s="16" t="s">
        <v>4020</v>
      </c>
      <c r="E298" s="16" t="s">
        <v>4279</v>
      </c>
      <c r="F298" s="16" t="s">
        <v>4209</v>
      </c>
      <c r="G298" s="16" t="s">
        <v>4043</v>
      </c>
      <c r="H298" s="16" t="s">
        <v>4696</v>
      </c>
      <c r="I298" s="15"/>
      <c r="J298" s="15"/>
      <c r="K298" s="15"/>
      <c r="L298" s="15"/>
      <c r="M298" s="16" t="s">
        <v>2253</v>
      </c>
    </row>
    <row r="299" spans="1:13" x14ac:dyDescent="0.2">
      <c r="A299" s="16" t="s">
        <v>2108</v>
      </c>
      <c r="B299" s="15" t="s">
        <v>4697</v>
      </c>
      <c r="C299" s="16" t="s">
        <v>3936</v>
      </c>
      <c r="D299" s="16" t="s">
        <v>4020</v>
      </c>
      <c r="E299" s="16" t="s">
        <v>4279</v>
      </c>
      <c r="F299" s="16" t="s">
        <v>4209</v>
      </c>
      <c r="G299" s="16" t="s">
        <v>4341</v>
      </c>
      <c r="H299" s="16" t="s">
        <v>4697</v>
      </c>
      <c r="I299" s="15"/>
      <c r="J299" s="15"/>
      <c r="K299" s="15"/>
      <c r="L299" s="15"/>
      <c r="M299" s="16" t="s">
        <v>2109</v>
      </c>
    </row>
    <row r="300" spans="1:13" x14ac:dyDescent="0.2">
      <c r="A300" s="16" t="s">
        <v>1888</v>
      </c>
      <c r="B300" s="15" t="s">
        <v>4698</v>
      </c>
      <c r="C300" s="16" t="s">
        <v>4260</v>
      </c>
      <c r="D300" s="16" t="s">
        <v>4254</v>
      </c>
      <c r="E300" s="16" t="s">
        <v>4130</v>
      </c>
      <c r="F300" s="16" t="s">
        <v>4311</v>
      </c>
      <c r="G300" s="16" t="s">
        <v>4337</v>
      </c>
      <c r="H300" s="16" t="s">
        <v>4698</v>
      </c>
      <c r="I300" s="15"/>
      <c r="J300" s="15"/>
      <c r="K300" s="15"/>
      <c r="L300" s="15"/>
      <c r="M300" s="16" t="s">
        <v>1889</v>
      </c>
    </row>
    <row r="301" spans="1:13" x14ac:dyDescent="0.2">
      <c r="A301" s="16" t="s">
        <v>2162</v>
      </c>
      <c r="B301" s="15" t="s">
        <v>4699</v>
      </c>
      <c r="C301" s="16" t="s">
        <v>3936</v>
      </c>
      <c r="D301" s="16" t="s">
        <v>4020</v>
      </c>
      <c r="E301" s="16" t="s">
        <v>4279</v>
      </c>
      <c r="F301" s="16" t="s">
        <v>4209</v>
      </c>
      <c r="G301" s="16" t="s">
        <v>4019</v>
      </c>
      <c r="H301" s="16" t="s">
        <v>4699</v>
      </c>
      <c r="I301" s="15"/>
      <c r="J301" s="15"/>
      <c r="K301" s="15"/>
      <c r="L301" s="15"/>
      <c r="M301" s="16" t="s">
        <v>2163</v>
      </c>
    </row>
    <row r="302" spans="1:13" x14ac:dyDescent="0.2">
      <c r="A302" s="16" t="s">
        <v>1082</v>
      </c>
      <c r="B302" s="15" t="s">
        <v>4700</v>
      </c>
      <c r="C302" s="16" t="s">
        <v>3940</v>
      </c>
      <c r="D302" s="16" t="s">
        <v>4103</v>
      </c>
      <c r="E302" s="16" t="s">
        <v>4138</v>
      </c>
      <c r="F302" s="16" t="s">
        <v>4173</v>
      </c>
      <c r="G302" s="16" t="s">
        <v>4139</v>
      </c>
      <c r="H302" s="16" t="s">
        <v>4700</v>
      </c>
      <c r="I302" s="15"/>
      <c r="J302" s="15"/>
      <c r="K302" s="15"/>
      <c r="L302" s="15"/>
      <c r="M302" s="16" t="s">
        <v>1083</v>
      </c>
    </row>
    <row r="303" spans="1:13" x14ac:dyDescent="0.2">
      <c r="A303" s="16" t="s">
        <v>512</v>
      </c>
      <c r="B303" s="15" t="s">
        <v>4701</v>
      </c>
      <c r="C303" s="16" t="s">
        <v>3940</v>
      </c>
      <c r="D303" s="16" t="s">
        <v>4103</v>
      </c>
      <c r="E303" s="16" t="s">
        <v>4102</v>
      </c>
      <c r="F303" s="16" t="s">
        <v>4150</v>
      </c>
      <c r="G303" s="16" t="s">
        <v>4354</v>
      </c>
      <c r="H303" s="16" t="s">
        <v>4701</v>
      </c>
      <c r="I303" s="15"/>
      <c r="J303" s="15"/>
      <c r="K303" s="15"/>
      <c r="L303" s="15"/>
      <c r="M303" s="16" t="s">
        <v>513</v>
      </c>
    </row>
    <row r="304" spans="1:13" x14ac:dyDescent="0.2">
      <c r="A304" s="16" t="s">
        <v>2689</v>
      </c>
      <c r="B304" s="15" t="s">
        <v>4702</v>
      </c>
      <c r="C304" s="16" t="s">
        <v>3940</v>
      </c>
      <c r="D304" s="16" t="s">
        <v>3941</v>
      </c>
      <c r="E304" s="16" t="s">
        <v>4028</v>
      </c>
      <c r="F304" s="16" t="s">
        <v>4046</v>
      </c>
      <c r="G304" s="16" t="s">
        <v>4025</v>
      </c>
      <c r="H304" s="16" t="s">
        <v>4702</v>
      </c>
      <c r="I304" s="15"/>
      <c r="J304" s="15"/>
      <c r="K304" s="15"/>
      <c r="L304" s="15"/>
      <c r="M304" s="16" t="s">
        <v>2690</v>
      </c>
    </row>
    <row r="305" spans="1:13" x14ac:dyDescent="0.2">
      <c r="A305" s="16" t="s">
        <v>2467</v>
      </c>
      <c r="B305" s="15" t="s">
        <v>4703</v>
      </c>
      <c r="C305" s="16" t="s">
        <v>3936</v>
      </c>
      <c r="D305" s="16" t="s">
        <v>4020</v>
      </c>
      <c r="E305" s="16" t="s">
        <v>4279</v>
      </c>
      <c r="F305" s="16" t="s">
        <v>4038</v>
      </c>
      <c r="G305" s="16" t="s">
        <v>4054</v>
      </c>
      <c r="H305" s="16" t="s">
        <v>4703</v>
      </c>
      <c r="I305" s="15"/>
      <c r="J305" s="15"/>
      <c r="K305" s="15"/>
      <c r="L305" s="15"/>
      <c r="M305" s="16" t="s">
        <v>2468</v>
      </c>
    </row>
    <row r="306" spans="1:13" x14ac:dyDescent="0.2">
      <c r="A306" s="16" t="s">
        <v>2773</v>
      </c>
      <c r="B306" s="15" t="s">
        <v>4704</v>
      </c>
      <c r="C306" s="16" t="s">
        <v>3940</v>
      </c>
      <c r="D306" s="16" t="s">
        <v>3941</v>
      </c>
      <c r="E306" s="16" t="s">
        <v>4028</v>
      </c>
      <c r="F306" s="16" t="s">
        <v>4032</v>
      </c>
      <c r="G306" s="16" t="s">
        <v>4034</v>
      </c>
      <c r="H306" s="16" t="s">
        <v>4704</v>
      </c>
      <c r="I306" s="15"/>
      <c r="J306" s="15"/>
      <c r="K306" s="15"/>
      <c r="L306" s="15"/>
      <c r="M306" s="16" t="s">
        <v>2774</v>
      </c>
    </row>
    <row r="307" spans="1:13" x14ac:dyDescent="0.2">
      <c r="A307" s="16" t="s">
        <v>1312</v>
      </c>
      <c r="B307" s="15" t="s">
        <v>4705</v>
      </c>
      <c r="C307" s="16" t="s">
        <v>4260</v>
      </c>
      <c r="D307" s="16" t="s">
        <v>4258</v>
      </c>
      <c r="E307" s="16" t="s">
        <v>4070</v>
      </c>
      <c r="F307" s="16" t="s">
        <v>4302</v>
      </c>
      <c r="G307" s="16" t="s">
        <v>4277</v>
      </c>
      <c r="H307" s="16" t="s">
        <v>4705</v>
      </c>
      <c r="I307" s="15"/>
      <c r="J307" s="15"/>
      <c r="K307" s="15"/>
      <c r="L307" s="15"/>
      <c r="M307" s="16" t="s">
        <v>1313</v>
      </c>
    </row>
    <row r="308" spans="1:13" x14ac:dyDescent="0.2">
      <c r="A308" s="16" t="s">
        <v>424</v>
      </c>
      <c r="B308" s="15" t="s">
        <v>4706</v>
      </c>
      <c r="C308" s="16" t="s">
        <v>4098</v>
      </c>
      <c r="D308" s="16" t="s">
        <v>4177</v>
      </c>
      <c r="E308" s="16" t="s">
        <v>4176</v>
      </c>
      <c r="F308" s="16" t="s">
        <v>4088</v>
      </c>
      <c r="G308" s="16" t="s">
        <v>4090</v>
      </c>
      <c r="H308" s="16" t="s">
        <v>4706</v>
      </c>
      <c r="I308" s="15"/>
      <c r="J308" s="15"/>
      <c r="K308" s="15"/>
      <c r="L308" s="15"/>
      <c r="M308" s="16" t="s">
        <v>425</v>
      </c>
    </row>
    <row r="309" spans="1:13" x14ac:dyDescent="0.2">
      <c r="A309" s="16" t="s">
        <v>2607</v>
      </c>
      <c r="B309" s="15" t="s">
        <v>4707</v>
      </c>
      <c r="C309" s="16" t="s">
        <v>4098</v>
      </c>
      <c r="D309" s="16" t="s">
        <v>4365</v>
      </c>
      <c r="E309" s="16" t="s">
        <v>4125</v>
      </c>
      <c r="F309" s="16" t="s">
        <v>4369</v>
      </c>
      <c r="G309" s="16" t="s">
        <v>4062</v>
      </c>
      <c r="H309" s="16" t="s">
        <v>4707</v>
      </c>
      <c r="I309" s="15"/>
      <c r="J309" s="15"/>
      <c r="K309" s="15"/>
      <c r="L309" s="15"/>
      <c r="M309" s="16" t="s">
        <v>2608</v>
      </c>
    </row>
    <row r="310" spans="1:13" x14ac:dyDescent="0.2">
      <c r="A310" s="16" t="s">
        <v>3595</v>
      </c>
      <c r="B310" s="15" t="s">
        <v>4708</v>
      </c>
      <c r="C310" s="16" t="s">
        <v>4260</v>
      </c>
      <c r="D310" s="16" t="s">
        <v>4236</v>
      </c>
      <c r="E310" s="16" t="s">
        <v>4346</v>
      </c>
      <c r="F310" s="16" t="s">
        <v>4207</v>
      </c>
      <c r="G310" s="16" t="s">
        <v>3967</v>
      </c>
      <c r="H310" s="16" t="s">
        <v>4708</v>
      </c>
      <c r="I310" s="15"/>
      <c r="J310" s="15"/>
      <c r="K310" s="15"/>
      <c r="L310" s="15"/>
      <c r="M310" s="16" t="s">
        <v>3596</v>
      </c>
    </row>
    <row r="311" spans="1:13" x14ac:dyDescent="0.2">
      <c r="A311" s="16" t="s">
        <v>1812</v>
      </c>
      <c r="B311" s="15" t="s">
        <v>4709</v>
      </c>
      <c r="C311" s="16" t="s">
        <v>4260</v>
      </c>
      <c r="D311" s="16" t="s">
        <v>4254</v>
      </c>
      <c r="E311" s="16" t="s">
        <v>4130</v>
      </c>
      <c r="F311" s="16" t="s">
        <v>4310</v>
      </c>
      <c r="G311" s="16" t="s">
        <v>4325</v>
      </c>
      <c r="H311" s="16" t="s">
        <v>4709</v>
      </c>
      <c r="I311" s="15"/>
      <c r="J311" s="15"/>
      <c r="K311" s="15"/>
      <c r="L311" s="15"/>
      <c r="M311" s="16" t="s">
        <v>1813</v>
      </c>
    </row>
    <row r="312" spans="1:13" x14ac:dyDescent="0.2">
      <c r="A312" s="16" t="s">
        <v>1904</v>
      </c>
      <c r="B312" s="15" t="s">
        <v>4710</v>
      </c>
      <c r="C312" s="16" t="s">
        <v>4260</v>
      </c>
      <c r="D312" s="16" t="s">
        <v>4254</v>
      </c>
      <c r="E312" s="16" t="s">
        <v>4130</v>
      </c>
      <c r="F312" s="16" t="s">
        <v>4311</v>
      </c>
      <c r="G312" s="16" t="s">
        <v>4316</v>
      </c>
      <c r="H312" s="16" t="s">
        <v>4710</v>
      </c>
      <c r="I312" s="15"/>
      <c r="J312" s="15"/>
      <c r="K312" s="15"/>
      <c r="L312" s="15"/>
      <c r="M312" s="16" t="s">
        <v>1905</v>
      </c>
    </row>
    <row r="313" spans="1:13" x14ac:dyDescent="0.2">
      <c r="A313" s="16" t="s">
        <v>562</v>
      </c>
      <c r="B313" s="15" t="s">
        <v>4711</v>
      </c>
      <c r="C313" s="16" t="s">
        <v>3940</v>
      </c>
      <c r="D313" s="16" t="s">
        <v>3941</v>
      </c>
      <c r="E313" s="16" t="s">
        <v>4151</v>
      </c>
      <c r="F313" s="16" t="s">
        <v>4142</v>
      </c>
      <c r="G313" s="16" t="s">
        <v>4144</v>
      </c>
      <c r="H313" s="16" t="s">
        <v>4711</v>
      </c>
      <c r="I313" s="15"/>
      <c r="J313" s="15"/>
      <c r="K313" s="15"/>
      <c r="L313" s="15"/>
      <c r="M313" s="16" t="s">
        <v>563</v>
      </c>
    </row>
    <row r="314" spans="1:13" x14ac:dyDescent="0.2">
      <c r="A314" s="16" t="s">
        <v>1358</v>
      </c>
      <c r="B314" s="15" t="s">
        <v>4712</v>
      </c>
      <c r="C314" s="16" t="s">
        <v>4260</v>
      </c>
      <c r="D314" s="16" t="s">
        <v>4254</v>
      </c>
      <c r="E314" s="16" t="s">
        <v>4130</v>
      </c>
      <c r="F314" s="16" t="s">
        <v>4311</v>
      </c>
      <c r="G314" s="16" t="s">
        <v>4331</v>
      </c>
      <c r="H314" s="16" t="s">
        <v>4712</v>
      </c>
      <c r="I314" s="15"/>
      <c r="J314" s="15"/>
      <c r="K314" s="15"/>
      <c r="L314" s="15"/>
      <c r="M314" s="16" t="s">
        <v>1359</v>
      </c>
    </row>
    <row r="315" spans="1:13" x14ac:dyDescent="0.2">
      <c r="A315" s="16" t="s">
        <v>332</v>
      </c>
      <c r="B315" s="15" t="s">
        <v>4713</v>
      </c>
      <c r="C315" s="16" t="s">
        <v>3940</v>
      </c>
      <c r="D315" s="16" t="s">
        <v>3941</v>
      </c>
      <c r="E315" s="16" t="s">
        <v>4151</v>
      </c>
      <c r="F315" s="16" t="s">
        <v>4373</v>
      </c>
      <c r="G315" s="16" t="s">
        <v>4374</v>
      </c>
      <c r="H315" s="16" t="s">
        <v>4713</v>
      </c>
      <c r="I315" s="15"/>
      <c r="J315" s="15"/>
      <c r="K315" s="15"/>
      <c r="L315" s="15"/>
      <c r="M315" s="16" t="s">
        <v>333</v>
      </c>
    </row>
    <row r="316" spans="1:13" x14ac:dyDescent="0.2">
      <c r="A316" s="16" t="s">
        <v>778</v>
      </c>
      <c r="B316" s="15" t="s">
        <v>4714</v>
      </c>
      <c r="C316" s="16" t="s">
        <v>3940</v>
      </c>
      <c r="D316" s="16" t="s">
        <v>4103</v>
      </c>
      <c r="E316" s="16" t="s">
        <v>4102</v>
      </c>
      <c r="F316" s="16" t="s">
        <v>4340</v>
      </c>
      <c r="G316" s="16" t="s">
        <v>4299</v>
      </c>
      <c r="H316" s="16" t="s">
        <v>4714</v>
      </c>
      <c r="I316" s="15"/>
      <c r="J316" s="15"/>
      <c r="K316" s="15"/>
      <c r="L316" s="15"/>
      <c r="M316" s="16" t="s">
        <v>779</v>
      </c>
    </row>
    <row r="317" spans="1:13" x14ac:dyDescent="0.2">
      <c r="A317" s="16" t="s">
        <v>2515</v>
      </c>
      <c r="B317" s="15" t="s">
        <v>4715</v>
      </c>
      <c r="C317" s="16" t="s">
        <v>3936</v>
      </c>
      <c r="D317" s="16" t="s">
        <v>4020</v>
      </c>
      <c r="E317" s="16" t="s">
        <v>4279</v>
      </c>
      <c r="F317" s="16" t="s">
        <v>4052</v>
      </c>
      <c r="G317" s="16" t="s">
        <v>4057</v>
      </c>
      <c r="H317" s="16" t="s">
        <v>4715</v>
      </c>
      <c r="I317" s="15"/>
      <c r="J317" s="15"/>
      <c r="K317" s="15"/>
      <c r="L317" s="15"/>
      <c r="M317" s="16" t="s">
        <v>2516</v>
      </c>
    </row>
    <row r="318" spans="1:13" x14ac:dyDescent="0.2">
      <c r="A318" s="16" t="s">
        <v>2477</v>
      </c>
      <c r="B318" s="15" t="s">
        <v>4716</v>
      </c>
      <c r="C318" s="16" t="s">
        <v>3936</v>
      </c>
      <c r="D318" s="16" t="s">
        <v>4020</v>
      </c>
      <c r="E318" s="16" t="s">
        <v>4279</v>
      </c>
      <c r="F318" s="16" t="s">
        <v>4038</v>
      </c>
      <c r="G318" s="16" t="s">
        <v>4055</v>
      </c>
      <c r="H318" s="16" t="s">
        <v>4716</v>
      </c>
      <c r="I318" s="15"/>
      <c r="J318" s="15"/>
      <c r="K318" s="15"/>
      <c r="L318" s="15"/>
      <c r="M318" s="16" t="s">
        <v>2478</v>
      </c>
    </row>
    <row r="319" spans="1:13" x14ac:dyDescent="0.2">
      <c r="A319" s="16" t="s">
        <v>1018</v>
      </c>
      <c r="B319" s="15" t="s">
        <v>4717</v>
      </c>
      <c r="C319" s="16" t="s">
        <v>3940</v>
      </c>
      <c r="D319" s="16" t="s">
        <v>4103</v>
      </c>
      <c r="E319" s="16" t="s">
        <v>4102</v>
      </c>
      <c r="F319" s="16" t="s">
        <v>4340</v>
      </c>
      <c r="G319" s="16" t="s">
        <v>4358</v>
      </c>
      <c r="H319" s="16" t="s">
        <v>4717</v>
      </c>
      <c r="I319" s="15"/>
      <c r="J319" s="15"/>
      <c r="K319" s="15"/>
      <c r="L319" s="15"/>
      <c r="M319" s="16" t="s">
        <v>1019</v>
      </c>
    </row>
    <row r="320" spans="1:13" x14ac:dyDescent="0.2">
      <c r="A320" s="16" t="s">
        <v>2066</v>
      </c>
      <c r="B320" s="15" t="s">
        <v>4718</v>
      </c>
      <c r="C320" s="16" t="s">
        <v>3936</v>
      </c>
      <c r="D320" s="16" t="s">
        <v>4020</v>
      </c>
      <c r="E320" s="16" t="s">
        <v>4279</v>
      </c>
      <c r="F320" s="16" t="s">
        <v>4209</v>
      </c>
      <c r="G320" s="16" t="s">
        <v>3934</v>
      </c>
      <c r="H320" s="16" t="s">
        <v>4718</v>
      </c>
      <c r="I320" s="15"/>
      <c r="J320" s="15"/>
      <c r="K320" s="15"/>
      <c r="L320" s="15"/>
      <c r="M320" s="16" t="s">
        <v>2067</v>
      </c>
    </row>
    <row r="321" spans="1:13" x14ac:dyDescent="0.2">
      <c r="A321" s="16" t="s">
        <v>1010</v>
      </c>
      <c r="B321" s="15" t="s">
        <v>4719</v>
      </c>
      <c r="C321" s="16" t="s">
        <v>3940</v>
      </c>
      <c r="D321" s="16" t="s">
        <v>4103</v>
      </c>
      <c r="E321" s="16" t="s">
        <v>4138</v>
      </c>
      <c r="F321" s="16" t="s">
        <v>4375</v>
      </c>
      <c r="G321" s="16" t="s">
        <v>4263</v>
      </c>
      <c r="H321" s="16" t="s">
        <v>4719</v>
      </c>
      <c r="I321" s="15"/>
      <c r="J321" s="15"/>
      <c r="K321" s="15"/>
      <c r="L321" s="15"/>
      <c r="M321" s="16" t="s">
        <v>1011</v>
      </c>
    </row>
    <row r="322" spans="1:13" x14ac:dyDescent="0.2">
      <c r="A322" s="16" t="s">
        <v>784</v>
      </c>
      <c r="B322" s="15" t="s">
        <v>4720</v>
      </c>
      <c r="C322" s="16" t="s">
        <v>3940</v>
      </c>
      <c r="D322" s="16" t="s">
        <v>4103</v>
      </c>
      <c r="E322" s="16" t="s">
        <v>4102</v>
      </c>
      <c r="F322" s="16" t="s">
        <v>4340</v>
      </c>
      <c r="G322" s="16" t="s">
        <v>4359</v>
      </c>
      <c r="H322" s="16" t="s">
        <v>4720</v>
      </c>
      <c r="I322" s="15"/>
      <c r="J322" s="15"/>
      <c r="K322" s="15"/>
      <c r="L322" s="15"/>
      <c r="M322" s="16" t="s">
        <v>785</v>
      </c>
    </row>
    <row r="323" spans="1:13" x14ac:dyDescent="0.2">
      <c r="A323" s="16" t="s">
        <v>3129</v>
      </c>
      <c r="B323" s="15" t="s">
        <v>4721</v>
      </c>
      <c r="C323" s="16" t="s">
        <v>3936</v>
      </c>
      <c r="D323" s="16" t="s">
        <v>4067</v>
      </c>
      <c r="E323" s="16" t="s">
        <v>3957</v>
      </c>
      <c r="F323" s="16" t="s">
        <v>3959</v>
      </c>
      <c r="G323" s="16" t="s">
        <v>3955</v>
      </c>
      <c r="H323" s="16" t="s">
        <v>4721</v>
      </c>
      <c r="I323" s="15"/>
      <c r="J323" s="15"/>
      <c r="K323" s="15"/>
      <c r="L323" s="15"/>
      <c r="M323" s="16" t="s">
        <v>3130</v>
      </c>
    </row>
    <row r="324" spans="1:13" x14ac:dyDescent="0.2">
      <c r="A324" s="16" t="s">
        <v>2080</v>
      </c>
      <c r="B324" s="15" t="s">
        <v>4722</v>
      </c>
      <c r="C324" s="16" t="s">
        <v>3936</v>
      </c>
      <c r="D324" s="16" t="s">
        <v>4020</v>
      </c>
      <c r="E324" s="16" t="s">
        <v>4279</v>
      </c>
      <c r="F324" s="16" t="s">
        <v>4209</v>
      </c>
      <c r="G324" s="16" t="s">
        <v>4297</v>
      </c>
      <c r="H324" s="16" t="s">
        <v>4722</v>
      </c>
      <c r="I324" s="15"/>
      <c r="J324" s="15"/>
      <c r="K324" s="15"/>
      <c r="L324" s="15"/>
      <c r="M324" s="16" t="s">
        <v>2081</v>
      </c>
    </row>
    <row r="325" spans="1:13" x14ac:dyDescent="0.2">
      <c r="A325" s="16" t="s">
        <v>850</v>
      </c>
      <c r="B325" s="15" t="s">
        <v>4723</v>
      </c>
      <c r="C325" s="16" t="s">
        <v>3940</v>
      </c>
      <c r="D325" s="16" t="s">
        <v>4103</v>
      </c>
      <c r="E325" s="16" t="s">
        <v>4102</v>
      </c>
      <c r="F325" s="16" t="s">
        <v>4340</v>
      </c>
      <c r="G325" s="16" t="s">
        <v>4299</v>
      </c>
      <c r="H325" s="16" t="s">
        <v>4723</v>
      </c>
      <c r="I325" s="15"/>
      <c r="J325" s="15"/>
      <c r="K325" s="15"/>
      <c r="L325" s="15"/>
      <c r="M325" s="16" t="s">
        <v>851</v>
      </c>
    </row>
    <row r="326" spans="1:13" x14ac:dyDescent="0.2">
      <c r="A326" s="16" t="s">
        <v>2074</v>
      </c>
      <c r="B326" s="15" t="s">
        <v>4724</v>
      </c>
      <c r="C326" s="16" t="s">
        <v>3936</v>
      </c>
      <c r="D326" s="16" t="s">
        <v>4020</v>
      </c>
      <c r="E326" s="16" t="s">
        <v>4279</v>
      </c>
      <c r="F326" s="16" t="s">
        <v>4209</v>
      </c>
      <c r="G326" s="16" t="s">
        <v>4297</v>
      </c>
      <c r="H326" s="16" t="s">
        <v>4724</v>
      </c>
      <c r="I326" s="15"/>
      <c r="J326" s="15"/>
      <c r="K326" s="15"/>
      <c r="L326" s="15"/>
      <c r="M326" s="16" t="s">
        <v>2075</v>
      </c>
    </row>
    <row r="327" spans="1:13" x14ac:dyDescent="0.2">
      <c r="A327" s="16" t="s">
        <v>2164</v>
      </c>
      <c r="B327" s="15" t="s">
        <v>4725</v>
      </c>
      <c r="C327" s="16" t="s">
        <v>3936</v>
      </c>
      <c r="D327" s="16" t="s">
        <v>4020</v>
      </c>
      <c r="E327" s="16" t="s">
        <v>4279</v>
      </c>
      <c r="F327" s="16" t="s">
        <v>4209</v>
      </c>
      <c r="G327" s="16" t="s">
        <v>4019</v>
      </c>
      <c r="H327" s="16" t="s">
        <v>4725</v>
      </c>
      <c r="I327" s="15"/>
      <c r="J327" s="15"/>
      <c r="K327" s="15"/>
      <c r="L327" s="15"/>
      <c r="M327" s="16" t="s">
        <v>2165</v>
      </c>
    </row>
    <row r="328" spans="1:13" x14ac:dyDescent="0.2">
      <c r="A328" s="16" t="s">
        <v>2180</v>
      </c>
      <c r="B328" s="15" t="s">
        <v>4726</v>
      </c>
      <c r="C328" s="16" t="s">
        <v>3936</v>
      </c>
      <c r="D328" s="16" t="s">
        <v>4020</v>
      </c>
      <c r="E328" s="16" t="s">
        <v>4279</v>
      </c>
      <c r="F328" s="16" t="s">
        <v>4209</v>
      </c>
      <c r="G328" s="16" t="s">
        <v>4341</v>
      </c>
      <c r="H328" s="16" t="s">
        <v>4726</v>
      </c>
      <c r="I328" s="15"/>
      <c r="J328" s="15"/>
      <c r="K328" s="15"/>
      <c r="L328" s="15"/>
      <c r="M328" s="16" t="s">
        <v>2181</v>
      </c>
    </row>
    <row r="329" spans="1:13" x14ac:dyDescent="0.2">
      <c r="A329" s="16" t="s">
        <v>2697</v>
      </c>
      <c r="B329" s="15" t="s">
        <v>4727</v>
      </c>
      <c r="C329" s="16" t="s">
        <v>3936</v>
      </c>
      <c r="D329" s="16" t="s">
        <v>4020</v>
      </c>
      <c r="E329" s="16" t="s">
        <v>4279</v>
      </c>
      <c r="F329" s="16" t="s">
        <v>4030</v>
      </c>
      <c r="G329" s="16" t="s">
        <v>4013</v>
      </c>
      <c r="H329" s="16" t="s">
        <v>4727</v>
      </c>
      <c r="I329" s="15"/>
      <c r="J329" s="15"/>
      <c r="K329" s="15"/>
      <c r="L329" s="15"/>
      <c r="M329" s="16" t="s">
        <v>2698</v>
      </c>
    </row>
    <row r="330" spans="1:13" x14ac:dyDescent="0.2">
      <c r="A330" s="16" t="s">
        <v>3349</v>
      </c>
      <c r="B330" s="15" t="s">
        <v>4728</v>
      </c>
      <c r="C330" s="16" t="s">
        <v>3936</v>
      </c>
      <c r="D330" s="16" t="s">
        <v>4067</v>
      </c>
      <c r="E330" s="16" t="s">
        <v>3957</v>
      </c>
      <c r="F330" s="16" t="s">
        <v>3958</v>
      </c>
      <c r="G330" s="16" t="s">
        <v>4342</v>
      </c>
      <c r="H330" s="16" t="s">
        <v>4728</v>
      </c>
      <c r="I330" s="15"/>
      <c r="J330" s="15"/>
      <c r="K330" s="15"/>
      <c r="L330" s="15"/>
      <c r="M330" s="16" t="s">
        <v>3350</v>
      </c>
    </row>
    <row r="331" spans="1:13" x14ac:dyDescent="0.2">
      <c r="A331" s="16" t="s">
        <v>2124</v>
      </c>
      <c r="B331" s="15" t="s">
        <v>4729</v>
      </c>
      <c r="C331" s="16" t="s">
        <v>3936</v>
      </c>
      <c r="D331" s="16" t="s">
        <v>4020</v>
      </c>
      <c r="E331" s="16" t="s">
        <v>4279</v>
      </c>
      <c r="F331" s="16" t="s">
        <v>4209</v>
      </c>
      <c r="G331" s="16" t="s">
        <v>4080</v>
      </c>
      <c r="H331" s="16" t="s">
        <v>4729</v>
      </c>
      <c r="I331" s="15"/>
      <c r="J331" s="15"/>
      <c r="K331" s="15"/>
      <c r="L331" s="15"/>
      <c r="M331" s="16" t="s">
        <v>2125</v>
      </c>
    </row>
    <row r="332" spans="1:13" x14ac:dyDescent="0.2">
      <c r="A332" s="16" t="s">
        <v>1454</v>
      </c>
      <c r="B332" s="15" t="s">
        <v>4730</v>
      </c>
      <c r="C332" s="16" t="s">
        <v>4260</v>
      </c>
      <c r="D332" s="16" t="s">
        <v>4254</v>
      </c>
      <c r="E332" s="16" t="s">
        <v>4248</v>
      </c>
      <c r="F332" s="16" t="s">
        <v>4304</v>
      </c>
      <c r="G332" s="16" t="s">
        <v>3971</v>
      </c>
      <c r="H332" s="16" t="s">
        <v>4730</v>
      </c>
      <c r="I332" s="15"/>
      <c r="J332" s="15"/>
      <c r="K332" s="15"/>
      <c r="L332" s="15"/>
      <c r="M332" s="16" t="s">
        <v>1455</v>
      </c>
    </row>
    <row r="333" spans="1:13" x14ac:dyDescent="0.2">
      <c r="A333" s="16" t="s">
        <v>1024</v>
      </c>
      <c r="B333" s="15" t="s">
        <v>4731</v>
      </c>
      <c r="C333" s="16" t="s">
        <v>3940</v>
      </c>
      <c r="D333" s="16" t="s">
        <v>4103</v>
      </c>
      <c r="E333" s="16" t="s">
        <v>4138</v>
      </c>
      <c r="F333" s="16" t="s">
        <v>4375</v>
      </c>
      <c r="G333" s="16" t="s">
        <v>4261</v>
      </c>
      <c r="H333" s="16" t="s">
        <v>4731</v>
      </c>
      <c r="I333" s="15"/>
      <c r="J333" s="15"/>
      <c r="K333" s="15"/>
      <c r="L333" s="15"/>
      <c r="M333" s="16" t="s">
        <v>1025</v>
      </c>
    </row>
    <row r="334" spans="1:13" x14ac:dyDescent="0.2">
      <c r="A334" s="16" t="s">
        <v>1026</v>
      </c>
      <c r="B334" s="15" t="s">
        <v>4732</v>
      </c>
      <c r="C334" s="16" t="s">
        <v>3940</v>
      </c>
      <c r="D334" s="16" t="s">
        <v>4103</v>
      </c>
      <c r="E334" s="16" t="s">
        <v>4138</v>
      </c>
      <c r="F334" s="16" t="s">
        <v>4375</v>
      </c>
      <c r="G334" s="16" t="s">
        <v>4263</v>
      </c>
      <c r="H334" s="16" t="s">
        <v>4732</v>
      </c>
      <c r="I334" s="15"/>
      <c r="J334" s="15"/>
      <c r="K334" s="15"/>
      <c r="L334" s="15"/>
      <c r="M334" s="16" t="s">
        <v>1027</v>
      </c>
    </row>
    <row r="335" spans="1:13" x14ac:dyDescent="0.2">
      <c r="A335" s="16" t="s">
        <v>2084</v>
      </c>
      <c r="B335" s="15" t="s">
        <v>4733</v>
      </c>
      <c r="C335" s="16" t="s">
        <v>3936</v>
      </c>
      <c r="D335" s="16" t="s">
        <v>4020</v>
      </c>
      <c r="E335" s="16" t="s">
        <v>4279</v>
      </c>
      <c r="F335" s="16" t="s">
        <v>4209</v>
      </c>
      <c r="G335" s="16" t="s">
        <v>4297</v>
      </c>
      <c r="H335" s="16" t="s">
        <v>4733</v>
      </c>
      <c r="I335" s="15"/>
      <c r="J335" s="15"/>
      <c r="K335" s="15"/>
      <c r="L335" s="15"/>
      <c r="M335" s="16" t="s">
        <v>2085</v>
      </c>
    </row>
    <row r="336" spans="1:13" x14ac:dyDescent="0.2">
      <c r="A336" s="16" t="s">
        <v>3369</v>
      </c>
      <c r="B336" s="15" t="s">
        <v>4734</v>
      </c>
      <c r="C336" s="16" t="s">
        <v>3936</v>
      </c>
      <c r="D336" s="16" t="s">
        <v>4020</v>
      </c>
      <c r="E336" s="16" t="s">
        <v>4279</v>
      </c>
      <c r="F336" s="16" t="s">
        <v>4186</v>
      </c>
      <c r="G336" s="16" t="s">
        <v>4166</v>
      </c>
      <c r="H336" s="16" t="s">
        <v>4734</v>
      </c>
      <c r="I336" s="15"/>
      <c r="J336" s="15"/>
      <c r="K336" s="15"/>
      <c r="L336" s="15"/>
      <c r="M336" s="16" t="s">
        <v>3370</v>
      </c>
    </row>
    <row r="337" spans="1:13" x14ac:dyDescent="0.2">
      <c r="A337" s="16" t="s">
        <v>2192</v>
      </c>
      <c r="B337" s="15" t="s">
        <v>4735</v>
      </c>
      <c r="C337" s="16" t="s">
        <v>3936</v>
      </c>
      <c r="D337" s="16" t="s">
        <v>4020</v>
      </c>
      <c r="E337" s="16" t="s">
        <v>4279</v>
      </c>
      <c r="F337" s="16" t="s">
        <v>4209</v>
      </c>
      <c r="G337" s="16" t="s">
        <v>4080</v>
      </c>
      <c r="H337" s="16" t="s">
        <v>4735</v>
      </c>
      <c r="I337" s="15"/>
      <c r="J337" s="15"/>
      <c r="K337" s="15"/>
      <c r="L337" s="15"/>
      <c r="M337" s="16" t="s">
        <v>2193</v>
      </c>
    </row>
    <row r="338" spans="1:13" x14ac:dyDescent="0.2">
      <c r="A338" s="16" t="s">
        <v>2489</v>
      </c>
      <c r="B338" s="15" t="s">
        <v>4736</v>
      </c>
      <c r="C338" s="16" t="s">
        <v>3936</v>
      </c>
      <c r="D338" s="16" t="s">
        <v>4020</v>
      </c>
      <c r="E338" s="16" t="s">
        <v>4279</v>
      </c>
      <c r="F338" s="16" t="s">
        <v>4038</v>
      </c>
      <c r="G338" s="16" t="s">
        <v>4058</v>
      </c>
      <c r="H338" s="16" t="s">
        <v>4736</v>
      </c>
      <c r="I338" s="15"/>
      <c r="J338" s="15"/>
      <c r="K338" s="15"/>
      <c r="L338" s="15"/>
      <c r="M338" s="16" t="s">
        <v>2490</v>
      </c>
    </row>
    <row r="339" spans="1:13" x14ac:dyDescent="0.2">
      <c r="A339" s="16" t="s">
        <v>1856</v>
      </c>
      <c r="B339" s="15" t="s">
        <v>4737</v>
      </c>
      <c r="C339" s="16" t="s">
        <v>4260</v>
      </c>
      <c r="D339" s="16" t="s">
        <v>4254</v>
      </c>
      <c r="E339" s="16" t="s">
        <v>4130</v>
      </c>
      <c r="F339" s="16" t="s">
        <v>4301</v>
      </c>
      <c r="G339" s="16" t="s">
        <v>4226</v>
      </c>
      <c r="H339" s="16" t="s">
        <v>4737</v>
      </c>
      <c r="I339" s="15"/>
      <c r="J339" s="15"/>
      <c r="K339" s="15"/>
      <c r="L339" s="15"/>
      <c r="M339" s="16" t="s">
        <v>1857</v>
      </c>
    </row>
    <row r="340" spans="1:13" x14ac:dyDescent="0.2">
      <c r="A340" s="16" t="s">
        <v>2154</v>
      </c>
      <c r="B340" s="15" t="s">
        <v>4738</v>
      </c>
      <c r="C340" s="16" t="s">
        <v>3936</v>
      </c>
      <c r="D340" s="16" t="s">
        <v>4020</v>
      </c>
      <c r="E340" s="16" t="s">
        <v>4279</v>
      </c>
      <c r="F340" s="16" t="s">
        <v>4209</v>
      </c>
      <c r="G340" s="16" t="s">
        <v>4019</v>
      </c>
      <c r="H340" s="16" t="s">
        <v>4738</v>
      </c>
      <c r="I340" s="15"/>
      <c r="J340" s="15"/>
      <c r="K340" s="15"/>
      <c r="L340" s="15"/>
      <c r="M340" s="16" t="s">
        <v>2155</v>
      </c>
    </row>
    <row r="341" spans="1:13" x14ac:dyDescent="0.2">
      <c r="A341" s="16" t="s">
        <v>2098</v>
      </c>
      <c r="B341" s="15" t="s">
        <v>4739</v>
      </c>
      <c r="C341" s="16" t="s">
        <v>3936</v>
      </c>
      <c r="D341" s="16" t="s">
        <v>4020</v>
      </c>
      <c r="E341" s="16" t="s">
        <v>4279</v>
      </c>
      <c r="F341" s="16" t="s">
        <v>4209</v>
      </c>
      <c r="G341" s="16" t="s">
        <v>4341</v>
      </c>
      <c r="H341" s="16" t="s">
        <v>4739</v>
      </c>
      <c r="I341" s="15"/>
      <c r="J341" s="15"/>
      <c r="K341" s="15"/>
      <c r="L341" s="15"/>
      <c r="M341" s="16" t="s">
        <v>2099</v>
      </c>
    </row>
    <row r="342" spans="1:13" x14ac:dyDescent="0.2">
      <c r="A342" s="16" t="s">
        <v>590</v>
      </c>
      <c r="B342" s="15" t="s">
        <v>4740</v>
      </c>
      <c r="C342" s="16" t="s">
        <v>3940</v>
      </c>
      <c r="D342" s="16" t="s">
        <v>3941</v>
      </c>
      <c r="E342" s="16" t="s">
        <v>4151</v>
      </c>
      <c r="F342" s="16" t="s">
        <v>4142</v>
      </c>
      <c r="G342" s="16" t="s">
        <v>4144</v>
      </c>
      <c r="H342" s="16" t="s">
        <v>4740</v>
      </c>
      <c r="I342" s="15"/>
      <c r="J342" s="15"/>
      <c r="K342" s="15"/>
      <c r="L342" s="15"/>
      <c r="M342" s="16" t="s">
        <v>591</v>
      </c>
    </row>
    <row r="343" spans="1:13" x14ac:dyDescent="0.2">
      <c r="A343" s="16" t="s">
        <v>2465</v>
      </c>
      <c r="B343" s="15" t="s">
        <v>4741</v>
      </c>
      <c r="C343" s="16" t="s">
        <v>3936</v>
      </c>
      <c r="D343" s="16" t="s">
        <v>4020</v>
      </c>
      <c r="E343" s="16" t="s">
        <v>4279</v>
      </c>
      <c r="F343" s="16" t="s">
        <v>4038</v>
      </c>
      <c r="G343" s="16" t="s">
        <v>4054</v>
      </c>
      <c r="H343" s="16" t="s">
        <v>4741</v>
      </c>
      <c r="I343" s="15"/>
      <c r="J343" s="15"/>
      <c r="K343" s="15"/>
      <c r="L343" s="15"/>
      <c r="M343" s="16" t="s">
        <v>2466</v>
      </c>
    </row>
    <row r="344" spans="1:13" x14ac:dyDescent="0.2">
      <c r="A344" s="16" t="s">
        <v>422</v>
      </c>
      <c r="B344" s="15" t="s">
        <v>4742</v>
      </c>
      <c r="C344" s="16" t="s">
        <v>4098</v>
      </c>
      <c r="D344" s="16" t="s">
        <v>4177</v>
      </c>
      <c r="E344" s="16" t="s">
        <v>4176</v>
      </c>
      <c r="F344" s="16" t="s">
        <v>4088</v>
      </c>
      <c r="G344" s="16" t="s">
        <v>4090</v>
      </c>
      <c r="H344" s="16" t="s">
        <v>4742</v>
      </c>
      <c r="I344" s="15"/>
      <c r="J344" s="15"/>
      <c r="K344" s="15"/>
      <c r="L344" s="15"/>
      <c r="M344" s="16" t="s">
        <v>423</v>
      </c>
    </row>
    <row r="345" spans="1:13" x14ac:dyDescent="0.2">
      <c r="A345" s="16" t="s">
        <v>1800</v>
      </c>
      <c r="B345" s="15" t="s">
        <v>4743</v>
      </c>
      <c r="C345" s="16" t="s">
        <v>4260</v>
      </c>
      <c r="D345" s="16" t="s">
        <v>4254</v>
      </c>
      <c r="E345" s="16" t="s">
        <v>4130</v>
      </c>
      <c r="F345" s="16" t="s">
        <v>4301</v>
      </c>
      <c r="G345" s="16" t="s">
        <v>4225</v>
      </c>
      <c r="H345" s="16" t="s">
        <v>4743</v>
      </c>
      <c r="I345" s="15"/>
      <c r="J345" s="15"/>
      <c r="K345" s="15"/>
      <c r="L345" s="15"/>
      <c r="M345" s="16" t="s">
        <v>1801</v>
      </c>
    </row>
    <row r="346" spans="1:13" x14ac:dyDescent="0.2">
      <c r="A346" s="16" t="s">
        <v>2212</v>
      </c>
      <c r="B346" s="15" t="s">
        <v>4744</v>
      </c>
      <c r="C346" s="16" t="s">
        <v>3936</v>
      </c>
      <c r="D346" s="16" t="s">
        <v>4020</v>
      </c>
      <c r="E346" s="16" t="s">
        <v>4279</v>
      </c>
      <c r="F346" s="16" t="s">
        <v>4209</v>
      </c>
      <c r="G346" s="16" t="s">
        <v>4051</v>
      </c>
      <c r="H346" s="16" t="s">
        <v>4744</v>
      </c>
      <c r="I346" s="15"/>
      <c r="J346" s="15"/>
      <c r="K346" s="15"/>
      <c r="L346" s="15"/>
      <c r="M346" s="16" t="s">
        <v>2213</v>
      </c>
    </row>
    <row r="347" spans="1:13" x14ac:dyDescent="0.2">
      <c r="A347" s="16" t="s">
        <v>2200</v>
      </c>
      <c r="B347" s="15" t="s">
        <v>4745</v>
      </c>
      <c r="C347" s="16" t="s">
        <v>3936</v>
      </c>
      <c r="D347" s="16" t="s">
        <v>4020</v>
      </c>
      <c r="E347" s="16" t="s">
        <v>4279</v>
      </c>
      <c r="F347" s="16" t="s">
        <v>4209</v>
      </c>
      <c r="G347" s="16" t="s">
        <v>4080</v>
      </c>
      <c r="H347" s="16" t="s">
        <v>4745</v>
      </c>
      <c r="I347" s="15"/>
      <c r="J347" s="15"/>
      <c r="K347" s="15"/>
      <c r="L347" s="15"/>
      <c r="M347" s="16" t="s">
        <v>2201</v>
      </c>
    </row>
    <row r="348" spans="1:13" x14ac:dyDescent="0.2">
      <c r="A348" s="16" t="s">
        <v>480</v>
      </c>
      <c r="B348" s="15" t="s">
        <v>4746</v>
      </c>
      <c r="C348" s="16" t="s">
        <v>4098</v>
      </c>
      <c r="D348" s="16" t="s">
        <v>4177</v>
      </c>
      <c r="E348" s="16" t="s">
        <v>4176</v>
      </c>
      <c r="F348" s="16" t="s">
        <v>4088</v>
      </c>
      <c r="G348" s="16" t="s">
        <v>4090</v>
      </c>
      <c r="H348" s="16" t="s">
        <v>4746</v>
      </c>
      <c r="I348" s="15"/>
      <c r="J348" s="15"/>
      <c r="K348" s="15"/>
      <c r="L348" s="15"/>
      <c r="M348" s="16" t="s">
        <v>481</v>
      </c>
    </row>
    <row r="349" spans="1:13" x14ac:dyDescent="0.2">
      <c r="A349" s="16" t="s">
        <v>2303</v>
      </c>
      <c r="B349" s="15" t="s">
        <v>4747</v>
      </c>
      <c r="C349" s="16" t="s">
        <v>3936</v>
      </c>
      <c r="D349" s="16" t="s">
        <v>4020</v>
      </c>
      <c r="E349" s="16" t="s">
        <v>4279</v>
      </c>
      <c r="F349" s="16" t="s">
        <v>4209</v>
      </c>
      <c r="G349" s="16" t="s">
        <v>4050</v>
      </c>
      <c r="H349" s="16" t="s">
        <v>4747</v>
      </c>
      <c r="I349" s="15"/>
      <c r="J349" s="15"/>
      <c r="K349" s="15"/>
      <c r="L349" s="15"/>
      <c r="M349" s="16" t="s">
        <v>2304</v>
      </c>
    </row>
    <row r="350" spans="1:13" x14ac:dyDescent="0.2">
      <c r="A350" s="16" t="s">
        <v>2511</v>
      </c>
      <c r="B350" s="15" t="s">
        <v>4748</v>
      </c>
      <c r="C350" s="16" t="s">
        <v>3936</v>
      </c>
      <c r="D350" s="16" t="s">
        <v>4020</v>
      </c>
      <c r="E350" s="16" t="s">
        <v>4279</v>
      </c>
      <c r="F350" s="16" t="s">
        <v>4038</v>
      </c>
      <c r="G350" s="16" t="s">
        <v>4058</v>
      </c>
      <c r="H350" s="16" t="s">
        <v>4748</v>
      </c>
      <c r="I350" s="15"/>
      <c r="J350" s="15"/>
      <c r="K350" s="15"/>
      <c r="L350" s="15"/>
      <c r="M350" s="16" t="s">
        <v>2512</v>
      </c>
    </row>
    <row r="351" spans="1:13" x14ac:dyDescent="0.2">
      <c r="A351" s="16" t="s">
        <v>484</v>
      </c>
      <c r="B351" s="15" t="s">
        <v>4749</v>
      </c>
      <c r="C351" s="16" t="s">
        <v>3940</v>
      </c>
      <c r="D351" s="16" t="s">
        <v>4103</v>
      </c>
      <c r="E351" s="16" t="s">
        <v>4102</v>
      </c>
      <c r="F351" s="16" t="s">
        <v>4143</v>
      </c>
      <c r="G351" s="16" t="s">
        <v>4141</v>
      </c>
      <c r="H351" s="16" t="s">
        <v>4749</v>
      </c>
      <c r="I351" s="15"/>
      <c r="J351" s="15"/>
      <c r="K351" s="15"/>
      <c r="L351" s="15"/>
      <c r="M351" s="16" t="s">
        <v>485</v>
      </c>
    </row>
    <row r="352" spans="1:13" x14ac:dyDescent="0.2">
      <c r="A352" s="16" t="s">
        <v>786</v>
      </c>
      <c r="B352" s="15" t="s">
        <v>4750</v>
      </c>
      <c r="C352" s="16" t="s">
        <v>3940</v>
      </c>
      <c r="D352" s="16" t="s">
        <v>4103</v>
      </c>
      <c r="E352" s="16" t="s">
        <v>4102</v>
      </c>
      <c r="F352" s="16" t="s">
        <v>4340</v>
      </c>
      <c r="G352" s="16" t="s">
        <v>4360</v>
      </c>
      <c r="H352" s="16" t="s">
        <v>4750</v>
      </c>
      <c r="I352" s="15"/>
      <c r="J352" s="15"/>
      <c r="K352" s="15"/>
      <c r="L352" s="15"/>
      <c r="M352" s="16" t="s">
        <v>787</v>
      </c>
    </row>
    <row r="353" spans="1:13" x14ac:dyDescent="0.2">
      <c r="A353" s="16" t="s">
        <v>470</v>
      </c>
      <c r="B353" s="15" t="s">
        <v>4751</v>
      </c>
      <c r="C353" s="16" t="s">
        <v>3940</v>
      </c>
      <c r="D353" s="16" t="s">
        <v>4103</v>
      </c>
      <c r="E353" s="16" t="s">
        <v>4102</v>
      </c>
      <c r="F353" s="16" t="s">
        <v>4143</v>
      </c>
      <c r="G353" s="16" t="s">
        <v>4154</v>
      </c>
      <c r="H353" s="16" t="s">
        <v>4751</v>
      </c>
      <c r="I353" s="15"/>
      <c r="J353" s="15"/>
      <c r="K353" s="15"/>
      <c r="L353" s="15"/>
      <c r="M353" s="16" t="s">
        <v>471</v>
      </c>
    </row>
    <row r="354" spans="1:13" x14ac:dyDescent="0.2">
      <c r="A354" s="16" t="s">
        <v>2194</v>
      </c>
      <c r="B354" s="15" t="s">
        <v>4752</v>
      </c>
      <c r="C354" s="16" t="s">
        <v>3936</v>
      </c>
      <c r="D354" s="16" t="s">
        <v>4020</v>
      </c>
      <c r="E354" s="16" t="s">
        <v>4279</v>
      </c>
      <c r="F354" s="16" t="s">
        <v>4209</v>
      </c>
      <c r="G354" s="16" t="s">
        <v>4297</v>
      </c>
      <c r="H354" s="16" t="s">
        <v>4752</v>
      </c>
      <c r="I354" s="15"/>
      <c r="J354" s="15"/>
      <c r="K354" s="15"/>
      <c r="L354" s="15"/>
      <c r="M354" s="16" t="s">
        <v>2195</v>
      </c>
    </row>
    <row r="355" spans="1:13" x14ac:dyDescent="0.2">
      <c r="A355" s="16" t="s">
        <v>1792</v>
      </c>
      <c r="B355" s="15" t="s">
        <v>4753</v>
      </c>
      <c r="C355" s="16" t="s">
        <v>4260</v>
      </c>
      <c r="D355" s="16" t="s">
        <v>4254</v>
      </c>
      <c r="E355" s="16" t="s">
        <v>4130</v>
      </c>
      <c r="F355" s="16" t="s">
        <v>4310</v>
      </c>
      <c r="G355" s="16" t="s">
        <v>4314</v>
      </c>
      <c r="H355" s="16" t="s">
        <v>4753</v>
      </c>
      <c r="I355" s="15"/>
      <c r="J355" s="15"/>
      <c r="K355" s="15"/>
      <c r="L355" s="15"/>
      <c r="M355" s="16" t="s">
        <v>1793</v>
      </c>
    </row>
    <row r="356" spans="1:13" x14ac:dyDescent="0.2">
      <c r="A356" s="16" t="s">
        <v>924</v>
      </c>
      <c r="B356" s="15" t="s">
        <v>4754</v>
      </c>
      <c r="C356" s="16" t="s">
        <v>3940</v>
      </c>
      <c r="D356" s="16" t="s">
        <v>4103</v>
      </c>
      <c r="E356" s="16" t="s">
        <v>4138</v>
      </c>
      <c r="F356" s="16" t="s">
        <v>4375</v>
      </c>
      <c r="G356" s="16" t="s">
        <v>4263</v>
      </c>
      <c r="H356" s="16" t="s">
        <v>4754</v>
      </c>
      <c r="I356" s="15"/>
      <c r="J356" s="15"/>
      <c r="K356" s="15"/>
      <c r="L356" s="15"/>
      <c r="M356" s="16" t="s">
        <v>925</v>
      </c>
    </row>
    <row r="357" spans="1:13" x14ac:dyDescent="0.2">
      <c r="A357" s="16" t="s">
        <v>2513</v>
      </c>
      <c r="B357" s="15" t="s">
        <v>4755</v>
      </c>
      <c r="C357" s="16" t="s">
        <v>3940</v>
      </c>
      <c r="D357" s="16" t="s">
        <v>3941</v>
      </c>
      <c r="E357" s="16" t="s">
        <v>4028</v>
      </c>
      <c r="F357" s="16" t="s">
        <v>4072</v>
      </c>
      <c r="G357" s="16" t="s">
        <v>4021</v>
      </c>
      <c r="H357" s="16" t="s">
        <v>4755</v>
      </c>
      <c r="I357" s="15"/>
      <c r="J357" s="15"/>
      <c r="K357" s="15"/>
      <c r="L357" s="15"/>
      <c r="M357" s="16" t="s">
        <v>2514</v>
      </c>
    </row>
    <row r="358" spans="1:13" x14ac:dyDescent="0.2">
      <c r="A358" s="16" t="s">
        <v>2228</v>
      </c>
      <c r="B358" s="15" t="s">
        <v>4756</v>
      </c>
      <c r="C358" s="16" t="s">
        <v>3936</v>
      </c>
      <c r="D358" s="16" t="s">
        <v>4020</v>
      </c>
      <c r="E358" s="16" t="s">
        <v>4279</v>
      </c>
      <c r="F358" s="16" t="s">
        <v>4209</v>
      </c>
      <c r="G358" s="16" t="s">
        <v>4036</v>
      </c>
      <c r="H358" s="16" t="s">
        <v>4756</v>
      </c>
      <c r="I358" s="15"/>
      <c r="J358" s="15"/>
      <c r="K358" s="15"/>
      <c r="L358" s="15"/>
      <c r="M358" s="16" t="s">
        <v>2229</v>
      </c>
    </row>
    <row r="359" spans="1:13" x14ac:dyDescent="0.2">
      <c r="A359" s="16" t="s">
        <v>526</v>
      </c>
      <c r="B359" s="15" t="s">
        <v>4757</v>
      </c>
      <c r="C359" s="16" t="s">
        <v>3940</v>
      </c>
      <c r="D359" s="16" t="s">
        <v>4103</v>
      </c>
      <c r="E359" s="16" t="s">
        <v>4102</v>
      </c>
      <c r="F359" s="16" t="s">
        <v>4150</v>
      </c>
      <c r="G359" s="16" t="s">
        <v>4353</v>
      </c>
      <c r="H359" s="16" t="s">
        <v>4757</v>
      </c>
      <c r="I359" s="15"/>
      <c r="J359" s="15"/>
      <c r="K359" s="15"/>
      <c r="L359" s="15"/>
      <c r="M359" s="16" t="s">
        <v>527</v>
      </c>
    </row>
    <row r="360" spans="1:13" x14ac:dyDescent="0.2">
      <c r="A360" s="16" t="s">
        <v>3623</v>
      </c>
      <c r="B360" s="15" t="s">
        <v>4758</v>
      </c>
      <c r="C360" s="16" t="s">
        <v>4260</v>
      </c>
      <c r="D360" s="16" t="s">
        <v>4236</v>
      </c>
      <c r="E360" s="16" t="s">
        <v>4346</v>
      </c>
      <c r="F360" s="16" t="s">
        <v>4208</v>
      </c>
      <c r="G360" s="16" t="s">
        <v>3969</v>
      </c>
      <c r="H360" s="16" t="s">
        <v>4758</v>
      </c>
      <c r="I360" s="15"/>
      <c r="J360" s="15"/>
      <c r="K360" s="15"/>
      <c r="L360" s="15"/>
      <c r="M360" s="16" t="s">
        <v>3624</v>
      </c>
    </row>
    <row r="361" spans="1:13" x14ac:dyDescent="0.2">
      <c r="A361" s="16" t="s">
        <v>1040</v>
      </c>
      <c r="B361" s="15" t="s">
        <v>4759</v>
      </c>
      <c r="C361" s="16" t="s">
        <v>3940</v>
      </c>
      <c r="D361" s="16" t="s">
        <v>4103</v>
      </c>
      <c r="E361" s="16" t="s">
        <v>4138</v>
      </c>
      <c r="F361" s="16" t="s">
        <v>4375</v>
      </c>
      <c r="G361" s="16" t="s">
        <v>4262</v>
      </c>
      <c r="H361" s="16" t="s">
        <v>4759</v>
      </c>
      <c r="I361" s="15"/>
      <c r="J361" s="15"/>
      <c r="K361" s="15"/>
      <c r="L361" s="15"/>
      <c r="M361" s="16" t="s">
        <v>1041</v>
      </c>
    </row>
    <row r="362" spans="1:13" x14ac:dyDescent="0.2">
      <c r="A362" s="16" t="s">
        <v>1246</v>
      </c>
      <c r="B362" s="15" t="s">
        <v>4760</v>
      </c>
      <c r="C362" s="16" t="s">
        <v>4260</v>
      </c>
      <c r="D362" s="16" t="s">
        <v>4258</v>
      </c>
      <c r="E362" s="16" t="s">
        <v>4070</v>
      </c>
      <c r="F362" s="16" t="s">
        <v>4115</v>
      </c>
      <c r="G362" s="16" t="s">
        <v>4084</v>
      </c>
      <c r="H362" s="16" t="s">
        <v>4760</v>
      </c>
      <c r="I362" s="15"/>
      <c r="J362" s="15"/>
      <c r="K362" s="15"/>
      <c r="L362" s="15"/>
      <c r="M362" s="16" t="s">
        <v>1247</v>
      </c>
    </row>
    <row r="363" spans="1:13" x14ac:dyDescent="0.2">
      <c r="A363" s="16" t="s">
        <v>1674</v>
      </c>
      <c r="B363" s="15" t="s">
        <v>4761</v>
      </c>
      <c r="C363" s="16" t="s">
        <v>3940</v>
      </c>
      <c r="D363" s="16" t="s">
        <v>3941</v>
      </c>
      <c r="E363" s="16" t="s">
        <v>4028</v>
      </c>
      <c r="F363" s="16" t="s">
        <v>4073</v>
      </c>
      <c r="G363" s="16" t="s">
        <v>4077</v>
      </c>
      <c r="H363" s="16" t="s">
        <v>4761</v>
      </c>
      <c r="I363" s="15"/>
      <c r="J363" s="15"/>
      <c r="K363" s="15"/>
      <c r="L363" s="15"/>
      <c r="M363" s="16" t="s">
        <v>1675</v>
      </c>
    </row>
    <row r="364" spans="1:13" x14ac:dyDescent="0.2">
      <c r="A364" s="16" t="s">
        <v>1500</v>
      </c>
      <c r="B364" s="15" t="s">
        <v>4762</v>
      </c>
      <c r="C364" s="16" t="s">
        <v>4260</v>
      </c>
      <c r="D364" s="16" t="s">
        <v>4254</v>
      </c>
      <c r="E364" s="16" t="s">
        <v>4130</v>
      </c>
      <c r="F364" s="16" t="s">
        <v>4311</v>
      </c>
      <c r="G364" s="16" t="s">
        <v>4331</v>
      </c>
      <c r="H364" s="16" t="s">
        <v>4762</v>
      </c>
      <c r="I364" s="15"/>
      <c r="J364" s="15"/>
      <c r="K364" s="15"/>
      <c r="L364" s="15"/>
      <c r="M364" s="16" t="s">
        <v>1501</v>
      </c>
    </row>
    <row r="365" spans="1:13" x14ac:dyDescent="0.2">
      <c r="A365" s="16" t="s">
        <v>3137</v>
      </c>
      <c r="B365" s="15" t="s">
        <v>4763</v>
      </c>
      <c r="C365" s="16" t="s">
        <v>3936</v>
      </c>
      <c r="D365" s="16" t="s">
        <v>4067</v>
      </c>
      <c r="E365" s="16" t="s">
        <v>4082</v>
      </c>
      <c r="F365" s="16" t="s">
        <v>4004</v>
      </c>
      <c r="G365" s="16" t="s">
        <v>3956</v>
      </c>
      <c r="H365" s="16" t="s">
        <v>4763</v>
      </c>
      <c r="I365" s="15"/>
      <c r="J365" s="15"/>
      <c r="K365" s="15"/>
      <c r="L365" s="15"/>
      <c r="M365" s="16" t="s">
        <v>3138</v>
      </c>
    </row>
    <row r="366" spans="1:13" x14ac:dyDescent="0.2">
      <c r="A366" s="16" t="s">
        <v>864</v>
      </c>
      <c r="B366" s="15" t="s">
        <v>4764</v>
      </c>
      <c r="C366" s="16" t="s">
        <v>3940</v>
      </c>
      <c r="D366" s="16" t="s">
        <v>4103</v>
      </c>
      <c r="E366" s="16" t="s">
        <v>4102</v>
      </c>
      <c r="F366" s="16" t="s">
        <v>4340</v>
      </c>
      <c r="G366" s="16" t="s">
        <v>4298</v>
      </c>
      <c r="H366" s="16" t="s">
        <v>4764</v>
      </c>
      <c r="I366" s="15"/>
      <c r="J366" s="15"/>
      <c r="K366" s="15"/>
      <c r="L366" s="15"/>
      <c r="M366" s="16" t="s">
        <v>865</v>
      </c>
    </row>
    <row r="367" spans="1:13" x14ac:dyDescent="0.2">
      <c r="A367" s="16" t="s">
        <v>2275</v>
      </c>
      <c r="B367" s="15" t="s">
        <v>4765</v>
      </c>
      <c r="C367" s="16" t="s">
        <v>3936</v>
      </c>
      <c r="D367" s="16" t="s">
        <v>4020</v>
      </c>
      <c r="E367" s="16" t="s">
        <v>4279</v>
      </c>
      <c r="F367" s="16" t="s">
        <v>4209</v>
      </c>
      <c r="G367" s="16" t="s">
        <v>4050</v>
      </c>
      <c r="H367" s="16" t="s">
        <v>4765</v>
      </c>
      <c r="I367" s="15"/>
      <c r="J367" s="15"/>
      <c r="K367" s="15"/>
      <c r="L367" s="15"/>
      <c r="M367" s="16" t="s">
        <v>2276</v>
      </c>
    </row>
    <row r="368" spans="1:13" x14ac:dyDescent="0.2">
      <c r="A368" s="16" t="s">
        <v>2086</v>
      </c>
      <c r="B368" s="15" t="s">
        <v>4766</v>
      </c>
      <c r="C368" s="16" t="s">
        <v>3936</v>
      </c>
      <c r="D368" s="16" t="s">
        <v>4020</v>
      </c>
      <c r="E368" s="16" t="s">
        <v>4279</v>
      </c>
      <c r="F368" s="16" t="s">
        <v>4209</v>
      </c>
      <c r="G368" s="16" t="s">
        <v>4297</v>
      </c>
      <c r="H368" s="16" t="s">
        <v>4766</v>
      </c>
      <c r="I368" s="15"/>
      <c r="J368" s="15"/>
      <c r="K368" s="15"/>
      <c r="L368" s="15"/>
      <c r="M368" s="16" t="s">
        <v>2087</v>
      </c>
    </row>
    <row r="369" spans="1:13" x14ac:dyDescent="0.2">
      <c r="A369" s="16" t="s">
        <v>2277</v>
      </c>
      <c r="B369" s="15" t="s">
        <v>4767</v>
      </c>
      <c r="C369" s="16" t="s">
        <v>3936</v>
      </c>
      <c r="D369" s="16" t="s">
        <v>4020</v>
      </c>
      <c r="E369" s="16" t="s">
        <v>4279</v>
      </c>
      <c r="F369" s="16" t="s">
        <v>4209</v>
      </c>
      <c r="G369" s="16" t="s">
        <v>4050</v>
      </c>
      <c r="H369" s="16" t="s">
        <v>4767</v>
      </c>
      <c r="I369" s="15"/>
      <c r="J369" s="15"/>
      <c r="K369" s="15"/>
      <c r="L369" s="15"/>
      <c r="M369" s="16" t="s">
        <v>2278</v>
      </c>
    </row>
    <row r="370" spans="1:13" x14ac:dyDescent="0.2">
      <c r="A370" s="16" t="s">
        <v>598</v>
      </c>
      <c r="B370" s="15" t="s">
        <v>4768</v>
      </c>
      <c r="C370" s="16" t="s">
        <v>3940</v>
      </c>
      <c r="D370" s="16" t="s">
        <v>3941</v>
      </c>
      <c r="E370" s="16" t="s">
        <v>4151</v>
      </c>
      <c r="F370" s="16" t="s">
        <v>4142</v>
      </c>
      <c r="G370" s="16" t="s">
        <v>4144</v>
      </c>
      <c r="H370" s="16" t="s">
        <v>4768</v>
      </c>
      <c r="I370" s="15"/>
      <c r="J370" s="15"/>
      <c r="K370" s="15"/>
      <c r="L370" s="15"/>
      <c r="M370" s="16" t="s">
        <v>599</v>
      </c>
    </row>
    <row r="371" spans="1:13" x14ac:dyDescent="0.2">
      <c r="A371" s="16" t="s">
        <v>1780</v>
      </c>
      <c r="B371" s="15" t="s">
        <v>4769</v>
      </c>
      <c r="C371" s="16" t="s">
        <v>4260</v>
      </c>
      <c r="D371" s="16" t="s">
        <v>4254</v>
      </c>
      <c r="E371" s="16" t="s">
        <v>4248</v>
      </c>
      <c r="F371" s="16" t="s">
        <v>4304</v>
      </c>
      <c r="G371" s="16" t="s">
        <v>3971</v>
      </c>
      <c r="H371" s="16" t="s">
        <v>4769</v>
      </c>
      <c r="I371" s="15"/>
      <c r="J371" s="15"/>
      <c r="K371" s="15"/>
      <c r="L371" s="15"/>
      <c r="M371" s="16" t="s">
        <v>1781</v>
      </c>
    </row>
    <row r="372" spans="1:13" x14ac:dyDescent="0.2">
      <c r="A372" s="16" t="s">
        <v>2281</v>
      </c>
      <c r="B372" s="15" t="s">
        <v>4770</v>
      </c>
      <c r="C372" s="16" t="s">
        <v>3936</v>
      </c>
      <c r="D372" s="16" t="s">
        <v>4020</v>
      </c>
      <c r="E372" s="16" t="s">
        <v>4279</v>
      </c>
      <c r="F372" s="16" t="s">
        <v>4209</v>
      </c>
      <c r="G372" s="16" t="s">
        <v>4050</v>
      </c>
      <c r="H372" s="16" t="s">
        <v>4770</v>
      </c>
      <c r="I372" s="15"/>
      <c r="J372" s="15"/>
      <c r="K372" s="15"/>
      <c r="L372" s="15"/>
      <c r="M372" s="16" t="s">
        <v>2282</v>
      </c>
    </row>
    <row r="373" spans="1:13" x14ac:dyDescent="0.2">
      <c r="A373" s="16" t="s">
        <v>2144</v>
      </c>
      <c r="B373" s="15" t="s">
        <v>4771</v>
      </c>
      <c r="C373" s="16" t="s">
        <v>3936</v>
      </c>
      <c r="D373" s="16" t="s">
        <v>4020</v>
      </c>
      <c r="E373" s="16" t="s">
        <v>4279</v>
      </c>
      <c r="F373" s="16" t="s">
        <v>4209</v>
      </c>
      <c r="G373" s="16" t="s">
        <v>4019</v>
      </c>
      <c r="H373" s="16" t="s">
        <v>4771</v>
      </c>
      <c r="I373" s="15"/>
      <c r="J373" s="15"/>
      <c r="K373" s="15"/>
      <c r="L373" s="15"/>
      <c r="M373" s="16" t="s">
        <v>2145</v>
      </c>
    </row>
    <row r="374" spans="1:13" x14ac:dyDescent="0.2">
      <c r="A374" s="16" t="s">
        <v>3373</v>
      </c>
      <c r="B374" s="15" t="s">
        <v>4772</v>
      </c>
      <c r="C374" s="16" t="s">
        <v>3936</v>
      </c>
      <c r="D374" s="16" t="s">
        <v>4020</v>
      </c>
      <c r="E374" s="16" t="s">
        <v>4279</v>
      </c>
      <c r="F374" s="16" t="s">
        <v>4186</v>
      </c>
      <c r="G374" s="16" t="s">
        <v>4169</v>
      </c>
      <c r="H374" s="16" t="s">
        <v>4772</v>
      </c>
      <c r="I374" s="15"/>
      <c r="J374" s="15"/>
      <c r="K374" s="15"/>
      <c r="L374" s="15"/>
      <c r="M374" s="16" t="s">
        <v>3374</v>
      </c>
    </row>
    <row r="375" spans="1:13" x14ac:dyDescent="0.2">
      <c r="A375" s="16" t="s">
        <v>1926</v>
      </c>
      <c r="B375" s="15" t="s">
        <v>4773</v>
      </c>
      <c r="C375" s="16" t="s">
        <v>4260</v>
      </c>
      <c r="D375" s="16" t="s">
        <v>4254</v>
      </c>
      <c r="E375" s="16" t="s">
        <v>4130</v>
      </c>
      <c r="F375" s="16" t="s">
        <v>4301</v>
      </c>
      <c r="G375" s="16" t="s">
        <v>4223</v>
      </c>
      <c r="H375" s="16" t="s">
        <v>4773</v>
      </c>
      <c r="I375" s="15"/>
      <c r="J375" s="15"/>
      <c r="K375" s="15"/>
      <c r="L375" s="15"/>
      <c r="M375" s="16" t="s">
        <v>1927</v>
      </c>
    </row>
    <row r="376" spans="1:13" x14ac:dyDescent="0.2">
      <c r="A376" s="16" t="s">
        <v>872</v>
      </c>
      <c r="B376" s="15" t="s">
        <v>4774</v>
      </c>
      <c r="C376" s="16" t="s">
        <v>3940</v>
      </c>
      <c r="D376" s="16" t="s">
        <v>4103</v>
      </c>
      <c r="E376" s="16" t="s">
        <v>4102</v>
      </c>
      <c r="F376" s="16" t="s">
        <v>4340</v>
      </c>
      <c r="G376" s="16" t="s">
        <v>4298</v>
      </c>
      <c r="H376" s="16" t="s">
        <v>4774</v>
      </c>
      <c r="I376" s="15"/>
      <c r="J376" s="15"/>
      <c r="K376" s="15"/>
      <c r="L376" s="15"/>
      <c r="M376" s="16" t="s">
        <v>873</v>
      </c>
    </row>
    <row r="377" spans="1:13" x14ac:dyDescent="0.2">
      <c r="A377" s="16" t="s">
        <v>2543</v>
      </c>
      <c r="B377" s="15" t="s">
        <v>4775</v>
      </c>
      <c r="C377" s="16" t="s">
        <v>3936</v>
      </c>
      <c r="D377" s="16" t="s">
        <v>4020</v>
      </c>
      <c r="E377" s="16" t="s">
        <v>4279</v>
      </c>
      <c r="F377" s="16" t="s">
        <v>4052</v>
      </c>
      <c r="G377" s="16" t="s">
        <v>4063</v>
      </c>
      <c r="H377" s="16" t="s">
        <v>4775</v>
      </c>
      <c r="I377" s="15"/>
      <c r="J377" s="15"/>
      <c r="K377" s="15"/>
      <c r="L377" s="15"/>
      <c r="M377" s="16" t="s">
        <v>2544</v>
      </c>
    </row>
    <row r="378" spans="1:13" x14ac:dyDescent="0.2">
      <c r="A378" s="16" t="s">
        <v>804</v>
      </c>
      <c r="B378" s="15" t="s">
        <v>4776</v>
      </c>
      <c r="C378" s="16" t="s">
        <v>3940</v>
      </c>
      <c r="D378" s="16" t="s">
        <v>4103</v>
      </c>
      <c r="E378" s="16" t="s">
        <v>4102</v>
      </c>
      <c r="F378" s="16" t="s">
        <v>4340</v>
      </c>
      <c r="G378" s="16" t="s">
        <v>4356</v>
      </c>
      <c r="H378" s="16" t="s">
        <v>4776</v>
      </c>
      <c r="I378" s="15"/>
      <c r="J378" s="15"/>
      <c r="K378" s="15"/>
      <c r="L378" s="15"/>
      <c r="M378" s="16" t="s">
        <v>805</v>
      </c>
    </row>
    <row r="379" spans="1:13" x14ac:dyDescent="0.2">
      <c r="A379" s="16" t="s">
        <v>1940</v>
      </c>
      <c r="B379" s="15" t="s">
        <v>4777</v>
      </c>
      <c r="C379" s="16" t="s">
        <v>4260</v>
      </c>
      <c r="D379" s="16" t="s">
        <v>4254</v>
      </c>
      <c r="E379" s="16" t="s">
        <v>4130</v>
      </c>
      <c r="F379" s="16" t="s">
        <v>4301</v>
      </c>
      <c r="G379" s="16" t="s">
        <v>4223</v>
      </c>
      <c r="H379" s="16" t="s">
        <v>4777</v>
      </c>
      <c r="I379" s="15"/>
      <c r="J379" s="15"/>
      <c r="K379" s="15"/>
      <c r="L379" s="15"/>
      <c r="M379" s="16" t="s">
        <v>1941</v>
      </c>
    </row>
    <row r="380" spans="1:13" x14ac:dyDescent="0.2">
      <c r="A380" s="16" t="s">
        <v>3163</v>
      </c>
      <c r="B380" s="15" t="s">
        <v>4778</v>
      </c>
      <c r="C380" s="16" t="s">
        <v>3936</v>
      </c>
      <c r="D380" s="16" t="s">
        <v>4067</v>
      </c>
      <c r="E380" s="16" t="s">
        <v>3957</v>
      </c>
      <c r="F380" s="16" t="s">
        <v>3959</v>
      </c>
      <c r="G380" s="16" t="s">
        <v>4005</v>
      </c>
      <c r="H380" s="16" t="s">
        <v>4778</v>
      </c>
      <c r="I380" s="15"/>
      <c r="J380" s="15"/>
      <c r="K380" s="15"/>
      <c r="L380" s="15"/>
      <c r="M380" s="16" t="s">
        <v>3164</v>
      </c>
    </row>
    <row r="381" spans="1:13" x14ac:dyDescent="0.2">
      <c r="A381" s="16" t="s">
        <v>1942</v>
      </c>
      <c r="B381" s="15" t="s">
        <v>4779</v>
      </c>
      <c r="C381" s="16" t="s">
        <v>4260</v>
      </c>
      <c r="D381" s="16" t="s">
        <v>4254</v>
      </c>
      <c r="E381" s="16" t="s">
        <v>4130</v>
      </c>
      <c r="F381" s="16" t="s">
        <v>4301</v>
      </c>
      <c r="G381" s="16" t="s">
        <v>4223</v>
      </c>
      <c r="H381" s="16" t="s">
        <v>4779</v>
      </c>
      <c r="I381" s="15"/>
      <c r="J381" s="15"/>
      <c r="K381" s="15"/>
      <c r="L381" s="15"/>
      <c r="M381" s="16" t="s">
        <v>1943</v>
      </c>
    </row>
    <row r="382" spans="1:13" x14ac:dyDescent="0.2">
      <c r="A382" s="16" t="s">
        <v>1912</v>
      </c>
      <c r="B382" s="15" t="s">
        <v>4780</v>
      </c>
      <c r="C382" s="16" t="s">
        <v>4260</v>
      </c>
      <c r="D382" s="16" t="s">
        <v>4254</v>
      </c>
      <c r="E382" s="16" t="s">
        <v>4130</v>
      </c>
      <c r="F382" s="16" t="s">
        <v>4311</v>
      </c>
      <c r="G382" s="16" t="s">
        <v>4316</v>
      </c>
      <c r="H382" s="16" t="s">
        <v>4780</v>
      </c>
      <c r="I382" s="15"/>
      <c r="J382" s="15"/>
      <c r="K382" s="15"/>
      <c r="L382" s="15"/>
      <c r="M382" s="16" t="s">
        <v>1913</v>
      </c>
    </row>
    <row r="383" spans="1:13" x14ac:dyDescent="0.2">
      <c r="A383" s="16" t="s">
        <v>534</v>
      </c>
      <c r="B383" s="15" t="s">
        <v>4781</v>
      </c>
      <c r="C383" s="16" t="s">
        <v>3940</v>
      </c>
      <c r="D383" s="16" t="s">
        <v>4103</v>
      </c>
      <c r="E383" s="16" t="s">
        <v>4102</v>
      </c>
      <c r="F383" s="16" t="s">
        <v>4143</v>
      </c>
      <c r="G383" s="16" t="s">
        <v>4145</v>
      </c>
      <c r="H383" s="16" t="s">
        <v>4781</v>
      </c>
      <c r="I383" s="15"/>
      <c r="J383" s="15"/>
      <c r="K383" s="15"/>
      <c r="L383" s="15"/>
      <c r="M383" s="16" t="s">
        <v>535</v>
      </c>
    </row>
    <row r="384" spans="1:13" x14ac:dyDescent="0.2">
      <c r="A384" s="16" t="s">
        <v>1766</v>
      </c>
      <c r="B384" s="15" t="s">
        <v>4782</v>
      </c>
      <c r="C384" s="16" t="s">
        <v>3940</v>
      </c>
      <c r="D384" s="16" t="s">
        <v>3941</v>
      </c>
      <c r="E384" s="16" t="s">
        <v>4028</v>
      </c>
      <c r="F384" s="16" t="s">
        <v>4073</v>
      </c>
      <c r="G384" s="16" t="s">
        <v>4076</v>
      </c>
      <c r="H384" s="16" t="s">
        <v>4782</v>
      </c>
      <c r="I384" s="15"/>
      <c r="J384" s="15"/>
      <c r="K384" s="15"/>
      <c r="L384" s="15"/>
      <c r="M384" s="16" t="s">
        <v>1767</v>
      </c>
    </row>
    <row r="385" spans="1:13" x14ac:dyDescent="0.2">
      <c r="A385" s="16" t="s">
        <v>1016</v>
      </c>
      <c r="B385" s="15" t="s">
        <v>4783</v>
      </c>
      <c r="C385" s="16" t="s">
        <v>3940</v>
      </c>
      <c r="D385" s="16" t="s">
        <v>4103</v>
      </c>
      <c r="E385" s="16" t="s">
        <v>4138</v>
      </c>
      <c r="F385" s="16" t="s">
        <v>4375</v>
      </c>
      <c r="G385" s="16" t="s">
        <v>4263</v>
      </c>
      <c r="H385" s="16" t="s">
        <v>4783</v>
      </c>
      <c r="I385" s="15"/>
      <c r="J385" s="15"/>
      <c r="K385" s="15"/>
      <c r="L385" s="15"/>
      <c r="M385" s="16" t="s">
        <v>1017</v>
      </c>
    </row>
    <row r="386" spans="1:13" x14ac:dyDescent="0.2">
      <c r="A386" s="16" t="s">
        <v>1338</v>
      </c>
      <c r="B386" s="15" t="s">
        <v>4784</v>
      </c>
      <c r="C386" s="16" t="s">
        <v>4260</v>
      </c>
      <c r="D386" s="16" t="s">
        <v>4258</v>
      </c>
      <c r="E386" s="16" t="s">
        <v>4320</v>
      </c>
      <c r="F386" s="16" t="s">
        <v>4334</v>
      </c>
      <c r="G386" s="16" t="s">
        <v>4317</v>
      </c>
      <c r="H386" s="16" t="s">
        <v>4784</v>
      </c>
      <c r="I386" s="15"/>
      <c r="J386" s="15"/>
      <c r="K386" s="15"/>
      <c r="L386" s="15"/>
      <c r="M386" s="16" t="s">
        <v>1339</v>
      </c>
    </row>
    <row r="387" spans="1:13" x14ac:dyDescent="0.2">
      <c r="A387" s="16" t="s">
        <v>1838</v>
      </c>
      <c r="B387" s="15" t="s">
        <v>4785</v>
      </c>
      <c r="C387" s="16" t="s">
        <v>4260</v>
      </c>
      <c r="D387" s="16" t="s">
        <v>4254</v>
      </c>
      <c r="E387" s="16" t="s">
        <v>4130</v>
      </c>
      <c r="F387" s="16" t="s">
        <v>4310</v>
      </c>
      <c r="G387" s="16" t="s">
        <v>4313</v>
      </c>
      <c r="H387" s="16" t="s">
        <v>4785</v>
      </c>
      <c r="I387" s="15"/>
      <c r="J387" s="15"/>
      <c r="K387" s="15"/>
      <c r="L387" s="15"/>
      <c r="M387" s="16" t="s">
        <v>1839</v>
      </c>
    </row>
    <row r="388" spans="1:13" x14ac:dyDescent="0.2">
      <c r="A388" s="16" t="s">
        <v>1824</v>
      </c>
      <c r="B388" s="15" t="s">
        <v>4786</v>
      </c>
      <c r="C388" s="16" t="s">
        <v>4260</v>
      </c>
      <c r="D388" s="16" t="s">
        <v>4254</v>
      </c>
      <c r="E388" s="16" t="s">
        <v>4130</v>
      </c>
      <c r="F388" s="16" t="s">
        <v>4310</v>
      </c>
      <c r="G388" s="16" t="s">
        <v>4315</v>
      </c>
      <c r="H388" s="16" t="s">
        <v>4786</v>
      </c>
      <c r="I388" s="15"/>
      <c r="J388" s="15"/>
      <c r="K388" s="15"/>
      <c r="L388" s="15"/>
      <c r="M388" s="16" t="s">
        <v>1825</v>
      </c>
    </row>
    <row r="389" spans="1:13" x14ac:dyDescent="0.2">
      <c r="A389" s="16" t="s">
        <v>1932</v>
      </c>
      <c r="B389" s="15" t="s">
        <v>4787</v>
      </c>
      <c r="C389" s="16" t="s">
        <v>4260</v>
      </c>
      <c r="D389" s="16" t="s">
        <v>4254</v>
      </c>
      <c r="E389" s="16" t="s">
        <v>4130</v>
      </c>
      <c r="F389" s="16" t="s">
        <v>4311</v>
      </c>
      <c r="G389" s="16" t="s">
        <v>4326</v>
      </c>
      <c r="H389" s="16" t="s">
        <v>4787</v>
      </c>
      <c r="I389" s="15"/>
      <c r="J389" s="15"/>
      <c r="K389" s="15"/>
      <c r="L389" s="15"/>
      <c r="M389" s="16" t="s">
        <v>1933</v>
      </c>
    </row>
    <row r="390" spans="1:13" x14ac:dyDescent="0.2">
      <c r="A390" s="16" t="s">
        <v>1136</v>
      </c>
      <c r="B390" s="15" t="s">
        <v>4788</v>
      </c>
      <c r="C390" s="16" t="s">
        <v>4098</v>
      </c>
      <c r="D390" s="16" t="s">
        <v>4177</v>
      </c>
      <c r="E390" s="16" t="s">
        <v>4176</v>
      </c>
      <c r="F390" s="16" t="s">
        <v>4094</v>
      </c>
      <c r="G390" s="16" t="s">
        <v>4181</v>
      </c>
      <c r="H390" s="16" t="s">
        <v>4788</v>
      </c>
      <c r="I390" s="15"/>
      <c r="J390" s="15"/>
      <c r="K390" s="15"/>
      <c r="L390" s="15"/>
      <c r="M390" s="16" t="s">
        <v>1137</v>
      </c>
    </row>
    <row r="391" spans="1:13" x14ac:dyDescent="0.2">
      <c r="A391" s="16" t="s">
        <v>582</v>
      </c>
      <c r="B391" s="15" t="s">
        <v>4789</v>
      </c>
      <c r="C391" s="16" t="s">
        <v>3940</v>
      </c>
      <c r="D391" s="16" t="s">
        <v>3941</v>
      </c>
      <c r="E391" s="16" t="s">
        <v>4151</v>
      </c>
      <c r="F391" s="16" t="s">
        <v>4142</v>
      </c>
      <c r="G391" s="16" t="s">
        <v>4144</v>
      </c>
      <c r="H391" s="16" t="s">
        <v>4789</v>
      </c>
      <c r="I391" s="15"/>
      <c r="J391" s="15"/>
      <c r="K391" s="15"/>
      <c r="L391" s="15"/>
      <c r="M391" s="16" t="s">
        <v>583</v>
      </c>
    </row>
    <row r="392" spans="1:13" x14ac:dyDescent="0.2">
      <c r="A392" s="16" t="s">
        <v>3243</v>
      </c>
      <c r="B392" s="15" t="s">
        <v>4790</v>
      </c>
      <c r="C392" s="16" t="s">
        <v>3936</v>
      </c>
      <c r="D392" s="16" t="s">
        <v>4067</v>
      </c>
      <c r="E392" s="16" t="s">
        <v>3957</v>
      </c>
      <c r="F392" s="16" t="s">
        <v>3959</v>
      </c>
      <c r="G392" s="16" t="s">
        <v>3952</v>
      </c>
      <c r="H392" s="16" t="s">
        <v>4790</v>
      </c>
      <c r="I392" s="15"/>
      <c r="J392" s="15"/>
      <c r="K392" s="15"/>
      <c r="L392" s="15"/>
      <c r="M392" s="16" t="s">
        <v>3244</v>
      </c>
    </row>
    <row r="393" spans="1:13" x14ac:dyDescent="0.2">
      <c r="A393" s="16" t="s">
        <v>2186</v>
      </c>
      <c r="B393" s="15" t="s">
        <v>4791</v>
      </c>
      <c r="C393" s="16" t="s">
        <v>3936</v>
      </c>
      <c r="D393" s="16" t="s">
        <v>4020</v>
      </c>
      <c r="E393" s="16" t="s">
        <v>4279</v>
      </c>
      <c r="F393" s="16" t="s">
        <v>4209</v>
      </c>
      <c r="G393" s="16" t="s">
        <v>4080</v>
      </c>
      <c r="H393" s="16" t="s">
        <v>4791</v>
      </c>
      <c r="I393" s="15"/>
      <c r="J393" s="15"/>
      <c r="K393" s="15"/>
      <c r="L393" s="15"/>
      <c r="M393" s="16" t="s">
        <v>2187</v>
      </c>
    </row>
    <row r="394" spans="1:13" x14ac:dyDescent="0.2">
      <c r="A394" s="16" t="s">
        <v>1796</v>
      </c>
      <c r="B394" s="15" t="s">
        <v>4792</v>
      </c>
      <c r="C394" s="16" t="s">
        <v>4260</v>
      </c>
      <c r="D394" s="16" t="s">
        <v>4254</v>
      </c>
      <c r="E394" s="16" t="s">
        <v>4130</v>
      </c>
      <c r="F394" s="16" t="s">
        <v>4301</v>
      </c>
      <c r="G394" s="16" t="s">
        <v>4221</v>
      </c>
      <c r="H394" s="16" t="s">
        <v>4792</v>
      </c>
      <c r="I394" s="15"/>
      <c r="J394" s="15"/>
      <c r="K394" s="15"/>
      <c r="L394" s="15"/>
      <c r="M394" s="16" t="s">
        <v>1797</v>
      </c>
    </row>
    <row r="395" spans="1:13" x14ac:dyDescent="0.2">
      <c r="A395" s="16" t="s">
        <v>1680</v>
      </c>
      <c r="B395" s="15" t="s">
        <v>4793</v>
      </c>
      <c r="C395" s="16" t="s">
        <v>4260</v>
      </c>
      <c r="D395" s="16" t="s">
        <v>4254</v>
      </c>
      <c r="E395" s="16" t="s">
        <v>4248</v>
      </c>
      <c r="F395" s="16" t="s">
        <v>4304</v>
      </c>
      <c r="G395" s="16" t="s">
        <v>3971</v>
      </c>
      <c r="H395" s="16" t="s">
        <v>4793</v>
      </c>
      <c r="I395" s="15"/>
      <c r="J395" s="15"/>
      <c r="K395" s="15"/>
      <c r="L395" s="15"/>
      <c r="M395" s="16" t="s">
        <v>1681</v>
      </c>
    </row>
    <row r="396" spans="1:13" x14ac:dyDescent="0.2">
      <c r="A396" s="16" t="s">
        <v>1430</v>
      </c>
      <c r="B396" s="15" t="s">
        <v>4794</v>
      </c>
      <c r="C396" s="16" t="s">
        <v>4260</v>
      </c>
      <c r="D396" s="16" t="s">
        <v>4254</v>
      </c>
      <c r="E396" s="16" t="s">
        <v>4248</v>
      </c>
      <c r="F396" s="16" t="s">
        <v>4304</v>
      </c>
      <c r="G396" s="16" t="s">
        <v>3971</v>
      </c>
      <c r="H396" s="16" t="s">
        <v>4794</v>
      </c>
      <c r="I396" s="15"/>
      <c r="J396" s="15"/>
      <c r="K396" s="15"/>
      <c r="L396" s="15"/>
      <c r="M396" s="16" t="s">
        <v>1431</v>
      </c>
    </row>
    <row r="397" spans="1:13" x14ac:dyDescent="0.2">
      <c r="A397" s="16" t="s">
        <v>510</v>
      </c>
      <c r="B397" s="15" t="s">
        <v>4795</v>
      </c>
      <c r="C397" s="16" t="s">
        <v>3940</v>
      </c>
      <c r="D397" s="16" t="s">
        <v>4103</v>
      </c>
      <c r="E397" s="16" t="s">
        <v>4102</v>
      </c>
      <c r="F397" s="16" t="s">
        <v>4150</v>
      </c>
      <c r="G397" s="16" t="s">
        <v>4350</v>
      </c>
      <c r="H397" s="16" t="s">
        <v>4795</v>
      </c>
      <c r="I397" s="15"/>
      <c r="J397" s="15"/>
      <c r="K397" s="15"/>
      <c r="L397" s="15"/>
      <c r="M397" s="16" t="s">
        <v>511</v>
      </c>
    </row>
    <row r="398" spans="1:13" x14ac:dyDescent="0.2">
      <c r="A398" s="16" t="s">
        <v>1892</v>
      </c>
      <c r="B398" s="15" t="s">
        <v>4796</v>
      </c>
      <c r="C398" s="16" t="s">
        <v>4260</v>
      </c>
      <c r="D398" s="16" t="s">
        <v>4254</v>
      </c>
      <c r="E398" s="16" t="s">
        <v>4130</v>
      </c>
      <c r="F398" s="16" t="s">
        <v>4311</v>
      </c>
      <c r="G398" s="16" t="s">
        <v>4331</v>
      </c>
      <c r="H398" s="16" t="s">
        <v>4796</v>
      </c>
      <c r="I398" s="15"/>
      <c r="J398" s="15"/>
      <c r="K398" s="15"/>
      <c r="L398" s="15"/>
      <c r="M398" s="16" t="s">
        <v>1893</v>
      </c>
    </row>
    <row r="399" spans="1:13" x14ac:dyDescent="0.2">
      <c r="A399" s="16" t="s">
        <v>2170</v>
      </c>
      <c r="B399" s="15" t="s">
        <v>4797</v>
      </c>
      <c r="C399" s="16" t="s">
        <v>3936</v>
      </c>
      <c r="D399" s="16" t="s">
        <v>4020</v>
      </c>
      <c r="E399" s="16" t="s">
        <v>4279</v>
      </c>
      <c r="F399" s="16" t="s">
        <v>4209</v>
      </c>
      <c r="G399" s="16" t="s">
        <v>4019</v>
      </c>
      <c r="H399" s="16" t="s">
        <v>4797</v>
      </c>
      <c r="I399" s="15"/>
      <c r="J399" s="15"/>
      <c r="K399" s="15"/>
      <c r="L399" s="15"/>
      <c r="M399" s="16" t="s">
        <v>2171</v>
      </c>
    </row>
    <row r="400" spans="1:13" x14ac:dyDescent="0.2">
      <c r="A400" s="16" t="s">
        <v>1464</v>
      </c>
      <c r="B400" s="15" t="s">
        <v>4798</v>
      </c>
      <c r="C400" s="16" t="s">
        <v>4260</v>
      </c>
      <c r="D400" s="16" t="s">
        <v>4254</v>
      </c>
      <c r="E400" s="16" t="s">
        <v>4248</v>
      </c>
      <c r="F400" s="16" t="s">
        <v>4304</v>
      </c>
      <c r="G400" s="16" t="s">
        <v>3971</v>
      </c>
      <c r="H400" s="16" t="s">
        <v>4798</v>
      </c>
      <c r="I400" s="15"/>
      <c r="J400" s="15"/>
      <c r="K400" s="15"/>
      <c r="L400" s="15"/>
      <c r="M400" s="16" t="s">
        <v>1465</v>
      </c>
    </row>
    <row r="401" spans="1:13" x14ac:dyDescent="0.2">
      <c r="A401" s="16" t="s">
        <v>542</v>
      </c>
      <c r="B401" s="15" t="s">
        <v>4799</v>
      </c>
      <c r="C401" s="16" t="s">
        <v>3940</v>
      </c>
      <c r="D401" s="16" t="s">
        <v>4103</v>
      </c>
      <c r="E401" s="16" t="s">
        <v>4102</v>
      </c>
      <c r="F401" s="16" t="s">
        <v>4150</v>
      </c>
      <c r="G401" s="16" t="s">
        <v>4354</v>
      </c>
      <c r="H401" s="16" t="s">
        <v>4799</v>
      </c>
      <c r="I401" s="15"/>
      <c r="J401" s="15"/>
      <c r="K401" s="15"/>
      <c r="L401" s="15"/>
      <c r="M401" s="16" t="s">
        <v>543</v>
      </c>
    </row>
    <row r="402" spans="1:13" x14ac:dyDescent="0.2">
      <c r="A402" s="16" t="s">
        <v>462</v>
      </c>
      <c r="B402" s="15" t="s">
        <v>4800</v>
      </c>
      <c r="C402" s="16" t="s">
        <v>3940</v>
      </c>
      <c r="D402" s="16" t="s">
        <v>4103</v>
      </c>
      <c r="E402" s="16" t="s">
        <v>4102</v>
      </c>
      <c r="F402" s="16" t="s">
        <v>4143</v>
      </c>
      <c r="G402" s="16" t="s">
        <v>4145</v>
      </c>
      <c r="H402" s="16" t="s">
        <v>4800</v>
      </c>
      <c r="I402" s="15"/>
      <c r="J402" s="15"/>
      <c r="K402" s="15"/>
      <c r="L402" s="15"/>
      <c r="M402" s="16" t="s">
        <v>463</v>
      </c>
    </row>
    <row r="403" spans="1:13" x14ac:dyDescent="0.2">
      <c r="A403" s="16" t="s">
        <v>2287</v>
      </c>
      <c r="B403" s="15" t="s">
        <v>4801</v>
      </c>
      <c r="C403" s="16" t="s">
        <v>3936</v>
      </c>
      <c r="D403" s="16" t="s">
        <v>4020</v>
      </c>
      <c r="E403" s="16" t="s">
        <v>4279</v>
      </c>
      <c r="F403" s="16" t="s">
        <v>4209</v>
      </c>
      <c r="G403" s="16" t="s">
        <v>4050</v>
      </c>
      <c r="H403" s="16" t="s">
        <v>4801</v>
      </c>
      <c r="I403" s="15"/>
      <c r="J403" s="15"/>
      <c r="K403" s="15"/>
      <c r="L403" s="15"/>
      <c r="M403" s="16" t="s">
        <v>2288</v>
      </c>
    </row>
    <row r="404" spans="1:13" x14ac:dyDescent="0.2">
      <c r="A404" s="16" t="s">
        <v>996</v>
      </c>
      <c r="B404" s="15" t="s">
        <v>4802</v>
      </c>
      <c r="C404" s="16" t="s">
        <v>3940</v>
      </c>
      <c r="D404" s="16" t="s">
        <v>4103</v>
      </c>
      <c r="E404" s="16" t="s">
        <v>4138</v>
      </c>
      <c r="F404" s="16" t="s">
        <v>4375</v>
      </c>
      <c r="G404" s="16" t="s">
        <v>4264</v>
      </c>
      <c r="H404" s="16" t="s">
        <v>4802</v>
      </c>
      <c r="I404" s="15"/>
      <c r="J404" s="15"/>
      <c r="K404" s="15"/>
      <c r="L404" s="15"/>
      <c r="M404" s="16" t="s">
        <v>997</v>
      </c>
    </row>
    <row r="405" spans="1:13" x14ac:dyDescent="0.2">
      <c r="A405" s="16" t="s">
        <v>3601</v>
      </c>
      <c r="B405" s="15" t="s">
        <v>4803</v>
      </c>
      <c r="C405" s="16" t="s">
        <v>4260</v>
      </c>
      <c r="D405" s="16" t="s">
        <v>4236</v>
      </c>
      <c r="E405" s="16" t="s">
        <v>4346</v>
      </c>
      <c r="F405" s="16" t="s">
        <v>4206</v>
      </c>
      <c r="G405" s="16" t="s">
        <v>3964</v>
      </c>
      <c r="H405" s="16" t="s">
        <v>4803</v>
      </c>
      <c r="I405" s="15"/>
      <c r="J405" s="15"/>
      <c r="K405" s="15"/>
      <c r="L405" s="15"/>
      <c r="M405" s="16" t="s">
        <v>3602</v>
      </c>
    </row>
    <row r="406" spans="1:13" x14ac:dyDescent="0.2">
      <c r="A406" s="16" t="s">
        <v>1896</v>
      </c>
      <c r="B406" s="15" t="s">
        <v>4804</v>
      </c>
      <c r="C406" s="16" t="s">
        <v>4260</v>
      </c>
      <c r="D406" s="16" t="s">
        <v>4254</v>
      </c>
      <c r="E406" s="16" t="s">
        <v>4130</v>
      </c>
      <c r="F406" s="16" t="s">
        <v>4311</v>
      </c>
      <c r="G406" s="16" t="s">
        <v>4331</v>
      </c>
      <c r="H406" s="16" t="s">
        <v>4804</v>
      </c>
      <c r="I406" s="15"/>
      <c r="J406" s="15"/>
      <c r="K406" s="15"/>
      <c r="L406" s="15"/>
      <c r="M406" s="16" t="s">
        <v>1897</v>
      </c>
    </row>
    <row r="407" spans="1:13" x14ac:dyDescent="0.2">
      <c r="A407" s="16" t="s">
        <v>2100</v>
      </c>
      <c r="B407" s="15" t="s">
        <v>4805</v>
      </c>
      <c r="C407" s="16" t="s">
        <v>3936</v>
      </c>
      <c r="D407" s="16" t="s">
        <v>4020</v>
      </c>
      <c r="E407" s="16" t="s">
        <v>4279</v>
      </c>
      <c r="F407" s="16" t="s">
        <v>4209</v>
      </c>
      <c r="G407" s="16" t="s">
        <v>4341</v>
      </c>
      <c r="H407" s="16" t="s">
        <v>4805</v>
      </c>
      <c r="I407" s="15"/>
      <c r="J407" s="15"/>
      <c r="K407" s="15"/>
      <c r="L407" s="15"/>
      <c r="M407" s="16" t="s">
        <v>2101</v>
      </c>
    </row>
    <row r="408" spans="1:13" x14ac:dyDescent="0.2">
      <c r="A408" s="16" t="s">
        <v>2070</v>
      </c>
      <c r="B408" s="15" t="s">
        <v>4806</v>
      </c>
      <c r="C408" s="16" t="s">
        <v>3936</v>
      </c>
      <c r="D408" s="16" t="s">
        <v>4020</v>
      </c>
      <c r="E408" s="16" t="s">
        <v>4279</v>
      </c>
      <c r="F408" s="16" t="s">
        <v>4209</v>
      </c>
      <c r="G408" s="16" t="s">
        <v>4000</v>
      </c>
      <c r="H408" s="16" t="s">
        <v>4806</v>
      </c>
      <c r="I408" s="15"/>
      <c r="J408" s="15"/>
      <c r="K408" s="15"/>
      <c r="L408" s="15"/>
      <c r="M408" s="16" t="s">
        <v>2071</v>
      </c>
    </row>
    <row r="409" spans="1:13" x14ac:dyDescent="0.2">
      <c r="A409" s="16" t="s">
        <v>1956</v>
      </c>
      <c r="B409" s="15" t="s">
        <v>4807</v>
      </c>
      <c r="C409" s="16" t="s">
        <v>4260</v>
      </c>
      <c r="D409" s="16" t="s">
        <v>4254</v>
      </c>
      <c r="E409" s="16" t="s">
        <v>4130</v>
      </c>
      <c r="F409" s="16" t="s">
        <v>4301</v>
      </c>
      <c r="G409" s="16" t="s">
        <v>4214</v>
      </c>
      <c r="H409" s="16" t="s">
        <v>4807</v>
      </c>
      <c r="I409" s="15"/>
      <c r="J409" s="15"/>
      <c r="K409" s="15"/>
      <c r="L409" s="15"/>
      <c r="M409" s="16" t="s">
        <v>1957</v>
      </c>
    </row>
    <row r="410" spans="1:13" x14ac:dyDescent="0.2">
      <c r="A410" s="16" t="s">
        <v>1870</v>
      </c>
      <c r="B410" s="15" t="s">
        <v>4808</v>
      </c>
      <c r="C410" s="16" t="s">
        <v>4260</v>
      </c>
      <c r="D410" s="16" t="s">
        <v>4254</v>
      </c>
      <c r="E410" s="16" t="s">
        <v>4130</v>
      </c>
      <c r="F410" s="16" t="s">
        <v>4301</v>
      </c>
      <c r="G410" s="16" t="s">
        <v>4227</v>
      </c>
      <c r="H410" s="16" t="s">
        <v>4808</v>
      </c>
      <c r="I410" s="15"/>
      <c r="J410" s="15"/>
      <c r="K410" s="15"/>
      <c r="L410" s="15"/>
      <c r="M410" s="16" t="s">
        <v>1871</v>
      </c>
    </row>
    <row r="411" spans="1:13" x14ac:dyDescent="0.2">
      <c r="A411" s="16" t="s">
        <v>1846</v>
      </c>
      <c r="B411" s="15" t="s">
        <v>4809</v>
      </c>
      <c r="C411" s="16" t="s">
        <v>4260</v>
      </c>
      <c r="D411" s="16" t="s">
        <v>4254</v>
      </c>
      <c r="E411" s="16" t="s">
        <v>4130</v>
      </c>
      <c r="F411" s="16" t="s">
        <v>4310</v>
      </c>
      <c r="G411" s="16" t="s">
        <v>4309</v>
      </c>
      <c r="H411" s="16" t="s">
        <v>4809</v>
      </c>
      <c r="I411" s="15"/>
      <c r="J411" s="15"/>
      <c r="K411" s="15"/>
      <c r="L411" s="15"/>
      <c r="M411" s="16" t="s">
        <v>1847</v>
      </c>
    </row>
    <row r="412" spans="1:13" x14ac:dyDescent="0.2">
      <c r="A412" s="16" t="s">
        <v>2056</v>
      </c>
      <c r="B412" s="15" t="s">
        <v>4810</v>
      </c>
      <c r="C412" s="16" t="s">
        <v>3936</v>
      </c>
      <c r="D412" s="16" t="s">
        <v>4020</v>
      </c>
      <c r="E412" s="16" t="s">
        <v>4279</v>
      </c>
      <c r="F412" s="16" t="s">
        <v>4209</v>
      </c>
      <c r="G412" s="16" t="s">
        <v>4031</v>
      </c>
      <c r="H412" s="16" t="s">
        <v>4810</v>
      </c>
      <c r="I412" s="15"/>
      <c r="J412" s="15"/>
      <c r="K412" s="15"/>
      <c r="L412" s="15"/>
      <c r="M412" s="16" t="s">
        <v>2057</v>
      </c>
    </row>
    <row r="413" spans="1:13" x14ac:dyDescent="0.2">
      <c r="A413" s="16" t="s">
        <v>3609</v>
      </c>
      <c r="B413" s="15" t="s">
        <v>4811</v>
      </c>
      <c r="C413" s="16" t="s">
        <v>4260</v>
      </c>
      <c r="D413" s="16" t="s">
        <v>4236</v>
      </c>
      <c r="E413" s="16" t="s">
        <v>4346</v>
      </c>
      <c r="F413" s="16" t="s">
        <v>4206</v>
      </c>
      <c r="G413" s="16" t="s">
        <v>3965</v>
      </c>
      <c r="H413" s="16" t="s">
        <v>4811</v>
      </c>
      <c r="I413" s="15"/>
      <c r="J413" s="15"/>
      <c r="K413" s="15"/>
      <c r="L413" s="15"/>
      <c r="M413" s="16" t="s">
        <v>3610</v>
      </c>
    </row>
    <row r="414" spans="1:13" x14ac:dyDescent="0.2">
      <c r="A414" s="16" t="s">
        <v>2459</v>
      </c>
      <c r="B414" s="15" t="s">
        <v>4812</v>
      </c>
      <c r="C414" s="16" t="s">
        <v>3936</v>
      </c>
      <c r="D414" s="16" t="s">
        <v>4020</v>
      </c>
      <c r="E414" s="16" t="s">
        <v>4279</v>
      </c>
      <c r="F414" s="16" t="s">
        <v>4053</v>
      </c>
      <c r="G414" s="16" t="s">
        <v>4065</v>
      </c>
      <c r="H414" s="16" t="s">
        <v>4812</v>
      </c>
      <c r="I414" s="15"/>
      <c r="J414" s="15"/>
      <c r="K414" s="15"/>
      <c r="L414" s="15"/>
      <c r="M414" s="16" t="s">
        <v>2460</v>
      </c>
    </row>
    <row r="415" spans="1:13" x14ac:dyDescent="0.2">
      <c r="A415" s="16" t="s">
        <v>876</v>
      </c>
      <c r="B415" s="15" t="s">
        <v>4813</v>
      </c>
      <c r="C415" s="16" t="s">
        <v>3940</v>
      </c>
      <c r="D415" s="16" t="s">
        <v>4103</v>
      </c>
      <c r="E415" s="16" t="s">
        <v>4102</v>
      </c>
      <c r="F415" s="16" t="s">
        <v>4340</v>
      </c>
      <c r="G415" s="16" t="s">
        <v>4356</v>
      </c>
      <c r="H415" s="16" t="s">
        <v>4813</v>
      </c>
      <c r="I415" s="15"/>
      <c r="J415" s="15"/>
      <c r="K415" s="15"/>
      <c r="L415" s="15"/>
      <c r="M415" s="16" t="s">
        <v>877</v>
      </c>
    </row>
    <row r="416" spans="1:13" x14ac:dyDescent="0.2">
      <c r="A416" s="16" t="s">
        <v>2172</v>
      </c>
      <c r="B416" s="15" t="s">
        <v>4814</v>
      </c>
      <c r="C416" s="16" t="s">
        <v>3936</v>
      </c>
      <c r="D416" s="16" t="s">
        <v>4020</v>
      </c>
      <c r="E416" s="16" t="s">
        <v>4279</v>
      </c>
      <c r="F416" s="16" t="s">
        <v>4209</v>
      </c>
      <c r="G416" s="16" t="s">
        <v>4019</v>
      </c>
      <c r="H416" s="16" t="s">
        <v>4814</v>
      </c>
      <c r="I416" s="15"/>
      <c r="J416" s="15"/>
      <c r="K416" s="15"/>
      <c r="L416" s="15"/>
      <c r="M416" s="16" t="s">
        <v>2173</v>
      </c>
    </row>
    <row r="417" spans="1:13" x14ac:dyDescent="0.2">
      <c r="A417" s="16" t="s">
        <v>1866</v>
      </c>
      <c r="B417" s="15" t="s">
        <v>4815</v>
      </c>
      <c r="C417" s="16" t="s">
        <v>4260</v>
      </c>
      <c r="D417" s="16" t="s">
        <v>4254</v>
      </c>
      <c r="E417" s="16" t="s">
        <v>4130</v>
      </c>
      <c r="F417" s="16" t="s">
        <v>4301</v>
      </c>
      <c r="G417" s="16" t="s">
        <v>4227</v>
      </c>
      <c r="H417" s="16" t="s">
        <v>4815</v>
      </c>
      <c r="I417" s="15"/>
      <c r="J417" s="15"/>
      <c r="K417" s="15"/>
      <c r="L417" s="15"/>
      <c r="M417" s="16" t="s">
        <v>1867</v>
      </c>
    </row>
    <row r="418" spans="1:13" x14ac:dyDescent="0.2">
      <c r="A418" s="16" t="s">
        <v>2062</v>
      </c>
      <c r="B418" s="15" t="s">
        <v>4816</v>
      </c>
      <c r="C418" s="16" t="s">
        <v>3936</v>
      </c>
      <c r="D418" s="16" t="s">
        <v>4020</v>
      </c>
      <c r="E418" s="16" t="s">
        <v>4279</v>
      </c>
      <c r="F418" s="16" t="s">
        <v>4209</v>
      </c>
      <c r="G418" s="16" t="s">
        <v>3934</v>
      </c>
      <c r="H418" s="16" t="s">
        <v>4816</v>
      </c>
      <c r="I418" s="15"/>
      <c r="J418" s="15"/>
      <c r="K418" s="15"/>
      <c r="L418" s="15"/>
      <c r="M418" s="16" t="s">
        <v>2063</v>
      </c>
    </row>
    <row r="419" spans="1:13" x14ac:dyDescent="0.2">
      <c r="A419" s="16" t="s">
        <v>3503</v>
      </c>
      <c r="B419" s="15" t="s">
        <v>4817</v>
      </c>
      <c r="C419" s="16" t="s">
        <v>4260</v>
      </c>
      <c r="D419" s="16" t="s">
        <v>4236</v>
      </c>
      <c r="E419" s="16" t="s">
        <v>4346</v>
      </c>
      <c r="F419" s="16" t="s">
        <v>4207</v>
      </c>
      <c r="G419" s="16" t="s">
        <v>3960</v>
      </c>
      <c r="H419" s="16" t="s">
        <v>4817</v>
      </c>
      <c r="I419" s="15"/>
      <c r="J419" s="15"/>
      <c r="K419" s="15"/>
      <c r="L419" s="15"/>
      <c r="M419" s="16" t="s">
        <v>3504</v>
      </c>
    </row>
    <row r="420" spans="1:13" x14ac:dyDescent="0.2">
      <c r="A420" s="16" t="s">
        <v>2178</v>
      </c>
      <c r="B420" s="15" t="s">
        <v>4818</v>
      </c>
      <c r="C420" s="16" t="s">
        <v>3936</v>
      </c>
      <c r="D420" s="16" t="s">
        <v>4020</v>
      </c>
      <c r="E420" s="16" t="s">
        <v>4279</v>
      </c>
      <c r="F420" s="16" t="s">
        <v>4209</v>
      </c>
      <c r="G420" s="16" t="s">
        <v>4297</v>
      </c>
      <c r="H420" s="16" t="s">
        <v>4818</v>
      </c>
      <c r="I420" s="15"/>
      <c r="J420" s="15"/>
      <c r="K420" s="15"/>
      <c r="L420" s="15"/>
      <c r="M420" s="16" t="s">
        <v>2179</v>
      </c>
    </row>
    <row r="421" spans="1:13" x14ac:dyDescent="0.2">
      <c r="A421" s="16" t="s">
        <v>1788</v>
      </c>
      <c r="B421" s="15" t="s">
        <v>4819</v>
      </c>
      <c r="C421" s="16" t="s">
        <v>4260</v>
      </c>
      <c r="D421" s="16" t="s">
        <v>4254</v>
      </c>
      <c r="E421" s="16" t="s">
        <v>4130</v>
      </c>
      <c r="F421" s="16" t="s">
        <v>4311</v>
      </c>
      <c r="G421" s="16" t="s">
        <v>4324</v>
      </c>
      <c r="H421" s="16" t="s">
        <v>4819</v>
      </c>
      <c r="I421" s="15"/>
      <c r="J421" s="15"/>
      <c r="K421" s="15"/>
      <c r="L421" s="15"/>
      <c r="M421" s="16" t="s">
        <v>1789</v>
      </c>
    </row>
    <row r="422" spans="1:13" x14ac:dyDescent="0.2">
      <c r="A422" s="16" t="s">
        <v>2455</v>
      </c>
      <c r="B422" s="15" t="s">
        <v>4820</v>
      </c>
      <c r="C422" s="16" t="s">
        <v>3936</v>
      </c>
      <c r="D422" s="16" t="s">
        <v>4020</v>
      </c>
      <c r="E422" s="16" t="s">
        <v>4279</v>
      </c>
      <c r="F422" s="16" t="s">
        <v>4053</v>
      </c>
      <c r="G422" s="16" t="s">
        <v>4065</v>
      </c>
      <c r="H422" s="16" t="s">
        <v>4820</v>
      </c>
      <c r="I422" s="15"/>
      <c r="J422" s="15"/>
      <c r="K422" s="15"/>
      <c r="L422" s="15"/>
      <c r="M422" s="16" t="s">
        <v>2456</v>
      </c>
    </row>
    <row r="423" spans="1:13" x14ac:dyDescent="0.2">
      <c r="A423" s="16" t="s">
        <v>870</v>
      </c>
      <c r="B423" s="15" t="s">
        <v>4821</v>
      </c>
      <c r="C423" s="16" t="s">
        <v>3940</v>
      </c>
      <c r="D423" s="16" t="s">
        <v>4103</v>
      </c>
      <c r="E423" s="16" t="s">
        <v>4102</v>
      </c>
      <c r="F423" s="16" t="s">
        <v>4340</v>
      </c>
      <c r="G423" s="16" t="s">
        <v>4298</v>
      </c>
      <c r="H423" s="16" t="s">
        <v>4821</v>
      </c>
      <c r="I423" s="15"/>
      <c r="J423" s="15"/>
      <c r="K423" s="15"/>
      <c r="L423" s="15"/>
      <c r="M423" s="16" t="s">
        <v>871</v>
      </c>
    </row>
    <row r="424" spans="1:13" x14ac:dyDescent="0.2">
      <c r="A424" s="16" t="s">
        <v>922</v>
      </c>
      <c r="B424" s="15" t="s">
        <v>4822</v>
      </c>
      <c r="C424" s="16" t="s">
        <v>3940</v>
      </c>
      <c r="D424" s="16" t="s">
        <v>4103</v>
      </c>
      <c r="E424" s="16" t="s">
        <v>4138</v>
      </c>
      <c r="F424" s="16" t="s">
        <v>4375</v>
      </c>
      <c r="G424" s="16" t="s">
        <v>4261</v>
      </c>
      <c r="H424" s="16" t="s">
        <v>4822</v>
      </c>
      <c r="I424" s="15"/>
      <c r="J424" s="15"/>
      <c r="K424" s="15"/>
      <c r="L424" s="15"/>
      <c r="M424" s="16" t="s">
        <v>923</v>
      </c>
    </row>
    <row r="425" spans="1:13" x14ac:dyDescent="0.2">
      <c r="A425" s="16" t="s">
        <v>2206</v>
      </c>
      <c r="B425" s="15" t="s">
        <v>4823</v>
      </c>
      <c r="C425" s="16" t="s">
        <v>3936</v>
      </c>
      <c r="D425" s="16" t="s">
        <v>4020</v>
      </c>
      <c r="E425" s="16" t="s">
        <v>4279</v>
      </c>
      <c r="F425" s="16" t="s">
        <v>4209</v>
      </c>
      <c r="G425" s="16" t="s">
        <v>4051</v>
      </c>
      <c r="H425" s="16" t="s">
        <v>4823</v>
      </c>
      <c r="I425" s="15"/>
      <c r="J425" s="15"/>
      <c r="K425" s="15"/>
      <c r="L425" s="15"/>
      <c r="M425" s="16" t="s">
        <v>2207</v>
      </c>
    </row>
    <row r="426" spans="1:13" x14ac:dyDescent="0.2">
      <c r="A426" s="16" t="s">
        <v>334</v>
      </c>
      <c r="B426" s="15" t="s">
        <v>4824</v>
      </c>
      <c r="C426" s="16" t="s">
        <v>3940</v>
      </c>
      <c r="D426" s="16" t="s">
        <v>3941</v>
      </c>
      <c r="E426" s="16" t="s">
        <v>4151</v>
      </c>
      <c r="F426" s="16" t="s">
        <v>4373</v>
      </c>
      <c r="G426" s="16" t="s">
        <v>4374</v>
      </c>
      <c r="H426" s="16" t="s">
        <v>4824</v>
      </c>
      <c r="I426" s="15"/>
      <c r="J426" s="15"/>
      <c r="K426" s="15"/>
      <c r="L426" s="15"/>
      <c r="M426" s="16" t="s">
        <v>335</v>
      </c>
    </row>
    <row r="427" spans="1:13" x14ac:dyDescent="0.2">
      <c r="A427" s="16" t="s">
        <v>2230</v>
      </c>
      <c r="B427" s="15" t="s">
        <v>4825</v>
      </c>
      <c r="C427" s="16" t="s">
        <v>3936</v>
      </c>
      <c r="D427" s="16" t="s">
        <v>4020</v>
      </c>
      <c r="E427" s="16" t="s">
        <v>4279</v>
      </c>
      <c r="F427" s="16" t="s">
        <v>4209</v>
      </c>
      <c r="G427" s="16" t="s">
        <v>4036</v>
      </c>
      <c r="H427" s="16" t="s">
        <v>4825</v>
      </c>
      <c r="I427" s="15"/>
      <c r="J427" s="15"/>
      <c r="K427" s="15"/>
      <c r="L427" s="15"/>
      <c r="M427" s="16" t="s">
        <v>2231</v>
      </c>
    </row>
    <row r="428" spans="1:13" x14ac:dyDescent="0.2">
      <c r="A428" s="16" t="s">
        <v>1034</v>
      </c>
      <c r="B428" s="15" t="s">
        <v>4826</v>
      </c>
      <c r="C428" s="16" t="s">
        <v>3940</v>
      </c>
      <c r="D428" s="16" t="s">
        <v>4103</v>
      </c>
      <c r="E428" s="16" t="s">
        <v>4138</v>
      </c>
      <c r="F428" s="16" t="s">
        <v>4375</v>
      </c>
      <c r="G428" s="16" t="s">
        <v>4262</v>
      </c>
      <c r="H428" s="16" t="s">
        <v>4826</v>
      </c>
      <c r="I428" s="15"/>
      <c r="J428" s="15"/>
      <c r="K428" s="15"/>
      <c r="L428" s="15"/>
      <c r="M428" s="16" t="s">
        <v>1035</v>
      </c>
    </row>
    <row r="429" spans="1:13" x14ac:dyDescent="0.2">
      <c r="A429" s="16" t="s">
        <v>2266</v>
      </c>
      <c r="B429" s="15" t="s">
        <v>4827</v>
      </c>
      <c r="C429" s="16" t="s">
        <v>3936</v>
      </c>
      <c r="D429" s="16" t="s">
        <v>4020</v>
      </c>
      <c r="E429" s="16" t="s">
        <v>4279</v>
      </c>
      <c r="F429" s="16" t="s">
        <v>4209</v>
      </c>
      <c r="G429" s="16" t="s">
        <v>4042</v>
      </c>
      <c r="H429" s="16" t="s">
        <v>4827</v>
      </c>
      <c r="I429" s="15"/>
      <c r="J429" s="15"/>
      <c r="K429" s="15"/>
      <c r="L429" s="15"/>
      <c r="M429" s="16" t="s">
        <v>2267</v>
      </c>
    </row>
    <row r="430" spans="1:13" x14ac:dyDescent="0.2">
      <c r="A430" s="16" t="s">
        <v>818</v>
      </c>
      <c r="B430" s="15" t="s">
        <v>4828</v>
      </c>
      <c r="C430" s="16" t="s">
        <v>3940</v>
      </c>
      <c r="D430" s="16" t="s">
        <v>4103</v>
      </c>
      <c r="E430" s="16" t="s">
        <v>4102</v>
      </c>
      <c r="F430" s="16" t="s">
        <v>4340</v>
      </c>
      <c r="G430" s="16" t="s">
        <v>4376</v>
      </c>
      <c r="H430" s="16" t="s">
        <v>4828</v>
      </c>
      <c r="I430" s="15"/>
      <c r="J430" s="15"/>
      <c r="K430" s="15"/>
      <c r="L430" s="15"/>
      <c r="M430" s="16" t="s">
        <v>819</v>
      </c>
    </row>
    <row r="431" spans="1:13" x14ac:dyDescent="0.2">
      <c r="A431" s="16" t="s">
        <v>1390</v>
      </c>
      <c r="B431" s="15" t="s">
        <v>4829</v>
      </c>
      <c r="C431" s="16" t="s">
        <v>4260</v>
      </c>
      <c r="D431" s="16" t="s">
        <v>4254</v>
      </c>
      <c r="E431" s="16" t="s">
        <v>4248</v>
      </c>
      <c r="F431" s="16" t="s">
        <v>4304</v>
      </c>
      <c r="G431" s="16" t="s">
        <v>3971</v>
      </c>
      <c r="H431" s="16" t="s">
        <v>4829</v>
      </c>
      <c r="I431" s="15"/>
      <c r="J431" s="15"/>
      <c r="K431" s="15"/>
      <c r="L431" s="15"/>
      <c r="M431" s="16" t="s">
        <v>1391</v>
      </c>
    </row>
    <row r="432" spans="1:13" x14ac:dyDescent="0.2">
      <c r="A432" s="16" t="s">
        <v>3147</v>
      </c>
      <c r="B432" s="15" t="s">
        <v>4830</v>
      </c>
      <c r="C432" s="16" t="s">
        <v>3936</v>
      </c>
      <c r="D432" s="16" t="s">
        <v>4067</v>
      </c>
      <c r="E432" s="16" t="s">
        <v>3957</v>
      </c>
      <c r="F432" s="16" t="s">
        <v>3959</v>
      </c>
      <c r="G432" s="16" t="s">
        <v>3954</v>
      </c>
      <c r="H432" s="16" t="s">
        <v>4830</v>
      </c>
      <c r="I432" s="15"/>
      <c r="J432" s="15"/>
      <c r="K432" s="15"/>
      <c r="L432" s="15"/>
      <c r="M432" s="16" t="s">
        <v>3148</v>
      </c>
    </row>
    <row r="433" spans="1:13" x14ac:dyDescent="0.2">
      <c r="A433" s="16" t="s">
        <v>2271</v>
      </c>
      <c r="B433" s="15" t="s">
        <v>4831</v>
      </c>
      <c r="C433" s="16" t="s">
        <v>3936</v>
      </c>
      <c r="D433" s="16" t="s">
        <v>4020</v>
      </c>
      <c r="E433" s="16" t="s">
        <v>4279</v>
      </c>
      <c r="F433" s="16" t="s">
        <v>4209</v>
      </c>
      <c r="G433" s="16" t="s">
        <v>4050</v>
      </c>
      <c r="H433" s="16" t="s">
        <v>4831</v>
      </c>
      <c r="I433" s="15"/>
      <c r="J433" s="15"/>
      <c r="K433" s="15"/>
      <c r="L433" s="15"/>
      <c r="M433" s="16" t="s">
        <v>2272</v>
      </c>
    </row>
    <row r="434" spans="1:13" x14ac:dyDescent="0.2">
      <c r="A434" s="16" t="s">
        <v>878</v>
      </c>
      <c r="B434" s="15" t="s">
        <v>4832</v>
      </c>
      <c r="C434" s="16" t="s">
        <v>3940</v>
      </c>
      <c r="D434" s="16" t="s">
        <v>4103</v>
      </c>
      <c r="E434" s="16" t="s">
        <v>4102</v>
      </c>
      <c r="F434" s="16" t="s">
        <v>4340</v>
      </c>
      <c r="G434" s="16" t="s">
        <v>4298</v>
      </c>
      <c r="H434" s="16" t="s">
        <v>4832</v>
      </c>
      <c r="I434" s="15"/>
      <c r="J434" s="15"/>
      <c r="K434" s="15"/>
      <c r="L434" s="15"/>
      <c r="M434" s="16" t="s">
        <v>879</v>
      </c>
    </row>
    <row r="435" spans="1:13" x14ac:dyDescent="0.2">
      <c r="A435" s="16" t="s">
        <v>2301</v>
      </c>
      <c r="B435" s="15" t="s">
        <v>4833</v>
      </c>
      <c r="C435" s="16" t="s">
        <v>3936</v>
      </c>
      <c r="D435" s="16" t="s">
        <v>4020</v>
      </c>
      <c r="E435" s="16" t="s">
        <v>4279</v>
      </c>
      <c r="F435" s="16" t="s">
        <v>4209</v>
      </c>
      <c r="G435" s="16" t="s">
        <v>4050</v>
      </c>
      <c r="H435" s="16" t="s">
        <v>4833</v>
      </c>
      <c r="I435" s="15"/>
      <c r="J435" s="15"/>
      <c r="K435" s="15"/>
      <c r="L435" s="15"/>
      <c r="M435" s="16" t="s">
        <v>2302</v>
      </c>
    </row>
    <row r="436" spans="1:13" x14ac:dyDescent="0.2">
      <c r="A436" s="16" t="s">
        <v>1384</v>
      </c>
      <c r="B436" s="15" t="s">
        <v>4834</v>
      </c>
      <c r="C436" s="16" t="s">
        <v>4260</v>
      </c>
      <c r="D436" s="16" t="s">
        <v>4254</v>
      </c>
      <c r="E436" s="16" t="s">
        <v>4248</v>
      </c>
      <c r="F436" s="16" t="s">
        <v>4304</v>
      </c>
      <c r="G436" s="16" t="s">
        <v>3971</v>
      </c>
      <c r="H436" s="16" t="s">
        <v>4834</v>
      </c>
      <c r="I436" s="15"/>
      <c r="J436" s="15"/>
      <c r="K436" s="15"/>
      <c r="L436" s="15"/>
      <c r="M436" s="16" t="s">
        <v>1385</v>
      </c>
    </row>
    <row r="437" spans="1:13" x14ac:dyDescent="0.2">
      <c r="A437" s="16" t="s">
        <v>944</v>
      </c>
      <c r="B437" s="15" t="s">
        <v>4835</v>
      </c>
      <c r="C437" s="16" t="s">
        <v>3940</v>
      </c>
      <c r="D437" s="16" t="s">
        <v>4103</v>
      </c>
      <c r="E437" s="16" t="s">
        <v>4138</v>
      </c>
      <c r="F437" s="16" t="s">
        <v>4375</v>
      </c>
      <c r="G437" s="16" t="s">
        <v>4263</v>
      </c>
      <c r="H437" s="16" t="s">
        <v>4835</v>
      </c>
      <c r="I437" s="15"/>
      <c r="J437" s="15"/>
      <c r="K437" s="15"/>
      <c r="L437" s="15"/>
      <c r="M437" s="16" t="s">
        <v>945</v>
      </c>
    </row>
    <row r="438" spans="1:13" x14ac:dyDescent="0.2">
      <c r="A438" s="16" t="s">
        <v>910</v>
      </c>
      <c r="B438" s="15" t="s">
        <v>4836</v>
      </c>
      <c r="C438" s="16" t="s">
        <v>3940</v>
      </c>
      <c r="D438" s="16" t="s">
        <v>4103</v>
      </c>
      <c r="E438" s="16" t="s">
        <v>4138</v>
      </c>
      <c r="F438" s="16" t="s">
        <v>4375</v>
      </c>
      <c r="G438" s="16" t="s">
        <v>4264</v>
      </c>
      <c r="H438" s="16" t="s">
        <v>4836</v>
      </c>
      <c r="I438" s="15"/>
      <c r="J438" s="15"/>
      <c r="K438" s="15"/>
      <c r="L438" s="15"/>
      <c r="M438" s="16" t="s">
        <v>911</v>
      </c>
    </row>
    <row r="439" spans="1:13" x14ac:dyDescent="0.2">
      <c r="A439" s="16" t="s">
        <v>1834</v>
      </c>
      <c r="B439" s="15" t="s">
        <v>4837</v>
      </c>
      <c r="C439" s="16" t="s">
        <v>4260</v>
      </c>
      <c r="D439" s="16" t="s">
        <v>4254</v>
      </c>
      <c r="E439" s="16" t="s">
        <v>4130</v>
      </c>
      <c r="F439" s="16" t="s">
        <v>4310</v>
      </c>
      <c r="G439" s="16" t="s">
        <v>4313</v>
      </c>
      <c r="H439" s="16" t="s">
        <v>4837</v>
      </c>
      <c r="I439" s="15"/>
      <c r="J439" s="15"/>
      <c r="K439" s="15"/>
      <c r="L439" s="15"/>
      <c r="M439" s="16" t="s">
        <v>1835</v>
      </c>
    </row>
    <row r="440" spans="1:13" x14ac:dyDescent="0.2">
      <c r="A440" s="16" t="s">
        <v>1380</v>
      </c>
      <c r="B440" s="15" t="s">
        <v>4838</v>
      </c>
      <c r="C440" s="16" t="s">
        <v>4260</v>
      </c>
      <c r="D440" s="16" t="s">
        <v>4254</v>
      </c>
      <c r="E440" s="16" t="s">
        <v>4248</v>
      </c>
      <c r="F440" s="16" t="s">
        <v>4304</v>
      </c>
      <c r="G440" s="16" t="s">
        <v>3971</v>
      </c>
      <c r="H440" s="16" t="s">
        <v>4838</v>
      </c>
      <c r="I440" s="15"/>
      <c r="J440" s="15"/>
      <c r="K440" s="15"/>
      <c r="L440" s="15"/>
      <c r="M440" s="16" t="s">
        <v>1381</v>
      </c>
    </row>
    <row r="441" spans="1:13" x14ac:dyDescent="0.2">
      <c r="A441" s="16" t="s">
        <v>2299</v>
      </c>
      <c r="B441" s="15" t="s">
        <v>4839</v>
      </c>
      <c r="C441" s="16" t="s">
        <v>3936</v>
      </c>
      <c r="D441" s="16" t="s">
        <v>4020</v>
      </c>
      <c r="E441" s="16" t="s">
        <v>4279</v>
      </c>
      <c r="F441" s="16" t="s">
        <v>4209</v>
      </c>
      <c r="G441" s="16" t="s">
        <v>4050</v>
      </c>
      <c r="H441" s="16" t="s">
        <v>4839</v>
      </c>
      <c r="I441" s="15"/>
      <c r="J441" s="15"/>
      <c r="K441" s="15"/>
      <c r="L441" s="15"/>
      <c r="M441" s="16" t="s">
        <v>2300</v>
      </c>
    </row>
    <row r="442" spans="1:13" x14ac:dyDescent="0.2">
      <c r="A442" s="16" t="s">
        <v>588</v>
      </c>
      <c r="B442" s="15" t="s">
        <v>4840</v>
      </c>
      <c r="C442" s="16" t="s">
        <v>3940</v>
      </c>
      <c r="D442" s="16" t="s">
        <v>3941</v>
      </c>
      <c r="E442" s="16" t="s">
        <v>4151</v>
      </c>
      <c r="F442" s="16" t="s">
        <v>4142</v>
      </c>
      <c r="G442" s="16" t="s">
        <v>4144</v>
      </c>
      <c r="H442" s="16" t="s">
        <v>4840</v>
      </c>
      <c r="I442" s="15"/>
      <c r="J442" s="15"/>
      <c r="K442" s="15"/>
      <c r="L442" s="15"/>
      <c r="M442" s="16" t="s">
        <v>589</v>
      </c>
    </row>
    <row r="443" spans="1:13" x14ac:dyDescent="0.2">
      <c r="A443" s="16" t="s">
        <v>330</v>
      </c>
      <c r="B443" s="15" t="s">
        <v>4841</v>
      </c>
      <c r="C443" s="16" t="s">
        <v>3940</v>
      </c>
      <c r="D443" s="16" t="s">
        <v>3941</v>
      </c>
      <c r="E443" s="16" t="s">
        <v>4151</v>
      </c>
      <c r="F443" s="16" t="s">
        <v>4373</v>
      </c>
      <c r="G443" s="16" t="s">
        <v>4374</v>
      </c>
      <c r="H443" s="16" t="s">
        <v>4841</v>
      </c>
      <c r="I443" s="15"/>
      <c r="J443" s="15"/>
      <c r="K443" s="15"/>
      <c r="L443" s="15"/>
      <c r="M443" s="16" t="s">
        <v>331</v>
      </c>
    </row>
    <row r="444" spans="1:13" x14ac:dyDescent="0.2">
      <c r="A444" s="16" t="s">
        <v>2190</v>
      </c>
      <c r="B444" s="15" t="s">
        <v>4842</v>
      </c>
      <c r="C444" s="16" t="s">
        <v>3936</v>
      </c>
      <c r="D444" s="16" t="s">
        <v>4020</v>
      </c>
      <c r="E444" s="16" t="s">
        <v>4279</v>
      </c>
      <c r="F444" s="16" t="s">
        <v>4209</v>
      </c>
      <c r="G444" s="16" t="s">
        <v>4080</v>
      </c>
      <c r="H444" s="16" t="s">
        <v>4842</v>
      </c>
      <c r="I444" s="15"/>
      <c r="J444" s="15"/>
      <c r="K444" s="15"/>
      <c r="L444" s="15"/>
      <c r="M444" s="16" t="s">
        <v>2191</v>
      </c>
    </row>
    <row r="445" spans="1:13" x14ac:dyDescent="0.2">
      <c r="A445" s="16" t="s">
        <v>2539</v>
      </c>
      <c r="B445" s="15" t="s">
        <v>4843</v>
      </c>
      <c r="C445" s="16" t="s">
        <v>3936</v>
      </c>
      <c r="D445" s="16" t="s">
        <v>4020</v>
      </c>
      <c r="E445" s="16" t="s">
        <v>4279</v>
      </c>
      <c r="F445" s="16" t="s">
        <v>4052</v>
      </c>
      <c r="G445" s="16" t="s">
        <v>4060</v>
      </c>
      <c r="H445" s="16" t="s">
        <v>4843</v>
      </c>
      <c r="I445" s="15"/>
      <c r="J445" s="15"/>
      <c r="K445" s="15"/>
      <c r="L445" s="15"/>
      <c r="M445" s="16" t="s">
        <v>2540</v>
      </c>
    </row>
    <row r="446" spans="1:13" x14ac:dyDescent="0.2">
      <c r="A446" s="16" t="s">
        <v>2132</v>
      </c>
      <c r="B446" s="15" t="s">
        <v>4844</v>
      </c>
      <c r="C446" s="16" t="s">
        <v>3936</v>
      </c>
      <c r="D446" s="16" t="s">
        <v>4020</v>
      </c>
      <c r="E446" s="16" t="s">
        <v>4279</v>
      </c>
      <c r="F446" s="16" t="s">
        <v>4209</v>
      </c>
      <c r="G446" s="16" t="s">
        <v>4080</v>
      </c>
      <c r="H446" s="16" t="s">
        <v>4844</v>
      </c>
      <c r="I446" s="15"/>
      <c r="J446" s="15"/>
      <c r="K446" s="15"/>
      <c r="L446" s="15"/>
      <c r="M446" s="16" t="s">
        <v>2133</v>
      </c>
    </row>
    <row r="447" spans="1:13" x14ac:dyDescent="0.2">
      <c r="A447" s="16" t="s">
        <v>1020</v>
      </c>
      <c r="B447" s="15" t="s">
        <v>4845</v>
      </c>
      <c r="C447" s="16" t="s">
        <v>3940</v>
      </c>
      <c r="D447" s="16" t="s">
        <v>4103</v>
      </c>
      <c r="E447" s="16" t="s">
        <v>4138</v>
      </c>
      <c r="F447" s="16" t="s">
        <v>4375</v>
      </c>
      <c r="G447" s="16" t="s">
        <v>4262</v>
      </c>
      <c r="H447" s="16" t="s">
        <v>4845</v>
      </c>
      <c r="I447" s="15"/>
      <c r="J447" s="15"/>
      <c r="K447" s="15"/>
      <c r="L447" s="15"/>
      <c r="M447" s="16" t="s">
        <v>1021</v>
      </c>
    </row>
    <row r="448" spans="1:13" x14ac:dyDescent="0.2">
      <c r="A448" s="16" t="s">
        <v>1142</v>
      </c>
      <c r="B448" s="15" t="s">
        <v>4846</v>
      </c>
      <c r="C448" s="16" t="s">
        <v>4098</v>
      </c>
      <c r="D448" s="16" t="s">
        <v>4177</v>
      </c>
      <c r="E448" s="16" t="s">
        <v>4176</v>
      </c>
      <c r="F448" s="16" t="s">
        <v>4178</v>
      </c>
      <c r="G448" s="16" t="s">
        <v>4179</v>
      </c>
      <c r="H448" s="16" t="s">
        <v>4846</v>
      </c>
      <c r="I448" s="15"/>
      <c r="J448" s="15"/>
      <c r="K448" s="15"/>
      <c r="L448" s="15"/>
      <c r="M448" s="16" t="s">
        <v>1143</v>
      </c>
    </row>
    <row r="449" spans="1:13" x14ac:dyDescent="0.2">
      <c r="A449" s="16" t="s">
        <v>676</v>
      </c>
      <c r="B449" s="15" t="s">
        <v>4847</v>
      </c>
      <c r="C449" s="16" t="s">
        <v>4260</v>
      </c>
      <c r="D449" s="16" t="s">
        <v>4254</v>
      </c>
      <c r="E449" s="16" t="s">
        <v>4130</v>
      </c>
      <c r="F449" s="16" t="s">
        <v>4301</v>
      </c>
      <c r="G449" s="16" t="s">
        <v>3943</v>
      </c>
      <c r="H449" s="16" t="s">
        <v>4847</v>
      </c>
      <c r="I449" s="15"/>
      <c r="J449" s="15"/>
      <c r="K449" s="15"/>
      <c r="L449" s="15"/>
      <c r="M449" s="16" t="s">
        <v>677</v>
      </c>
    </row>
    <row r="450" spans="1:13" x14ac:dyDescent="0.2">
      <c r="A450" s="16" t="s">
        <v>644</v>
      </c>
      <c r="B450" s="15" t="s">
        <v>4848</v>
      </c>
      <c r="C450" s="16" t="s">
        <v>3940</v>
      </c>
      <c r="D450" s="16" t="s">
        <v>3941</v>
      </c>
      <c r="E450" s="16" t="s">
        <v>4151</v>
      </c>
      <c r="F450" s="16" t="s">
        <v>4142</v>
      </c>
      <c r="G450" s="16" t="s">
        <v>4146</v>
      </c>
      <c r="H450" s="16" t="s">
        <v>4848</v>
      </c>
      <c r="I450" s="15"/>
      <c r="J450" s="15"/>
      <c r="K450" s="15"/>
      <c r="L450" s="15"/>
      <c r="M450" s="16" t="s">
        <v>645</v>
      </c>
    </row>
    <row r="451" spans="1:13" x14ac:dyDescent="0.2">
      <c r="A451" s="16" t="s">
        <v>1882</v>
      </c>
      <c r="B451" s="15" t="s">
        <v>4849</v>
      </c>
      <c r="C451" s="16" t="s">
        <v>4260</v>
      </c>
      <c r="D451" s="16" t="s">
        <v>4254</v>
      </c>
      <c r="E451" s="16" t="s">
        <v>4130</v>
      </c>
      <c r="F451" s="16" t="s">
        <v>4311</v>
      </c>
      <c r="G451" s="16" t="s">
        <v>4233</v>
      </c>
      <c r="H451" s="16" t="s">
        <v>4849</v>
      </c>
      <c r="I451" s="15"/>
      <c r="J451" s="15"/>
      <c r="K451" s="15"/>
      <c r="L451" s="15"/>
      <c r="M451" s="16" t="s">
        <v>1883</v>
      </c>
    </row>
    <row r="452" spans="1:13" x14ac:dyDescent="0.2">
      <c r="A452" s="16" t="s">
        <v>2293</v>
      </c>
      <c r="B452" s="15" t="s">
        <v>4850</v>
      </c>
      <c r="C452" s="16" t="s">
        <v>3936</v>
      </c>
      <c r="D452" s="16" t="s">
        <v>4020</v>
      </c>
      <c r="E452" s="16" t="s">
        <v>4279</v>
      </c>
      <c r="F452" s="16" t="s">
        <v>4209</v>
      </c>
      <c r="G452" s="16" t="s">
        <v>4050</v>
      </c>
      <c r="H452" s="16" t="s">
        <v>4850</v>
      </c>
      <c r="I452" s="15"/>
      <c r="J452" s="15"/>
      <c r="K452" s="15"/>
      <c r="L452" s="15"/>
      <c r="M452" s="16" t="s">
        <v>2294</v>
      </c>
    </row>
    <row r="453" spans="1:13" x14ac:dyDescent="0.2">
      <c r="A453" s="16" t="s">
        <v>692</v>
      </c>
      <c r="B453" s="15" t="s">
        <v>4851</v>
      </c>
      <c r="C453" s="16" t="s">
        <v>4260</v>
      </c>
      <c r="D453" s="16" t="s">
        <v>4258</v>
      </c>
      <c r="E453" s="16" t="s">
        <v>4070</v>
      </c>
      <c r="F453" s="16" t="s">
        <v>4115</v>
      </c>
      <c r="G453" s="16" t="s">
        <v>4084</v>
      </c>
      <c r="H453" s="16" t="s">
        <v>4851</v>
      </c>
      <c r="I453" s="15"/>
      <c r="J453" s="15"/>
      <c r="K453" s="15"/>
      <c r="L453" s="15"/>
      <c r="M453" s="16" t="s">
        <v>693</v>
      </c>
    </row>
    <row r="454" spans="1:13" x14ac:dyDescent="0.2">
      <c r="A454" s="16" t="s">
        <v>2198</v>
      </c>
      <c r="B454" s="15" t="s">
        <v>4852</v>
      </c>
      <c r="C454" s="16" t="s">
        <v>3936</v>
      </c>
      <c r="D454" s="16" t="s">
        <v>4020</v>
      </c>
      <c r="E454" s="16" t="s">
        <v>4279</v>
      </c>
      <c r="F454" s="16" t="s">
        <v>4209</v>
      </c>
      <c r="G454" s="16" t="s">
        <v>4080</v>
      </c>
      <c r="H454" s="16" t="s">
        <v>4852</v>
      </c>
      <c r="I454" s="15"/>
      <c r="J454" s="15"/>
      <c r="K454" s="15"/>
      <c r="L454" s="15"/>
      <c r="M454" s="16" t="s">
        <v>2199</v>
      </c>
    </row>
    <row r="455" spans="1:13" x14ac:dyDescent="0.2">
      <c r="A455" s="16" t="s">
        <v>2238</v>
      </c>
      <c r="B455" s="15" t="s">
        <v>4853</v>
      </c>
      <c r="C455" s="16" t="s">
        <v>3936</v>
      </c>
      <c r="D455" s="16" t="s">
        <v>4020</v>
      </c>
      <c r="E455" s="16" t="s">
        <v>4279</v>
      </c>
      <c r="F455" s="16" t="s">
        <v>4209</v>
      </c>
      <c r="G455" s="16" t="s">
        <v>4040</v>
      </c>
      <c r="H455" s="16" t="s">
        <v>4853</v>
      </c>
      <c r="I455" s="15"/>
      <c r="J455" s="15"/>
      <c r="K455" s="15"/>
      <c r="L455" s="15"/>
      <c r="M455" s="16" t="s">
        <v>2239</v>
      </c>
    </row>
    <row r="456" spans="1:13" x14ac:dyDescent="0.2">
      <c r="A456" s="16" t="s">
        <v>3157</v>
      </c>
      <c r="B456" s="15" t="s">
        <v>4854</v>
      </c>
      <c r="C456" s="16" t="s">
        <v>3936</v>
      </c>
      <c r="D456" s="16" t="s">
        <v>4067</v>
      </c>
      <c r="E456" s="16" t="s">
        <v>3957</v>
      </c>
      <c r="F456" s="16" t="s">
        <v>3959</v>
      </c>
      <c r="G456" s="16" t="s">
        <v>3954</v>
      </c>
      <c r="H456" s="16" t="s">
        <v>4854</v>
      </c>
      <c r="I456" s="15"/>
      <c r="J456" s="15"/>
      <c r="K456" s="15"/>
      <c r="L456" s="15"/>
      <c r="M456" s="16" t="s">
        <v>3158</v>
      </c>
    </row>
    <row r="457" spans="1:13" x14ac:dyDescent="0.2">
      <c r="A457" s="16" t="s">
        <v>3195</v>
      </c>
      <c r="B457" s="15" t="s">
        <v>4855</v>
      </c>
      <c r="C457" s="16" t="s">
        <v>3936</v>
      </c>
      <c r="D457" s="16" t="s">
        <v>4067</v>
      </c>
      <c r="E457" s="16" t="s">
        <v>3957</v>
      </c>
      <c r="F457" s="16" t="s">
        <v>3959</v>
      </c>
      <c r="G457" s="16" t="s">
        <v>3952</v>
      </c>
      <c r="H457" s="16" t="s">
        <v>4855</v>
      </c>
      <c r="I457" s="15"/>
      <c r="J457" s="15"/>
      <c r="K457" s="15"/>
      <c r="L457" s="15"/>
      <c r="M457" s="16" t="s">
        <v>3196</v>
      </c>
    </row>
    <row r="458" spans="1:13" x14ac:dyDescent="0.2">
      <c r="A458" s="16" t="s">
        <v>2184</v>
      </c>
      <c r="B458" s="15" t="s">
        <v>4856</v>
      </c>
      <c r="C458" s="16" t="s">
        <v>3936</v>
      </c>
      <c r="D458" s="16" t="s">
        <v>4020</v>
      </c>
      <c r="E458" s="16" t="s">
        <v>4279</v>
      </c>
      <c r="F458" s="16" t="s">
        <v>4209</v>
      </c>
      <c r="G458" s="16" t="s">
        <v>4297</v>
      </c>
      <c r="H458" s="16" t="s">
        <v>4856</v>
      </c>
      <c r="I458" s="15"/>
      <c r="J458" s="15"/>
      <c r="K458" s="15"/>
      <c r="L458" s="15"/>
      <c r="M458" s="16" t="s">
        <v>2185</v>
      </c>
    </row>
    <row r="459" spans="1:13" x14ac:dyDescent="0.2">
      <c r="A459" s="16" t="s">
        <v>3173</v>
      </c>
      <c r="B459" s="15" t="s">
        <v>4857</v>
      </c>
      <c r="C459" s="16" t="s">
        <v>3936</v>
      </c>
      <c r="D459" s="16" t="s">
        <v>4067</v>
      </c>
      <c r="E459" s="16" t="s">
        <v>3957</v>
      </c>
      <c r="F459" s="16" t="s">
        <v>3959</v>
      </c>
      <c r="G459" s="16" t="s">
        <v>3952</v>
      </c>
      <c r="H459" s="16" t="s">
        <v>4857</v>
      </c>
      <c r="I459" s="15"/>
      <c r="J459" s="15"/>
      <c r="K459" s="15"/>
      <c r="L459" s="15"/>
      <c r="M459" s="16" t="s">
        <v>3174</v>
      </c>
    </row>
    <row r="460" spans="1:13" x14ac:dyDescent="0.2">
      <c r="A460" s="16" t="s">
        <v>1900</v>
      </c>
      <c r="B460" s="15" t="s">
        <v>4858</v>
      </c>
      <c r="C460" s="16" t="s">
        <v>4260</v>
      </c>
      <c r="D460" s="16" t="s">
        <v>4254</v>
      </c>
      <c r="E460" s="16" t="s">
        <v>4130</v>
      </c>
      <c r="F460" s="16" t="s">
        <v>4311</v>
      </c>
      <c r="G460" s="16" t="s">
        <v>4331</v>
      </c>
      <c r="H460" s="16" t="s">
        <v>4858</v>
      </c>
      <c r="I460" s="15"/>
      <c r="J460" s="15"/>
      <c r="K460" s="15"/>
      <c r="L460" s="15"/>
      <c r="M460" s="16" t="s">
        <v>1901</v>
      </c>
    </row>
    <row r="461" spans="1:13" x14ac:dyDescent="0.2">
      <c r="A461" s="16" t="s">
        <v>882</v>
      </c>
      <c r="B461" s="15" t="s">
        <v>4859</v>
      </c>
      <c r="C461" s="16" t="s">
        <v>3940</v>
      </c>
      <c r="D461" s="16" t="s">
        <v>4103</v>
      </c>
      <c r="E461" s="16" t="s">
        <v>4102</v>
      </c>
      <c r="F461" s="16" t="s">
        <v>4340</v>
      </c>
      <c r="G461" s="16" t="s">
        <v>3942</v>
      </c>
      <c r="H461" s="16" t="s">
        <v>4859</v>
      </c>
      <c r="I461" s="15"/>
      <c r="J461" s="15"/>
      <c r="K461" s="15"/>
      <c r="L461" s="15"/>
      <c r="M461" s="16" t="s">
        <v>883</v>
      </c>
    </row>
    <row r="462" spans="1:13" x14ac:dyDescent="0.2">
      <c r="A462" s="16" t="s">
        <v>3385</v>
      </c>
      <c r="B462" s="15" t="s">
        <v>4860</v>
      </c>
      <c r="C462" s="16" t="s">
        <v>3936</v>
      </c>
      <c r="D462" s="16" t="s">
        <v>4020</v>
      </c>
      <c r="E462" s="16" t="s">
        <v>4279</v>
      </c>
      <c r="F462" s="16" t="s">
        <v>4186</v>
      </c>
      <c r="G462" s="16" t="s">
        <v>4169</v>
      </c>
      <c r="H462" s="16" t="s">
        <v>4860</v>
      </c>
      <c r="I462" s="15"/>
      <c r="J462" s="15"/>
      <c r="K462" s="15"/>
      <c r="L462" s="15"/>
      <c r="M462" s="16" t="s">
        <v>3386</v>
      </c>
    </row>
    <row r="463" spans="1:13" x14ac:dyDescent="0.2">
      <c r="A463" s="16" t="s">
        <v>2315</v>
      </c>
      <c r="B463" s="15" t="s">
        <v>4861</v>
      </c>
      <c r="C463" s="16" t="s">
        <v>3936</v>
      </c>
      <c r="D463" s="16" t="s">
        <v>4020</v>
      </c>
      <c r="E463" s="16" t="s">
        <v>4279</v>
      </c>
      <c r="F463" s="16" t="s">
        <v>4209</v>
      </c>
      <c r="G463" s="16" t="s">
        <v>4048</v>
      </c>
      <c r="H463" s="16" t="s">
        <v>4861</v>
      </c>
      <c r="I463" s="15"/>
      <c r="J463" s="15"/>
      <c r="K463" s="15"/>
      <c r="L463" s="15"/>
      <c r="M463" s="16" t="s">
        <v>2316</v>
      </c>
    </row>
    <row r="464" spans="1:13" x14ac:dyDescent="0.2">
      <c r="A464" s="16" t="s">
        <v>2092</v>
      </c>
      <c r="B464" s="15" t="s">
        <v>4862</v>
      </c>
      <c r="C464" s="16" t="s">
        <v>3936</v>
      </c>
      <c r="D464" s="16" t="s">
        <v>4020</v>
      </c>
      <c r="E464" s="16" t="s">
        <v>4279</v>
      </c>
      <c r="F464" s="16" t="s">
        <v>4209</v>
      </c>
      <c r="G464" s="16" t="s">
        <v>4297</v>
      </c>
      <c r="H464" s="16" t="s">
        <v>4862</v>
      </c>
      <c r="I464" s="15"/>
      <c r="J464" s="15"/>
      <c r="K464" s="15"/>
      <c r="L464" s="15"/>
      <c r="M464" s="16" t="s">
        <v>2093</v>
      </c>
    </row>
    <row r="465" spans="1:13" x14ac:dyDescent="0.2">
      <c r="A465" s="16" t="s">
        <v>1916</v>
      </c>
      <c r="B465" s="15" t="s">
        <v>4863</v>
      </c>
      <c r="C465" s="16" t="s">
        <v>4260</v>
      </c>
      <c r="D465" s="16" t="s">
        <v>4254</v>
      </c>
      <c r="E465" s="16" t="s">
        <v>4130</v>
      </c>
      <c r="F465" s="16" t="s">
        <v>4311</v>
      </c>
      <c r="G465" s="16" t="s">
        <v>4316</v>
      </c>
      <c r="H465" s="16" t="s">
        <v>4863</v>
      </c>
      <c r="I465" s="15"/>
      <c r="J465" s="15"/>
      <c r="K465" s="15"/>
      <c r="L465" s="15"/>
      <c r="M465" s="16" t="s">
        <v>1917</v>
      </c>
    </row>
    <row r="466" spans="1:13" x14ac:dyDescent="0.2">
      <c r="A466" s="16" t="s">
        <v>2094</v>
      </c>
      <c r="B466" s="15" t="s">
        <v>4864</v>
      </c>
      <c r="C466" s="16" t="s">
        <v>3936</v>
      </c>
      <c r="D466" s="16" t="s">
        <v>4020</v>
      </c>
      <c r="E466" s="16" t="s">
        <v>4279</v>
      </c>
      <c r="F466" s="16" t="s">
        <v>4209</v>
      </c>
      <c r="G466" s="16" t="s">
        <v>4297</v>
      </c>
      <c r="H466" s="16" t="s">
        <v>4864</v>
      </c>
      <c r="I466" s="15"/>
      <c r="J466" s="15"/>
      <c r="K466" s="15"/>
      <c r="L466" s="15"/>
      <c r="M466" s="16" t="s">
        <v>2095</v>
      </c>
    </row>
    <row r="467" spans="1:13" x14ac:dyDescent="0.2">
      <c r="A467" s="16" t="s">
        <v>3149</v>
      </c>
      <c r="B467" s="15" t="s">
        <v>4865</v>
      </c>
      <c r="C467" s="16" t="s">
        <v>3936</v>
      </c>
      <c r="D467" s="16" t="s">
        <v>4067</v>
      </c>
      <c r="E467" s="16" t="s">
        <v>3957</v>
      </c>
      <c r="F467" s="16" t="s">
        <v>3959</v>
      </c>
      <c r="G467" s="16" t="s">
        <v>3952</v>
      </c>
      <c r="H467" s="16" t="s">
        <v>4865</v>
      </c>
      <c r="I467" s="15"/>
      <c r="J467" s="15"/>
      <c r="K467" s="15"/>
      <c r="L467" s="15"/>
      <c r="M467" s="16" t="s">
        <v>3150</v>
      </c>
    </row>
    <row r="468" spans="1:13" x14ac:dyDescent="0.2">
      <c r="A468" s="16" t="s">
        <v>1418</v>
      </c>
      <c r="B468" s="15" t="s">
        <v>4866</v>
      </c>
      <c r="C468" s="16" t="s">
        <v>4260</v>
      </c>
      <c r="D468" s="16" t="s">
        <v>4254</v>
      </c>
      <c r="E468" s="16" t="s">
        <v>4248</v>
      </c>
      <c r="F468" s="16" t="s">
        <v>4304</v>
      </c>
      <c r="G468" s="16" t="s">
        <v>3971</v>
      </c>
      <c r="H468" s="16" t="s">
        <v>4866</v>
      </c>
      <c r="I468" s="15"/>
      <c r="J468" s="15"/>
      <c r="K468" s="15"/>
      <c r="L468" s="15"/>
      <c r="M468" s="16" t="s">
        <v>1419</v>
      </c>
    </row>
    <row r="469" spans="1:13" x14ac:dyDescent="0.2">
      <c r="A469" s="16" t="s">
        <v>2096</v>
      </c>
      <c r="B469" s="15" t="s">
        <v>4867</v>
      </c>
      <c r="C469" s="16" t="s">
        <v>3936</v>
      </c>
      <c r="D469" s="16" t="s">
        <v>4020</v>
      </c>
      <c r="E469" s="16" t="s">
        <v>4279</v>
      </c>
      <c r="F469" s="16" t="s">
        <v>4209</v>
      </c>
      <c r="G469" s="16" t="s">
        <v>4341</v>
      </c>
      <c r="H469" s="16" t="s">
        <v>4867</v>
      </c>
      <c r="I469" s="15"/>
      <c r="J469" s="15"/>
      <c r="K469" s="15"/>
      <c r="L469" s="15"/>
      <c r="M469" s="16" t="s">
        <v>2097</v>
      </c>
    </row>
    <row r="470" spans="1:13" x14ac:dyDescent="0.2">
      <c r="A470" s="16" t="s">
        <v>1058</v>
      </c>
      <c r="B470" s="15" t="s">
        <v>4868</v>
      </c>
      <c r="C470" s="16" t="s">
        <v>3940</v>
      </c>
      <c r="D470" s="16" t="s">
        <v>4103</v>
      </c>
      <c r="E470" s="16" t="s">
        <v>4138</v>
      </c>
      <c r="F470" s="16" t="s">
        <v>4173</v>
      </c>
      <c r="G470" s="16" t="s">
        <v>4139</v>
      </c>
      <c r="H470" s="16" t="s">
        <v>4868</v>
      </c>
      <c r="I470" s="15"/>
      <c r="J470" s="15"/>
      <c r="K470" s="15"/>
      <c r="L470" s="15"/>
      <c r="M470" s="16" t="s">
        <v>1059</v>
      </c>
    </row>
    <row r="471" spans="1:13" x14ac:dyDescent="0.2">
      <c r="A471" s="16" t="s">
        <v>1002</v>
      </c>
      <c r="B471" s="15" t="s">
        <v>4869</v>
      </c>
      <c r="C471" s="16" t="s">
        <v>3940</v>
      </c>
      <c r="D471" s="16" t="s">
        <v>4103</v>
      </c>
      <c r="E471" s="16" t="s">
        <v>4102</v>
      </c>
      <c r="F471" s="16" t="s">
        <v>4340</v>
      </c>
      <c r="G471" s="16" t="s">
        <v>4359</v>
      </c>
      <c r="H471" s="16" t="s">
        <v>4869</v>
      </c>
      <c r="I471" s="15"/>
      <c r="J471" s="15"/>
      <c r="K471" s="15"/>
      <c r="L471" s="15"/>
      <c r="M471" s="16" t="s">
        <v>1003</v>
      </c>
    </row>
    <row r="472" spans="1:13" x14ac:dyDescent="0.2">
      <c r="A472" s="16" t="s">
        <v>2273</v>
      </c>
      <c r="B472" s="15" t="s">
        <v>4870</v>
      </c>
      <c r="C472" s="16" t="s">
        <v>3936</v>
      </c>
      <c r="D472" s="16" t="s">
        <v>4020</v>
      </c>
      <c r="E472" s="16" t="s">
        <v>4279</v>
      </c>
      <c r="F472" s="16" t="s">
        <v>4209</v>
      </c>
      <c r="G472" s="16" t="s">
        <v>4050</v>
      </c>
      <c r="H472" s="16" t="s">
        <v>4870</v>
      </c>
      <c r="I472" s="15"/>
      <c r="J472" s="15"/>
      <c r="K472" s="15"/>
      <c r="L472" s="15"/>
      <c r="M472" s="16" t="s">
        <v>2274</v>
      </c>
    </row>
    <row r="473" spans="1:13" x14ac:dyDescent="0.2">
      <c r="A473" s="16" t="s">
        <v>1668</v>
      </c>
      <c r="B473" s="15" t="s">
        <v>4871</v>
      </c>
      <c r="C473" s="16" t="s">
        <v>3940</v>
      </c>
      <c r="D473" s="16" t="s">
        <v>3941</v>
      </c>
      <c r="E473" s="16" t="s">
        <v>4028</v>
      </c>
      <c r="F473" s="16" t="s">
        <v>4073</v>
      </c>
      <c r="G473" s="16" t="s">
        <v>4079</v>
      </c>
      <c r="H473" s="16" t="s">
        <v>4871</v>
      </c>
      <c r="I473" s="15"/>
      <c r="J473" s="15"/>
      <c r="K473" s="15"/>
      <c r="L473" s="15"/>
      <c r="M473" s="16" t="s">
        <v>1669</v>
      </c>
    </row>
    <row r="474" spans="1:13" x14ac:dyDescent="0.2">
      <c r="A474" s="16" t="s">
        <v>1462</v>
      </c>
      <c r="B474" s="15" t="s">
        <v>4872</v>
      </c>
      <c r="C474" s="16" t="s">
        <v>4260</v>
      </c>
      <c r="D474" s="16" t="s">
        <v>4254</v>
      </c>
      <c r="E474" s="16" t="s">
        <v>4248</v>
      </c>
      <c r="F474" s="16" t="s">
        <v>4304</v>
      </c>
      <c r="G474" s="16" t="s">
        <v>3971</v>
      </c>
      <c r="H474" s="16" t="s">
        <v>4872</v>
      </c>
      <c r="I474" s="15"/>
      <c r="J474" s="15"/>
      <c r="K474" s="15"/>
      <c r="L474" s="15"/>
      <c r="M474" s="16" t="s">
        <v>1463</v>
      </c>
    </row>
    <row r="475" spans="1:13" x14ac:dyDescent="0.2">
      <c r="A475" s="16" t="s">
        <v>1456</v>
      </c>
      <c r="B475" s="15" t="s">
        <v>4873</v>
      </c>
      <c r="C475" s="16" t="s">
        <v>4260</v>
      </c>
      <c r="D475" s="16" t="s">
        <v>4254</v>
      </c>
      <c r="E475" s="16" t="s">
        <v>4248</v>
      </c>
      <c r="F475" s="16" t="s">
        <v>4304</v>
      </c>
      <c r="G475" s="16" t="s">
        <v>3971</v>
      </c>
      <c r="H475" s="16" t="s">
        <v>4873</v>
      </c>
      <c r="I475" s="15"/>
      <c r="J475" s="15"/>
      <c r="K475" s="15"/>
      <c r="L475" s="15"/>
      <c r="M475" s="16" t="s">
        <v>1457</v>
      </c>
    </row>
    <row r="476" spans="1:13" x14ac:dyDescent="0.2">
      <c r="A476" s="16" t="s">
        <v>1356</v>
      </c>
      <c r="B476" s="15" t="s">
        <v>4874</v>
      </c>
      <c r="C476" s="16" t="s">
        <v>4260</v>
      </c>
      <c r="D476" s="16" t="s">
        <v>4258</v>
      </c>
      <c r="E476" s="16" t="s">
        <v>4320</v>
      </c>
      <c r="F476" s="16" t="s">
        <v>4334</v>
      </c>
      <c r="G476" s="16" t="s">
        <v>4335</v>
      </c>
      <c r="H476" s="16" t="s">
        <v>4874</v>
      </c>
      <c r="I476" s="15"/>
      <c r="J476" s="15"/>
      <c r="K476" s="15"/>
      <c r="L476" s="15"/>
      <c r="M476" s="16" t="s">
        <v>1357</v>
      </c>
    </row>
    <row r="477" spans="1:13" x14ac:dyDescent="0.2">
      <c r="A477" s="16" t="s">
        <v>2208</v>
      </c>
      <c r="B477" s="15" t="s">
        <v>4875</v>
      </c>
      <c r="C477" s="16" t="s">
        <v>3936</v>
      </c>
      <c r="D477" s="16" t="s">
        <v>4020</v>
      </c>
      <c r="E477" s="16" t="s">
        <v>4279</v>
      </c>
      <c r="F477" s="16" t="s">
        <v>4209</v>
      </c>
      <c r="G477" s="16" t="s">
        <v>4051</v>
      </c>
      <c r="H477" s="16" t="s">
        <v>4875</v>
      </c>
      <c r="I477" s="15"/>
      <c r="J477" s="15"/>
      <c r="K477" s="15"/>
      <c r="L477" s="15"/>
      <c r="M477" s="16" t="s">
        <v>2209</v>
      </c>
    </row>
    <row r="478" spans="1:13" x14ac:dyDescent="0.2">
      <c r="A478" s="16" t="s">
        <v>2176</v>
      </c>
      <c r="B478" s="15" t="s">
        <v>4876</v>
      </c>
      <c r="C478" s="16" t="s">
        <v>3936</v>
      </c>
      <c r="D478" s="16" t="s">
        <v>4020</v>
      </c>
      <c r="E478" s="16" t="s">
        <v>4279</v>
      </c>
      <c r="F478" s="16" t="s">
        <v>4209</v>
      </c>
      <c r="G478" s="16" t="s">
        <v>4019</v>
      </c>
      <c r="H478" s="16" t="s">
        <v>4876</v>
      </c>
      <c r="I478" s="15"/>
      <c r="J478" s="15"/>
      <c r="K478" s="15"/>
      <c r="L478" s="15"/>
      <c r="M478" s="16" t="s">
        <v>2177</v>
      </c>
    </row>
    <row r="479" spans="1:13" x14ac:dyDescent="0.2">
      <c r="A479" s="16" t="s">
        <v>634</v>
      </c>
      <c r="B479" s="15" t="s">
        <v>4877</v>
      </c>
      <c r="C479" s="16" t="s">
        <v>3940</v>
      </c>
      <c r="D479" s="16" t="s">
        <v>3941</v>
      </c>
      <c r="E479" s="16" t="s">
        <v>4151</v>
      </c>
      <c r="F479" s="16" t="s">
        <v>4142</v>
      </c>
      <c r="G479" s="16" t="s">
        <v>4153</v>
      </c>
      <c r="H479" s="16" t="s">
        <v>4877</v>
      </c>
      <c r="I479" s="15"/>
      <c r="J479" s="15"/>
      <c r="K479" s="15"/>
      <c r="L479" s="15"/>
      <c r="M479" s="16" t="s">
        <v>635</v>
      </c>
    </row>
    <row r="480" spans="1:13" x14ac:dyDescent="0.2">
      <c r="A480" s="16" t="s">
        <v>3169</v>
      </c>
      <c r="B480" s="15" t="s">
        <v>4878</v>
      </c>
      <c r="C480" s="16" t="s">
        <v>3936</v>
      </c>
      <c r="D480" s="16" t="s">
        <v>4067</v>
      </c>
      <c r="E480" s="16" t="s">
        <v>3957</v>
      </c>
      <c r="F480" s="16" t="s">
        <v>3959</v>
      </c>
      <c r="G480" s="16" t="s">
        <v>3952</v>
      </c>
      <c r="H480" s="16" t="s">
        <v>4878</v>
      </c>
      <c r="I480" s="15"/>
      <c r="J480" s="15"/>
      <c r="K480" s="15"/>
      <c r="L480" s="15"/>
      <c r="M480" s="16" t="s">
        <v>3170</v>
      </c>
    </row>
    <row r="481" spans="1:13" x14ac:dyDescent="0.2">
      <c r="A481" s="16" t="s">
        <v>3597</v>
      </c>
      <c r="B481" s="15" t="s">
        <v>4879</v>
      </c>
      <c r="C481" s="16" t="s">
        <v>4260</v>
      </c>
      <c r="D481" s="16" t="s">
        <v>4236</v>
      </c>
      <c r="E481" s="16" t="s">
        <v>4346</v>
      </c>
      <c r="F481" s="16" t="s">
        <v>4207</v>
      </c>
      <c r="G481" s="16" t="s">
        <v>3966</v>
      </c>
      <c r="H481" s="16" t="s">
        <v>4879</v>
      </c>
      <c r="I481" s="15"/>
      <c r="J481" s="15"/>
      <c r="K481" s="15"/>
      <c r="L481" s="15"/>
      <c r="M481" s="16" t="s">
        <v>3598</v>
      </c>
    </row>
    <row r="482" spans="1:13" x14ac:dyDescent="0.2">
      <c r="A482" s="16" t="s">
        <v>2174</v>
      </c>
      <c r="B482" s="15" t="s">
        <v>4880</v>
      </c>
      <c r="C482" s="16" t="s">
        <v>3936</v>
      </c>
      <c r="D482" s="16" t="s">
        <v>4020</v>
      </c>
      <c r="E482" s="16" t="s">
        <v>4279</v>
      </c>
      <c r="F482" s="16" t="s">
        <v>4209</v>
      </c>
      <c r="G482" s="16" t="s">
        <v>4019</v>
      </c>
      <c r="H482" s="16" t="s">
        <v>4880</v>
      </c>
      <c r="I482" s="15"/>
      <c r="J482" s="15"/>
      <c r="K482" s="15"/>
      <c r="L482" s="15"/>
      <c r="M482" s="16" t="s">
        <v>2175</v>
      </c>
    </row>
    <row r="483" spans="1:13" x14ac:dyDescent="0.2">
      <c r="A483" s="16" t="s">
        <v>1902</v>
      </c>
      <c r="B483" s="15" t="s">
        <v>4881</v>
      </c>
      <c r="C483" s="16" t="s">
        <v>4260</v>
      </c>
      <c r="D483" s="16" t="s">
        <v>4254</v>
      </c>
      <c r="E483" s="16" t="s">
        <v>4130</v>
      </c>
      <c r="F483" s="16" t="s">
        <v>4311</v>
      </c>
      <c r="G483" s="16" t="s">
        <v>4316</v>
      </c>
      <c r="H483" s="16" t="s">
        <v>4881</v>
      </c>
      <c r="I483" s="15"/>
      <c r="J483" s="15"/>
      <c r="K483" s="15"/>
      <c r="L483" s="15"/>
      <c r="M483" s="16" t="s">
        <v>1903</v>
      </c>
    </row>
    <row r="484" spans="1:13" x14ac:dyDescent="0.2">
      <c r="A484" s="16" t="s">
        <v>1778</v>
      </c>
      <c r="B484" s="15" t="s">
        <v>4882</v>
      </c>
      <c r="C484" s="16" t="s">
        <v>4260</v>
      </c>
      <c r="D484" s="16" t="s">
        <v>4254</v>
      </c>
      <c r="E484" s="16" t="s">
        <v>4248</v>
      </c>
      <c r="F484" s="16" t="s">
        <v>4304</v>
      </c>
      <c r="G484" s="16" t="s">
        <v>3971</v>
      </c>
      <c r="H484" s="16" t="s">
        <v>4882</v>
      </c>
      <c r="I484" s="15"/>
      <c r="J484" s="15"/>
      <c r="K484" s="15"/>
      <c r="L484" s="15"/>
      <c r="M484" s="16" t="s">
        <v>1779</v>
      </c>
    </row>
    <row r="485" spans="1:13" x14ac:dyDescent="0.2">
      <c r="A485" s="16" t="s">
        <v>1468</v>
      </c>
      <c r="B485" s="15" t="s">
        <v>4883</v>
      </c>
      <c r="C485" s="16" t="s">
        <v>4260</v>
      </c>
      <c r="D485" s="16" t="s">
        <v>4254</v>
      </c>
      <c r="E485" s="16" t="s">
        <v>4248</v>
      </c>
      <c r="F485" s="16" t="s">
        <v>4304</v>
      </c>
      <c r="G485" s="16" t="s">
        <v>3971</v>
      </c>
      <c r="H485" s="16" t="s">
        <v>4883</v>
      </c>
      <c r="I485" s="15"/>
      <c r="J485" s="15"/>
      <c r="K485" s="15"/>
      <c r="L485" s="15"/>
      <c r="M485" s="16" t="s">
        <v>1469</v>
      </c>
    </row>
    <row r="486" spans="1:13" x14ac:dyDescent="0.2">
      <c r="A486" s="16" t="s">
        <v>2545</v>
      </c>
      <c r="B486" s="15" t="s">
        <v>4884</v>
      </c>
      <c r="C486" s="16" t="s">
        <v>3936</v>
      </c>
      <c r="D486" s="16" t="s">
        <v>4020</v>
      </c>
      <c r="E486" s="16" t="s">
        <v>4279</v>
      </c>
      <c r="F486" s="16" t="s">
        <v>4052</v>
      </c>
      <c r="G486" s="16" t="s">
        <v>4063</v>
      </c>
      <c r="H486" s="16" t="s">
        <v>4884</v>
      </c>
      <c r="I486" s="15"/>
      <c r="J486" s="15"/>
      <c r="K486" s="15"/>
      <c r="L486" s="15"/>
      <c r="M486" s="16" t="s">
        <v>2546</v>
      </c>
    </row>
    <row r="487" spans="1:13" x14ac:dyDescent="0.2">
      <c r="A487" s="16" t="s">
        <v>1712</v>
      </c>
      <c r="B487" s="15" t="s">
        <v>4885</v>
      </c>
      <c r="C487" s="16" t="s">
        <v>4260</v>
      </c>
      <c r="D487" s="16" t="s">
        <v>4254</v>
      </c>
      <c r="E487" s="16" t="s">
        <v>4248</v>
      </c>
      <c r="F487" s="16" t="s">
        <v>4304</v>
      </c>
      <c r="G487" s="16" t="s">
        <v>3971</v>
      </c>
      <c r="H487" s="16" t="s">
        <v>4885</v>
      </c>
      <c r="I487" s="15"/>
      <c r="J487" s="15"/>
      <c r="K487" s="15"/>
      <c r="L487" s="15"/>
      <c r="M487" s="16" t="s">
        <v>1713</v>
      </c>
    </row>
    <row r="488" spans="1:13" x14ac:dyDescent="0.2">
      <c r="A488" s="16" t="s">
        <v>3625</v>
      </c>
      <c r="B488" s="15" t="s">
        <v>4886</v>
      </c>
      <c r="C488" s="16" t="s">
        <v>4260</v>
      </c>
      <c r="D488" s="16" t="s">
        <v>4236</v>
      </c>
      <c r="E488" s="16" t="s">
        <v>4346</v>
      </c>
      <c r="F488" s="16" t="s">
        <v>4208</v>
      </c>
      <c r="G488" s="16" t="s">
        <v>3970</v>
      </c>
      <c r="H488" s="16" t="s">
        <v>4886</v>
      </c>
      <c r="I488" s="15"/>
      <c r="J488" s="15"/>
      <c r="K488" s="15"/>
      <c r="L488" s="15"/>
      <c r="M488" s="16" t="s">
        <v>3626</v>
      </c>
    </row>
    <row r="489" spans="1:13" x14ac:dyDescent="0.2">
      <c r="A489" s="16" t="s">
        <v>1000</v>
      </c>
      <c r="B489" s="15" t="s">
        <v>4887</v>
      </c>
      <c r="C489" s="16" t="s">
        <v>3940</v>
      </c>
      <c r="D489" s="16" t="s">
        <v>4103</v>
      </c>
      <c r="E489" s="16" t="s">
        <v>4138</v>
      </c>
      <c r="F489" s="16" t="s">
        <v>4375</v>
      </c>
      <c r="G489" s="16" t="s">
        <v>4263</v>
      </c>
      <c r="H489" s="16" t="s">
        <v>4887</v>
      </c>
      <c r="I489" s="15"/>
      <c r="J489" s="15"/>
      <c r="K489" s="15"/>
      <c r="L489" s="15"/>
      <c r="M489" s="16" t="s">
        <v>1001</v>
      </c>
    </row>
    <row r="490" spans="1:13" x14ac:dyDescent="0.2">
      <c r="A490" s="16" t="s">
        <v>356</v>
      </c>
      <c r="B490" s="15" t="s">
        <v>4888</v>
      </c>
      <c r="C490" s="16" t="s">
        <v>3940</v>
      </c>
      <c r="D490" s="16" t="s">
        <v>3941</v>
      </c>
      <c r="E490" s="16" t="s">
        <v>4151</v>
      </c>
      <c r="F490" s="16" t="s">
        <v>4142</v>
      </c>
      <c r="G490" s="16" t="s">
        <v>4144</v>
      </c>
      <c r="H490" s="16" t="s">
        <v>4888</v>
      </c>
      <c r="I490" s="15"/>
      <c r="J490" s="15"/>
      <c r="K490" s="15"/>
      <c r="L490" s="15"/>
      <c r="M490" s="16" t="s">
        <v>357</v>
      </c>
    </row>
    <row r="491" spans="1:13" x14ac:dyDescent="0.2">
      <c r="A491" s="16" t="s">
        <v>374</v>
      </c>
      <c r="B491" s="15" t="s">
        <v>4889</v>
      </c>
      <c r="C491" s="16" t="s">
        <v>4098</v>
      </c>
      <c r="D491" s="16" t="s">
        <v>4177</v>
      </c>
      <c r="E491" s="16" t="s">
        <v>4176</v>
      </c>
      <c r="F491" s="16" t="s">
        <v>4094</v>
      </c>
      <c r="G491" s="16" t="s">
        <v>4087</v>
      </c>
      <c r="H491" s="16" t="s">
        <v>4889</v>
      </c>
      <c r="I491" s="15"/>
      <c r="J491" s="15"/>
      <c r="K491" s="15"/>
      <c r="L491" s="15"/>
      <c r="M491" s="16" t="s">
        <v>375</v>
      </c>
    </row>
    <row r="492" spans="1:13" x14ac:dyDescent="0.2">
      <c r="A492" s="16" t="s">
        <v>3153</v>
      </c>
      <c r="B492" s="15" t="s">
        <v>4890</v>
      </c>
      <c r="C492" s="16" t="s">
        <v>3936</v>
      </c>
      <c r="D492" s="16" t="s">
        <v>4067</v>
      </c>
      <c r="E492" s="16" t="s">
        <v>3957</v>
      </c>
      <c r="F492" s="16" t="s">
        <v>3959</v>
      </c>
      <c r="G492" s="16" t="s">
        <v>3952</v>
      </c>
      <c r="H492" s="16" t="s">
        <v>4890</v>
      </c>
      <c r="I492" s="15"/>
      <c r="J492" s="15"/>
      <c r="K492" s="15"/>
      <c r="L492" s="15"/>
      <c r="M492" s="16" t="s">
        <v>3154</v>
      </c>
    </row>
    <row r="493" spans="1:13" x14ac:dyDescent="0.2">
      <c r="A493" s="16" t="s">
        <v>2102</v>
      </c>
      <c r="B493" s="15" t="s">
        <v>4891</v>
      </c>
      <c r="C493" s="16" t="s">
        <v>3936</v>
      </c>
      <c r="D493" s="16" t="s">
        <v>4020</v>
      </c>
      <c r="E493" s="16" t="s">
        <v>4279</v>
      </c>
      <c r="F493" s="16" t="s">
        <v>4209</v>
      </c>
      <c r="G493" s="16" t="s">
        <v>4341</v>
      </c>
      <c r="H493" s="16" t="s">
        <v>4891</v>
      </c>
      <c r="I493" s="15"/>
      <c r="J493" s="15"/>
      <c r="K493" s="15"/>
      <c r="L493" s="15"/>
      <c r="M493" s="16" t="s">
        <v>2103</v>
      </c>
    </row>
    <row r="494" spans="1:13" x14ac:dyDescent="0.2">
      <c r="A494" s="16" t="s">
        <v>868</v>
      </c>
      <c r="B494" s="15" t="s">
        <v>4892</v>
      </c>
      <c r="C494" s="16" t="s">
        <v>3940</v>
      </c>
      <c r="D494" s="16" t="s">
        <v>4103</v>
      </c>
      <c r="E494" s="16" t="s">
        <v>4102</v>
      </c>
      <c r="F494" s="16" t="s">
        <v>4340</v>
      </c>
      <c r="G494" s="16" t="s">
        <v>4298</v>
      </c>
      <c r="H494" s="16" t="s">
        <v>4892</v>
      </c>
      <c r="I494" s="15"/>
      <c r="J494" s="15"/>
      <c r="K494" s="15"/>
      <c r="L494" s="15"/>
      <c r="M494" s="16" t="s">
        <v>869</v>
      </c>
    </row>
    <row r="495" spans="1:13" x14ac:dyDescent="0.2">
      <c r="A495" s="16" t="s">
        <v>906</v>
      </c>
      <c r="B495" s="15" t="s">
        <v>4893</v>
      </c>
      <c r="C495" s="16" t="s">
        <v>3940</v>
      </c>
      <c r="D495" s="16" t="s">
        <v>4103</v>
      </c>
      <c r="E495" s="16" t="s">
        <v>4102</v>
      </c>
      <c r="F495" s="16" t="s">
        <v>4340</v>
      </c>
      <c r="G495" s="16" t="s">
        <v>4377</v>
      </c>
      <c r="H495" s="16" t="s">
        <v>4893</v>
      </c>
      <c r="I495" s="15"/>
      <c r="J495" s="15"/>
      <c r="K495" s="15"/>
      <c r="L495" s="15"/>
      <c r="M495" s="16" t="s">
        <v>907</v>
      </c>
    </row>
    <row r="496" spans="1:13" x14ac:dyDescent="0.2">
      <c r="A496" s="16" t="s">
        <v>2224</v>
      </c>
      <c r="B496" s="15" t="s">
        <v>4894</v>
      </c>
      <c r="C496" s="16" t="s">
        <v>3936</v>
      </c>
      <c r="D496" s="16" t="s">
        <v>4020</v>
      </c>
      <c r="E496" s="16" t="s">
        <v>4279</v>
      </c>
      <c r="F496" s="16" t="s">
        <v>4209</v>
      </c>
      <c r="G496" s="16" t="s">
        <v>4017</v>
      </c>
      <c r="H496" s="16" t="s">
        <v>4894</v>
      </c>
      <c r="I496" s="15"/>
      <c r="J496" s="15"/>
      <c r="K496" s="15"/>
      <c r="L496" s="15"/>
      <c r="M496" s="16" t="s">
        <v>2225</v>
      </c>
    </row>
    <row r="497" spans="1:13" x14ac:dyDescent="0.2">
      <c r="A497" s="16" t="s">
        <v>1028</v>
      </c>
      <c r="B497" s="15" t="s">
        <v>4895</v>
      </c>
      <c r="C497" s="16" t="s">
        <v>3940</v>
      </c>
      <c r="D497" s="16" t="s">
        <v>4103</v>
      </c>
      <c r="E497" s="16" t="s">
        <v>4138</v>
      </c>
      <c r="F497" s="16" t="s">
        <v>4375</v>
      </c>
      <c r="G497" s="16" t="s">
        <v>4263</v>
      </c>
      <c r="H497" s="16" t="s">
        <v>4895</v>
      </c>
      <c r="I497" s="15"/>
      <c r="J497" s="15"/>
      <c r="K497" s="15"/>
      <c r="L497" s="15"/>
      <c r="M497" s="16" t="s">
        <v>1029</v>
      </c>
    </row>
    <row r="498" spans="1:13" x14ac:dyDescent="0.2">
      <c r="A498" s="16" t="s">
        <v>488</v>
      </c>
      <c r="B498" s="15" t="s">
        <v>4896</v>
      </c>
      <c r="C498" s="16" t="s">
        <v>3940</v>
      </c>
      <c r="D498" s="16" t="s">
        <v>4103</v>
      </c>
      <c r="E498" s="16" t="s">
        <v>4102</v>
      </c>
      <c r="F498" s="16" t="s">
        <v>4143</v>
      </c>
      <c r="G498" s="16" t="s">
        <v>4141</v>
      </c>
      <c r="H498" s="16" t="s">
        <v>4896</v>
      </c>
      <c r="I498" s="15"/>
      <c r="J498" s="15"/>
      <c r="K498" s="15"/>
      <c r="L498" s="15"/>
      <c r="M498" s="16" t="s">
        <v>489</v>
      </c>
    </row>
    <row r="499" spans="1:13" x14ac:dyDescent="0.2">
      <c r="A499" s="16" t="s">
        <v>2146</v>
      </c>
      <c r="B499" s="15" t="s">
        <v>4897</v>
      </c>
      <c r="C499" s="16" t="s">
        <v>3936</v>
      </c>
      <c r="D499" s="16" t="s">
        <v>4020</v>
      </c>
      <c r="E499" s="16" t="s">
        <v>4279</v>
      </c>
      <c r="F499" s="16" t="s">
        <v>4209</v>
      </c>
      <c r="G499" s="16" t="s">
        <v>4019</v>
      </c>
      <c r="H499" s="16" t="s">
        <v>4897</v>
      </c>
      <c r="I499" s="15"/>
      <c r="J499" s="15"/>
      <c r="K499" s="15"/>
      <c r="L499" s="15"/>
      <c r="M499" s="16" t="s">
        <v>2147</v>
      </c>
    </row>
    <row r="500" spans="1:13" x14ac:dyDescent="0.2">
      <c r="A500" s="16" t="s">
        <v>502</v>
      </c>
      <c r="B500" s="15" t="s">
        <v>4898</v>
      </c>
      <c r="C500" s="16" t="s">
        <v>3940</v>
      </c>
      <c r="D500" s="16" t="s">
        <v>4103</v>
      </c>
      <c r="E500" s="16" t="s">
        <v>4102</v>
      </c>
      <c r="F500" s="16" t="s">
        <v>4143</v>
      </c>
      <c r="G500" s="16" t="s">
        <v>4141</v>
      </c>
      <c r="H500" s="16" t="s">
        <v>4898</v>
      </c>
      <c r="I500" s="15"/>
      <c r="J500" s="15"/>
      <c r="K500" s="15"/>
      <c r="L500" s="15"/>
      <c r="M500" s="16" t="s">
        <v>503</v>
      </c>
    </row>
    <row r="501" spans="1:13" x14ac:dyDescent="0.2">
      <c r="A501" s="16" t="s">
        <v>618</v>
      </c>
      <c r="B501" s="15" t="s">
        <v>4899</v>
      </c>
      <c r="C501" s="16" t="s">
        <v>3940</v>
      </c>
      <c r="D501" s="16" t="s">
        <v>3941</v>
      </c>
      <c r="E501" s="16" t="s">
        <v>4151</v>
      </c>
      <c r="F501" s="16" t="s">
        <v>4142</v>
      </c>
      <c r="G501" s="16" t="s">
        <v>4153</v>
      </c>
      <c r="H501" s="16" t="s">
        <v>4899</v>
      </c>
      <c r="I501" s="15"/>
      <c r="J501" s="15"/>
      <c r="K501" s="15"/>
      <c r="L501" s="15"/>
      <c r="M501" s="16" t="s">
        <v>619</v>
      </c>
    </row>
    <row r="502" spans="1:13" x14ac:dyDescent="0.2">
      <c r="A502" s="16" t="s">
        <v>1836</v>
      </c>
      <c r="B502" s="15" t="s">
        <v>4900</v>
      </c>
      <c r="C502" s="16" t="s">
        <v>4260</v>
      </c>
      <c r="D502" s="16" t="s">
        <v>4254</v>
      </c>
      <c r="E502" s="16" t="s">
        <v>4130</v>
      </c>
      <c r="F502" s="16" t="s">
        <v>4310</v>
      </c>
      <c r="G502" s="16" t="s">
        <v>4313</v>
      </c>
      <c r="H502" s="16" t="s">
        <v>4900</v>
      </c>
      <c r="I502" s="15"/>
      <c r="J502" s="15"/>
      <c r="K502" s="15"/>
      <c r="L502" s="15"/>
      <c r="M502" s="16" t="s">
        <v>1837</v>
      </c>
    </row>
    <row r="503" spans="1:13" x14ac:dyDescent="0.2">
      <c r="A503" s="16" t="s">
        <v>2058</v>
      </c>
      <c r="B503" s="15" t="s">
        <v>4901</v>
      </c>
      <c r="C503" s="16" t="s">
        <v>3936</v>
      </c>
      <c r="D503" s="16" t="s">
        <v>4020</v>
      </c>
      <c r="E503" s="16" t="s">
        <v>4279</v>
      </c>
      <c r="F503" s="16" t="s">
        <v>4209</v>
      </c>
      <c r="G503" s="16" t="s">
        <v>4016</v>
      </c>
      <c r="H503" s="16" t="s">
        <v>4901</v>
      </c>
      <c r="I503" s="15"/>
      <c r="J503" s="15"/>
      <c r="K503" s="15"/>
      <c r="L503" s="15"/>
      <c r="M503" s="16" t="s">
        <v>2059</v>
      </c>
    </row>
    <row r="504" spans="1:13" x14ac:dyDescent="0.2">
      <c r="A504" s="16" t="s">
        <v>1118</v>
      </c>
      <c r="B504" s="15" t="s">
        <v>4902</v>
      </c>
      <c r="C504" s="16" t="s">
        <v>3940</v>
      </c>
      <c r="D504" s="16" t="s">
        <v>4103</v>
      </c>
      <c r="E504" s="16" t="s">
        <v>4138</v>
      </c>
      <c r="F504" s="16" t="s">
        <v>4173</v>
      </c>
      <c r="G504" s="16" t="s">
        <v>4139</v>
      </c>
      <c r="H504" s="16" t="s">
        <v>4902</v>
      </c>
      <c r="I504" s="15"/>
      <c r="J504" s="15"/>
      <c r="K504" s="15"/>
      <c r="L504" s="15"/>
      <c r="M504" s="16" t="s">
        <v>1119</v>
      </c>
    </row>
    <row r="505" spans="1:13" x14ac:dyDescent="0.2">
      <c r="A505" s="16" t="s">
        <v>3383</v>
      </c>
      <c r="B505" s="15" t="s">
        <v>4903</v>
      </c>
      <c r="C505" s="16" t="s">
        <v>3936</v>
      </c>
      <c r="D505" s="16" t="s">
        <v>4020</v>
      </c>
      <c r="E505" s="16" t="s">
        <v>4279</v>
      </c>
      <c r="F505" s="16" t="s">
        <v>4186</v>
      </c>
      <c r="G505" s="16" t="s">
        <v>4169</v>
      </c>
      <c r="H505" s="16" t="s">
        <v>4903</v>
      </c>
      <c r="I505" s="15"/>
      <c r="J505" s="15"/>
      <c r="K505" s="15"/>
      <c r="L505" s="15"/>
      <c r="M505" s="16" t="s">
        <v>3384</v>
      </c>
    </row>
    <row r="506" spans="1:13" x14ac:dyDescent="0.2">
      <c r="A506" s="16" t="s">
        <v>2833</v>
      </c>
      <c r="B506" s="15" t="s">
        <v>4904</v>
      </c>
      <c r="C506" s="16" t="s">
        <v>4098</v>
      </c>
      <c r="D506" s="16" t="s">
        <v>4177</v>
      </c>
      <c r="E506" s="16" t="s">
        <v>4176</v>
      </c>
      <c r="F506" s="16" t="s">
        <v>4088</v>
      </c>
      <c r="G506" s="16" t="s">
        <v>4092</v>
      </c>
      <c r="H506" s="16" t="s">
        <v>4904</v>
      </c>
      <c r="I506" s="15"/>
      <c r="J506" s="15"/>
      <c r="K506" s="15"/>
      <c r="L506" s="15"/>
      <c r="M506" s="16" t="s">
        <v>2834</v>
      </c>
    </row>
    <row r="507" spans="1:13" x14ac:dyDescent="0.2">
      <c r="A507" s="16" t="s">
        <v>1032</v>
      </c>
      <c r="B507" s="15" t="s">
        <v>4905</v>
      </c>
      <c r="C507" s="16" t="s">
        <v>3940</v>
      </c>
      <c r="D507" s="16" t="s">
        <v>4103</v>
      </c>
      <c r="E507" s="16" t="s">
        <v>4138</v>
      </c>
      <c r="F507" s="16" t="s">
        <v>4136</v>
      </c>
      <c r="G507" s="16" t="s">
        <v>4135</v>
      </c>
      <c r="H507" s="16" t="s">
        <v>4905</v>
      </c>
      <c r="I507" s="15"/>
      <c r="J507" s="15"/>
      <c r="K507" s="15"/>
      <c r="L507" s="15"/>
      <c r="M507" s="16" t="s">
        <v>1033</v>
      </c>
    </row>
    <row r="508" spans="1:13" x14ac:dyDescent="0.2">
      <c r="A508" s="16" t="s">
        <v>522</v>
      </c>
      <c r="B508" s="15" t="s">
        <v>4906</v>
      </c>
      <c r="C508" s="16" t="s">
        <v>3940</v>
      </c>
      <c r="D508" s="16" t="s">
        <v>4103</v>
      </c>
      <c r="E508" s="16" t="s">
        <v>4102</v>
      </c>
      <c r="F508" s="16" t="s">
        <v>4150</v>
      </c>
      <c r="G508" s="16" t="s">
        <v>4354</v>
      </c>
      <c r="H508" s="16" t="s">
        <v>4906</v>
      </c>
      <c r="I508" s="15"/>
      <c r="J508" s="15"/>
      <c r="K508" s="15"/>
      <c r="L508" s="15"/>
      <c r="M508" s="16" t="s">
        <v>523</v>
      </c>
    </row>
    <row r="509" spans="1:13" x14ac:dyDescent="0.2">
      <c r="A509" s="16" t="s">
        <v>3203</v>
      </c>
      <c r="B509" s="15" t="s">
        <v>4907</v>
      </c>
      <c r="C509" s="16" t="s">
        <v>3936</v>
      </c>
      <c r="D509" s="16" t="s">
        <v>4067</v>
      </c>
      <c r="E509" s="16" t="s">
        <v>3957</v>
      </c>
      <c r="F509" s="16" t="s">
        <v>3959</v>
      </c>
      <c r="G509" s="16" t="s">
        <v>3952</v>
      </c>
      <c r="H509" s="16" t="s">
        <v>4907</v>
      </c>
      <c r="I509" s="15"/>
      <c r="J509" s="15"/>
      <c r="K509" s="15"/>
      <c r="L509" s="15"/>
      <c r="M509" s="16" t="s">
        <v>3204</v>
      </c>
    </row>
    <row r="510" spans="1:13" x14ac:dyDescent="0.2">
      <c r="A510" s="16" t="s">
        <v>2481</v>
      </c>
      <c r="B510" s="15" t="s">
        <v>4908</v>
      </c>
      <c r="C510" s="16" t="s">
        <v>3936</v>
      </c>
      <c r="D510" s="16" t="s">
        <v>4020</v>
      </c>
      <c r="E510" s="16" t="s">
        <v>4279</v>
      </c>
      <c r="F510" s="16" t="s">
        <v>4038</v>
      </c>
      <c r="G510" s="16" t="s">
        <v>4055</v>
      </c>
      <c r="H510" s="16" t="s">
        <v>4908</v>
      </c>
      <c r="I510" s="15"/>
      <c r="J510" s="15"/>
      <c r="K510" s="15"/>
      <c r="L510" s="15"/>
      <c r="M510" s="16" t="s">
        <v>2482</v>
      </c>
    </row>
    <row r="511" spans="1:13" x14ac:dyDescent="0.2">
      <c r="A511" s="16" t="s">
        <v>2214</v>
      </c>
      <c r="B511" s="15" t="s">
        <v>4909</v>
      </c>
      <c r="C511" s="16" t="s">
        <v>3936</v>
      </c>
      <c r="D511" s="16" t="s">
        <v>4020</v>
      </c>
      <c r="E511" s="16" t="s">
        <v>4279</v>
      </c>
      <c r="F511" s="16" t="s">
        <v>4209</v>
      </c>
      <c r="G511" s="16" t="s">
        <v>4051</v>
      </c>
      <c r="H511" s="16" t="s">
        <v>4909</v>
      </c>
      <c r="I511" s="15"/>
      <c r="J511" s="15"/>
      <c r="K511" s="15"/>
      <c r="L511" s="15"/>
      <c r="M511" s="16" t="s">
        <v>2215</v>
      </c>
    </row>
    <row r="512" spans="1:13" x14ac:dyDescent="0.2">
      <c r="A512" s="16" t="s">
        <v>1406</v>
      </c>
      <c r="B512" s="15" t="s">
        <v>4910</v>
      </c>
      <c r="C512" s="16" t="s">
        <v>4260</v>
      </c>
      <c r="D512" s="16" t="s">
        <v>4254</v>
      </c>
      <c r="E512" s="16" t="s">
        <v>4248</v>
      </c>
      <c r="F512" s="16" t="s">
        <v>4304</v>
      </c>
      <c r="G512" s="16" t="s">
        <v>3971</v>
      </c>
      <c r="H512" s="16" t="s">
        <v>4910</v>
      </c>
      <c r="I512" s="15"/>
      <c r="J512" s="15"/>
      <c r="K512" s="15"/>
      <c r="L512" s="15"/>
      <c r="M512" s="16" t="s">
        <v>1407</v>
      </c>
    </row>
    <row r="513" spans="1:13" x14ac:dyDescent="0.2">
      <c r="A513" s="16" t="s">
        <v>1968</v>
      </c>
      <c r="B513" s="15" t="s">
        <v>4911</v>
      </c>
      <c r="C513" s="16" t="s">
        <v>3936</v>
      </c>
      <c r="D513" s="16" t="s">
        <v>4067</v>
      </c>
      <c r="E513" s="16" t="s">
        <v>3957</v>
      </c>
      <c r="F513" s="16" t="s">
        <v>3948</v>
      </c>
      <c r="G513" s="16" t="s">
        <v>4012</v>
      </c>
      <c r="H513" s="16" t="s">
        <v>4911</v>
      </c>
      <c r="I513" s="15"/>
      <c r="J513" s="15"/>
      <c r="K513" s="15"/>
      <c r="L513" s="15"/>
      <c r="M513" s="16" t="s">
        <v>1969</v>
      </c>
    </row>
    <row r="514" spans="1:13" x14ac:dyDescent="0.2">
      <c r="A514" s="16" t="s">
        <v>3159</v>
      </c>
      <c r="B514" s="15" t="s">
        <v>4912</v>
      </c>
      <c r="C514" s="16" t="s">
        <v>3936</v>
      </c>
      <c r="D514" s="16" t="s">
        <v>4067</v>
      </c>
      <c r="E514" s="16" t="s">
        <v>3957</v>
      </c>
      <c r="F514" s="16" t="s">
        <v>3959</v>
      </c>
      <c r="G514" s="16" t="s">
        <v>3952</v>
      </c>
      <c r="H514" s="16" t="s">
        <v>4912</v>
      </c>
      <c r="I514" s="15"/>
      <c r="J514" s="15"/>
      <c r="K514" s="15"/>
      <c r="L514" s="15"/>
      <c r="M514" s="16" t="s">
        <v>3160</v>
      </c>
    </row>
    <row r="515" spans="1:13" x14ac:dyDescent="0.2">
      <c r="A515" s="16" t="s">
        <v>1072</v>
      </c>
      <c r="B515" s="15" t="s">
        <v>4913</v>
      </c>
      <c r="C515" s="16" t="s">
        <v>3940</v>
      </c>
      <c r="D515" s="16" t="s">
        <v>4103</v>
      </c>
      <c r="E515" s="16" t="s">
        <v>4138</v>
      </c>
      <c r="F515" s="16" t="s">
        <v>4173</v>
      </c>
      <c r="G515" s="16" t="s">
        <v>4139</v>
      </c>
      <c r="H515" s="16" t="s">
        <v>4913</v>
      </c>
      <c r="I515" s="15"/>
      <c r="J515" s="15"/>
      <c r="K515" s="15"/>
      <c r="L515" s="15"/>
      <c r="M515" s="16" t="s">
        <v>1073</v>
      </c>
    </row>
    <row r="516" spans="1:13" x14ac:dyDescent="0.2">
      <c r="A516" s="16" t="s">
        <v>3381</v>
      </c>
      <c r="B516" s="15" t="s">
        <v>4914</v>
      </c>
      <c r="C516" s="16" t="s">
        <v>3936</v>
      </c>
      <c r="D516" s="16" t="s">
        <v>4020</v>
      </c>
      <c r="E516" s="16" t="s">
        <v>4279</v>
      </c>
      <c r="F516" s="16" t="s">
        <v>4186</v>
      </c>
      <c r="G516" s="16" t="s">
        <v>4169</v>
      </c>
      <c r="H516" s="16" t="s">
        <v>4914</v>
      </c>
      <c r="I516" s="15"/>
      <c r="J516" s="15"/>
      <c r="K516" s="15"/>
      <c r="L516" s="15"/>
      <c r="M516" s="16" t="s">
        <v>3382</v>
      </c>
    </row>
    <row r="517" spans="1:13" x14ac:dyDescent="0.2">
      <c r="A517" s="16" t="s">
        <v>978</v>
      </c>
      <c r="B517" s="15" t="s">
        <v>4915</v>
      </c>
      <c r="C517" s="16" t="s">
        <v>3940</v>
      </c>
      <c r="D517" s="16" t="s">
        <v>4103</v>
      </c>
      <c r="E517" s="16" t="s">
        <v>4138</v>
      </c>
      <c r="F517" s="16" t="s">
        <v>4136</v>
      </c>
      <c r="G517" s="16" t="s">
        <v>4135</v>
      </c>
      <c r="H517" s="16" t="s">
        <v>4915</v>
      </c>
      <c r="I517" s="15"/>
      <c r="J517" s="15"/>
      <c r="K517" s="15"/>
      <c r="L517" s="15"/>
      <c r="M517" s="16" t="s">
        <v>979</v>
      </c>
    </row>
    <row r="518" spans="1:13" x14ac:dyDescent="0.2">
      <c r="A518" s="16" t="s">
        <v>1166</v>
      </c>
      <c r="B518" s="15" t="s">
        <v>4916</v>
      </c>
      <c r="C518" s="16" t="s">
        <v>3940</v>
      </c>
      <c r="D518" s="16" t="s">
        <v>4103</v>
      </c>
      <c r="E518" s="16" t="s">
        <v>4138</v>
      </c>
      <c r="F518" s="16" t="s">
        <v>4136</v>
      </c>
      <c r="G518" s="16" t="s">
        <v>4135</v>
      </c>
      <c r="H518" s="16" t="s">
        <v>4916</v>
      </c>
      <c r="I518" s="15"/>
      <c r="J518" s="15"/>
      <c r="K518" s="15"/>
      <c r="L518" s="15"/>
      <c r="M518" s="16" t="s">
        <v>1167</v>
      </c>
    </row>
    <row r="519" spans="1:13" x14ac:dyDescent="0.2">
      <c r="A519" s="16" t="s">
        <v>994</v>
      </c>
      <c r="B519" s="15" t="s">
        <v>4917</v>
      </c>
      <c r="C519" s="16" t="s">
        <v>3940</v>
      </c>
      <c r="D519" s="16" t="s">
        <v>4103</v>
      </c>
      <c r="E519" s="16" t="s">
        <v>4138</v>
      </c>
      <c r="F519" s="16" t="s">
        <v>4136</v>
      </c>
      <c r="G519" s="16" t="s">
        <v>4135</v>
      </c>
      <c r="H519" s="16" t="s">
        <v>4917</v>
      </c>
      <c r="I519" s="15"/>
      <c r="J519" s="15"/>
      <c r="K519" s="15"/>
      <c r="L519" s="15"/>
      <c r="M519" s="16" t="s">
        <v>995</v>
      </c>
    </row>
    <row r="520" spans="1:13" x14ac:dyDescent="0.2">
      <c r="A520" s="16" t="s">
        <v>486</v>
      </c>
      <c r="B520" s="15" t="s">
        <v>4918</v>
      </c>
      <c r="C520" s="16" t="s">
        <v>3940</v>
      </c>
      <c r="D520" s="16" t="s">
        <v>4103</v>
      </c>
      <c r="E520" s="16" t="s">
        <v>4102</v>
      </c>
      <c r="F520" s="16" t="s">
        <v>4143</v>
      </c>
      <c r="G520" s="16" t="s">
        <v>4141</v>
      </c>
      <c r="H520" s="16" t="s">
        <v>4918</v>
      </c>
      <c r="I520" s="15"/>
      <c r="J520" s="15"/>
      <c r="K520" s="15"/>
      <c r="L520" s="15"/>
      <c r="M520" s="16" t="s">
        <v>487</v>
      </c>
    </row>
    <row r="521" spans="1:13" x14ac:dyDescent="0.2">
      <c r="A521" s="16" t="s">
        <v>2681</v>
      </c>
      <c r="B521" s="15" t="s">
        <v>4919</v>
      </c>
      <c r="C521" s="16" t="s">
        <v>3940</v>
      </c>
      <c r="D521" s="16" t="s">
        <v>3941</v>
      </c>
      <c r="E521" s="16" t="s">
        <v>4028</v>
      </c>
      <c r="F521" s="16" t="s">
        <v>4046</v>
      </c>
      <c r="G521" s="16" t="s">
        <v>4018</v>
      </c>
      <c r="H521" s="16" t="s">
        <v>4919</v>
      </c>
      <c r="I521" s="15"/>
      <c r="J521" s="15"/>
      <c r="K521" s="15"/>
      <c r="L521" s="15"/>
      <c r="M521" s="16" t="s">
        <v>2682</v>
      </c>
    </row>
    <row r="522" spans="1:13" x14ac:dyDescent="0.2">
      <c r="A522" s="16" t="s">
        <v>2279</v>
      </c>
      <c r="B522" s="15" t="s">
        <v>4920</v>
      </c>
      <c r="C522" s="16" t="s">
        <v>3936</v>
      </c>
      <c r="D522" s="16" t="s">
        <v>4020</v>
      </c>
      <c r="E522" s="16" t="s">
        <v>4279</v>
      </c>
      <c r="F522" s="16" t="s">
        <v>4209</v>
      </c>
      <c r="G522" s="16" t="s">
        <v>4050</v>
      </c>
      <c r="H522" s="16" t="s">
        <v>4920</v>
      </c>
      <c r="I522" s="15"/>
      <c r="J522" s="15"/>
      <c r="K522" s="15"/>
      <c r="L522" s="15"/>
      <c r="M522" s="16" t="s">
        <v>2280</v>
      </c>
    </row>
    <row r="523" spans="1:13" x14ac:dyDescent="0.2">
      <c r="A523" s="16" t="s">
        <v>2072</v>
      </c>
      <c r="B523" s="15" t="s">
        <v>4921</v>
      </c>
      <c r="C523" s="16" t="s">
        <v>3936</v>
      </c>
      <c r="D523" s="16" t="s">
        <v>4020</v>
      </c>
      <c r="E523" s="16" t="s">
        <v>4279</v>
      </c>
      <c r="F523" s="16" t="s">
        <v>4209</v>
      </c>
      <c r="G523" s="16" t="s">
        <v>4297</v>
      </c>
      <c r="H523" s="16" t="s">
        <v>4921</v>
      </c>
      <c r="I523" s="15"/>
      <c r="J523" s="15"/>
      <c r="K523" s="15"/>
      <c r="L523" s="15"/>
      <c r="M523" s="16" t="s">
        <v>2073</v>
      </c>
    </row>
    <row r="524" spans="1:13" x14ac:dyDescent="0.2">
      <c r="A524" s="16" t="s">
        <v>2305</v>
      </c>
      <c r="B524" s="15" t="s">
        <v>4922</v>
      </c>
      <c r="C524" s="16" t="s">
        <v>3936</v>
      </c>
      <c r="D524" s="16" t="s">
        <v>4020</v>
      </c>
      <c r="E524" s="16" t="s">
        <v>4279</v>
      </c>
      <c r="F524" s="16" t="s">
        <v>4209</v>
      </c>
      <c r="G524" s="16" t="s">
        <v>4050</v>
      </c>
      <c r="H524" s="16" t="s">
        <v>4922</v>
      </c>
      <c r="I524" s="15"/>
      <c r="J524" s="15"/>
      <c r="K524" s="15"/>
      <c r="L524" s="15"/>
      <c r="M524" s="16" t="s">
        <v>2306</v>
      </c>
    </row>
    <row r="525" spans="1:13" x14ac:dyDescent="0.2">
      <c r="A525" s="16" t="s">
        <v>2110</v>
      </c>
      <c r="B525" s="15" t="s">
        <v>4923</v>
      </c>
      <c r="C525" s="16" t="s">
        <v>3936</v>
      </c>
      <c r="D525" s="16" t="s">
        <v>4020</v>
      </c>
      <c r="E525" s="16" t="s">
        <v>4279</v>
      </c>
      <c r="F525" s="16" t="s">
        <v>4209</v>
      </c>
      <c r="G525" s="16" t="s">
        <v>4341</v>
      </c>
      <c r="H525" s="16" t="s">
        <v>4923</v>
      </c>
      <c r="I525" s="15"/>
      <c r="J525" s="15"/>
      <c r="K525" s="15"/>
      <c r="L525" s="15"/>
      <c r="M525" s="16" t="s">
        <v>2111</v>
      </c>
    </row>
    <row r="526" spans="1:13" x14ac:dyDescent="0.2">
      <c r="A526" s="16" t="s">
        <v>2673</v>
      </c>
      <c r="B526" s="15" t="s">
        <v>4924</v>
      </c>
      <c r="C526" s="16" t="s">
        <v>3940</v>
      </c>
      <c r="D526" s="16" t="s">
        <v>3941</v>
      </c>
      <c r="E526" s="16" t="s">
        <v>4028</v>
      </c>
      <c r="F526" s="16" t="s">
        <v>4046</v>
      </c>
      <c r="G526" s="16" t="s">
        <v>4026</v>
      </c>
      <c r="H526" s="16" t="s">
        <v>4924</v>
      </c>
      <c r="I526" s="15"/>
      <c r="J526" s="15"/>
      <c r="K526" s="15"/>
      <c r="L526" s="15"/>
      <c r="M526" s="16" t="s">
        <v>2674</v>
      </c>
    </row>
    <row r="527" spans="1:13" x14ac:dyDescent="0.2">
      <c r="A527" s="16" t="s">
        <v>2140</v>
      </c>
      <c r="B527" s="15" t="s">
        <v>4925</v>
      </c>
      <c r="C527" s="16" t="s">
        <v>3936</v>
      </c>
      <c r="D527" s="16" t="s">
        <v>4020</v>
      </c>
      <c r="E527" s="16" t="s">
        <v>4279</v>
      </c>
      <c r="F527" s="16" t="s">
        <v>4209</v>
      </c>
      <c r="G527" s="16" t="s">
        <v>4019</v>
      </c>
      <c r="H527" s="16" t="s">
        <v>4925</v>
      </c>
      <c r="I527" s="15"/>
      <c r="J527" s="15"/>
      <c r="K527" s="15"/>
      <c r="L527" s="15"/>
      <c r="M527" s="16" t="s">
        <v>2141</v>
      </c>
    </row>
    <row r="528" spans="1:13" x14ac:dyDescent="0.2">
      <c r="A528" s="16" t="s">
        <v>3245</v>
      </c>
      <c r="B528" s="15" t="s">
        <v>4926</v>
      </c>
      <c r="C528" s="16" t="s">
        <v>3936</v>
      </c>
      <c r="D528" s="16" t="s">
        <v>4067</v>
      </c>
      <c r="E528" s="16" t="s">
        <v>3957</v>
      </c>
      <c r="F528" s="16" t="s">
        <v>3958</v>
      </c>
      <c r="G528" s="16" t="s">
        <v>4342</v>
      </c>
      <c r="H528" s="16" t="s">
        <v>4926</v>
      </c>
      <c r="I528" s="15"/>
      <c r="J528" s="15"/>
      <c r="K528" s="15"/>
      <c r="L528" s="15"/>
      <c r="M528" s="16" t="s">
        <v>3246</v>
      </c>
    </row>
    <row r="529" spans="1:13" x14ac:dyDescent="0.2">
      <c r="A529" s="16" t="s">
        <v>982</v>
      </c>
      <c r="B529" s="15" t="s">
        <v>4927</v>
      </c>
      <c r="C529" s="16" t="s">
        <v>3940</v>
      </c>
      <c r="D529" s="16" t="s">
        <v>4103</v>
      </c>
      <c r="E529" s="16" t="s">
        <v>4138</v>
      </c>
      <c r="F529" s="16" t="s">
        <v>4375</v>
      </c>
      <c r="G529" s="16" t="s">
        <v>4262</v>
      </c>
      <c r="H529" s="16" t="s">
        <v>4927</v>
      </c>
      <c r="I529" s="15"/>
      <c r="J529" s="15"/>
      <c r="K529" s="15"/>
      <c r="L529" s="15"/>
      <c r="M529" s="16" t="s">
        <v>983</v>
      </c>
    </row>
    <row r="530" spans="1:13" x14ac:dyDescent="0.2">
      <c r="A530" s="16" t="s">
        <v>508</v>
      </c>
      <c r="B530" s="15" t="s">
        <v>4928</v>
      </c>
      <c r="C530" s="16" t="s">
        <v>3940</v>
      </c>
      <c r="D530" s="16" t="s">
        <v>4103</v>
      </c>
      <c r="E530" s="16" t="s">
        <v>4102</v>
      </c>
      <c r="F530" s="16" t="s">
        <v>4143</v>
      </c>
      <c r="G530" s="16" t="s">
        <v>4141</v>
      </c>
      <c r="H530" s="16" t="s">
        <v>4928</v>
      </c>
      <c r="I530" s="15"/>
      <c r="J530" s="15"/>
      <c r="K530" s="15"/>
      <c r="L530" s="15"/>
      <c r="M530" s="16" t="s">
        <v>509</v>
      </c>
    </row>
    <row r="531" spans="1:13" x14ac:dyDescent="0.2">
      <c r="A531" s="16" t="s">
        <v>1412</v>
      </c>
      <c r="B531" s="15" t="s">
        <v>4929</v>
      </c>
      <c r="C531" s="16" t="s">
        <v>4260</v>
      </c>
      <c r="D531" s="16" t="s">
        <v>4254</v>
      </c>
      <c r="E531" s="16" t="s">
        <v>4248</v>
      </c>
      <c r="F531" s="16" t="s">
        <v>4304</v>
      </c>
      <c r="G531" s="16" t="s">
        <v>3971</v>
      </c>
      <c r="H531" s="16" t="s">
        <v>4929</v>
      </c>
      <c r="I531" s="15"/>
      <c r="J531" s="15"/>
      <c r="K531" s="15"/>
      <c r="L531" s="15"/>
      <c r="M531" s="16" t="s">
        <v>1413</v>
      </c>
    </row>
    <row r="532" spans="1:13" x14ac:dyDescent="0.2">
      <c r="A532" s="16" t="s">
        <v>2264</v>
      </c>
      <c r="B532" s="15" t="s">
        <v>4930</v>
      </c>
      <c r="C532" s="16" t="s">
        <v>3936</v>
      </c>
      <c r="D532" s="16" t="s">
        <v>4020</v>
      </c>
      <c r="E532" s="16" t="s">
        <v>4279</v>
      </c>
      <c r="F532" s="16" t="s">
        <v>4209</v>
      </c>
      <c r="G532" s="16" t="s">
        <v>4042</v>
      </c>
      <c r="H532" s="16" t="s">
        <v>4930</v>
      </c>
      <c r="I532" s="15"/>
      <c r="J532" s="15"/>
      <c r="K532" s="15"/>
      <c r="L532" s="15"/>
      <c r="M532" s="16" t="s">
        <v>2265</v>
      </c>
    </row>
    <row r="533" spans="1:13" x14ac:dyDescent="0.2">
      <c r="A533" s="16" t="s">
        <v>3611</v>
      </c>
      <c r="B533" s="15" t="s">
        <v>4931</v>
      </c>
      <c r="C533" s="16" t="s">
        <v>4260</v>
      </c>
      <c r="D533" s="16" t="s">
        <v>4236</v>
      </c>
      <c r="E533" s="16" t="s">
        <v>4346</v>
      </c>
      <c r="F533" s="16" t="s">
        <v>4206</v>
      </c>
      <c r="G533" s="16" t="s">
        <v>3965</v>
      </c>
      <c r="H533" s="16" t="s">
        <v>4931</v>
      </c>
      <c r="I533" s="15"/>
      <c r="J533" s="15"/>
      <c r="K533" s="15"/>
      <c r="L533" s="15"/>
      <c r="M533" s="16" t="s">
        <v>3612</v>
      </c>
    </row>
    <row r="534" spans="1:13" x14ac:dyDescent="0.2">
      <c r="A534" s="16" t="s">
        <v>2248</v>
      </c>
      <c r="B534" s="15" t="s">
        <v>4932</v>
      </c>
      <c r="C534" s="16" t="s">
        <v>3936</v>
      </c>
      <c r="D534" s="16" t="s">
        <v>4020</v>
      </c>
      <c r="E534" s="16" t="s">
        <v>4279</v>
      </c>
      <c r="F534" s="16" t="s">
        <v>4209</v>
      </c>
      <c r="G534" s="16" t="s">
        <v>4043</v>
      </c>
      <c r="H534" s="16" t="s">
        <v>4932</v>
      </c>
      <c r="I534" s="15"/>
      <c r="J534" s="15"/>
      <c r="K534" s="15"/>
      <c r="L534" s="15"/>
      <c r="M534" s="16" t="s">
        <v>2249</v>
      </c>
    </row>
    <row r="535" spans="1:13" x14ac:dyDescent="0.2">
      <c r="A535" s="16" t="s">
        <v>3185</v>
      </c>
      <c r="B535" s="15" t="s">
        <v>4933</v>
      </c>
      <c r="C535" s="16" t="s">
        <v>3936</v>
      </c>
      <c r="D535" s="16" t="s">
        <v>4067</v>
      </c>
      <c r="E535" s="16" t="s">
        <v>3957</v>
      </c>
      <c r="F535" s="16" t="s">
        <v>3959</v>
      </c>
      <c r="G535" s="16" t="s">
        <v>3952</v>
      </c>
      <c r="H535" s="16" t="s">
        <v>4933</v>
      </c>
      <c r="I535" s="15"/>
      <c r="J535" s="15"/>
      <c r="K535" s="15"/>
      <c r="L535" s="15"/>
      <c r="M535" s="16" t="s">
        <v>3186</v>
      </c>
    </row>
    <row r="536" spans="1:13" x14ac:dyDescent="0.2">
      <c r="A536" s="16" t="s">
        <v>2126</v>
      </c>
      <c r="B536" s="15" t="s">
        <v>4934</v>
      </c>
      <c r="C536" s="16" t="s">
        <v>3936</v>
      </c>
      <c r="D536" s="16" t="s">
        <v>4020</v>
      </c>
      <c r="E536" s="16" t="s">
        <v>4279</v>
      </c>
      <c r="F536" s="16" t="s">
        <v>4209</v>
      </c>
      <c r="G536" s="16" t="s">
        <v>4080</v>
      </c>
      <c r="H536" s="16" t="s">
        <v>4934</v>
      </c>
      <c r="I536" s="15"/>
      <c r="J536" s="15"/>
      <c r="K536" s="15"/>
      <c r="L536" s="15"/>
      <c r="M536" s="16" t="s">
        <v>2127</v>
      </c>
    </row>
    <row r="537" spans="1:13" x14ac:dyDescent="0.2">
      <c r="A537" s="16" t="s">
        <v>964</v>
      </c>
      <c r="B537" s="15" t="s">
        <v>4935</v>
      </c>
      <c r="C537" s="16" t="s">
        <v>4098</v>
      </c>
      <c r="D537" s="16" t="s">
        <v>4177</v>
      </c>
      <c r="E537" s="16" t="s">
        <v>4176</v>
      </c>
      <c r="F537" s="16" t="s">
        <v>4088</v>
      </c>
      <c r="G537" s="16" t="s">
        <v>4090</v>
      </c>
      <c r="H537" s="16" t="s">
        <v>4935</v>
      </c>
      <c r="I537" s="15"/>
      <c r="J537" s="15"/>
      <c r="K537" s="15"/>
      <c r="L537" s="15"/>
      <c r="M537" s="16" t="s">
        <v>965</v>
      </c>
    </row>
    <row r="538" spans="1:13" x14ac:dyDescent="0.2">
      <c r="A538" s="16" t="s">
        <v>800</v>
      </c>
      <c r="B538" s="15" t="s">
        <v>4936</v>
      </c>
      <c r="C538" s="16" t="s">
        <v>3940</v>
      </c>
      <c r="D538" s="16" t="s">
        <v>4103</v>
      </c>
      <c r="E538" s="16" t="s">
        <v>4102</v>
      </c>
      <c r="F538" s="16" t="s">
        <v>4340</v>
      </c>
      <c r="G538" s="16" t="s">
        <v>3942</v>
      </c>
      <c r="H538" s="16" t="s">
        <v>4936</v>
      </c>
      <c r="I538" s="15"/>
      <c r="J538" s="15"/>
      <c r="K538" s="15"/>
      <c r="L538" s="15"/>
      <c r="M538" s="16" t="s">
        <v>801</v>
      </c>
    </row>
    <row r="539" spans="1:13" x14ac:dyDescent="0.2">
      <c r="A539" s="16" t="s">
        <v>2116</v>
      </c>
      <c r="B539" s="15" t="s">
        <v>4937</v>
      </c>
      <c r="C539" s="16" t="s">
        <v>3936</v>
      </c>
      <c r="D539" s="16" t="s">
        <v>4020</v>
      </c>
      <c r="E539" s="16" t="s">
        <v>4279</v>
      </c>
      <c r="F539" s="16" t="s">
        <v>4209</v>
      </c>
      <c r="G539" s="16" t="s">
        <v>4080</v>
      </c>
      <c r="H539" s="16" t="s">
        <v>4937</v>
      </c>
      <c r="I539" s="15"/>
      <c r="J539" s="15"/>
      <c r="K539" s="15"/>
      <c r="L539" s="15"/>
      <c r="M539" s="16" t="s">
        <v>2117</v>
      </c>
    </row>
    <row r="540" spans="1:13" x14ac:dyDescent="0.2">
      <c r="A540" s="16" t="s">
        <v>3619</v>
      </c>
      <c r="B540" s="15" t="s">
        <v>4938</v>
      </c>
      <c r="C540" s="16" t="s">
        <v>4260</v>
      </c>
      <c r="D540" s="16" t="s">
        <v>4236</v>
      </c>
      <c r="E540" s="16" t="s">
        <v>4346</v>
      </c>
      <c r="F540" s="16" t="s">
        <v>4205</v>
      </c>
      <c r="G540" s="16" t="s">
        <v>3961</v>
      </c>
      <c r="H540" s="16" t="s">
        <v>4938</v>
      </c>
      <c r="I540" s="15"/>
      <c r="J540" s="15"/>
      <c r="K540" s="15"/>
      <c r="L540" s="15"/>
      <c r="M540" s="16" t="s">
        <v>3620</v>
      </c>
    </row>
    <row r="541" spans="1:13" x14ac:dyDescent="0.2">
      <c r="A541" s="16" t="s">
        <v>3397</v>
      </c>
      <c r="B541" s="15" t="s">
        <v>4939</v>
      </c>
      <c r="C541" s="16" t="s">
        <v>3936</v>
      </c>
      <c r="D541" s="16" t="s">
        <v>4020</v>
      </c>
      <c r="E541" s="16" t="s">
        <v>4279</v>
      </c>
      <c r="F541" s="16" t="s">
        <v>4186</v>
      </c>
      <c r="G541" s="16" t="s">
        <v>4168</v>
      </c>
      <c r="H541" s="16" t="s">
        <v>4939</v>
      </c>
      <c r="I541" s="15"/>
      <c r="J541" s="15"/>
      <c r="K541" s="15"/>
      <c r="L541" s="15"/>
      <c r="M541" s="16" t="s">
        <v>3398</v>
      </c>
    </row>
    <row r="542" spans="1:13" x14ac:dyDescent="0.2">
      <c r="A542" s="16" t="s">
        <v>2527</v>
      </c>
      <c r="B542" s="15" t="s">
        <v>4940</v>
      </c>
      <c r="C542" s="16" t="s">
        <v>3936</v>
      </c>
      <c r="D542" s="16" t="s">
        <v>4020</v>
      </c>
      <c r="E542" s="16" t="s">
        <v>4279</v>
      </c>
      <c r="F542" s="16" t="s">
        <v>4052</v>
      </c>
      <c r="G542" s="16" t="s">
        <v>4057</v>
      </c>
      <c r="H542" s="16" t="s">
        <v>4940</v>
      </c>
      <c r="I542" s="15"/>
      <c r="J542" s="15"/>
      <c r="K542" s="15"/>
      <c r="L542" s="15"/>
      <c r="M542" s="16" t="s">
        <v>2528</v>
      </c>
    </row>
    <row r="543" spans="1:13" x14ac:dyDescent="0.2">
      <c r="A543" s="16" t="s">
        <v>1014</v>
      </c>
      <c r="B543" s="15" t="s">
        <v>4941</v>
      </c>
      <c r="C543" s="16" t="s">
        <v>3940</v>
      </c>
      <c r="D543" s="16" t="s">
        <v>4103</v>
      </c>
      <c r="E543" s="16" t="s">
        <v>4138</v>
      </c>
      <c r="F543" s="16" t="s">
        <v>4375</v>
      </c>
      <c r="G543" s="16" t="s">
        <v>4263</v>
      </c>
      <c r="H543" s="16" t="s">
        <v>4941</v>
      </c>
      <c r="I543" s="15"/>
      <c r="J543" s="15"/>
      <c r="K543" s="15"/>
      <c r="L543" s="15"/>
      <c r="M543" s="16" t="s">
        <v>1015</v>
      </c>
    </row>
    <row r="544" spans="1:13" x14ac:dyDescent="0.2">
      <c r="A544" s="16" t="s">
        <v>1850</v>
      </c>
      <c r="B544" s="15" t="s">
        <v>4942</v>
      </c>
      <c r="C544" s="16" t="s">
        <v>4260</v>
      </c>
      <c r="D544" s="16" t="s">
        <v>4254</v>
      </c>
      <c r="E544" s="16" t="s">
        <v>4130</v>
      </c>
      <c r="F544" s="16" t="s">
        <v>4301</v>
      </c>
      <c r="G544" s="16" t="s">
        <v>4223</v>
      </c>
      <c r="H544" s="16" t="s">
        <v>4942</v>
      </c>
      <c r="I544" s="15"/>
      <c r="J544" s="15"/>
      <c r="K544" s="15"/>
      <c r="L544" s="15"/>
      <c r="M544" s="16" t="s">
        <v>1851</v>
      </c>
    </row>
    <row r="545" spans="1:13" x14ac:dyDescent="0.2">
      <c r="A545" s="16" t="s">
        <v>2297</v>
      </c>
      <c r="B545" s="15" t="s">
        <v>4943</v>
      </c>
      <c r="C545" s="16" t="s">
        <v>3936</v>
      </c>
      <c r="D545" s="16" t="s">
        <v>4020</v>
      </c>
      <c r="E545" s="16" t="s">
        <v>4279</v>
      </c>
      <c r="F545" s="16" t="s">
        <v>4209</v>
      </c>
      <c r="G545" s="16" t="s">
        <v>4050</v>
      </c>
      <c r="H545" s="16" t="s">
        <v>4943</v>
      </c>
      <c r="I545" s="15"/>
      <c r="J545" s="15"/>
      <c r="K545" s="15"/>
      <c r="L545" s="15"/>
      <c r="M545" s="16" t="s">
        <v>2298</v>
      </c>
    </row>
    <row r="546" spans="1:13" x14ac:dyDescent="0.2">
      <c r="A546" s="16" t="s">
        <v>578</v>
      </c>
      <c r="B546" s="15" t="s">
        <v>4944</v>
      </c>
      <c r="C546" s="16" t="s">
        <v>3940</v>
      </c>
      <c r="D546" s="16" t="s">
        <v>3941</v>
      </c>
      <c r="E546" s="16" t="s">
        <v>4151</v>
      </c>
      <c r="F546" s="16" t="s">
        <v>4142</v>
      </c>
      <c r="G546" s="16" t="s">
        <v>4144</v>
      </c>
      <c r="H546" s="16" t="s">
        <v>4944</v>
      </c>
      <c r="I546" s="15"/>
      <c r="J546" s="15"/>
      <c r="K546" s="15"/>
      <c r="L546" s="15"/>
      <c r="M546" s="16" t="s">
        <v>579</v>
      </c>
    </row>
    <row r="547" spans="1:13" x14ac:dyDescent="0.2">
      <c r="A547" s="16" t="s">
        <v>2138</v>
      </c>
      <c r="B547" s="15" t="s">
        <v>4945</v>
      </c>
      <c r="C547" s="16" t="s">
        <v>3936</v>
      </c>
      <c r="D547" s="16" t="s">
        <v>4020</v>
      </c>
      <c r="E547" s="16" t="s">
        <v>4279</v>
      </c>
      <c r="F547" s="16" t="s">
        <v>4209</v>
      </c>
      <c r="G547" s="16" t="s">
        <v>4019</v>
      </c>
      <c r="H547" s="16" t="s">
        <v>4945</v>
      </c>
      <c r="I547" s="15"/>
      <c r="J547" s="15"/>
      <c r="K547" s="15"/>
      <c r="L547" s="15"/>
      <c r="M547" s="16" t="s">
        <v>2139</v>
      </c>
    </row>
    <row r="548" spans="1:13" x14ac:dyDescent="0.2">
      <c r="A548" s="16" t="s">
        <v>1168</v>
      </c>
      <c r="B548" s="15" t="s">
        <v>4946</v>
      </c>
      <c r="C548" s="16" t="s">
        <v>3940</v>
      </c>
      <c r="D548" s="16" t="s">
        <v>4103</v>
      </c>
      <c r="E548" s="16" t="s">
        <v>4138</v>
      </c>
      <c r="F548" s="16" t="s">
        <v>4173</v>
      </c>
      <c r="G548" s="16" t="s">
        <v>4139</v>
      </c>
      <c r="H548" s="16" t="s">
        <v>4946</v>
      </c>
      <c r="I548" s="15"/>
      <c r="J548" s="15"/>
      <c r="K548" s="15"/>
      <c r="L548" s="15"/>
      <c r="M548" s="16" t="s">
        <v>1169</v>
      </c>
    </row>
    <row r="549" spans="1:13" x14ac:dyDescent="0.2">
      <c r="A549" s="16" t="s">
        <v>1820</v>
      </c>
      <c r="B549" s="15" t="s">
        <v>4947</v>
      </c>
      <c r="C549" s="16" t="s">
        <v>4260</v>
      </c>
      <c r="D549" s="16" t="s">
        <v>4254</v>
      </c>
      <c r="E549" s="16" t="s">
        <v>4130</v>
      </c>
      <c r="F549" s="16" t="s">
        <v>4310</v>
      </c>
      <c r="G549" s="16" t="s">
        <v>4338</v>
      </c>
      <c r="H549" s="16" t="s">
        <v>4947</v>
      </c>
      <c r="I549" s="15"/>
      <c r="J549" s="15"/>
      <c r="K549" s="15"/>
      <c r="L549" s="15"/>
      <c r="M549" s="16" t="s">
        <v>1821</v>
      </c>
    </row>
    <row r="550" spans="1:13" x14ac:dyDescent="0.2">
      <c r="A550" s="16" t="s">
        <v>782</v>
      </c>
      <c r="B550" s="15" t="s">
        <v>4948</v>
      </c>
      <c r="C550" s="16" t="s">
        <v>3940</v>
      </c>
      <c r="D550" s="16" t="s">
        <v>4103</v>
      </c>
      <c r="E550" s="16" t="s">
        <v>4102</v>
      </c>
      <c r="F550" s="16" t="s">
        <v>4340</v>
      </c>
      <c r="G550" s="16" t="s">
        <v>4356</v>
      </c>
      <c r="H550" s="16" t="s">
        <v>4948</v>
      </c>
      <c r="I550" s="15"/>
      <c r="J550" s="15"/>
      <c r="K550" s="15"/>
      <c r="L550" s="15"/>
      <c r="M550" s="16" t="s">
        <v>783</v>
      </c>
    </row>
    <row r="551" spans="1:13" x14ac:dyDescent="0.2">
      <c r="A551" s="16" t="s">
        <v>2130</v>
      </c>
      <c r="B551" s="15" t="s">
        <v>4949</v>
      </c>
      <c r="C551" s="16" t="s">
        <v>3936</v>
      </c>
      <c r="D551" s="16" t="s">
        <v>4020</v>
      </c>
      <c r="E551" s="16" t="s">
        <v>4279</v>
      </c>
      <c r="F551" s="16" t="s">
        <v>4209</v>
      </c>
      <c r="G551" s="16" t="s">
        <v>4080</v>
      </c>
      <c r="H551" s="16" t="s">
        <v>4949</v>
      </c>
      <c r="I551" s="15"/>
      <c r="J551" s="15"/>
      <c r="K551" s="15"/>
      <c r="L551" s="15"/>
      <c r="M551" s="16" t="s">
        <v>2131</v>
      </c>
    </row>
    <row r="552" spans="1:13" x14ac:dyDescent="0.2">
      <c r="A552" s="16" t="s">
        <v>1050</v>
      </c>
      <c r="B552" s="15" t="s">
        <v>4950</v>
      </c>
      <c r="C552" s="16" t="s">
        <v>3940</v>
      </c>
      <c r="D552" s="16" t="s">
        <v>4103</v>
      </c>
      <c r="E552" s="16" t="s">
        <v>4138</v>
      </c>
      <c r="F552" s="16" t="s">
        <v>4173</v>
      </c>
      <c r="G552" s="16" t="s">
        <v>4140</v>
      </c>
      <c r="H552" s="16" t="s">
        <v>4950</v>
      </c>
      <c r="I552" s="15"/>
      <c r="J552" s="15"/>
      <c r="K552" s="15"/>
      <c r="L552" s="15"/>
      <c r="M552" s="16" t="s">
        <v>1051</v>
      </c>
    </row>
    <row r="553" spans="1:13" x14ac:dyDescent="0.2">
      <c r="A553" s="16" t="s">
        <v>880</v>
      </c>
      <c r="B553" s="15" t="s">
        <v>4951</v>
      </c>
      <c r="C553" s="16" t="s">
        <v>3940</v>
      </c>
      <c r="D553" s="16" t="s">
        <v>4103</v>
      </c>
      <c r="E553" s="16" t="s">
        <v>4102</v>
      </c>
      <c r="F553" s="16" t="s">
        <v>4340</v>
      </c>
      <c r="G553" s="16" t="s">
        <v>4163</v>
      </c>
      <c r="H553" s="16" t="s">
        <v>4951</v>
      </c>
      <c r="I553" s="15"/>
      <c r="J553" s="15"/>
      <c r="K553" s="15"/>
      <c r="L553" s="15"/>
      <c r="M553" s="16" t="s">
        <v>881</v>
      </c>
    </row>
    <row r="554" spans="1:13" x14ac:dyDescent="0.2">
      <c r="A554" s="16" t="s">
        <v>2152</v>
      </c>
      <c r="B554" s="15" t="s">
        <v>4952</v>
      </c>
      <c r="C554" s="16" t="s">
        <v>3936</v>
      </c>
      <c r="D554" s="16" t="s">
        <v>4020</v>
      </c>
      <c r="E554" s="16" t="s">
        <v>4279</v>
      </c>
      <c r="F554" s="16" t="s">
        <v>4209</v>
      </c>
      <c r="G554" s="16" t="s">
        <v>4019</v>
      </c>
      <c r="H554" s="16" t="s">
        <v>4952</v>
      </c>
      <c r="I554" s="15"/>
      <c r="J554" s="15"/>
      <c r="K554" s="15"/>
      <c r="L554" s="15"/>
      <c r="M554" s="16" t="s">
        <v>2153</v>
      </c>
    </row>
    <row r="555" spans="1:13" x14ac:dyDescent="0.2">
      <c r="A555" s="16" t="s">
        <v>3165</v>
      </c>
      <c r="B555" s="15" t="s">
        <v>4953</v>
      </c>
      <c r="C555" s="16" t="s">
        <v>3936</v>
      </c>
      <c r="D555" s="16" t="s">
        <v>4067</v>
      </c>
      <c r="E555" s="16" t="s">
        <v>3957</v>
      </c>
      <c r="F555" s="16" t="s">
        <v>3959</v>
      </c>
      <c r="G555" s="16" t="s">
        <v>3952</v>
      </c>
      <c r="H555" s="16" t="s">
        <v>4953</v>
      </c>
      <c r="I555" s="15"/>
      <c r="J555" s="15"/>
      <c r="K555" s="15"/>
      <c r="L555" s="15"/>
      <c r="M555" s="16" t="s">
        <v>3166</v>
      </c>
    </row>
    <row r="556" spans="1:13" x14ac:dyDescent="0.2">
      <c r="A556" s="16" t="s">
        <v>2244</v>
      </c>
      <c r="B556" s="15" t="s">
        <v>4954</v>
      </c>
      <c r="C556" s="16" t="s">
        <v>3936</v>
      </c>
      <c r="D556" s="16" t="s">
        <v>4020</v>
      </c>
      <c r="E556" s="16" t="s">
        <v>4279</v>
      </c>
      <c r="F556" s="16" t="s">
        <v>4209</v>
      </c>
      <c r="G556" s="16" t="s">
        <v>4040</v>
      </c>
      <c r="H556" s="16" t="s">
        <v>4954</v>
      </c>
      <c r="I556" s="15"/>
      <c r="J556" s="15"/>
      <c r="K556" s="15"/>
      <c r="L556" s="15"/>
      <c r="M556" s="16" t="s">
        <v>2245</v>
      </c>
    </row>
    <row r="557" spans="1:13" x14ac:dyDescent="0.2">
      <c r="A557" s="16" t="s">
        <v>2150</v>
      </c>
      <c r="B557" s="15" t="s">
        <v>4955</v>
      </c>
      <c r="C557" s="16" t="s">
        <v>3936</v>
      </c>
      <c r="D557" s="16" t="s">
        <v>4020</v>
      </c>
      <c r="E557" s="16" t="s">
        <v>4279</v>
      </c>
      <c r="F557" s="16" t="s">
        <v>4209</v>
      </c>
      <c r="G557" s="16" t="s">
        <v>4019</v>
      </c>
      <c r="H557" s="16" t="s">
        <v>4955</v>
      </c>
      <c r="I557" s="15"/>
      <c r="J557" s="15"/>
      <c r="K557" s="15"/>
      <c r="L557" s="15"/>
      <c r="M557" s="16" t="s">
        <v>2151</v>
      </c>
    </row>
    <row r="558" spans="1:13" x14ac:dyDescent="0.2">
      <c r="A558" s="16" t="s">
        <v>532</v>
      </c>
      <c r="B558" s="15" t="s">
        <v>4956</v>
      </c>
      <c r="C558" s="16" t="s">
        <v>3940</v>
      </c>
      <c r="D558" s="16" t="s">
        <v>4103</v>
      </c>
      <c r="E558" s="16" t="s">
        <v>4102</v>
      </c>
      <c r="F558" s="16" t="s">
        <v>4143</v>
      </c>
      <c r="G558" s="16" t="s">
        <v>4145</v>
      </c>
      <c r="H558" s="16" t="s">
        <v>4956</v>
      </c>
      <c r="I558" s="15"/>
      <c r="J558" s="15"/>
      <c r="K558" s="15"/>
      <c r="L558" s="15"/>
      <c r="M558" s="16" t="s">
        <v>533</v>
      </c>
    </row>
    <row r="559" spans="1:13" x14ac:dyDescent="0.2">
      <c r="A559" s="16" t="s">
        <v>2060</v>
      </c>
      <c r="B559" s="15" t="s">
        <v>4957</v>
      </c>
      <c r="C559" s="16" t="s">
        <v>3936</v>
      </c>
      <c r="D559" s="16" t="s">
        <v>4020</v>
      </c>
      <c r="E559" s="16" t="s">
        <v>4279</v>
      </c>
      <c r="F559" s="16" t="s">
        <v>4209</v>
      </c>
      <c r="G559" s="16" t="s">
        <v>4016</v>
      </c>
      <c r="H559" s="16" t="s">
        <v>4957</v>
      </c>
      <c r="I559" s="15"/>
      <c r="J559" s="15"/>
      <c r="K559" s="15"/>
      <c r="L559" s="15"/>
      <c r="M559" s="16" t="s">
        <v>2061</v>
      </c>
    </row>
    <row r="560" spans="1:13" x14ac:dyDescent="0.2">
      <c r="A560" s="16" t="s">
        <v>1872</v>
      </c>
      <c r="B560" s="15" t="s">
        <v>4958</v>
      </c>
      <c r="C560" s="16" t="s">
        <v>4260</v>
      </c>
      <c r="D560" s="16" t="s">
        <v>4254</v>
      </c>
      <c r="E560" s="16" t="s">
        <v>4130</v>
      </c>
      <c r="F560" s="16" t="s">
        <v>4301</v>
      </c>
      <c r="G560" s="16" t="s">
        <v>4250</v>
      </c>
      <c r="H560" s="16" t="s">
        <v>4958</v>
      </c>
      <c r="I560" s="15"/>
      <c r="J560" s="15"/>
      <c r="K560" s="15"/>
      <c r="L560" s="15"/>
      <c r="M560" s="16" t="s">
        <v>1873</v>
      </c>
    </row>
    <row r="561" spans="1:13" x14ac:dyDescent="0.2">
      <c r="A561" s="16" t="s">
        <v>3237</v>
      </c>
      <c r="B561" s="15" t="s">
        <v>4959</v>
      </c>
      <c r="C561" s="16" t="s">
        <v>3936</v>
      </c>
      <c r="D561" s="16" t="s">
        <v>4067</v>
      </c>
      <c r="E561" s="16" t="s">
        <v>3957</v>
      </c>
      <c r="F561" s="16" t="s">
        <v>3959</v>
      </c>
      <c r="G561" s="16" t="s">
        <v>3952</v>
      </c>
      <c r="H561" s="16" t="s">
        <v>4959</v>
      </c>
      <c r="I561" s="15"/>
      <c r="J561" s="15"/>
      <c r="K561" s="15"/>
      <c r="L561" s="15"/>
      <c r="M561" s="16" t="s">
        <v>3238</v>
      </c>
    </row>
    <row r="562" spans="1:13" x14ac:dyDescent="0.2">
      <c r="A562" s="16" t="s">
        <v>2260</v>
      </c>
      <c r="B562" s="15" t="s">
        <v>4960</v>
      </c>
      <c r="C562" s="16" t="s">
        <v>3936</v>
      </c>
      <c r="D562" s="16" t="s">
        <v>4020</v>
      </c>
      <c r="E562" s="16" t="s">
        <v>4279</v>
      </c>
      <c r="F562" s="16" t="s">
        <v>4209</v>
      </c>
      <c r="G562" s="16" t="s">
        <v>4042</v>
      </c>
      <c r="H562" s="16" t="s">
        <v>4960</v>
      </c>
      <c r="I562" s="15"/>
      <c r="J562" s="15"/>
      <c r="K562" s="15"/>
      <c r="L562" s="15"/>
      <c r="M562" s="16" t="s">
        <v>2261</v>
      </c>
    </row>
    <row r="563" spans="1:13" x14ac:dyDescent="0.2">
      <c r="A563" s="16" t="s">
        <v>1426</v>
      </c>
      <c r="B563" s="15" t="s">
        <v>4961</v>
      </c>
      <c r="C563" s="16" t="s">
        <v>4260</v>
      </c>
      <c r="D563" s="16" t="s">
        <v>4254</v>
      </c>
      <c r="E563" s="16" t="s">
        <v>4248</v>
      </c>
      <c r="F563" s="16" t="s">
        <v>4304</v>
      </c>
      <c r="G563" s="16" t="s">
        <v>3971</v>
      </c>
      <c r="H563" s="16" t="s">
        <v>4961</v>
      </c>
      <c r="I563" s="15"/>
      <c r="J563" s="15"/>
      <c r="K563" s="15"/>
      <c r="L563" s="15"/>
      <c r="M563" s="16" t="s">
        <v>1427</v>
      </c>
    </row>
    <row r="564" spans="1:13" x14ac:dyDescent="0.2">
      <c r="A564" s="16" t="s">
        <v>3377</v>
      </c>
      <c r="B564" s="15" t="s">
        <v>4962</v>
      </c>
      <c r="C564" s="16" t="s">
        <v>3936</v>
      </c>
      <c r="D564" s="16" t="s">
        <v>4020</v>
      </c>
      <c r="E564" s="16" t="s">
        <v>4279</v>
      </c>
      <c r="F564" s="16" t="s">
        <v>4186</v>
      </c>
      <c r="G564" s="16" t="s">
        <v>4169</v>
      </c>
      <c r="H564" s="16" t="s">
        <v>4962</v>
      </c>
      <c r="I564" s="15"/>
      <c r="J564" s="15"/>
      <c r="K564" s="15"/>
      <c r="L564" s="15"/>
      <c r="M564" s="16" t="s">
        <v>3378</v>
      </c>
    </row>
    <row r="565" spans="1:13" x14ac:dyDescent="0.2">
      <c r="A565" s="16" t="s">
        <v>860</v>
      </c>
      <c r="B565" s="15" t="s">
        <v>4963</v>
      </c>
      <c r="C565" s="16" t="s">
        <v>3940</v>
      </c>
      <c r="D565" s="16" t="s">
        <v>4103</v>
      </c>
      <c r="E565" s="16" t="s">
        <v>4102</v>
      </c>
      <c r="F565" s="16" t="s">
        <v>4340</v>
      </c>
      <c r="G565" s="16" t="s">
        <v>4298</v>
      </c>
      <c r="H565" s="16" t="s">
        <v>4963</v>
      </c>
      <c r="I565" s="15"/>
      <c r="J565" s="15"/>
      <c r="K565" s="15"/>
      <c r="L565" s="15"/>
      <c r="M565" s="16" t="s">
        <v>861</v>
      </c>
    </row>
    <row r="566" spans="1:13" x14ac:dyDescent="0.2">
      <c r="A566" s="16" t="s">
        <v>3259</v>
      </c>
      <c r="B566" s="15" t="s">
        <v>4964</v>
      </c>
      <c r="C566" s="16" t="s">
        <v>3936</v>
      </c>
      <c r="D566" s="16" t="s">
        <v>4067</v>
      </c>
      <c r="E566" s="16" t="s">
        <v>3957</v>
      </c>
      <c r="F566" s="16" t="s">
        <v>3959</v>
      </c>
      <c r="G566" s="16" t="s">
        <v>3953</v>
      </c>
      <c r="H566" s="16" t="s">
        <v>4964</v>
      </c>
      <c r="I566" s="15"/>
      <c r="J566" s="15"/>
      <c r="K566" s="15"/>
      <c r="L566" s="15"/>
      <c r="M566" s="16" t="s">
        <v>3260</v>
      </c>
    </row>
    <row r="567" spans="1:13" x14ac:dyDescent="0.2">
      <c r="A567" s="16" t="s">
        <v>1880</v>
      </c>
      <c r="B567" s="15" t="s">
        <v>4965</v>
      </c>
      <c r="C567" s="16" t="s">
        <v>4260</v>
      </c>
      <c r="D567" s="16" t="s">
        <v>4254</v>
      </c>
      <c r="E567" s="16" t="s">
        <v>4130</v>
      </c>
      <c r="F567" s="16" t="s">
        <v>4301</v>
      </c>
      <c r="G567" s="16" t="s">
        <v>4224</v>
      </c>
      <c r="H567" s="16" t="s">
        <v>4965</v>
      </c>
      <c r="I567" s="15"/>
      <c r="J567" s="15"/>
      <c r="K567" s="15"/>
      <c r="L567" s="15"/>
      <c r="M567" s="16" t="s">
        <v>1881</v>
      </c>
    </row>
    <row r="568" spans="1:13" x14ac:dyDescent="0.2">
      <c r="A568" s="16" t="s">
        <v>2457</v>
      </c>
      <c r="B568" s="15" t="s">
        <v>4966</v>
      </c>
      <c r="C568" s="16" t="s">
        <v>3936</v>
      </c>
      <c r="D568" s="16" t="s">
        <v>4020</v>
      </c>
      <c r="E568" s="16" t="s">
        <v>4279</v>
      </c>
      <c r="F568" s="16" t="s">
        <v>4053</v>
      </c>
      <c r="G568" s="16" t="s">
        <v>4059</v>
      </c>
      <c r="H568" s="16" t="s">
        <v>4966</v>
      </c>
      <c r="I568" s="15"/>
      <c r="J568" s="15"/>
      <c r="K568" s="15"/>
      <c r="L568" s="15"/>
      <c r="M568" s="16" t="s">
        <v>2458</v>
      </c>
    </row>
    <row r="569" spans="1:13" x14ac:dyDescent="0.2">
      <c r="A569" s="16" t="s">
        <v>1862</v>
      </c>
      <c r="B569" s="15" t="s">
        <v>4967</v>
      </c>
      <c r="C569" s="16" t="s">
        <v>4260</v>
      </c>
      <c r="D569" s="16" t="s">
        <v>4254</v>
      </c>
      <c r="E569" s="16" t="s">
        <v>4130</v>
      </c>
      <c r="F569" s="16" t="s">
        <v>4301</v>
      </c>
      <c r="G569" s="16" t="s">
        <v>4213</v>
      </c>
      <c r="H569" s="16" t="s">
        <v>4967</v>
      </c>
      <c r="I569" s="15"/>
      <c r="J569" s="15"/>
      <c r="K569" s="15"/>
      <c r="L569" s="15"/>
      <c r="M569" s="16" t="s">
        <v>1863</v>
      </c>
    </row>
    <row r="570" spans="1:13" x14ac:dyDescent="0.2">
      <c r="A570" s="16" t="s">
        <v>3395</v>
      </c>
      <c r="B570" s="15" t="s">
        <v>4968</v>
      </c>
      <c r="C570" s="16" t="s">
        <v>3936</v>
      </c>
      <c r="D570" s="16" t="s">
        <v>4020</v>
      </c>
      <c r="E570" s="16" t="s">
        <v>4279</v>
      </c>
      <c r="F570" s="16" t="s">
        <v>4186</v>
      </c>
      <c r="G570" s="16" t="s">
        <v>4166</v>
      </c>
      <c r="H570" s="16" t="s">
        <v>4968</v>
      </c>
      <c r="I570" s="15"/>
      <c r="J570" s="15"/>
      <c r="K570" s="15"/>
      <c r="L570" s="15"/>
      <c r="M570" s="16" t="s">
        <v>3396</v>
      </c>
    </row>
    <row r="571" spans="1:13" x14ac:dyDescent="0.2">
      <c r="A571" s="16" t="s">
        <v>414</v>
      </c>
      <c r="B571" s="15" t="s">
        <v>4969</v>
      </c>
      <c r="C571" s="16" t="s">
        <v>4098</v>
      </c>
      <c r="D571" s="16" t="s">
        <v>4177</v>
      </c>
      <c r="E571" s="16" t="s">
        <v>4176</v>
      </c>
      <c r="F571" s="16" t="s">
        <v>4178</v>
      </c>
      <c r="G571" s="16" t="s">
        <v>4179</v>
      </c>
      <c r="H571" s="16" t="s">
        <v>4969</v>
      </c>
      <c r="I571" s="15"/>
      <c r="J571" s="15"/>
      <c r="K571" s="15"/>
      <c r="L571" s="15"/>
      <c r="M571" s="16" t="s">
        <v>415</v>
      </c>
    </row>
    <row r="572" spans="1:13" x14ac:dyDescent="0.2">
      <c r="A572" s="16" t="s">
        <v>2463</v>
      </c>
      <c r="B572" s="15" t="s">
        <v>4970</v>
      </c>
      <c r="C572" s="16" t="s">
        <v>3936</v>
      </c>
      <c r="D572" s="16" t="s">
        <v>4020</v>
      </c>
      <c r="E572" s="16" t="s">
        <v>4279</v>
      </c>
      <c r="F572" s="16" t="s">
        <v>4209</v>
      </c>
      <c r="G572" s="16" t="s">
        <v>4042</v>
      </c>
      <c r="H572" s="16" t="s">
        <v>4970</v>
      </c>
      <c r="I572" s="15"/>
      <c r="J572" s="15"/>
      <c r="K572" s="15"/>
      <c r="L572" s="15"/>
      <c r="M572" s="16" t="s">
        <v>2464</v>
      </c>
    </row>
    <row r="573" spans="1:13" x14ac:dyDescent="0.2">
      <c r="A573" s="16" t="s">
        <v>1908</v>
      </c>
      <c r="B573" s="15" t="s">
        <v>4971</v>
      </c>
      <c r="C573" s="16" t="s">
        <v>4260</v>
      </c>
      <c r="D573" s="16" t="s">
        <v>4254</v>
      </c>
      <c r="E573" s="16" t="s">
        <v>4130</v>
      </c>
      <c r="F573" s="16" t="s">
        <v>4311</v>
      </c>
      <c r="G573" s="16" t="s">
        <v>4316</v>
      </c>
      <c r="H573" s="16" t="s">
        <v>4971</v>
      </c>
      <c r="I573" s="15"/>
      <c r="J573" s="15"/>
      <c r="K573" s="15"/>
      <c r="L573" s="15"/>
      <c r="M573" s="16" t="s">
        <v>1909</v>
      </c>
    </row>
    <row r="574" spans="1:13" x14ac:dyDescent="0.2">
      <c r="A574" s="16" t="s">
        <v>3133</v>
      </c>
      <c r="B574" s="15" t="s">
        <v>4972</v>
      </c>
      <c r="C574" s="16" t="s">
        <v>3936</v>
      </c>
      <c r="D574" s="16" t="s">
        <v>4067</v>
      </c>
      <c r="E574" s="16" t="s">
        <v>3957</v>
      </c>
      <c r="F574" s="16" t="s">
        <v>3959</v>
      </c>
      <c r="G574" s="16" t="s">
        <v>4005</v>
      </c>
      <c r="H574" s="16" t="s">
        <v>4972</v>
      </c>
      <c r="I574" s="15"/>
      <c r="J574" s="15"/>
      <c r="K574" s="15"/>
      <c r="L574" s="15"/>
      <c r="M574" s="16" t="s">
        <v>3134</v>
      </c>
    </row>
    <row r="575" spans="1:13" x14ac:dyDescent="0.2">
      <c r="A575" s="16" t="s">
        <v>2307</v>
      </c>
      <c r="B575" s="15" t="s">
        <v>4973</v>
      </c>
      <c r="C575" s="16" t="s">
        <v>3936</v>
      </c>
      <c r="D575" s="16" t="s">
        <v>4020</v>
      </c>
      <c r="E575" s="16" t="s">
        <v>4279</v>
      </c>
      <c r="F575" s="16" t="s">
        <v>4209</v>
      </c>
      <c r="G575" s="16" t="s">
        <v>4050</v>
      </c>
      <c r="H575" s="16" t="s">
        <v>4973</v>
      </c>
      <c r="I575" s="15"/>
      <c r="J575" s="15"/>
      <c r="K575" s="15"/>
      <c r="L575" s="15"/>
      <c r="M575" s="16" t="s">
        <v>2308</v>
      </c>
    </row>
    <row r="576" spans="1:13" x14ac:dyDescent="0.2">
      <c r="A576" s="16" t="s">
        <v>1386</v>
      </c>
      <c r="B576" s="15" t="s">
        <v>4974</v>
      </c>
      <c r="C576" s="16" t="s">
        <v>4260</v>
      </c>
      <c r="D576" s="16" t="s">
        <v>4254</v>
      </c>
      <c r="E576" s="16" t="s">
        <v>4248</v>
      </c>
      <c r="F576" s="16" t="s">
        <v>4304</v>
      </c>
      <c r="G576" s="16" t="s">
        <v>3971</v>
      </c>
      <c r="H576" s="16" t="s">
        <v>4974</v>
      </c>
      <c r="I576" s="15"/>
      <c r="J576" s="15"/>
      <c r="K576" s="15"/>
      <c r="L576" s="15"/>
      <c r="M576" s="16" t="s">
        <v>1387</v>
      </c>
    </row>
    <row r="577" spans="1:13" x14ac:dyDescent="0.2">
      <c r="A577" s="16" t="s">
        <v>348</v>
      </c>
      <c r="B577" s="15" t="s">
        <v>4975</v>
      </c>
      <c r="C577" s="16" t="s">
        <v>3940</v>
      </c>
      <c r="D577" s="16" t="s">
        <v>3941</v>
      </c>
      <c r="E577" s="16" t="s">
        <v>4151</v>
      </c>
      <c r="F577" s="16" t="s">
        <v>4142</v>
      </c>
      <c r="G577" s="16" t="s">
        <v>4144</v>
      </c>
      <c r="H577" s="16" t="s">
        <v>4975</v>
      </c>
      <c r="I577" s="15"/>
      <c r="J577" s="15"/>
      <c r="K577" s="15"/>
      <c r="L577" s="15"/>
      <c r="M577" s="16" t="s">
        <v>349</v>
      </c>
    </row>
    <row r="578" spans="1:13" x14ac:dyDescent="0.2">
      <c r="A578" s="16" t="s">
        <v>2120</v>
      </c>
      <c r="B578" s="15" t="s">
        <v>4976</v>
      </c>
      <c r="C578" s="16" t="s">
        <v>3936</v>
      </c>
      <c r="D578" s="16" t="s">
        <v>4020</v>
      </c>
      <c r="E578" s="16" t="s">
        <v>4279</v>
      </c>
      <c r="F578" s="16" t="s">
        <v>4209</v>
      </c>
      <c r="G578" s="16" t="s">
        <v>4080</v>
      </c>
      <c r="H578" s="16" t="s">
        <v>4976</v>
      </c>
      <c r="I578" s="15"/>
      <c r="J578" s="15"/>
      <c r="K578" s="15"/>
      <c r="L578" s="15"/>
      <c r="M578" s="16" t="s">
        <v>2121</v>
      </c>
    </row>
    <row r="579" spans="1:13" x14ac:dyDescent="0.2">
      <c r="A579" s="16" t="s">
        <v>1314</v>
      </c>
      <c r="B579" s="15" t="s">
        <v>4977</v>
      </c>
      <c r="C579" s="16" t="s">
        <v>4260</v>
      </c>
      <c r="D579" s="16" t="s">
        <v>4258</v>
      </c>
      <c r="E579" s="16" t="s">
        <v>4070</v>
      </c>
      <c r="F579" s="16" t="s">
        <v>4302</v>
      </c>
      <c r="G579" s="16" t="s">
        <v>4277</v>
      </c>
      <c r="H579" s="16" t="s">
        <v>4977</v>
      </c>
      <c r="I579" s="15"/>
      <c r="J579" s="15"/>
      <c r="K579" s="15"/>
      <c r="L579" s="15"/>
      <c r="M579" s="16" t="s">
        <v>1315</v>
      </c>
    </row>
    <row r="580" spans="1:13" x14ac:dyDescent="0.2">
      <c r="A580" s="16" t="s">
        <v>1458</v>
      </c>
      <c r="B580" s="15" t="s">
        <v>4978</v>
      </c>
      <c r="C580" s="16" t="s">
        <v>4260</v>
      </c>
      <c r="D580" s="16" t="s">
        <v>4254</v>
      </c>
      <c r="E580" s="16" t="s">
        <v>4248</v>
      </c>
      <c r="F580" s="16" t="s">
        <v>4304</v>
      </c>
      <c r="G580" s="16" t="s">
        <v>3971</v>
      </c>
      <c r="H580" s="16" t="s">
        <v>4978</v>
      </c>
      <c r="I580" s="15"/>
      <c r="J580" s="15"/>
      <c r="K580" s="15"/>
      <c r="L580" s="15"/>
      <c r="M580" s="16" t="s">
        <v>1459</v>
      </c>
    </row>
    <row r="581" spans="1:13" x14ac:dyDescent="0.2">
      <c r="A581" s="16" t="s">
        <v>3125</v>
      </c>
      <c r="B581" s="15" t="s">
        <v>4979</v>
      </c>
      <c r="C581" s="16" t="s">
        <v>3936</v>
      </c>
      <c r="D581" s="16" t="s">
        <v>4067</v>
      </c>
      <c r="E581" s="16" t="s">
        <v>3957</v>
      </c>
      <c r="F581" s="16" t="s">
        <v>3959</v>
      </c>
      <c r="G581" s="16" t="s">
        <v>3951</v>
      </c>
      <c r="H581" s="16" t="s">
        <v>4979</v>
      </c>
      <c r="I581" s="15"/>
      <c r="J581" s="15"/>
      <c r="K581" s="15"/>
      <c r="L581" s="15"/>
      <c r="M581" s="16" t="s">
        <v>3126</v>
      </c>
    </row>
    <row r="582" spans="1:13" x14ac:dyDescent="0.2">
      <c r="A582" s="16" t="s">
        <v>1438</v>
      </c>
      <c r="B582" s="15" t="s">
        <v>4980</v>
      </c>
      <c r="C582" s="16" t="s">
        <v>4260</v>
      </c>
      <c r="D582" s="16" t="s">
        <v>4254</v>
      </c>
      <c r="E582" s="16" t="s">
        <v>4248</v>
      </c>
      <c r="F582" s="16" t="s">
        <v>4304</v>
      </c>
      <c r="G582" s="15" t="s">
        <v>3971</v>
      </c>
      <c r="H582" s="15" t="s">
        <v>4980</v>
      </c>
      <c r="I582" s="15"/>
      <c r="J582" s="15"/>
      <c r="K582" s="15"/>
      <c r="L582" s="15"/>
      <c r="M582" s="16" t="s">
        <v>1439</v>
      </c>
    </row>
    <row r="583" spans="1:13" x14ac:dyDescent="0.2">
      <c r="A583" s="16" t="s">
        <v>816</v>
      </c>
      <c r="B583" s="15" t="s">
        <v>4981</v>
      </c>
      <c r="C583" s="16" t="s">
        <v>3940</v>
      </c>
      <c r="D583" s="16" t="s">
        <v>4103</v>
      </c>
      <c r="E583" s="16" t="s">
        <v>4102</v>
      </c>
      <c r="F583" s="16" t="s">
        <v>4340</v>
      </c>
      <c r="G583" s="15" t="s">
        <v>4376</v>
      </c>
      <c r="H583" s="15" t="s">
        <v>4981</v>
      </c>
      <c r="I583" s="15"/>
      <c r="J583" s="15"/>
      <c r="K583" s="15"/>
      <c r="L583" s="15"/>
      <c r="M583" s="16" t="s">
        <v>817</v>
      </c>
    </row>
    <row r="584" spans="1:13" x14ac:dyDescent="0.2">
      <c r="A584" s="16" t="s">
        <v>404</v>
      </c>
      <c r="B584" s="15" t="s">
        <v>4982</v>
      </c>
      <c r="C584" s="16" t="s">
        <v>3940</v>
      </c>
      <c r="D584" s="16" t="s">
        <v>3941</v>
      </c>
      <c r="E584" s="16" t="s">
        <v>4151</v>
      </c>
      <c r="F584" s="16" t="s">
        <v>4373</v>
      </c>
      <c r="G584" s="15" t="s">
        <v>4372</v>
      </c>
      <c r="H584" s="15" t="s">
        <v>4982</v>
      </c>
      <c r="I584" s="15"/>
      <c r="J584" s="15"/>
      <c r="K584" s="15"/>
      <c r="L584" s="15"/>
      <c r="M584" s="16" t="s">
        <v>405</v>
      </c>
    </row>
    <row r="585" spans="1:13" x14ac:dyDescent="0.2">
      <c r="A585" s="16" t="s">
        <v>1858</v>
      </c>
      <c r="B585" s="15" t="s">
        <v>4983</v>
      </c>
      <c r="C585" s="16" t="s">
        <v>4260</v>
      </c>
      <c r="D585" s="16" t="s">
        <v>4254</v>
      </c>
      <c r="E585" s="16" t="s">
        <v>4130</v>
      </c>
      <c r="F585" s="16" t="s">
        <v>4301</v>
      </c>
      <c r="G585" s="15" t="s">
        <v>4226</v>
      </c>
      <c r="H585" s="15" t="s">
        <v>4983</v>
      </c>
      <c r="I585" s="15"/>
      <c r="J585" s="15"/>
      <c r="K585" s="15"/>
      <c r="L585" s="15"/>
      <c r="M585" s="16" t="s">
        <v>1859</v>
      </c>
    </row>
    <row r="586" spans="1:13" x14ac:dyDescent="0.2">
      <c r="A586" s="16" t="s">
        <v>2451</v>
      </c>
      <c r="B586" s="15" t="s">
        <v>4984</v>
      </c>
      <c r="C586" s="16" t="s">
        <v>3936</v>
      </c>
      <c r="D586" s="16" t="s">
        <v>4020</v>
      </c>
      <c r="E586" s="16" t="s">
        <v>4279</v>
      </c>
      <c r="F586" s="16" t="s">
        <v>4053</v>
      </c>
      <c r="G586" s="15" t="s">
        <v>4065</v>
      </c>
      <c r="H586" s="15" t="s">
        <v>4984</v>
      </c>
      <c r="I586" s="15"/>
      <c r="J586" s="15"/>
      <c r="K586" s="15"/>
      <c r="L586" s="15"/>
      <c r="M586" s="16" t="s">
        <v>2452</v>
      </c>
    </row>
    <row r="587" spans="1:13" x14ac:dyDescent="0.2">
      <c r="A587" s="16" t="s">
        <v>1910</v>
      </c>
      <c r="B587" s="15" t="s">
        <v>4985</v>
      </c>
      <c r="C587" s="16" t="s">
        <v>4260</v>
      </c>
      <c r="D587" s="16" t="s">
        <v>4254</v>
      </c>
      <c r="E587" s="16" t="s">
        <v>4130</v>
      </c>
      <c r="F587" s="16" t="s">
        <v>4311</v>
      </c>
      <c r="G587" s="15" t="s">
        <v>4316</v>
      </c>
      <c r="H587" s="15" t="s">
        <v>4985</v>
      </c>
      <c r="I587" s="15"/>
      <c r="J587" s="15"/>
      <c r="K587" s="15"/>
      <c r="L587" s="15"/>
      <c r="M587" s="16" t="s">
        <v>1911</v>
      </c>
    </row>
    <row r="588" spans="1:13" x14ac:dyDescent="0.2">
      <c r="A588" s="16" t="s">
        <v>1578</v>
      </c>
      <c r="B588" s="15" t="s">
        <v>4986</v>
      </c>
      <c r="C588" s="16" t="s">
        <v>4260</v>
      </c>
      <c r="D588" s="16" t="s">
        <v>4258</v>
      </c>
      <c r="E588" s="16" t="s">
        <v>4320</v>
      </c>
      <c r="F588" s="16" t="s">
        <v>4334</v>
      </c>
      <c r="G588" s="15" t="s">
        <v>4317</v>
      </c>
      <c r="H588" s="15" t="s">
        <v>4986</v>
      </c>
      <c r="I588" s="15"/>
      <c r="J588" s="15"/>
      <c r="K588" s="15"/>
      <c r="L588" s="15"/>
      <c r="M588" s="16" t="s">
        <v>1579</v>
      </c>
    </row>
    <row r="589" spans="1:13" x14ac:dyDescent="0.2">
      <c r="A589" s="16" t="s">
        <v>3617</v>
      </c>
      <c r="B589" s="15" t="s">
        <v>4987</v>
      </c>
      <c r="C589" s="16" t="s">
        <v>4260</v>
      </c>
      <c r="D589" s="16" t="s">
        <v>4236</v>
      </c>
      <c r="E589" s="16" t="s">
        <v>4346</v>
      </c>
      <c r="F589" s="16" t="s">
        <v>4207</v>
      </c>
      <c r="G589" s="15" t="s">
        <v>3963</v>
      </c>
      <c r="H589" s="15" t="s">
        <v>4987</v>
      </c>
      <c r="I589" s="15"/>
      <c r="J589" s="15"/>
      <c r="K589" s="15"/>
      <c r="L589" s="15"/>
      <c r="M589" s="16" t="s">
        <v>3618</v>
      </c>
    </row>
    <row r="590" spans="1:13" x14ac:dyDescent="0.2">
      <c r="A590" s="16" t="s">
        <v>2226</v>
      </c>
      <c r="B590" s="15" t="s">
        <v>4988</v>
      </c>
      <c r="C590" s="16" t="s">
        <v>3936</v>
      </c>
      <c r="D590" s="16" t="s">
        <v>4020</v>
      </c>
      <c r="E590" s="16" t="s">
        <v>4279</v>
      </c>
      <c r="F590" s="16" t="s">
        <v>4209</v>
      </c>
      <c r="G590" s="15" t="s">
        <v>4017</v>
      </c>
      <c r="H590" s="15" t="s">
        <v>4988</v>
      </c>
      <c r="I590" s="15"/>
      <c r="J590" s="15"/>
      <c r="K590" s="15"/>
      <c r="L590" s="15"/>
      <c r="M590" s="16" t="s">
        <v>2227</v>
      </c>
    </row>
    <row r="591" spans="1:13" x14ac:dyDescent="0.2">
      <c r="A591" s="16" t="s">
        <v>3227</v>
      </c>
      <c r="B591" s="15" t="s">
        <v>4989</v>
      </c>
      <c r="C591" s="16" t="s">
        <v>3936</v>
      </c>
      <c r="D591" s="16" t="s">
        <v>4067</v>
      </c>
      <c r="E591" s="16" t="s">
        <v>4082</v>
      </c>
      <c r="F591" s="16" t="s">
        <v>4004</v>
      </c>
      <c r="G591" s="15" t="s">
        <v>3956</v>
      </c>
      <c r="H591" s="15" t="s">
        <v>4989</v>
      </c>
      <c r="I591" s="15"/>
      <c r="J591" s="15"/>
      <c r="K591" s="15"/>
      <c r="L591" s="15"/>
      <c r="M591" s="16" t="s">
        <v>3228</v>
      </c>
    </row>
    <row r="592" spans="1:13" x14ac:dyDescent="0.2">
      <c r="A592" s="16" t="s">
        <v>2531</v>
      </c>
      <c r="B592" s="15" t="s">
        <v>4990</v>
      </c>
      <c r="C592" s="16" t="s">
        <v>3936</v>
      </c>
      <c r="D592" s="16" t="s">
        <v>4020</v>
      </c>
      <c r="E592" s="16" t="s">
        <v>4279</v>
      </c>
      <c r="F592" s="16" t="s">
        <v>4052</v>
      </c>
      <c r="G592" s="15" t="s">
        <v>4060</v>
      </c>
      <c r="H592" s="15" t="s">
        <v>4990</v>
      </c>
      <c r="I592" s="15"/>
      <c r="J592" s="15"/>
      <c r="K592" s="15"/>
      <c r="L592" s="15"/>
      <c r="M592" s="16" t="s">
        <v>2532</v>
      </c>
    </row>
    <row r="593" spans="1:13" x14ac:dyDescent="0.2">
      <c r="A593" s="16" t="s">
        <v>2156</v>
      </c>
      <c r="B593" s="15" t="s">
        <v>4991</v>
      </c>
      <c r="C593" s="16" t="s">
        <v>3936</v>
      </c>
      <c r="D593" s="16" t="s">
        <v>4020</v>
      </c>
      <c r="E593" s="16" t="s">
        <v>4279</v>
      </c>
      <c r="F593" s="16" t="s">
        <v>4209</v>
      </c>
      <c r="G593" s="15" t="s">
        <v>4019</v>
      </c>
      <c r="H593" s="15" t="s">
        <v>4991</v>
      </c>
      <c r="I593" s="15"/>
      <c r="J593" s="15"/>
      <c r="K593" s="15"/>
      <c r="L593" s="15"/>
      <c r="M593" s="16" t="s">
        <v>2157</v>
      </c>
    </row>
    <row r="594" spans="1:13" x14ac:dyDescent="0.2">
      <c r="A594" s="16" t="s">
        <v>986</v>
      </c>
      <c r="B594" s="15" t="s">
        <v>4992</v>
      </c>
      <c r="C594" s="16" t="s">
        <v>3940</v>
      </c>
      <c r="D594" s="16" t="s">
        <v>4103</v>
      </c>
      <c r="E594" s="16" t="s">
        <v>4138</v>
      </c>
      <c r="F594" s="16" t="s">
        <v>4375</v>
      </c>
      <c r="G594" s="15" t="s">
        <v>4261</v>
      </c>
      <c r="H594" s="15" t="s">
        <v>4992</v>
      </c>
      <c r="I594" s="15"/>
      <c r="J594" s="15"/>
      <c r="K594" s="15"/>
      <c r="L594" s="15"/>
      <c r="M594" s="16" t="s">
        <v>987</v>
      </c>
    </row>
    <row r="595" spans="1:13" x14ac:dyDescent="0.2">
      <c r="A595" s="16" t="s">
        <v>2246</v>
      </c>
      <c r="B595" s="15" t="s">
        <v>4993</v>
      </c>
      <c r="C595" s="16" t="s">
        <v>3936</v>
      </c>
      <c r="D595" s="16" t="s">
        <v>4020</v>
      </c>
      <c r="E595" s="16" t="s">
        <v>4279</v>
      </c>
      <c r="F595" s="16" t="s">
        <v>4209</v>
      </c>
      <c r="G595" s="15" t="s">
        <v>4043</v>
      </c>
      <c r="H595" s="15" t="s">
        <v>4993</v>
      </c>
      <c r="I595" s="15"/>
      <c r="J595" s="15"/>
      <c r="K595" s="15"/>
      <c r="L595" s="15"/>
      <c r="M595" s="16" t="s">
        <v>2247</v>
      </c>
    </row>
    <row r="596" spans="1:13" x14ac:dyDescent="0.2">
      <c r="A596" s="16" t="s">
        <v>1844</v>
      </c>
      <c r="B596" s="15" t="s">
        <v>4994</v>
      </c>
      <c r="C596" s="16" t="s">
        <v>4260</v>
      </c>
      <c r="D596" s="16" t="s">
        <v>4254</v>
      </c>
      <c r="E596" s="16" t="s">
        <v>4130</v>
      </c>
      <c r="F596" s="16" t="s">
        <v>4310</v>
      </c>
      <c r="G596" s="15" t="s">
        <v>4309</v>
      </c>
      <c r="H596" s="15" t="s">
        <v>4994</v>
      </c>
      <c r="I596" s="15"/>
      <c r="J596" s="15"/>
      <c r="K596" s="15"/>
      <c r="L596" s="15"/>
      <c r="M596" s="16" t="s">
        <v>1845</v>
      </c>
    </row>
    <row r="597" spans="1:13" x14ac:dyDescent="0.2">
      <c r="A597" s="16" t="s">
        <v>1930</v>
      </c>
      <c r="B597" s="15" t="s">
        <v>4995</v>
      </c>
      <c r="C597" s="16" t="s">
        <v>4260</v>
      </c>
      <c r="D597" s="16" t="s">
        <v>4254</v>
      </c>
      <c r="E597" s="16" t="s">
        <v>4130</v>
      </c>
      <c r="F597" s="16" t="s">
        <v>4311</v>
      </c>
      <c r="G597" s="15" t="s">
        <v>4326</v>
      </c>
      <c r="H597" s="15" t="s">
        <v>4995</v>
      </c>
      <c r="I597" s="15"/>
      <c r="J597" s="15"/>
      <c r="K597" s="15"/>
      <c r="L597" s="15"/>
      <c r="M597" s="16" t="s">
        <v>1931</v>
      </c>
    </row>
    <row r="598" spans="1:13" x14ac:dyDescent="0.2">
      <c r="A598" s="16" t="s">
        <v>1886</v>
      </c>
      <c r="B598" s="15" t="s">
        <v>4996</v>
      </c>
      <c r="C598" s="16" t="s">
        <v>4260</v>
      </c>
      <c r="D598" s="16" t="s">
        <v>4254</v>
      </c>
      <c r="E598" s="16" t="s">
        <v>4130</v>
      </c>
      <c r="F598" s="16" t="s">
        <v>4311</v>
      </c>
      <c r="G598" s="15" t="s">
        <v>4337</v>
      </c>
      <c r="H598" s="15" t="s">
        <v>4996</v>
      </c>
      <c r="I598" s="15"/>
      <c r="J598" s="15"/>
      <c r="K598" s="15"/>
      <c r="L598" s="15"/>
      <c r="M598" s="16" t="s">
        <v>1887</v>
      </c>
    </row>
    <row r="599" spans="1:13" x14ac:dyDescent="0.2">
      <c r="A599" s="16" t="s">
        <v>874</v>
      </c>
      <c r="B599" s="15" t="s">
        <v>4997</v>
      </c>
      <c r="C599" s="16" t="s">
        <v>3940</v>
      </c>
      <c r="D599" s="16" t="s">
        <v>4103</v>
      </c>
      <c r="E599" s="16" t="s">
        <v>4102</v>
      </c>
      <c r="F599" s="16" t="s">
        <v>4340</v>
      </c>
      <c r="G599" s="15" t="s">
        <v>4298</v>
      </c>
      <c r="H599" s="15" t="s">
        <v>4997</v>
      </c>
      <c r="I599" s="15"/>
      <c r="J599" s="15"/>
      <c r="K599" s="15"/>
      <c r="L599" s="15"/>
      <c r="M599" s="16" t="s">
        <v>875</v>
      </c>
    </row>
    <row r="600" spans="1:13" x14ac:dyDescent="0.2">
      <c r="A600" s="16" t="s">
        <v>80</v>
      </c>
      <c r="B600" s="15" t="s">
        <v>4998</v>
      </c>
      <c r="C600" s="16" t="s">
        <v>4196</v>
      </c>
      <c r="D600" s="16" t="s">
        <v>4195</v>
      </c>
      <c r="E600" s="16" t="s">
        <v>3999</v>
      </c>
      <c r="F600" s="16" t="s">
        <v>4998</v>
      </c>
      <c r="G600" s="15"/>
      <c r="H600" s="15"/>
      <c r="I600" s="15"/>
      <c r="J600" s="15"/>
      <c r="K600" s="15"/>
      <c r="L600" s="15"/>
      <c r="M600" s="16" t="s">
        <v>81</v>
      </c>
    </row>
    <row r="601" spans="1:13" x14ac:dyDescent="0.2">
      <c r="A601" s="16" t="s">
        <v>2345</v>
      </c>
      <c r="B601" s="15" t="s">
        <v>4999</v>
      </c>
      <c r="C601" s="16" t="s">
        <v>3936</v>
      </c>
      <c r="D601" s="16" t="s">
        <v>3987</v>
      </c>
      <c r="E601" s="16" t="s">
        <v>3986</v>
      </c>
      <c r="F601" s="16" t="s">
        <v>4999</v>
      </c>
      <c r="G601" s="15"/>
      <c r="H601" s="15"/>
      <c r="I601" s="15"/>
      <c r="J601" s="15"/>
      <c r="K601" s="15"/>
      <c r="L601" s="15"/>
      <c r="M601" s="16" t="s">
        <v>2346</v>
      </c>
    </row>
    <row r="602" spans="1:13" x14ac:dyDescent="0.2">
      <c r="A602" s="16" t="s">
        <v>164</v>
      </c>
      <c r="B602" s="15" t="s">
        <v>5000</v>
      </c>
      <c r="C602" s="16" t="s">
        <v>4196</v>
      </c>
      <c r="D602" s="16" t="s">
        <v>4195</v>
      </c>
      <c r="E602" s="16" t="s">
        <v>3999</v>
      </c>
      <c r="F602" s="16" t="s">
        <v>5000</v>
      </c>
      <c r="G602" s="15"/>
      <c r="H602" s="15"/>
      <c r="I602" s="15"/>
      <c r="J602" s="15"/>
      <c r="K602" s="15"/>
      <c r="L602" s="15"/>
      <c r="M602" s="16" t="s">
        <v>165</v>
      </c>
    </row>
    <row r="603" spans="1:13" x14ac:dyDescent="0.2">
      <c r="A603" s="16" t="s">
        <v>104</v>
      </c>
      <c r="B603" s="15" t="s">
        <v>5001</v>
      </c>
      <c r="C603" s="16" t="s">
        <v>4196</v>
      </c>
      <c r="D603" s="16" t="s">
        <v>4195</v>
      </c>
      <c r="E603" s="16" t="s">
        <v>3999</v>
      </c>
      <c r="F603" s="16" t="s">
        <v>5001</v>
      </c>
      <c r="G603" s="15"/>
      <c r="H603" s="15"/>
      <c r="I603" s="15"/>
      <c r="J603" s="15"/>
      <c r="K603" s="15"/>
      <c r="L603" s="15"/>
      <c r="M603" s="16" t="s">
        <v>105</v>
      </c>
    </row>
    <row r="604" spans="1:13" x14ac:dyDescent="0.2">
      <c r="A604" s="16" t="s">
        <v>3039</v>
      </c>
      <c r="B604" s="15" t="s">
        <v>5002</v>
      </c>
      <c r="C604" s="16" t="s">
        <v>4098</v>
      </c>
      <c r="D604" s="16" t="s">
        <v>4099</v>
      </c>
      <c r="E604" s="16" t="s">
        <v>4367</v>
      </c>
      <c r="F604" s="16" t="s">
        <v>5002</v>
      </c>
      <c r="G604" s="15"/>
      <c r="H604" s="15"/>
      <c r="I604" s="15"/>
      <c r="J604" s="15"/>
      <c r="K604" s="15"/>
      <c r="L604" s="15"/>
      <c r="M604" s="16" t="s">
        <v>3040</v>
      </c>
    </row>
    <row r="605" spans="1:13" x14ac:dyDescent="0.2">
      <c r="A605" s="16" t="s">
        <v>3247</v>
      </c>
      <c r="B605" s="15" t="s">
        <v>5003</v>
      </c>
      <c r="C605" s="16" t="s">
        <v>3936</v>
      </c>
      <c r="D605" s="16" t="s">
        <v>4067</v>
      </c>
      <c r="E605" s="16" t="s">
        <v>4343</v>
      </c>
      <c r="F605" s="16" t="s">
        <v>5003</v>
      </c>
      <c r="G605" s="15"/>
      <c r="H605" s="15"/>
      <c r="I605" s="15"/>
      <c r="J605" s="15"/>
      <c r="K605" s="15"/>
      <c r="L605" s="15"/>
      <c r="M605" s="16" t="s">
        <v>3248</v>
      </c>
    </row>
    <row r="606" spans="1:13" x14ac:dyDescent="0.2">
      <c r="A606" s="16" t="s">
        <v>2751</v>
      </c>
      <c r="B606" s="15" t="s">
        <v>5004</v>
      </c>
      <c r="C606" s="16" t="s">
        <v>3936</v>
      </c>
      <c r="D606" s="16" t="s">
        <v>3987</v>
      </c>
      <c r="E606" s="16" t="s">
        <v>3988</v>
      </c>
      <c r="F606" s="16" t="s">
        <v>5004</v>
      </c>
      <c r="G606" s="15"/>
      <c r="H606" s="15"/>
      <c r="I606" s="15"/>
      <c r="J606" s="15"/>
      <c r="K606" s="15"/>
      <c r="L606" s="15"/>
      <c r="M606" s="16" t="s">
        <v>2752</v>
      </c>
    </row>
    <row r="607" spans="1:13" x14ac:dyDescent="0.2">
      <c r="A607" s="16" t="s">
        <v>226</v>
      </c>
      <c r="B607" s="15" t="s">
        <v>5005</v>
      </c>
      <c r="C607" s="16" t="s">
        <v>4196</v>
      </c>
      <c r="D607" s="16" t="s">
        <v>4195</v>
      </c>
      <c r="E607" s="16" t="s">
        <v>3999</v>
      </c>
      <c r="F607" s="16" t="s">
        <v>5005</v>
      </c>
      <c r="G607" s="15"/>
      <c r="H607" s="15"/>
      <c r="I607" s="15"/>
      <c r="J607" s="15"/>
      <c r="K607" s="15"/>
      <c r="L607" s="15"/>
      <c r="M607" s="16" t="s">
        <v>227</v>
      </c>
    </row>
    <row r="608" spans="1:13" x14ac:dyDescent="0.2">
      <c r="A608" s="16" t="s">
        <v>1982</v>
      </c>
      <c r="B608" s="15" t="s">
        <v>5006</v>
      </c>
      <c r="C608" s="16" t="s">
        <v>4260</v>
      </c>
      <c r="D608" s="16" t="s">
        <v>4251</v>
      </c>
      <c r="E608" s="16" t="s">
        <v>4321</v>
      </c>
      <c r="F608" s="16" t="s">
        <v>5006</v>
      </c>
      <c r="G608" s="15"/>
      <c r="H608" s="15"/>
      <c r="I608" s="15"/>
      <c r="J608" s="15"/>
      <c r="K608" s="15"/>
      <c r="L608" s="15"/>
      <c r="M608" s="16" t="s">
        <v>1983</v>
      </c>
    </row>
    <row r="609" spans="1:13" x14ac:dyDescent="0.2">
      <c r="A609" s="16" t="s">
        <v>2709</v>
      </c>
      <c r="B609" s="15" t="s">
        <v>5007</v>
      </c>
      <c r="C609" s="16" t="s">
        <v>3936</v>
      </c>
      <c r="D609" s="16" t="s">
        <v>3979</v>
      </c>
      <c r="E609" s="16" t="s">
        <v>3982</v>
      </c>
      <c r="F609" s="16" t="s">
        <v>5007</v>
      </c>
      <c r="G609" s="15"/>
      <c r="H609" s="15"/>
      <c r="I609" s="15"/>
      <c r="J609" s="15"/>
      <c r="K609" s="15"/>
      <c r="L609" s="15"/>
      <c r="M609" s="16" t="s">
        <v>2710</v>
      </c>
    </row>
    <row r="610" spans="1:13" x14ac:dyDescent="0.2">
      <c r="A610" s="16" t="s">
        <v>228</v>
      </c>
      <c r="B610" s="15" t="s">
        <v>5008</v>
      </c>
      <c r="C610" s="16" t="s">
        <v>4196</v>
      </c>
      <c r="D610" s="16" t="s">
        <v>4195</v>
      </c>
      <c r="E610" s="16" t="s">
        <v>3999</v>
      </c>
      <c r="F610" s="16" t="s">
        <v>5008</v>
      </c>
      <c r="G610" s="15"/>
      <c r="H610" s="15"/>
      <c r="I610" s="15"/>
      <c r="J610" s="15"/>
      <c r="K610" s="15"/>
      <c r="L610" s="15"/>
      <c r="M610" s="16" t="s">
        <v>229</v>
      </c>
    </row>
    <row r="611" spans="1:13" x14ac:dyDescent="0.2">
      <c r="A611" s="16" t="s">
        <v>2595</v>
      </c>
      <c r="B611" s="15" t="s">
        <v>5009</v>
      </c>
      <c r="C611" s="16" t="s">
        <v>3936</v>
      </c>
      <c r="D611" s="16" t="s">
        <v>4067</v>
      </c>
      <c r="E611" s="16" t="s">
        <v>4343</v>
      </c>
      <c r="F611" s="16" t="s">
        <v>5009</v>
      </c>
      <c r="G611" s="15"/>
      <c r="H611" s="15"/>
      <c r="I611" s="15"/>
      <c r="J611" s="15"/>
      <c r="K611" s="15"/>
      <c r="L611" s="15"/>
      <c r="M611" s="16" t="s">
        <v>2596</v>
      </c>
    </row>
    <row r="612" spans="1:13" x14ac:dyDescent="0.2">
      <c r="A612" s="16" t="s">
        <v>106</v>
      </c>
      <c r="B612" s="15" t="s">
        <v>5010</v>
      </c>
      <c r="C612" s="16" t="s">
        <v>4196</v>
      </c>
      <c r="D612" s="16" t="s">
        <v>4195</v>
      </c>
      <c r="E612" s="16" t="s">
        <v>3999</v>
      </c>
      <c r="F612" s="16" t="s">
        <v>5010</v>
      </c>
      <c r="G612" s="15"/>
      <c r="H612" s="15"/>
      <c r="I612" s="15"/>
      <c r="J612" s="15"/>
      <c r="K612" s="15"/>
      <c r="L612" s="15"/>
      <c r="M612" s="16" t="s">
        <v>107</v>
      </c>
    </row>
    <row r="613" spans="1:13" x14ac:dyDescent="0.2">
      <c r="A613" s="16" t="s">
        <v>112</v>
      </c>
      <c r="B613" s="15" t="s">
        <v>5011</v>
      </c>
      <c r="C613" s="16" t="s">
        <v>4196</v>
      </c>
      <c r="D613" s="16" t="s">
        <v>4195</v>
      </c>
      <c r="E613" s="16" t="s">
        <v>3999</v>
      </c>
      <c r="F613" s="16" t="s">
        <v>5011</v>
      </c>
      <c r="G613" s="15"/>
      <c r="H613" s="15"/>
      <c r="I613" s="15"/>
      <c r="J613" s="15"/>
      <c r="K613" s="15"/>
      <c r="L613" s="15"/>
      <c r="M613" s="16" t="s">
        <v>113</v>
      </c>
    </row>
    <row r="614" spans="1:13" x14ac:dyDescent="0.2">
      <c r="A614" s="16" t="s">
        <v>82</v>
      </c>
      <c r="B614" s="15" t="s">
        <v>5012</v>
      </c>
      <c r="C614" s="16" t="s">
        <v>4196</v>
      </c>
      <c r="D614" s="16" t="s">
        <v>4195</v>
      </c>
      <c r="E614" s="16" t="s">
        <v>3999</v>
      </c>
      <c r="F614" s="16" t="s">
        <v>5012</v>
      </c>
      <c r="G614" s="15"/>
      <c r="H614" s="15"/>
      <c r="I614" s="15"/>
      <c r="J614" s="15"/>
      <c r="K614" s="15"/>
      <c r="L614" s="15"/>
      <c r="M614" s="16" t="s">
        <v>83</v>
      </c>
    </row>
    <row r="615" spans="1:13" x14ac:dyDescent="0.2">
      <c r="A615" s="16" t="s">
        <v>2649</v>
      </c>
      <c r="B615" s="15" t="s">
        <v>5013</v>
      </c>
      <c r="C615" s="16" t="s">
        <v>3936</v>
      </c>
      <c r="D615" s="16" t="s">
        <v>3987</v>
      </c>
      <c r="E615" s="16" t="s">
        <v>3988</v>
      </c>
      <c r="F615" s="16" t="s">
        <v>5013</v>
      </c>
      <c r="G615" s="15"/>
      <c r="H615" s="15"/>
      <c r="I615" s="15"/>
      <c r="J615" s="15"/>
      <c r="K615" s="15"/>
      <c r="L615" s="15"/>
      <c r="M615" s="16" t="s">
        <v>2650</v>
      </c>
    </row>
    <row r="616" spans="1:13" x14ac:dyDescent="0.2">
      <c r="A616" s="16" t="s">
        <v>2363</v>
      </c>
      <c r="B616" s="15" t="s">
        <v>5014</v>
      </c>
      <c r="C616" s="16" t="s">
        <v>3936</v>
      </c>
      <c r="D616" s="16" t="s">
        <v>3987</v>
      </c>
      <c r="E616" s="16" t="s">
        <v>3988</v>
      </c>
      <c r="F616" s="16" t="s">
        <v>5014</v>
      </c>
      <c r="G616" s="15"/>
      <c r="H616" s="15"/>
      <c r="I616" s="15"/>
      <c r="J616" s="15"/>
      <c r="K616" s="15"/>
      <c r="L616" s="15"/>
      <c r="M616" s="16" t="s">
        <v>2364</v>
      </c>
    </row>
    <row r="617" spans="1:13" x14ac:dyDescent="0.2">
      <c r="A617" s="16" t="s">
        <v>2341</v>
      </c>
      <c r="B617" s="15" t="s">
        <v>5015</v>
      </c>
      <c r="C617" s="16" t="s">
        <v>3936</v>
      </c>
      <c r="D617" s="16" t="s">
        <v>3979</v>
      </c>
      <c r="E617" s="16" t="s">
        <v>3978</v>
      </c>
      <c r="F617" s="16" t="s">
        <v>5015</v>
      </c>
      <c r="G617" s="15"/>
      <c r="H617" s="15"/>
      <c r="I617" s="15"/>
      <c r="J617" s="15"/>
      <c r="K617" s="15"/>
      <c r="L617" s="15"/>
      <c r="M617" s="16" t="s">
        <v>2342</v>
      </c>
    </row>
    <row r="618" spans="1:13" x14ac:dyDescent="0.2">
      <c r="A618" s="16" t="s">
        <v>2873</v>
      </c>
      <c r="B618" s="15" t="s">
        <v>5016</v>
      </c>
      <c r="C618" s="16" t="s">
        <v>4098</v>
      </c>
      <c r="D618" s="16" t="s">
        <v>4197</v>
      </c>
      <c r="E618" s="16" t="s">
        <v>4203</v>
      </c>
      <c r="F618" s="16" t="s">
        <v>5016</v>
      </c>
      <c r="G618" s="15"/>
      <c r="H618" s="15"/>
      <c r="I618" s="15"/>
      <c r="J618" s="15"/>
      <c r="K618" s="15"/>
      <c r="L618" s="15"/>
      <c r="M618" s="16" t="s">
        <v>2874</v>
      </c>
    </row>
    <row r="619" spans="1:13" x14ac:dyDescent="0.2">
      <c r="A619" s="16" t="s">
        <v>744</v>
      </c>
      <c r="B619" s="15" t="s">
        <v>5017</v>
      </c>
      <c r="C619" s="16" t="s">
        <v>3940</v>
      </c>
      <c r="D619" s="16" t="s">
        <v>4103</v>
      </c>
      <c r="E619" s="16" t="s">
        <v>3937</v>
      </c>
      <c r="F619" s="16" t="s">
        <v>5017</v>
      </c>
      <c r="G619" s="15"/>
      <c r="H619" s="15"/>
      <c r="I619" s="15"/>
      <c r="J619" s="15"/>
      <c r="K619" s="15"/>
      <c r="L619" s="15"/>
      <c r="M619" s="16" t="s">
        <v>745</v>
      </c>
    </row>
    <row r="620" spans="1:13" x14ac:dyDescent="0.2">
      <c r="A620" s="16" t="s">
        <v>320</v>
      </c>
      <c r="B620" s="15" t="s">
        <v>5018</v>
      </c>
      <c r="C620" s="16" t="s">
        <v>3940</v>
      </c>
      <c r="D620" s="16" t="s">
        <v>4103</v>
      </c>
      <c r="E620" s="16" t="s">
        <v>3938</v>
      </c>
      <c r="F620" s="16" t="s">
        <v>5018</v>
      </c>
      <c r="G620" s="15"/>
      <c r="H620" s="15"/>
      <c r="I620" s="15"/>
      <c r="J620" s="15"/>
      <c r="K620" s="15"/>
      <c r="L620" s="15"/>
      <c r="M620" s="16" t="s">
        <v>321</v>
      </c>
    </row>
    <row r="621" spans="1:13" x14ac:dyDescent="0.2">
      <c r="A621" s="16" t="s">
        <v>446</v>
      </c>
      <c r="B621" s="15" t="s">
        <v>5019</v>
      </c>
      <c r="C621" s="16" t="s">
        <v>3940</v>
      </c>
      <c r="D621" s="16" t="s">
        <v>4103</v>
      </c>
      <c r="E621" s="16" t="s">
        <v>3937</v>
      </c>
      <c r="F621" s="16" t="s">
        <v>5019</v>
      </c>
      <c r="G621" s="15"/>
      <c r="H621" s="15"/>
      <c r="I621" s="15"/>
      <c r="J621" s="15"/>
      <c r="K621" s="15"/>
      <c r="L621" s="15"/>
      <c r="M621" s="16" t="s">
        <v>447</v>
      </c>
    </row>
    <row r="622" spans="1:13" x14ac:dyDescent="0.2">
      <c r="A622" s="16" t="s">
        <v>2877</v>
      </c>
      <c r="B622" s="15" t="s">
        <v>5020</v>
      </c>
      <c r="C622" s="16" t="s">
        <v>4098</v>
      </c>
      <c r="D622" s="16" t="s">
        <v>4197</v>
      </c>
      <c r="E622" s="16" t="s">
        <v>4203</v>
      </c>
      <c r="F622" s="16" t="s">
        <v>5020</v>
      </c>
      <c r="G622" s="15"/>
      <c r="H622" s="15"/>
      <c r="I622" s="15"/>
      <c r="J622" s="15"/>
      <c r="K622" s="15"/>
      <c r="L622" s="15"/>
      <c r="M622" s="16" t="s">
        <v>2878</v>
      </c>
    </row>
    <row r="623" spans="1:13" x14ac:dyDescent="0.2">
      <c r="A623" s="16" t="s">
        <v>84</v>
      </c>
      <c r="B623" s="15" t="s">
        <v>5021</v>
      </c>
      <c r="C623" s="16" t="s">
        <v>4196</v>
      </c>
      <c r="D623" s="16" t="s">
        <v>4195</v>
      </c>
      <c r="E623" s="16" t="s">
        <v>3999</v>
      </c>
      <c r="F623" s="16" t="s">
        <v>5021</v>
      </c>
      <c r="G623" s="15"/>
      <c r="H623" s="15"/>
      <c r="I623" s="15"/>
      <c r="J623" s="15"/>
      <c r="K623" s="15"/>
      <c r="L623" s="15"/>
      <c r="M623" s="16" t="s">
        <v>85</v>
      </c>
    </row>
    <row r="624" spans="1:13" x14ac:dyDescent="0.2">
      <c r="A624" s="16" t="s">
        <v>2905</v>
      </c>
      <c r="B624" s="15" t="s">
        <v>5022</v>
      </c>
      <c r="C624" s="16" t="s">
        <v>4098</v>
      </c>
      <c r="D624" s="16" t="s">
        <v>4197</v>
      </c>
      <c r="E624" s="16" t="s">
        <v>4202</v>
      </c>
      <c r="F624" s="16" t="s">
        <v>5022</v>
      </c>
      <c r="G624" s="15"/>
      <c r="H624" s="15"/>
      <c r="I624" s="15"/>
      <c r="J624" s="15"/>
      <c r="K624" s="15"/>
      <c r="L624" s="15"/>
      <c r="M624" s="16" t="s">
        <v>2906</v>
      </c>
    </row>
    <row r="625" spans="1:13" x14ac:dyDescent="0.2">
      <c r="A625" s="16" t="s">
        <v>766</v>
      </c>
      <c r="B625" s="15" t="s">
        <v>5023</v>
      </c>
      <c r="C625" s="16" t="s">
        <v>3940</v>
      </c>
      <c r="D625" s="16" t="s">
        <v>4103</v>
      </c>
      <c r="E625" s="16" t="s">
        <v>3937</v>
      </c>
      <c r="F625" s="16" t="s">
        <v>5023</v>
      </c>
      <c r="G625" s="15"/>
      <c r="H625" s="15"/>
      <c r="I625" s="15"/>
      <c r="J625" s="15"/>
      <c r="K625" s="15"/>
      <c r="L625" s="15"/>
      <c r="M625" s="16" t="s">
        <v>767</v>
      </c>
    </row>
    <row r="626" spans="1:13" x14ac:dyDescent="0.2">
      <c r="A626" s="16" t="s">
        <v>2855</v>
      </c>
      <c r="B626" s="15" t="s">
        <v>5024</v>
      </c>
      <c r="C626" s="16" t="s">
        <v>4098</v>
      </c>
      <c r="D626" s="16" t="s">
        <v>4197</v>
      </c>
      <c r="E626" s="16" t="s">
        <v>4201</v>
      </c>
      <c r="F626" s="16" t="s">
        <v>5024</v>
      </c>
      <c r="G626" s="15"/>
      <c r="H626" s="15"/>
      <c r="I626" s="15"/>
      <c r="J626" s="15"/>
      <c r="K626" s="15"/>
      <c r="L626" s="15"/>
      <c r="M626" s="16" t="s">
        <v>2856</v>
      </c>
    </row>
    <row r="627" spans="1:13" x14ac:dyDescent="0.2">
      <c r="A627" s="16" t="s">
        <v>176</v>
      </c>
      <c r="B627" s="15" t="s">
        <v>5025</v>
      </c>
      <c r="C627" s="16" t="s">
        <v>4196</v>
      </c>
      <c r="D627" s="16" t="s">
        <v>4195</v>
      </c>
      <c r="E627" s="16" t="s">
        <v>3999</v>
      </c>
      <c r="F627" s="16" t="s">
        <v>5025</v>
      </c>
      <c r="G627" s="15"/>
      <c r="H627" s="15"/>
      <c r="I627" s="15"/>
      <c r="J627" s="15"/>
      <c r="K627" s="15"/>
      <c r="L627" s="15"/>
      <c r="M627" s="16" t="s">
        <v>177</v>
      </c>
    </row>
    <row r="628" spans="1:13" x14ac:dyDescent="0.2">
      <c r="A628" s="16" t="s">
        <v>2867</v>
      </c>
      <c r="B628" s="15" t="s">
        <v>5026</v>
      </c>
      <c r="C628" s="16" t="s">
        <v>4098</v>
      </c>
      <c r="D628" s="16" t="s">
        <v>4197</v>
      </c>
      <c r="E628" s="16" t="s">
        <v>4199</v>
      </c>
      <c r="F628" s="16" t="s">
        <v>5026</v>
      </c>
      <c r="G628" s="15"/>
      <c r="H628" s="15"/>
      <c r="I628" s="15"/>
      <c r="J628" s="15"/>
      <c r="K628" s="15"/>
      <c r="L628" s="15"/>
      <c r="M628" s="16" t="s">
        <v>2868</v>
      </c>
    </row>
    <row r="629" spans="1:13" x14ac:dyDescent="0.2">
      <c r="A629" s="16" t="s">
        <v>2012</v>
      </c>
      <c r="B629" s="15" t="s">
        <v>5027</v>
      </c>
      <c r="C629" s="16" t="s">
        <v>4260</v>
      </c>
      <c r="D629" s="16" t="s">
        <v>4255</v>
      </c>
      <c r="E629" s="16" t="s">
        <v>4240</v>
      </c>
      <c r="F629" s="16" t="s">
        <v>5027</v>
      </c>
      <c r="G629" s="15"/>
      <c r="H629" s="15"/>
      <c r="I629" s="15"/>
      <c r="J629" s="15"/>
      <c r="K629" s="15"/>
      <c r="L629" s="15"/>
      <c r="M629" s="16" t="s">
        <v>2013</v>
      </c>
    </row>
    <row r="630" spans="1:13" x14ac:dyDescent="0.2">
      <c r="A630" s="16" t="s">
        <v>1600</v>
      </c>
      <c r="B630" s="15" t="s">
        <v>5028</v>
      </c>
      <c r="C630" s="16" t="s">
        <v>4260</v>
      </c>
      <c r="D630" s="16" t="s">
        <v>4254</v>
      </c>
      <c r="E630" s="16" t="s">
        <v>4327</v>
      </c>
      <c r="F630" s="16" t="s">
        <v>5028</v>
      </c>
      <c r="G630" s="15"/>
      <c r="H630" s="15"/>
      <c r="I630" s="15"/>
      <c r="J630" s="15"/>
      <c r="K630" s="15"/>
      <c r="L630" s="15"/>
      <c r="M630" s="16" t="s">
        <v>1601</v>
      </c>
    </row>
    <row r="631" spans="1:13" x14ac:dyDescent="0.2">
      <c r="A631" s="16" t="s">
        <v>3003</v>
      </c>
      <c r="B631" s="15" t="s">
        <v>5029</v>
      </c>
      <c r="C631" s="16" t="s">
        <v>4098</v>
      </c>
      <c r="D631" s="16" t="s">
        <v>4276</v>
      </c>
      <c r="E631" s="16" t="s">
        <v>4269</v>
      </c>
      <c r="F631" s="16" t="s">
        <v>5029</v>
      </c>
      <c r="G631" s="15"/>
      <c r="H631" s="15"/>
      <c r="I631" s="15"/>
      <c r="J631" s="15"/>
      <c r="K631" s="15"/>
      <c r="L631" s="15"/>
      <c r="M631" s="16" t="s">
        <v>3004</v>
      </c>
    </row>
    <row r="632" spans="1:13" x14ac:dyDescent="0.2">
      <c r="A632" s="16" t="s">
        <v>216</v>
      </c>
      <c r="B632" s="15" t="s">
        <v>5030</v>
      </c>
      <c r="C632" s="16" t="s">
        <v>4196</v>
      </c>
      <c r="D632" s="16" t="s">
        <v>4195</v>
      </c>
      <c r="E632" s="16" t="s">
        <v>3999</v>
      </c>
      <c r="F632" s="16" t="s">
        <v>5030</v>
      </c>
      <c r="G632" s="15"/>
      <c r="H632" s="15"/>
      <c r="I632" s="15"/>
      <c r="J632" s="15"/>
      <c r="K632" s="15"/>
      <c r="L632" s="15"/>
      <c r="M632" s="16" t="s">
        <v>217</v>
      </c>
    </row>
    <row r="633" spans="1:13" x14ac:dyDescent="0.2">
      <c r="A633" s="16" t="s">
        <v>1332</v>
      </c>
      <c r="B633" s="15" t="s">
        <v>5031</v>
      </c>
      <c r="C633" s="16" t="s">
        <v>4260</v>
      </c>
      <c r="D633" s="16" t="s">
        <v>4236</v>
      </c>
      <c r="E633" s="16" t="s">
        <v>4231</v>
      </c>
      <c r="F633" s="16" t="s">
        <v>5031</v>
      </c>
      <c r="G633" s="15"/>
      <c r="H633" s="15"/>
      <c r="I633" s="15"/>
      <c r="J633" s="15"/>
      <c r="K633" s="15"/>
      <c r="L633" s="15"/>
      <c r="M633" s="16" t="s">
        <v>1333</v>
      </c>
    </row>
    <row r="634" spans="1:13" x14ac:dyDescent="0.2">
      <c r="A634" s="16" t="s">
        <v>220</v>
      </c>
      <c r="B634" s="15" t="s">
        <v>5032</v>
      </c>
      <c r="C634" s="16" t="s">
        <v>4196</v>
      </c>
      <c r="D634" s="16" t="s">
        <v>4195</v>
      </c>
      <c r="E634" s="16" t="s">
        <v>3999</v>
      </c>
      <c r="F634" s="16" t="s">
        <v>5032</v>
      </c>
      <c r="G634" s="15"/>
      <c r="H634" s="15"/>
      <c r="I634" s="15"/>
      <c r="J634" s="15"/>
      <c r="K634" s="15"/>
      <c r="L634" s="15"/>
      <c r="M634" s="16" t="s">
        <v>221</v>
      </c>
    </row>
    <row r="635" spans="1:13" x14ac:dyDescent="0.2">
      <c r="A635" s="16" t="s">
        <v>2847</v>
      </c>
      <c r="B635" s="15" t="s">
        <v>5033</v>
      </c>
      <c r="C635" s="16" t="s">
        <v>4098</v>
      </c>
      <c r="D635" s="16" t="s">
        <v>4197</v>
      </c>
      <c r="E635" s="16" t="s">
        <v>4198</v>
      </c>
      <c r="F635" s="16" t="s">
        <v>5033</v>
      </c>
      <c r="G635" s="15"/>
      <c r="H635" s="15"/>
      <c r="I635" s="15"/>
      <c r="J635" s="15"/>
      <c r="K635" s="15"/>
      <c r="L635" s="15"/>
      <c r="M635" s="16" t="s">
        <v>2848</v>
      </c>
    </row>
    <row r="636" spans="1:13" x14ac:dyDescent="0.2">
      <c r="A636" s="16" t="s">
        <v>2040</v>
      </c>
      <c r="B636" s="15" t="s">
        <v>5034</v>
      </c>
      <c r="C636" s="16" t="s">
        <v>4260</v>
      </c>
      <c r="D636" s="16" t="s">
        <v>4251</v>
      </c>
      <c r="E636" s="16" t="s">
        <v>4321</v>
      </c>
      <c r="F636" s="16" t="s">
        <v>5034</v>
      </c>
      <c r="G636" s="15"/>
      <c r="H636" s="15"/>
      <c r="I636" s="15"/>
      <c r="J636" s="15"/>
      <c r="K636" s="15"/>
      <c r="L636" s="15"/>
      <c r="M636" s="16" t="s">
        <v>2041</v>
      </c>
    </row>
    <row r="637" spans="1:13" x14ac:dyDescent="0.2">
      <c r="A637" s="16" t="s">
        <v>2633</v>
      </c>
      <c r="B637" s="15" t="s">
        <v>5035</v>
      </c>
      <c r="C637" s="16" t="s">
        <v>3936</v>
      </c>
      <c r="D637" s="16" t="s">
        <v>3979</v>
      </c>
      <c r="E637" s="16" t="s">
        <v>3978</v>
      </c>
      <c r="F637" s="16" t="s">
        <v>5035</v>
      </c>
      <c r="G637" s="15"/>
      <c r="H637" s="15"/>
      <c r="I637" s="15"/>
      <c r="J637" s="15"/>
      <c r="K637" s="15"/>
      <c r="L637" s="15"/>
      <c r="M637" s="16" t="s">
        <v>2634</v>
      </c>
    </row>
    <row r="638" spans="1:13" x14ac:dyDescent="0.2">
      <c r="A638" s="16" t="s">
        <v>168</v>
      </c>
      <c r="B638" s="15" t="s">
        <v>5036</v>
      </c>
      <c r="C638" s="16" t="s">
        <v>4196</v>
      </c>
      <c r="D638" s="16" t="s">
        <v>4195</v>
      </c>
      <c r="E638" s="16" t="s">
        <v>3999</v>
      </c>
      <c r="F638" s="16" t="s">
        <v>5036</v>
      </c>
      <c r="G638" s="15"/>
      <c r="H638" s="15"/>
      <c r="I638" s="15"/>
      <c r="J638" s="15"/>
      <c r="K638" s="15"/>
      <c r="L638" s="15"/>
      <c r="M638" s="16" t="s">
        <v>169</v>
      </c>
    </row>
    <row r="639" spans="1:13" x14ac:dyDescent="0.2">
      <c r="A639" s="16" t="s">
        <v>3081</v>
      </c>
      <c r="B639" s="15" t="s">
        <v>5037</v>
      </c>
      <c r="C639" s="16" t="s">
        <v>4098</v>
      </c>
      <c r="D639" s="16" t="s">
        <v>4365</v>
      </c>
      <c r="E639" s="16" t="s">
        <v>4127</v>
      </c>
      <c r="F639" s="16" t="s">
        <v>5037</v>
      </c>
      <c r="G639" s="15"/>
      <c r="H639" s="15"/>
      <c r="I639" s="15"/>
      <c r="J639" s="15"/>
      <c r="K639" s="15"/>
      <c r="L639" s="15"/>
      <c r="M639" s="16" t="s">
        <v>3082</v>
      </c>
    </row>
    <row r="640" spans="1:13" x14ac:dyDescent="0.2">
      <c r="A640" s="16" t="s">
        <v>2493</v>
      </c>
      <c r="B640" s="15" t="s">
        <v>5038</v>
      </c>
      <c r="C640" s="16" t="s">
        <v>3936</v>
      </c>
      <c r="D640" s="16" t="s">
        <v>3979</v>
      </c>
      <c r="E640" s="16" t="s">
        <v>3980</v>
      </c>
      <c r="F640" s="16" t="s">
        <v>5038</v>
      </c>
      <c r="G640" s="15"/>
      <c r="H640" s="15"/>
      <c r="I640" s="15"/>
      <c r="J640" s="15"/>
      <c r="K640" s="15"/>
      <c r="L640" s="15"/>
      <c r="M640" s="16" t="s">
        <v>2494</v>
      </c>
    </row>
    <row r="641" spans="1:13" x14ac:dyDescent="0.2">
      <c r="A641" s="16" t="s">
        <v>2635</v>
      </c>
      <c r="B641" s="15" t="s">
        <v>5039</v>
      </c>
      <c r="C641" s="16" t="s">
        <v>3936</v>
      </c>
      <c r="D641" s="16" t="s">
        <v>3979</v>
      </c>
      <c r="E641" s="16" t="s">
        <v>3980</v>
      </c>
      <c r="F641" s="16" t="s">
        <v>5039</v>
      </c>
      <c r="G641" s="15"/>
      <c r="H641" s="15"/>
      <c r="I641" s="15"/>
      <c r="J641" s="15"/>
      <c r="K641" s="15"/>
      <c r="L641" s="15"/>
      <c r="M641" s="16" t="s">
        <v>2636</v>
      </c>
    </row>
    <row r="642" spans="1:13" x14ac:dyDescent="0.2">
      <c r="A642" s="16" t="s">
        <v>444</v>
      </c>
      <c r="B642" s="15" t="s">
        <v>5040</v>
      </c>
      <c r="C642" s="16" t="s">
        <v>3940</v>
      </c>
      <c r="D642" s="16" t="s">
        <v>4103</v>
      </c>
      <c r="E642" s="16" t="s">
        <v>3937</v>
      </c>
      <c r="F642" s="16" t="s">
        <v>5040</v>
      </c>
      <c r="G642" s="15"/>
      <c r="H642" s="15"/>
      <c r="I642" s="15"/>
      <c r="J642" s="15"/>
      <c r="K642" s="15"/>
      <c r="L642" s="15"/>
      <c r="M642" s="16" t="s">
        <v>445</v>
      </c>
    </row>
    <row r="643" spans="1:13" x14ac:dyDescent="0.2">
      <c r="A643" s="16" t="s">
        <v>2871</v>
      </c>
      <c r="B643" s="15" t="s">
        <v>5041</v>
      </c>
      <c r="C643" s="16" t="s">
        <v>4098</v>
      </c>
      <c r="D643" s="16" t="s">
        <v>4197</v>
      </c>
      <c r="E643" s="16" t="s">
        <v>4199</v>
      </c>
      <c r="F643" s="16" t="s">
        <v>5041</v>
      </c>
      <c r="G643" s="15"/>
      <c r="H643" s="15"/>
      <c r="I643" s="15"/>
      <c r="J643" s="15"/>
      <c r="K643" s="15"/>
      <c r="L643" s="15"/>
      <c r="M643" s="16" t="s">
        <v>2872</v>
      </c>
    </row>
    <row r="644" spans="1:13" x14ac:dyDescent="0.2">
      <c r="A644" s="16" t="s">
        <v>990</v>
      </c>
      <c r="B644" s="15" t="s">
        <v>5042</v>
      </c>
      <c r="C644" s="16" t="s">
        <v>4260</v>
      </c>
      <c r="D644" s="16" t="s">
        <v>4251</v>
      </c>
      <c r="E644" s="16" t="s">
        <v>4246</v>
      </c>
      <c r="F644" s="16" t="s">
        <v>5042</v>
      </c>
      <c r="G644" s="15"/>
      <c r="H644" s="15"/>
      <c r="I644" s="15"/>
      <c r="J644" s="15"/>
      <c r="K644" s="15"/>
      <c r="L644" s="15"/>
      <c r="M644" s="16" t="s">
        <v>991</v>
      </c>
    </row>
    <row r="645" spans="1:13" x14ac:dyDescent="0.2">
      <c r="A645" s="16" t="s">
        <v>1606</v>
      </c>
      <c r="B645" s="15" t="s">
        <v>5043</v>
      </c>
      <c r="C645" s="16" t="s">
        <v>4260</v>
      </c>
      <c r="D645" s="16" t="s">
        <v>4254</v>
      </c>
      <c r="E645" s="16" t="s">
        <v>4327</v>
      </c>
      <c r="F645" s="16" t="s">
        <v>5043</v>
      </c>
      <c r="G645" s="15"/>
      <c r="H645" s="15"/>
      <c r="I645" s="15"/>
      <c r="J645" s="15"/>
      <c r="K645" s="15"/>
      <c r="L645" s="15"/>
      <c r="M645" s="16" t="s">
        <v>1607</v>
      </c>
    </row>
    <row r="646" spans="1:13" x14ac:dyDescent="0.2">
      <c r="A646" s="16" t="s">
        <v>3083</v>
      </c>
      <c r="B646" s="15" t="s">
        <v>5044</v>
      </c>
      <c r="C646" s="16" t="s">
        <v>4098</v>
      </c>
      <c r="D646" s="16" t="s">
        <v>4365</v>
      </c>
      <c r="E646" s="16" t="s">
        <v>4129</v>
      </c>
      <c r="F646" s="16" t="s">
        <v>5044</v>
      </c>
      <c r="G646" s="15"/>
      <c r="H646" s="15"/>
      <c r="I646" s="15"/>
      <c r="J646" s="15"/>
      <c r="K646" s="15"/>
      <c r="L646" s="15"/>
      <c r="M646" s="16" t="s">
        <v>3084</v>
      </c>
    </row>
    <row r="647" spans="1:13" x14ac:dyDescent="0.2">
      <c r="A647" s="16" t="s">
        <v>1656</v>
      </c>
      <c r="B647" s="15" t="s">
        <v>5045</v>
      </c>
      <c r="C647" s="16" t="s">
        <v>4260</v>
      </c>
      <c r="D647" s="16" t="s">
        <v>4254</v>
      </c>
      <c r="E647" s="16" t="s">
        <v>4249</v>
      </c>
      <c r="F647" s="16" t="s">
        <v>5045</v>
      </c>
      <c r="G647" s="15"/>
      <c r="H647" s="15"/>
      <c r="I647" s="15"/>
      <c r="J647" s="15"/>
      <c r="K647" s="15"/>
      <c r="L647" s="15"/>
      <c r="M647" s="16" t="s">
        <v>1657</v>
      </c>
    </row>
    <row r="648" spans="1:13" x14ac:dyDescent="0.2">
      <c r="A648" s="16" t="s">
        <v>2971</v>
      </c>
      <c r="B648" s="15" t="s">
        <v>5046</v>
      </c>
      <c r="C648" s="16" t="s">
        <v>4098</v>
      </c>
      <c r="D648" s="16" t="s">
        <v>4276</v>
      </c>
      <c r="E648" s="16" t="s">
        <v>4275</v>
      </c>
      <c r="F648" s="16" t="s">
        <v>5046</v>
      </c>
      <c r="G648" s="15"/>
      <c r="H648" s="15"/>
      <c r="I648" s="15"/>
      <c r="J648" s="15"/>
      <c r="K648" s="15"/>
      <c r="L648" s="15"/>
      <c r="M648" s="16" t="s">
        <v>2972</v>
      </c>
    </row>
    <row r="649" spans="1:13" x14ac:dyDescent="0.2">
      <c r="A649" s="16" t="s">
        <v>196</v>
      </c>
      <c r="B649" s="15" t="s">
        <v>5047</v>
      </c>
      <c r="C649" s="16" t="s">
        <v>4196</v>
      </c>
      <c r="D649" s="16" t="s">
        <v>4195</v>
      </c>
      <c r="E649" s="16" t="s">
        <v>3999</v>
      </c>
      <c r="F649" s="16" t="s">
        <v>5047</v>
      </c>
      <c r="G649" s="15"/>
      <c r="H649" s="15"/>
      <c r="I649" s="15"/>
      <c r="J649" s="15"/>
      <c r="K649" s="15"/>
      <c r="L649" s="15"/>
      <c r="M649" s="16" t="s">
        <v>197</v>
      </c>
    </row>
    <row r="650" spans="1:13" x14ac:dyDescent="0.2">
      <c r="A650" s="16" t="s">
        <v>130</v>
      </c>
      <c r="B650" s="15" t="s">
        <v>5048</v>
      </c>
      <c r="C650" s="16" t="s">
        <v>4196</v>
      </c>
      <c r="D650" s="16" t="s">
        <v>4195</v>
      </c>
      <c r="E650" s="16" t="s">
        <v>3999</v>
      </c>
      <c r="F650" s="16" t="s">
        <v>5048</v>
      </c>
      <c r="G650" s="15"/>
      <c r="H650" s="15"/>
      <c r="I650" s="15"/>
      <c r="J650" s="15"/>
      <c r="K650" s="15"/>
      <c r="L650" s="15"/>
      <c r="M650" s="16" t="s">
        <v>131</v>
      </c>
    </row>
    <row r="651" spans="1:13" x14ac:dyDescent="0.2">
      <c r="A651" s="16" t="s">
        <v>2321</v>
      </c>
      <c r="B651" s="15" t="s">
        <v>5049</v>
      </c>
      <c r="C651" s="16" t="s">
        <v>3936</v>
      </c>
      <c r="D651" s="16" t="s">
        <v>3979</v>
      </c>
      <c r="E651" s="16" t="s">
        <v>3982</v>
      </c>
      <c r="F651" s="16" t="s">
        <v>5049</v>
      </c>
      <c r="G651" s="15"/>
      <c r="H651" s="15"/>
      <c r="I651" s="15"/>
      <c r="J651" s="15"/>
      <c r="K651" s="15"/>
      <c r="L651" s="15"/>
      <c r="M651" s="16" t="s">
        <v>2322</v>
      </c>
    </row>
    <row r="652" spans="1:13" x14ac:dyDescent="0.2">
      <c r="A652" s="16" t="s">
        <v>3097</v>
      </c>
      <c r="B652" s="15" t="s">
        <v>5050</v>
      </c>
      <c r="C652" s="16" t="s">
        <v>4098</v>
      </c>
      <c r="D652" s="16" t="s">
        <v>4365</v>
      </c>
      <c r="E652" s="16" t="s">
        <v>4127</v>
      </c>
      <c r="F652" s="16" t="s">
        <v>5050</v>
      </c>
      <c r="G652" s="15"/>
      <c r="H652" s="15"/>
      <c r="I652" s="15"/>
      <c r="J652" s="15"/>
      <c r="K652" s="15"/>
      <c r="L652" s="15"/>
      <c r="M652" s="16" t="s">
        <v>3098</v>
      </c>
    </row>
    <row r="653" spans="1:13" x14ac:dyDescent="0.2">
      <c r="A653" s="16" t="s">
        <v>2361</v>
      </c>
      <c r="B653" s="15" t="s">
        <v>5051</v>
      </c>
      <c r="C653" s="16" t="s">
        <v>3936</v>
      </c>
      <c r="D653" s="16" t="s">
        <v>3987</v>
      </c>
      <c r="E653" s="16" t="s">
        <v>3988</v>
      </c>
      <c r="F653" s="16" t="s">
        <v>5051</v>
      </c>
      <c r="G653" s="15"/>
      <c r="H653" s="15"/>
      <c r="I653" s="15"/>
      <c r="J653" s="15"/>
      <c r="K653" s="15"/>
      <c r="L653" s="15"/>
      <c r="M653" s="16" t="s">
        <v>2362</v>
      </c>
    </row>
    <row r="654" spans="1:13" x14ac:dyDescent="0.2">
      <c r="A654" s="16" t="s">
        <v>190</v>
      </c>
      <c r="B654" s="15" t="s">
        <v>5052</v>
      </c>
      <c r="C654" s="16" t="s">
        <v>4196</v>
      </c>
      <c r="D654" s="16" t="s">
        <v>4195</v>
      </c>
      <c r="E654" s="16" t="s">
        <v>3999</v>
      </c>
      <c r="F654" s="16" t="s">
        <v>5052</v>
      </c>
      <c r="G654" s="15"/>
      <c r="H654" s="15"/>
      <c r="I654" s="15"/>
      <c r="J654" s="15"/>
      <c r="K654" s="15"/>
      <c r="L654" s="15"/>
      <c r="M654" s="16" t="s">
        <v>191</v>
      </c>
    </row>
    <row r="655" spans="1:13" x14ac:dyDescent="0.2">
      <c r="A655" s="16" t="s">
        <v>2745</v>
      </c>
      <c r="B655" s="15" t="s">
        <v>5053</v>
      </c>
      <c r="C655" s="16" t="s">
        <v>3936</v>
      </c>
      <c r="D655" s="16" t="s">
        <v>3979</v>
      </c>
      <c r="E655" s="16" t="s">
        <v>3981</v>
      </c>
      <c r="F655" s="16" t="s">
        <v>5053</v>
      </c>
      <c r="G655" s="15"/>
      <c r="H655" s="15"/>
      <c r="I655" s="15"/>
      <c r="J655" s="15"/>
      <c r="K655" s="15"/>
      <c r="L655" s="15"/>
      <c r="M655" s="16" t="s">
        <v>2746</v>
      </c>
    </row>
    <row r="656" spans="1:13" x14ac:dyDescent="0.2">
      <c r="A656" s="16" t="s">
        <v>2631</v>
      </c>
      <c r="B656" s="15" t="s">
        <v>5054</v>
      </c>
      <c r="C656" s="16" t="s">
        <v>3936</v>
      </c>
      <c r="D656" s="16" t="s">
        <v>3979</v>
      </c>
      <c r="E656" s="16" t="s">
        <v>3978</v>
      </c>
      <c r="F656" s="16" t="s">
        <v>5054</v>
      </c>
      <c r="G656" s="15"/>
      <c r="H656" s="15"/>
      <c r="I656" s="15"/>
      <c r="J656" s="15"/>
      <c r="K656" s="15"/>
      <c r="L656" s="15"/>
      <c r="M656" s="16" t="s">
        <v>2632</v>
      </c>
    </row>
    <row r="657" spans="1:13" x14ac:dyDescent="0.2">
      <c r="A657" s="16" t="s">
        <v>758</v>
      </c>
      <c r="B657" s="15" t="s">
        <v>5055</v>
      </c>
      <c r="C657" s="16" t="s">
        <v>3940</v>
      </c>
      <c r="D657" s="16" t="s">
        <v>4103</v>
      </c>
      <c r="E657" s="16" t="s">
        <v>3937</v>
      </c>
      <c r="F657" s="16" t="s">
        <v>5055</v>
      </c>
      <c r="G657" s="15"/>
      <c r="H657" s="15"/>
      <c r="I657" s="15"/>
      <c r="J657" s="15"/>
      <c r="K657" s="15"/>
      <c r="L657" s="15"/>
      <c r="M657" s="16" t="s">
        <v>759</v>
      </c>
    </row>
    <row r="658" spans="1:13" x14ac:dyDescent="0.2">
      <c r="A658" s="16" t="s">
        <v>2991</v>
      </c>
      <c r="B658" s="15" t="s">
        <v>5056</v>
      </c>
      <c r="C658" s="16" t="s">
        <v>4098</v>
      </c>
      <c r="D658" s="16" t="s">
        <v>4276</v>
      </c>
      <c r="E658" s="16" t="s">
        <v>4269</v>
      </c>
      <c r="F658" s="16" t="s">
        <v>5056</v>
      </c>
      <c r="G658" s="15"/>
      <c r="H658" s="15"/>
      <c r="I658" s="15"/>
      <c r="J658" s="15"/>
      <c r="K658" s="15"/>
      <c r="L658" s="15"/>
      <c r="M658" s="16" t="s">
        <v>2992</v>
      </c>
    </row>
    <row r="659" spans="1:13" x14ac:dyDescent="0.2">
      <c r="A659" s="16" t="s">
        <v>952</v>
      </c>
      <c r="B659" s="15" t="s">
        <v>5057</v>
      </c>
      <c r="C659" s="16" t="s">
        <v>3936</v>
      </c>
      <c r="D659" s="16" t="s">
        <v>3979</v>
      </c>
      <c r="E659" s="16" t="s">
        <v>3978</v>
      </c>
      <c r="F659" s="16" t="s">
        <v>5057</v>
      </c>
      <c r="G659" s="15"/>
      <c r="H659" s="15"/>
      <c r="I659" s="15"/>
      <c r="J659" s="15"/>
      <c r="K659" s="15"/>
      <c r="L659" s="15"/>
      <c r="M659" s="16" t="s">
        <v>953</v>
      </c>
    </row>
    <row r="660" spans="1:13" x14ac:dyDescent="0.2">
      <c r="A660" s="16" t="s">
        <v>70</v>
      </c>
      <c r="B660" s="15" t="s">
        <v>5058</v>
      </c>
      <c r="C660" s="16" t="s">
        <v>4196</v>
      </c>
      <c r="D660" s="16" t="s">
        <v>4195</v>
      </c>
      <c r="E660" s="16" t="s">
        <v>3999</v>
      </c>
      <c r="F660" s="16" t="s">
        <v>5058</v>
      </c>
      <c r="G660" s="15"/>
      <c r="H660" s="15"/>
      <c r="I660" s="15"/>
      <c r="J660" s="15"/>
      <c r="K660" s="15"/>
      <c r="L660" s="15"/>
      <c r="M660" s="16" t="s">
        <v>71</v>
      </c>
    </row>
    <row r="661" spans="1:13" x14ac:dyDescent="0.2">
      <c r="A661" s="16" t="s">
        <v>2643</v>
      </c>
      <c r="B661" s="15" t="s">
        <v>5059</v>
      </c>
      <c r="C661" s="16" t="s">
        <v>3936</v>
      </c>
      <c r="D661" s="16" t="s">
        <v>3987</v>
      </c>
      <c r="E661" s="16" t="s">
        <v>3983</v>
      </c>
      <c r="F661" s="16" t="s">
        <v>5059</v>
      </c>
      <c r="G661" s="15"/>
      <c r="H661" s="15"/>
      <c r="I661" s="15"/>
      <c r="J661" s="15"/>
      <c r="K661" s="15"/>
      <c r="L661" s="15"/>
      <c r="M661" s="16" t="s">
        <v>2644</v>
      </c>
    </row>
    <row r="662" spans="1:13" x14ac:dyDescent="0.2">
      <c r="A662" s="16" t="s">
        <v>3023</v>
      </c>
      <c r="B662" s="15" t="s">
        <v>5060</v>
      </c>
      <c r="C662" s="16" t="s">
        <v>4098</v>
      </c>
      <c r="D662" s="16" t="s">
        <v>4276</v>
      </c>
      <c r="E662" s="16" t="s">
        <v>4273</v>
      </c>
      <c r="F662" s="16" t="s">
        <v>5060</v>
      </c>
      <c r="G662" s="15"/>
      <c r="H662" s="15"/>
      <c r="I662" s="15"/>
      <c r="J662" s="15"/>
      <c r="K662" s="15"/>
      <c r="L662" s="15"/>
      <c r="M662" s="16" t="s">
        <v>3024</v>
      </c>
    </row>
    <row r="663" spans="1:13" x14ac:dyDescent="0.2">
      <c r="A663" s="16" t="s">
        <v>3047</v>
      </c>
      <c r="B663" s="15" t="s">
        <v>5061</v>
      </c>
      <c r="C663" s="16" t="s">
        <v>4098</v>
      </c>
      <c r="D663" s="16" t="s">
        <v>4365</v>
      </c>
      <c r="E663" s="16" t="s">
        <v>4127</v>
      </c>
      <c r="F663" s="16" t="s">
        <v>5061</v>
      </c>
      <c r="G663" s="15"/>
      <c r="H663" s="15"/>
      <c r="I663" s="15"/>
      <c r="J663" s="15"/>
      <c r="K663" s="15"/>
      <c r="L663" s="15"/>
      <c r="M663" s="16" t="s">
        <v>3048</v>
      </c>
    </row>
    <row r="664" spans="1:13" x14ac:dyDescent="0.2">
      <c r="A664" s="16" t="s">
        <v>3085</v>
      </c>
      <c r="B664" s="15" t="s">
        <v>5062</v>
      </c>
      <c r="C664" s="16" t="s">
        <v>4098</v>
      </c>
      <c r="D664" s="16" t="s">
        <v>4365</v>
      </c>
      <c r="E664" s="16" t="s">
        <v>4128</v>
      </c>
      <c r="F664" s="16" t="s">
        <v>5062</v>
      </c>
      <c r="G664" s="15"/>
      <c r="H664" s="15"/>
      <c r="I664" s="15"/>
      <c r="J664" s="15"/>
      <c r="K664" s="15"/>
      <c r="L664" s="15"/>
      <c r="M664" s="16" t="s">
        <v>3086</v>
      </c>
    </row>
    <row r="665" spans="1:13" x14ac:dyDescent="0.2">
      <c r="A665" s="16" t="s">
        <v>218</v>
      </c>
      <c r="B665" s="15" t="s">
        <v>5063</v>
      </c>
      <c r="C665" s="16" t="s">
        <v>4196</v>
      </c>
      <c r="D665" s="16" t="s">
        <v>4195</v>
      </c>
      <c r="E665" s="16" t="s">
        <v>3999</v>
      </c>
      <c r="F665" s="16" t="s">
        <v>5063</v>
      </c>
      <c r="G665" s="15"/>
      <c r="H665" s="15"/>
      <c r="I665" s="15"/>
      <c r="J665" s="15"/>
      <c r="K665" s="15"/>
      <c r="L665" s="15"/>
      <c r="M665" s="16" t="s">
        <v>219</v>
      </c>
    </row>
    <row r="666" spans="1:13" x14ac:dyDescent="0.2">
      <c r="A666" s="16" t="s">
        <v>1980</v>
      </c>
      <c r="B666" s="15" t="s">
        <v>5064</v>
      </c>
      <c r="C666" s="16" t="s">
        <v>4260</v>
      </c>
      <c r="D666" s="16" t="s">
        <v>4251</v>
      </c>
      <c r="E666" s="16" t="s">
        <v>4321</v>
      </c>
      <c r="F666" s="16" t="s">
        <v>5064</v>
      </c>
      <c r="G666" s="15"/>
      <c r="H666" s="15"/>
      <c r="I666" s="15"/>
      <c r="J666" s="15"/>
      <c r="K666" s="15"/>
      <c r="L666" s="15"/>
      <c r="M666" s="16" t="s">
        <v>1981</v>
      </c>
    </row>
    <row r="667" spans="1:13" x14ac:dyDescent="0.2">
      <c r="A667" s="16" t="s">
        <v>2389</v>
      </c>
      <c r="B667" s="15" t="s">
        <v>5065</v>
      </c>
      <c r="C667" s="16" t="s">
        <v>3936</v>
      </c>
      <c r="D667" s="16" t="s">
        <v>3979</v>
      </c>
      <c r="E667" s="16" t="s">
        <v>3978</v>
      </c>
      <c r="F667" s="16" t="s">
        <v>5065</v>
      </c>
      <c r="G667" s="15"/>
      <c r="H667" s="15"/>
      <c r="I667" s="15"/>
      <c r="J667" s="15"/>
      <c r="K667" s="15"/>
      <c r="L667" s="15"/>
      <c r="M667" s="16" t="s">
        <v>2390</v>
      </c>
    </row>
    <row r="668" spans="1:13" x14ac:dyDescent="0.2">
      <c r="A668" s="16" t="s">
        <v>1250</v>
      </c>
      <c r="B668" s="15" t="s">
        <v>5066</v>
      </c>
      <c r="C668" s="16" t="s">
        <v>4260</v>
      </c>
      <c r="D668" s="16" t="s">
        <v>4254</v>
      </c>
      <c r="E668" s="16" t="s">
        <v>4249</v>
      </c>
      <c r="F668" s="16" t="s">
        <v>5066</v>
      </c>
      <c r="G668" s="15"/>
      <c r="H668" s="15"/>
      <c r="I668" s="15"/>
      <c r="J668" s="15"/>
      <c r="K668" s="15"/>
      <c r="L668" s="15"/>
      <c r="M668" s="16" t="s">
        <v>1251</v>
      </c>
    </row>
    <row r="669" spans="1:13" x14ac:dyDescent="0.2">
      <c r="A669" s="16" t="s">
        <v>1612</v>
      </c>
      <c r="B669" s="15" t="s">
        <v>5067</v>
      </c>
      <c r="C669" s="16" t="s">
        <v>4260</v>
      </c>
      <c r="D669" s="16" t="s">
        <v>4254</v>
      </c>
      <c r="E669" s="16" t="s">
        <v>4327</v>
      </c>
      <c r="F669" s="16" t="s">
        <v>5067</v>
      </c>
      <c r="G669" s="15"/>
      <c r="H669" s="15"/>
      <c r="I669" s="15"/>
      <c r="J669" s="15"/>
      <c r="K669" s="15"/>
      <c r="L669" s="15"/>
      <c r="M669" s="16" t="s">
        <v>1613</v>
      </c>
    </row>
    <row r="670" spans="1:13" x14ac:dyDescent="0.2">
      <c r="A670" s="16" t="s">
        <v>928</v>
      </c>
      <c r="B670" s="15" t="s">
        <v>5068</v>
      </c>
      <c r="C670" s="16" t="s">
        <v>3936</v>
      </c>
      <c r="D670" s="16" t="s">
        <v>4067</v>
      </c>
      <c r="E670" s="16" t="s">
        <v>4287</v>
      </c>
      <c r="F670" s="16" t="s">
        <v>5068</v>
      </c>
      <c r="G670" s="15"/>
      <c r="H670" s="15"/>
      <c r="I670" s="15"/>
      <c r="J670" s="15"/>
      <c r="K670" s="15"/>
      <c r="L670" s="15"/>
      <c r="M670" s="16" t="s">
        <v>929</v>
      </c>
    </row>
    <row r="671" spans="1:13" x14ac:dyDescent="0.2">
      <c r="A671" s="16" t="s">
        <v>1322</v>
      </c>
      <c r="B671" s="15" t="s">
        <v>5069</v>
      </c>
      <c r="C671" s="16" t="s">
        <v>4260</v>
      </c>
      <c r="D671" s="16" t="s">
        <v>4236</v>
      </c>
      <c r="E671" s="16" t="s">
        <v>3998</v>
      </c>
      <c r="F671" s="16" t="s">
        <v>5069</v>
      </c>
      <c r="G671" s="15"/>
      <c r="H671" s="15"/>
      <c r="I671" s="15"/>
      <c r="J671" s="15"/>
      <c r="K671" s="15"/>
      <c r="L671" s="15"/>
      <c r="M671" s="16" t="s">
        <v>1323</v>
      </c>
    </row>
    <row r="672" spans="1:13" x14ac:dyDescent="0.2">
      <c r="A672" s="16" t="s">
        <v>116</v>
      </c>
      <c r="B672" s="15" t="s">
        <v>5070</v>
      </c>
      <c r="C672" s="16" t="s">
        <v>4196</v>
      </c>
      <c r="D672" s="16" t="s">
        <v>4195</v>
      </c>
      <c r="E672" s="16" t="s">
        <v>3999</v>
      </c>
      <c r="F672" s="16" t="s">
        <v>5070</v>
      </c>
      <c r="G672" s="15"/>
      <c r="H672" s="15"/>
      <c r="I672" s="15"/>
      <c r="J672" s="15"/>
      <c r="K672" s="15"/>
      <c r="L672" s="15"/>
      <c r="M672" s="16" t="s">
        <v>117</v>
      </c>
    </row>
    <row r="673" spans="1:13" x14ac:dyDescent="0.2">
      <c r="A673" s="16" t="s">
        <v>154</v>
      </c>
      <c r="B673" s="15" t="s">
        <v>5071</v>
      </c>
      <c r="C673" s="16" t="s">
        <v>4196</v>
      </c>
      <c r="D673" s="16" t="s">
        <v>4195</v>
      </c>
      <c r="E673" s="16" t="s">
        <v>3999</v>
      </c>
      <c r="F673" s="16" t="s">
        <v>5071</v>
      </c>
      <c r="G673" s="15"/>
      <c r="H673" s="15"/>
      <c r="I673" s="15"/>
      <c r="J673" s="15"/>
      <c r="K673" s="15"/>
      <c r="L673" s="15"/>
      <c r="M673" s="16" t="s">
        <v>155</v>
      </c>
    </row>
    <row r="674" spans="1:13" x14ac:dyDescent="0.2">
      <c r="A674" s="16" t="s">
        <v>2729</v>
      </c>
      <c r="B674" s="15" t="s">
        <v>5072</v>
      </c>
      <c r="C674" s="16" t="s">
        <v>3936</v>
      </c>
      <c r="D674" s="16" t="s">
        <v>3979</v>
      </c>
      <c r="E674" s="16" t="s">
        <v>3980</v>
      </c>
      <c r="F674" s="16" t="s">
        <v>5072</v>
      </c>
      <c r="G674" s="15"/>
      <c r="H674" s="15"/>
      <c r="I674" s="15"/>
      <c r="J674" s="15"/>
      <c r="K674" s="15"/>
      <c r="L674" s="15"/>
      <c r="M674" s="16" t="s">
        <v>2730</v>
      </c>
    </row>
    <row r="675" spans="1:13" x14ac:dyDescent="0.2">
      <c r="A675" s="16" t="s">
        <v>2367</v>
      </c>
      <c r="B675" s="15" t="s">
        <v>5073</v>
      </c>
      <c r="C675" s="16" t="s">
        <v>3936</v>
      </c>
      <c r="D675" s="16" t="s">
        <v>3987</v>
      </c>
      <c r="E675" s="16" t="s">
        <v>3985</v>
      </c>
      <c r="F675" s="16" t="s">
        <v>5073</v>
      </c>
      <c r="G675" s="15"/>
      <c r="H675" s="15"/>
      <c r="I675" s="15"/>
      <c r="J675" s="15"/>
      <c r="K675" s="15"/>
      <c r="L675" s="15"/>
      <c r="M675" s="16" t="s">
        <v>2368</v>
      </c>
    </row>
    <row r="676" spans="1:13" x14ac:dyDescent="0.2">
      <c r="A676" s="16" t="s">
        <v>242</v>
      </c>
      <c r="B676" s="15" t="s">
        <v>5074</v>
      </c>
      <c r="C676" s="16" t="s">
        <v>4196</v>
      </c>
      <c r="D676" s="16" t="s">
        <v>4195</v>
      </c>
      <c r="E676" s="16" t="s">
        <v>3999</v>
      </c>
      <c r="F676" s="16" t="s">
        <v>5074</v>
      </c>
      <c r="G676" s="15"/>
      <c r="H676" s="15"/>
      <c r="I676" s="15"/>
      <c r="J676" s="15"/>
      <c r="K676" s="15"/>
      <c r="L676" s="15"/>
      <c r="M676" s="16" t="s">
        <v>243</v>
      </c>
    </row>
    <row r="677" spans="1:13" x14ac:dyDescent="0.2">
      <c r="A677" s="16" t="s">
        <v>2333</v>
      </c>
      <c r="B677" s="15" t="s">
        <v>5075</v>
      </c>
      <c r="C677" s="16" t="s">
        <v>3936</v>
      </c>
      <c r="D677" s="16" t="s">
        <v>3979</v>
      </c>
      <c r="E677" s="16" t="s">
        <v>3977</v>
      </c>
      <c r="F677" s="16" t="s">
        <v>5075</v>
      </c>
      <c r="G677" s="15"/>
      <c r="H677" s="15"/>
      <c r="I677" s="15"/>
      <c r="J677" s="15"/>
      <c r="K677" s="15"/>
      <c r="L677" s="15"/>
      <c r="M677" s="16" t="s">
        <v>2334</v>
      </c>
    </row>
    <row r="678" spans="1:13" x14ac:dyDescent="0.2">
      <c r="A678" s="16" t="s">
        <v>3089</v>
      </c>
      <c r="B678" s="15" t="s">
        <v>5076</v>
      </c>
      <c r="C678" s="16" t="s">
        <v>4098</v>
      </c>
      <c r="D678" s="16" t="s">
        <v>4365</v>
      </c>
      <c r="E678" s="16" t="s">
        <v>4127</v>
      </c>
      <c r="F678" s="16" t="s">
        <v>5076</v>
      </c>
      <c r="G678" s="15"/>
      <c r="H678" s="15"/>
      <c r="I678" s="15"/>
      <c r="J678" s="15"/>
      <c r="K678" s="15"/>
      <c r="L678" s="15"/>
      <c r="M678" s="16" t="s">
        <v>3090</v>
      </c>
    </row>
    <row r="679" spans="1:13" x14ac:dyDescent="0.2">
      <c r="A679" s="16" t="s">
        <v>252</v>
      </c>
      <c r="B679" s="15" t="s">
        <v>5077</v>
      </c>
      <c r="C679" s="16" t="s">
        <v>4196</v>
      </c>
      <c r="D679" s="16" t="s">
        <v>4195</v>
      </c>
      <c r="E679" s="16" t="s">
        <v>3999</v>
      </c>
      <c r="F679" s="16" t="s">
        <v>5077</v>
      </c>
      <c r="G679" s="15"/>
      <c r="H679" s="15"/>
      <c r="I679" s="15"/>
      <c r="J679" s="15"/>
      <c r="K679" s="15"/>
      <c r="L679" s="15"/>
      <c r="M679" s="16" t="s">
        <v>253</v>
      </c>
    </row>
    <row r="680" spans="1:13" x14ac:dyDescent="0.2">
      <c r="A680" s="16" t="s">
        <v>976</v>
      </c>
      <c r="B680" s="15" t="s">
        <v>5078</v>
      </c>
      <c r="C680" s="16" t="s">
        <v>4260</v>
      </c>
      <c r="D680" s="16" t="s">
        <v>4251</v>
      </c>
      <c r="E680" s="16" t="s">
        <v>4246</v>
      </c>
      <c r="F680" s="16" t="s">
        <v>5078</v>
      </c>
      <c r="G680" s="15"/>
      <c r="H680" s="15"/>
      <c r="I680" s="15"/>
      <c r="J680" s="15"/>
      <c r="K680" s="15"/>
      <c r="L680" s="15"/>
      <c r="M680" s="16" t="s">
        <v>977</v>
      </c>
    </row>
    <row r="681" spans="1:13" x14ac:dyDescent="0.2">
      <c r="A681" s="16" t="s">
        <v>2335</v>
      </c>
      <c r="B681" s="15" t="s">
        <v>5079</v>
      </c>
      <c r="C681" s="16" t="s">
        <v>3936</v>
      </c>
      <c r="D681" s="16" t="s">
        <v>3979</v>
      </c>
      <c r="E681" s="16" t="s">
        <v>3984</v>
      </c>
      <c r="F681" s="16" t="s">
        <v>5079</v>
      </c>
      <c r="G681" s="15"/>
      <c r="H681" s="15"/>
      <c r="I681" s="15"/>
      <c r="J681" s="15"/>
      <c r="K681" s="15"/>
      <c r="L681" s="15"/>
      <c r="M681" s="16" t="s">
        <v>2336</v>
      </c>
    </row>
    <row r="682" spans="1:13" x14ac:dyDescent="0.2">
      <c r="A682" s="16" t="s">
        <v>2953</v>
      </c>
      <c r="B682" s="15" t="s">
        <v>5080</v>
      </c>
      <c r="C682" s="16" t="s">
        <v>3936</v>
      </c>
      <c r="D682" s="16" t="s">
        <v>4100</v>
      </c>
      <c r="E682" s="16" t="s">
        <v>4114</v>
      </c>
      <c r="F682" s="16" t="s">
        <v>5080</v>
      </c>
      <c r="G682" s="15"/>
      <c r="H682" s="15"/>
      <c r="I682" s="15"/>
      <c r="J682" s="15"/>
      <c r="K682" s="15"/>
      <c r="L682" s="15"/>
      <c r="M682" s="16" t="s">
        <v>2954</v>
      </c>
    </row>
    <row r="683" spans="1:13" x14ac:dyDescent="0.2">
      <c r="A683" s="16" t="s">
        <v>150</v>
      </c>
      <c r="B683" s="15" t="s">
        <v>5081</v>
      </c>
      <c r="C683" s="16" t="s">
        <v>4196</v>
      </c>
      <c r="D683" s="16" t="s">
        <v>4195</v>
      </c>
      <c r="E683" s="16" t="s">
        <v>3999</v>
      </c>
      <c r="F683" s="16" t="s">
        <v>5081</v>
      </c>
      <c r="G683" s="15"/>
      <c r="H683" s="15"/>
      <c r="I683" s="15"/>
      <c r="J683" s="15"/>
      <c r="K683" s="15"/>
      <c r="L683" s="15"/>
      <c r="M683" s="16" t="s">
        <v>151</v>
      </c>
    </row>
    <row r="684" spans="1:13" x14ac:dyDescent="0.2">
      <c r="A684" s="16" t="s">
        <v>2887</v>
      </c>
      <c r="B684" s="15" t="s">
        <v>5082</v>
      </c>
      <c r="C684" s="16" t="s">
        <v>4098</v>
      </c>
      <c r="D684" s="16" t="s">
        <v>4197</v>
      </c>
      <c r="E684" s="16" t="s">
        <v>4203</v>
      </c>
      <c r="F684" s="16" t="s">
        <v>5082</v>
      </c>
      <c r="G684" s="15"/>
      <c r="H684" s="15"/>
      <c r="I684" s="15"/>
      <c r="J684" s="15"/>
      <c r="K684" s="15"/>
      <c r="L684" s="15"/>
      <c r="M684" s="16" t="s">
        <v>2888</v>
      </c>
    </row>
    <row r="685" spans="1:13" x14ac:dyDescent="0.2">
      <c r="A685" s="16" t="s">
        <v>454</v>
      </c>
      <c r="B685" s="15" t="s">
        <v>5083</v>
      </c>
      <c r="C685" s="16" t="s">
        <v>3940</v>
      </c>
      <c r="D685" s="16" t="s">
        <v>4103</v>
      </c>
      <c r="E685" s="16" t="s">
        <v>3937</v>
      </c>
      <c r="F685" s="16" t="s">
        <v>5083</v>
      </c>
      <c r="G685" s="15"/>
      <c r="H685" s="15"/>
      <c r="I685" s="15"/>
      <c r="J685" s="15"/>
      <c r="K685" s="15"/>
      <c r="L685" s="15"/>
      <c r="M685" s="16" t="s">
        <v>455</v>
      </c>
    </row>
    <row r="686" spans="1:13" x14ac:dyDescent="0.2">
      <c r="A686" s="16" t="s">
        <v>74</v>
      </c>
      <c r="B686" s="15" t="s">
        <v>5084</v>
      </c>
      <c r="C686" s="16" t="s">
        <v>4196</v>
      </c>
      <c r="D686" s="16" t="s">
        <v>4195</v>
      </c>
      <c r="E686" s="16" t="s">
        <v>3999</v>
      </c>
      <c r="F686" s="16" t="s">
        <v>5084</v>
      </c>
      <c r="G686" s="15"/>
      <c r="H686" s="15"/>
      <c r="I686" s="15"/>
      <c r="J686" s="15"/>
      <c r="K686" s="15"/>
      <c r="L686" s="15"/>
      <c r="M686" s="16" t="s">
        <v>75</v>
      </c>
    </row>
    <row r="687" spans="1:13" x14ac:dyDescent="0.2">
      <c r="A687" s="16" t="s">
        <v>90</v>
      </c>
      <c r="B687" s="15" t="s">
        <v>5085</v>
      </c>
      <c r="C687" s="16" t="s">
        <v>4196</v>
      </c>
      <c r="D687" s="16" t="s">
        <v>4195</v>
      </c>
      <c r="E687" s="16" t="s">
        <v>3999</v>
      </c>
      <c r="F687" s="16" t="s">
        <v>5085</v>
      </c>
      <c r="G687" s="15"/>
      <c r="H687" s="15"/>
      <c r="I687" s="15"/>
      <c r="J687" s="15"/>
      <c r="K687" s="15"/>
      <c r="L687" s="15"/>
      <c r="M687" s="16" t="s">
        <v>91</v>
      </c>
    </row>
    <row r="688" spans="1:13" x14ac:dyDescent="0.2">
      <c r="A688" s="16" t="s">
        <v>1624</v>
      </c>
      <c r="B688" s="15" t="s">
        <v>5086</v>
      </c>
      <c r="C688" s="16" t="s">
        <v>4260</v>
      </c>
      <c r="D688" s="16" t="s">
        <v>4254</v>
      </c>
      <c r="E688" s="16" t="s">
        <v>4327</v>
      </c>
      <c r="F688" s="16" t="s">
        <v>5086</v>
      </c>
      <c r="G688" s="15"/>
      <c r="H688" s="15"/>
      <c r="I688" s="15"/>
      <c r="J688" s="15"/>
      <c r="K688" s="15"/>
      <c r="L688" s="15"/>
      <c r="M688" s="16" t="s">
        <v>1625</v>
      </c>
    </row>
    <row r="689" spans="1:13" x14ac:dyDescent="0.2">
      <c r="A689" s="16" t="s">
        <v>272</v>
      </c>
      <c r="B689" s="15" t="s">
        <v>5087</v>
      </c>
      <c r="C689" s="16" t="s">
        <v>4196</v>
      </c>
      <c r="D689" s="16" t="s">
        <v>4195</v>
      </c>
      <c r="E689" s="16" t="s">
        <v>3999</v>
      </c>
      <c r="F689" s="16" t="s">
        <v>5087</v>
      </c>
      <c r="G689" s="15"/>
      <c r="H689" s="15"/>
      <c r="I689" s="15"/>
      <c r="J689" s="15"/>
      <c r="K689" s="15"/>
      <c r="L689" s="15"/>
      <c r="M689" s="16" t="s">
        <v>273</v>
      </c>
    </row>
    <row r="690" spans="1:13" x14ac:dyDescent="0.2">
      <c r="A690" s="16" t="s">
        <v>2875</v>
      </c>
      <c r="B690" s="15" t="s">
        <v>5088</v>
      </c>
      <c r="C690" s="16" t="s">
        <v>4098</v>
      </c>
      <c r="D690" s="16" t="s">
        <v>4197</v>
      </c>
      <c r="E690" s="16" t="s">
        <v>4200</v>
      </c>
      <c r="F690" s="16" t="s">
        <v>5088</v>
      </c>
      <c r="G690" s="15"/>
      <c r="H690" s="15"/>
      <c r="I690" s="15"/>
      <c r="J690" s="15"/>
      <c r="K690" s="15"/>
      <c r="L690" s="15"/>
      <c r="M690" s="16" t="s">
        <v>2876</v>
      </c>
    </row>
    <row r="691" spans="1:13" x14ac:dyDescent="0.2">
      <c r="A691" s="16" t="s">
        <v>2375</v>
      </c>
      <c r="B691" s="15" t="s">
        <v>5089</v>
      </c>
      <c r="C691" s="16" t="s">
        <v>3936</v>
      </c>
      <c r="D691" s="16" t="s">
        <v>3987</v>
      </c>
      <c r="E691" s="16" t="s">
        <v>3989</v>
      </c>
      <c r="F691" s="16" t="s">
        <v>5089</v>
      </c>
      <c r="G691" s="15"/>
      <c r="H691" s="15"/>
      <c r="I691" s="15"/>
      <c r="J691" s="15"/>
      <c r="K691" s="15"/>
      <c r="L691" s="15"/>
      <c r="M691" s="16" t="s">
        <v>2376</v>
      </c>
    </row>
    <row r="692" spans="1:13" x14ac:dyDescent="0.2">
      <c r="A692" s="16" t="s">
        <v>3435</v>
      </c>
      <c r="B692" s="15" t="s">
        <v>5090</v>
      </c>
      <c r="C692" s="16" t="s">
        <v>3936</v>
      </c>
      <c r="D692" s="16" t="s">
        <v>4067</v>
      </c>
      <c r="E692" s="16" t="s">
        <v>4287</v>
      </c>
      <c r="F692" s="16" t="s">
        <v>5090</v>
      </c>
      <c r="G692" s="15"/>
      <c r="H692" s="15"/>
      <c r="I692" s="15"/>
      <c r="J692" s="15"/>
      <c r="K692" s="15"/>
      <c r="L692" s="15"/>
      <c r="M692" s="16" t="s">
        <v>3436</v>
      </c>
    </row>
    <row r="693" spans="1:13" x14ac:dyDescent="0.2">
      <c r="A693" s="16" t="s">
        <v>2903</v>
      </c>
      <c r="B693" s="15" t="s">
        <v>5091</v>
      </c>
      <c r="C693" s="16" t="s">
        <v>4098</v>
      </c>
      <c r="D693" s="16" t="s">
        <v>4197</v>
      </c>
      <c r="E693" s="16" t="s">
        <v>4199</v>
      </c>
      <c r="F693" s="16" t="s">
        <v>5091</v>
      </c>
      <c r="G693" s="15"/>
      <c r="H693" s="15"/>
      <c r="I693" s="15"/>
      <c r="J693" s="15"/>
      <c r="K693" s="15"/>
      <c r="L693" s="15"/>
      <c r="M693" s="16" t="s">
        <v>2904</v>
      </c>
    </row>
    <row r="694" spans="1:13" x14ac:dyDescent="0.2">
      <c r="A694" s="16" t="s">
        <v>2941</v>
      </c>
      <c r="B694" s="15" t="s">
        <v>5092</v>
      </c>
      <c r="C694" s="16" t="s">
        <v>3936</v>
      </c>
      <c r="D694" s="16" t="s">
        <v>4100</v>
      </c>
      <c r="E694" s="16" t="s">
        <v>4114</v>
      </c>
      <c r="F694" s="16" t="s">
        <v>5092</v>
      </c>
      <c r="G694" s="15"/>
      <c r="H694" s="15"/>
      <c r="I694" s="15"/>
      <c r="J694" s="15"/>
      <c r="K694" s="15"/>
      <c r="L694" s="15"/>
      <c r="M694" s="16" t="s">
        <v>2942</v>
      </c>
    </row>
    <row r="695" spans="1:13" x14ac:dyDescent="0.2">
      <c r="A695" s="16" t="s">
        <v>1242</v>
      </c>
      <c r="B695" s="15" t="s">
        <v>5093</v>
      </c>
      <c r="C695" s="16" t="s">
        <v>4260</v>
      </c>
      <c r="D695" s="16" t="s">
        <v>4254</v>
      </c>
      <c r="E695" s="16" t="s">
        <v>4249</v>
      </c>
      <c r="F695" s="16" t="s">
        <v>5093</v>
      </c>
      <c r="G695" s="15"/>
      <c r="H695" s="15"/>
      <c r="I695" s="15"/>
      <c r="J695" s="15"/>
      <c r="K695" s="15"/>
      <c r="L695" s="15"/>
      <c r="M695" s="16" t="s">
        <v>1243</v>
      </c>
    </row>
    <row r="696" spans="1:13" x14ac:dyDescent="0.2">
      <c r="A696" s="16" t="s">
        <v>64</v>
      </c>
      <c r="B696" s="15" t="s">
        <v>5094</v>
      </c>
      <c r="C696" s="16" t="s">
        <v>4196</v>
      </c>
      <c r="D696" s="16" t="s">
        <v>4195</v>
      </c>
      <c r="E696" s="16" t="s">
        <v>3999</v>
      </c>
      <c r="F696" s="16" t="s">
        <v>5094</v>
      </c>
      <c r="G696" s="15"/>
      <c r="H696" s="15"/>
      <c r="I696" s="15"/>
      <c r="J696" s="15"/>
      <c r="K696" s="15"/>
      <c r="L696" s="15"/>
      <c r="M696" s="16" t="s">
        <v>65</v>
      </c>
    </row>
    <row r="697" spans="1:13" x14ac:dyDescent="0.2">
      <c r="A697" s="16" t="s">
        <v>2947</v>
      </c>
      <c r="B697" s="15" t="s">
        <v>5095</v>
      </c>
      <c r="C697" s="16" t="s">
        <v>3936</v>
      </c>
      <c r="D697" s="16" t="s">
        <v>4100</v>
      </c>
      <c r="E697" s="16" t="s">
        <v>4112</v>
      </c>
      <c r="F697" s="16" t="s">
        <v>5095</v>
      </c>
      <c r="G697" s="15"/>
      <c r="H697" s="15"/>
      <c r="I697" s="15"/>
      <c r="J697" s="15"/>
      <c r="K697" s="15"/>
      <c r="L697" s="15"/>
      <c r="M697" s="16" t="s">
        <v>2948</v>
      </c>
    </row>
    <row r="698" spans="1:13" x14ac:dyDescent="0.2">
      <c r="A698" s="16" t="s">
        <v>2807</v>
      </c>
      <c r="B698" s="15" t="s">
        <v>5096</v>
      </c>
      <c r="C698" s="16" t="s">
        <v>3940</v>
      </c>
      <c r="D698" s="16" t="s">
        <v>4103</v>
      </c>
      <c r="E698" s="16" t="s">
        <v>3938</v>
      </c>
      <c r="F698" s="16" t="s">
        <v>5096</v>
      </c>
      <c r="G698" s="15"/>
      <c r="H698" s="15"/>
      <c r="I698" s="15"/>
      <c r="J698" s="15"/>
      <c r="K698" s="15"/>
      <c r="L698" s="15"/>
      <c r="M698" s="16" t="s">
        <v>2808</v>
      </c>
    </row>
    <row r="699" spans="1:13" x14ac:dyDescent="0.2">
      <c r="A699" s="16" t="s">
        <v>100</v>
      </c>
      <c r="B699" s="15" t="s">
        <v>5097</v>
      </c>
      <c r="C699" s="16" t="s">
        <v>4196</v>
      </c>
      <c r="D699" s="16" t="s">
        <v>4195</v>
      </c>
      <c r="E699" s="16" t="s">
        <v>3999</v>
      </c>
      <c r="F699" s="16" t="s">
        <v>5097</v>
      </c>
      <c r="G699" s="15"/>
      <c r="H699" s="15"/>
      <c r="I699" s="15"/>
      <c r="J699" s="15"/>
      <c r="K699" s="15"/>
      <c r="L699" s="15"/>
      <c r="M699" s="16" t="s">
        <v>101</v>
      </c>
    </row>
    <row r="700" spans="1:13" x14ac:dyDescent="0.2">
      <c r="A700" s="16" t="s">
        <v>2351</v>
      </c>
      <c r="B700" s="15" t="s">
        <v>5098</v>
      </c>
      <c r="C700" s="16" t="s">
        <v>3936</v>
      </c>
      <c r="D700" s="16" t="s">
        <v>3979</v>
      </c>
      <c r="E700" s="16" t="s">
        <v>3978</v>
      </c>
      <c r="F700" s="16" t="s">
        <v>5098</v>
      </c>
      <c r="G700" s="15"/>
      <c r="H700" s="15"/>
      <c r="I700" s="15"/>
      <c r="J700" s="15"/>
      <c r="K700" s="15"/>
      <c r="L700" s="15"/>
      <c r="M700" s="16" t="s">
        <v>2352</v>
      </c>
    </row>
    <row r="701" spans="1:13" x14ac:dyDescent="0.2">
      <c r="A701" s="16" t="s">
        <v>2010</v>
      </c>
      <c r="B701" s="15" t="s">
        <v>5099</v>
      </c>
      <c r="C701" s="16" t="s">
        <v>4260</v>
      </c>
      <c r="D701" s="16" t="s">
        <v>4255</v>
      </c>
      <c r="E701" s="16" t="s">
        <v>4322</v>
      </c>
      <c r="F701" s="16" t="s">
        <v>5099</v>
      </c>
      <c r="G701" s="15"/>
      <c r="H701" s="15"/>
      <c r="I701" s="15"/>
      <c r="J701" s="15"/>
      <c r="K701" s="15"/>
      <c r="L701" s="15"/>
      <c r="M701" s="16" t="s">
        <v>2011</v>
      </c>
    </row>
    <row r="702" spans="1:13" x14ac:dyDescent="0.2">
      <c r="A702" s="16" t="s">
        <v>1326</v>
      </c>
      <c r="B702" s="15" t="s">
        <v>5100</v>
      </c>
      <c r="C702" s="16" t="s">
        <v>4260</v>
      </c>
      <c r="D702" s="16" t="s">
        <v>4236</v>
      </c>
      <c r="E702" s="16" t="s">
        <v>4235</v>
      </c>
      <c r="F702" s="16" t="s">
        <v>5100</v>
      </c>
      <c r="G702" s="15"/>
      <c r="H702" s="15"/>
      <c r="I702" s="15"/>
      <c r="J702" s="15"/>
      <c r="K702" s="15"/>
      <c r="L702" s="15"/>
      <c r="M702" s="16" t="s">
        <v>1327</v>
      </c>
    </row>
    <row r="703" spans="1:13" x14ac:dyDescent="0.2">
      <c r="A703" s="16" t="s">
        <v>1330</v>
      </c>
      <c r="B703" s="15" t="s">
        <v>5101</v>
      </c>
      <c r="C703" s="16" t="s">
        <v>4260</v>
      </c>
      <c r="D703" s="16" t="s">
        <v>4236</v>
      </c>
      <c r="E703" s="16" t="s">
        <v>3998</v>
      </c>
      <c r="F703" s="16" t="s">
        <v>5101</v>
      </c>
      <c r="G703" s="15"/>
      <c r="H703" s="15"/>
      <c r="I703" s="15"/>
      <c r="J703" s="15"/>
      <c r="K703" s="15"/>
      <c r="L703" s="15"/>
      <c r="M703" s="16" t="s">
        <v>1331</v>
      </c>
    </row>
    <row r="704" spans="1:13" x14ac:dyDescent="0.2">
      <c r="A704" s="16" t="s">
        <v>2861</v>
      </c>
      <c r="B704" s="15" t="s">
        <v>5102</v>
      </c>
      <c r="C704" s="16" t="s">
        <v>4098</v>
      </c>
      <c r="D704" s="16" t="s">
        <v>4197</v>
      </c>
      <c r="E704" s="16" t="s">
        <v>4199</v>
      </c>
      <c r="F704" s="16" t="s">
        <v>5102</v>
      </c>
      <c r="G704" s="15"/>
      <c r="H704" s="15"/>
      <c r="I704" s="15"/>
      <c r="J704" s="15"/>
      <c r="K704" s="15"/>
      <c r="L704" s="15"/>
      <c r="M704" s="16" t="s">
        <v>2862</v>
      </c>
    </row>
    <row r="705" spans="1:13" x14ac:dyDescent="0.2">
      <c r="A705" s="16" t="s">
        <v>3035</v>
      </c>
      <c r="B705" s="15" t="s">
        <v>5103</v>
      </c>
      <c r="C705" s="16" t="s">
        <v>4098</v>
      </c>
      <c r="D705" s="16" t="s">
        <v>4276</v>
      </c>
      <c r="E705" s="16" t="s">
        <v>4269</v>
      </c>
      <c r="F705" s="16" t="s">
        <v>5103</v>
      </c>
      <c r="G705" s="15"/>
      <c r="H705" s="15"/>
      <c r="I705" s="15"/>
      <c r="J705" s="15"/>
      <c r="K705" s="15"/>
      <c r="L705" s="15"/>
      <c r="M705" s="16" t="s">
        <v>3036</v>
      </c>
    </row>
    <row r="706" spans="1:13" x14ac:dyDescent="0.2">
      <c r="A706" s="16" t="s">
        <v>234</v>
      </c>
      <c r="B706" s="15" t="s">
        <v>5104</v>
      </c>
      <c r="C706" s="16" t="s">
        <v>4196</v>
      </c>
      <c r="D706" s="16" t="s">
        <v>4195</v>
      </c>
      <c r="E706" s="16" t="s">
        <v>3999</v>
      </c>
      <c r="F706" s="16" t="s">
        <v>5104</v>
      </c>
      <c r="G706" s="15"/>
      <c r="H706" s="15"/>
      <c r="I706" s="15"/>
      <c r="J706" s="15"/>
      <c r="K706" s="15"/>
      <c r="L706" s="15"/>
      <c r="M706" s="16" t="s">
        <v>235</v>
      </c>
    </row>
    <row r="707" spans="1:13" x14ac:dyDescent="0.2">
      <c r="A707" s="16" t="s">
        <v>102</v>
      </c>
      <c r="B707" s="15" t="s">
        <v>5105</v>
      </c>
      <c r="C707" s="16" t="s">
        <v>4196</v>
      </c>
      <c r="D707" s="16" t="s">
        <v>4195</v>
      </c>
      <c r="E707" s="16" t="s">
        <v>3999</v>
      </c>
      <c r="F707" s="16" t="s">
        <v>5105</v>
      </c>
      <c r="G707" s="15"/>
      <c r="H707" s="15"/>
      <c r="I707" s="15"/>
      <c r="J707" s="15"/>
      <c r="K707" s="15"/>
      <c r="L707" s="15"/>
      <c r="M707" s="16" t="s">
        <v>103</v>
      </c>
    </row>
    <row r="708" spans="1:13" x14ac:dyDescent="0.2">
      <c r="A708" s="16" t="s">
        <v>450</v>
      </c>
      <c r="B708" s="15" t="s">
        <v>5106</v>
      </c>
      <c r="C708" s="16" t="s">
        <v>3940</v>
      </c>
      <c r="D708" s="16" t="s">
        <v>4103</v>
      </c>
      <c r="E708" s="16" t="s">
        <v>3937</v>
      </c>
      <c r="F708" s="16" t="s">
        <v>5106</v>
      </c>
      <c r="G708" s="15"/>
      <c r="H708" s="15"/>
      <c r="I708" s="15"/>
      <c r="J708" s="15"/>
      <c r="K708" s="15"/>
      <c r="L708" s="15"/>
      <c r="M708" s="16" t="s">
        <v>451</v>
      </c>
    </row>
    <row r="709" spans="1:13" x14ac:dyDescent="0.2">
      <c r="A709" s="16" t="s">
        <v>2851</v>
      </c>
      <c r="B709" s="15" t="s">
        <v>5107</v>
      </c>
      <c r="C709" s="16" t="s">
        <v>4098</v>
      </c>
      <c r="D709" s="16" t="s">
        <v>4197</v>
      </c>
      <c r="E709" s="16" t="s">
        <v>4198</v>
      </c>
      <c r="F709" s="16" t="s">
        <v>5107</v>
      </c>
      <c r="G709" s="15"/>
      <c r="H709" s="15"/>
      <c r="I709" s="15"/>
      <c r="J709" s="15"/>
      <c r="K709" s="15"/>
      <c r="L709" s="15"/>
      <c r="M709" s="16" t="s">
        <v>2852</v>
      </c>
    </row>
    <row r="710" spans="1:13" x14ac:dyDescent="0.2">
      <c r="A710" s="16" t="s">
        <v>1320</v>
      </c>
      <c r="B710" s="15" t="s">
        <v>5108</v>
      </c>
      <c r="C710" s="16" t="s">
        <v>4260</v>
      </c>
      <c r="D710" s="16" t="s">
        <v>4236</v>
      </c>
      <c r="E710" s="16" t="s">
        <v>4238</v>
      </c>
      <c r="F710" s="16" t="s">
        <v>5108</v>
      </c>
      <c r="G710" s="15"/>
      <c r="H710" s="15"/>
      <c r="I710" s="15"/>
      <c r="J710" s="15"/>
      <c r="K710" s="15"/>
      <c r="L710" s="15"/>
      <c r="M710" s="16" t="s">
        <v>1321</v>
      </c>
    </row>
    <row r="711" spans="1:13" x14ac:dyDescent="0.2">
      <c r="A711" s="16" t="s">
        <v>2779</v>
      </c>
      <c r="B711" s="15" t="s">
        <v>5109</v>
      </c>
      <c r="C711" s="16" t="s">
        <v>3936</v>
      </c>
      <c r="D711" s="16" t="s">
        <v>3987</v>
      </c>
      <c r="E711" s="16" t="s">
        <v>3983</v>
      </c>
      <c r="F711" s="16" t="s">
        <v>5109</v>
      </c>
      <c r="G711" s="15"/>
      <c r="H711" s="15"/>
      <c r="I711" s="15"/>
      <c r="J711" s="15"/>
      <c r="K711" s="15"/>
      <c r="L711" s="15"/>
      <c r="M711" s="16" t="s">
        <v>2780</v>
      </c>
    </row>
    <row r="712" spans="1:13" x14ac:dyDescent="0.2">
      <c r="A712" s="16" t="s">
        <v>2995</v>
      </c>
      <c r="B712" s="15" t="s">
        <v>5110</v>
      </c>
      <c r="C712" s="16" t="s">
        <v>4098</v>
      </c>
      <c r="D712" s="16" t="s">
        <v>4276</v>
      </c>
      <c r="E712" s="16" t="s">
        <v>4270</v>
      </c>
      <c r="F712" s="16" t="s">
        <v>5110</v>
      </c>
      <c r="G712" s="15"/>
      <c r="H712" s="15"/>
      <c r="I712" s="15"/>
      <c r="J712" s="15"/>
      <c r="K712" s="15"/>
      <c r="L712" s="15"/>
      <c r="M712" s="16" t="s">
        <v>2996</v>
      </c>
    </row>
    <row r="713" spans="1:13" x14ac:dyDescent="0.2">
      <c r="A713" s="16" t="s">
        <v>1194</v>
      </c>
      <c r="B713" s="15" t="s">
        <v>5111</v>
      </c>
      <c r="C713" s="16" t="s">
        <v>4229</v>
      </c>
      <c r="D713" s="16" t="s">
        <v>4120</v>
      </c>
      <c r="E713" s="16" t="s">
        <v>3974</v>
      </c>
      <c r="F713" s="16" t="s">
        <v>5111</v>
      </c>
      <c r="G713" s="15"/>
      <c r="H713" s="15"/>
      <c r="I713" s="15"/>
      <c r="J713" s="15"/>
      <c r="K713" s="15"/>
      <c r="L713" s="15"/>
      <c r="M713" s="16" t="s">
        <v>1195</v>
      </c>
    </row>
    <row r="714" spans="1:13" x14ac:dyDescent="0.2">
      <c r="A714" s="16" t="s">
        <v>174</v>
      </c>
      <c r="B714" s="15" t="s">
        <v>5112</v>
      </c>
      <c r="C714" s="16" t="s">
        <v>4196</v>
      </c>
      <c r="D714" s="16" t="s">
        <v>4195</v>
      </c>
      <c r="E714" s="16" t="s">
        <v>3999</v>
      </c>
      <c r="F714" s="16" t="s">
        <v>5112</v>
      </c>
      <c r="G714" s="15"/>
      <c r="H714" s="15"/>
      <c r="I714" s="15"/>
      <c r="J714" s="15"/>
      <c r="K714" s="15"/>
      <c r="L714" s="15"/>
      <c r="M714" s="16" t="s">
        <v>175</v>
      </c>
    </row>
    <row r="715" spans="1:13" x14ac:dyDescent="0.2">
      <c r="A715" s="16" t="s">
        <v>2507</v>
      </c>
      <c r="B715" s="15" t="s">
        <v>5113</v>
      </c>
      <c r="C715" s="16" t="s">
        <v>3936</v>
      </c>
      <c r="D715" s="16" t="s">
        <v>3979</v>
      </c>
      <c r="E715" s="16" t="s">
        <v>3977</v>
      </c>
      <c r="F715" s="16" t="s">
        <v>5113</v>
      </c>
      <c r="G715" s="15"/>
      <c r="H715" s="15"/>
      <c r="I715" s="15"/>
      <c r="J715" s="15"/>
      <c r="K715" s="15"/>
      <c r="L715" s="15"/>
      <c r="M715" s="16" t="s">
        <v>2508</v>
      </c>
    </row>
    <row r="716" spans="1:13" x14ac:dyDescent="0.2">
      <c r="A716" s="16" t="s">
        <v>2483</v>
      </c>
      <c r="B716" s="15" t="s">
        <v>5114</v>
      </c>
      <c r="C716" s="16" t="s">
        <v>3936</v>
      </c>
      <c r="D716" s="16" t="s">
        <v>3979</v>
      </c>
      <c r="E716" s="16" t="s">
        <v>3977</v>
      </c>
      <c r="F716" s="16" t="s">
        <v>5114</v>
      </c>
      <c r="G716" s="15"/>
      <c r="H716" s="15"/>
      <c r="I716" s="15"/>
      <c r="J716" s="15"/>
      <c r="K716" s="15"/>
      <c r="L716" s="15"/>
      <c r="M716" s="16" t="s">
        <v>2484</v>
      </c>
    </row>
    <row r="717" spans="1:13" x14ac:dyDescent="0.2">
      <c r="A717" s="16" t="s">
        <v>2048</v>
      </c>
      <c r="B717" s="15" t="s">
        <v>5115</v>
      </c>
      <c r="C717" s="16" t="s">
        <v>4260</v>
      </c>
      <c r="D717" s="16" t="s">
        <v>4251</v>
      </c>
      <c r="E717" s="16" t="s">
        <v>4239</v>
      </c>
      <c r="F717" s="16" t="s">
        <v>5115</v>
      </c>
      <c r="G717" s="15"/>
      <c r="H717" s="15"/>
      <c r="I717" s="15"/>
      <c r="J717" s="15"/>
      <c r="K717" s="15"/>
      <c r="L717" s="15"/>
      <c r="M717" s="16" t="s">
        <v>2049</v>
      </c>
    </row>
    <row r="718" spans="1:13" x14ac:dyDescent="0.2">
      <c r="A718" s="16" t="s">
        <v>756</v>
      </c>
      <c r="B718" s="15" t="s">
        <v>5116</v>
      </c>
      <c r="C718" s="16" t="s">
        <v>3940</v>
      </c>
      <c r="D718" s="16" t="s">
        <v>4103</v>
      </c>
      <c r="E718" s="16" t="s">
        <v>3937</v>
      </c>
      <c r="F718" s="16" t="s">
        <v>5116</v>
      </c>
      <c r="G718" s="15"/>
      <c r="H718" s="15"/>
      <c r="I718" s="15"/>
      <c r="J718" s="15"/>
      <c r="K718" s="15"/>
      <c r="L718" s="15"/>
      <c r="M718" s="16" t="s">
        <v>757</v>
      </c>
    </row>
    <row r="719" spans="1:13" x14ac:dyDescent="0.2">
      <c r="A719" s="16" t="s">
        <v>2999</v>
      </c>
      <c r="B719" s="15" t="s">
        <v>5117</v>
      </c>
      <c r="C719" s="16" t="s">
        <v>4098</v>
      </c>
      <c r="D719" s="16" t="s">
        <v>4276</v>
      </c>
      <c r="E719" s="16" t="s">
        <v>4275</v>
      </c>
      <c r="F719" s="16" t="s">
        <v>5117</v>
      </c>
      <c r="G719" s="15"/>
      <c r="H719" s="15"/>
      <c r="I719" s="15"/>
      <c r="J719" s="15"/>
      <c r="K719" s="15"/>
      <c r="L719" s="15"/>
      <c r="M719" s="16" t="s">
        <v>3000</v>
      </c>
    </row>
    <row r="720" spans="1:13" x14ac:dyDescent="0.2">
      <c r="A720" s="16" t="s">
        <v>192</v>
      </c>
      <c r="B720" s="15" t="s">
        <v>5118</v>
      </c>
      <c r="C720" s="16" t="s">
        <v>4196</v>
      </c>
      <c r="D720" s="16" t="s">
        <v>4195</v>
      </c>
      <c r="E720" s="16" t="s">
        <v>3999</v>
      </c>
      <c r="F720" s="16" t="s">
        <v>5118</v>
      </c>
      <c r="G720" s="15"/>
      <c r="H720" s="15"/>
      <c r="I720" s="15"/>
      <c r="J720" s="15"/>
      <c r="K720" s="15"/>
      <c r="L720" s="15"/>
      <c r="M720" s="16" t="s">
        <v>193</v>
      </c>
    </row>
    <row r="721" spans="1:13" x14ac:dyDescent="0.2">
      <c r="A721" s="16" t="s">
        <v>3093</v>
      </c>
      <c r="B721" s="15" t="s">
        <v>5119</v>
      </c>
      <c r="C721" s="16" t="s">
        <v>4098</v>
      </c>
      <c r="D721" s="16" t="s">
        <v>4365</v>
      </c>
      <c r="E721" s="16" t="s">
        <v>4125</v>
      </c>
      <c r="F721" s="16" t="s">
        <v>5119</v>
      </c>
      <c r="G721" s="15"/>
      <c r="H721" s="15"/>
      <c r="I721" s="15"/>
      <c r="J721" s="15"/>
      <c r="K721" s="15"/>
      <c r="L721" s="15"/>
      <c r="M721" s="16" t="s">
        <v>3094</v>
      </c>
    </row>
    <row r="722" spans="1:13" x14ac:dyDescent="0.2">
      <c r="A722" s="16" t="s">
        <v>2957</v>
      </c>
      <c r="B722" s="15" t="s">
        <v>5120</v>
      </c>
      <c r="C722" s="16" t="s">
        <v>3936</v>
      </c>
      <c r="D722" s="16" t="s">
        <v>4100</v>
      </c>
      <c r="E722" s="16" t="s">
        <v>4106</v>
      </c>
      <c r="F722" s="16" t="s">
        <v>5120</v>
      </c>
      <c r="G722" s="15"/>
      <c r="H722" s="15"/>
      <c r="I722" s="15"/>
      <c r="J722" s="15"/>
      <c r="K722" s="15"/>
      <c r="L722" s="15"/>
      <c r="M722" s="16" t="s">
        <v>2958</v>
      </c>
    </row>
    <row r="723" spans="1:13" x14ac:dyDescent="0.2">
      <c r="A723" s="16" t="s">
        <v>88</v>
      </c>
      <c r="B723" s="15" t="s">
        <v>5121</v>
      </c>
      <c r="C723" s="16" t="s">
        <v>4196</v>
      </c>
      <c r="D723" s="16" t="s">
        <v>4195</v>
      </c>
      <c r="E723" s="16" t="s">
        <v>3999</v>
      </c>
      <c r="F723" s="16" t="s">
        <v>5121</v>
      </c>
      <c r="G723" s="15"/>
      <c r="H723" s="15"/>
      <c r="I723" s="15"/>
      <c r="J723" s="15"/>
      <c r="K723" s="15"/>
      <c r="L723" s="15"/>
      <c r="M723" s="16" t="s">
        <v>89</v>
      </c>
    </row>
    <row r="724" spans="1:13" x14ac:dyDescent="0.2">
      <c r="A724" s="16" t="s">
        <v>2915</v>
      </c>
      <c r="B724" s="15" t="s">
        <v>5122</v>
      </c>
      <c r="C724" s="16" t="s">
        <v>4098</v>
      </c>
      <c r="D724" s="16" t="s">
        <v>4197</v>
      </c>
      <c r="E724" s="16" t="s">
        <v>4199</v>
      </c>
      <c r="F724" s="16" t="s">
        <v>5122</v>
      </c>
      <c r="G724" s="15"/>
      <c r="H724" s="15"/>
      <c r="I724" s="15"/>
      <c r="J724" s="15"/>
      <c r="K724" s="15"/>
      <c r="L724" s="15"/>
      <c r="M724" s="16" t="s">
        <v>2916</v>
      </c>
    </row>
    <row r="725" spans="1:13" x14ac:dyDescent="0.2">
      <c r="A725" s="16" t="s">
        <v>2437</v>
      </c>
      <c r="B725" s="15" t="s">
        <v>5123</v>
      </c>
      <c r="C725" s="16" t="s">
        <v>3936</v>
      </c>
      <c r="D725" s="16" t="s">
        <v>3979</v>
      </c>
      <c r="E725" s="16" t="s">
        <v>3978</v>
      </c>
      <c r="F725" s="16" t="s">
        <v>5123</v>
      </c>
      <c r="G725" s="15"/>
      <c r="H725" s="15"/>
      <c r="I725" s="15"/>
      <c r="J725" s="15"/>
      <c r="K725" s="15"/>
      <c r="L725" s="15"/>
      <c r="M725" s="16" t="s">
        <v>2438</v>
      </c>
    </row>
    <row r="726" spans="1:13" x14ac:dyDescent="0.2">
      <c r="A726" s="16" t="s">
        <v>3359</v>
      </c>
      <c r="B726" s="15" t="s">
        <v>5124</v>
      </c>
      <c r="C726" s="16" t="s">
        <v>3936</v>
      </c>
      <c r="D726" s="16" t="s">
        <v>4067</v>
      </c>
      <c r="E726" s="16" t="s">
        <v>4287</v>
      </c>
      <c r="F726" s="16" t="s">
        <v>5124</v>
      </c>
      <c r="G726" s="15"/>
      <c r="H726" s="15"/>
      <c r="I726" s="15"/>
      <c r="J726" s="15"/>
      <c r="K726" s="15"/>
      <c r="L726" s="15"/>
      <c r="M726" s="16" t="s">
        <v>3360</v>
      </c>
    </row>
    <row r="727" spans="1:13" x14ac:dyDescent="0.2">
      <c r="A727" s="16" t="s">
        <v>166</v>
      </c>
      <c r="B727" s="15" t="s">
        <v>5125</v>
      </c>
      <c r="C727" s="16" t="s">
        <v>4196</v>
      </c>
      <c r="D727" s="16" t="s">
        <v>4195</v>
      </c>
      <c r="E727" s="16" t="s">
        <v>3999</v>
      </c>
      <c r="F727" s="16" t="s">
        <v>5125</v>
      </c>
      <c r="G727" s="15"/>
      <c r="H727" s="15"/>
      <c r="I727" s="15"/>
      <c r="J727" s="15"/>
      <c r="K727" s="15"/>
      <c r="L727" s="15"/>
      <c r="M727" s="16" t="s">
        <v>167</v>
      </c>
    </row>
    <row r="728" spans="1:13" x14ac:dyDescent="0.2">
      <c r="A728" s="16" t="s">
        <v>3015</v>
      </c>
      <c r="B728" s="15" t="s">
        <v>5126</v>
      </c>
      <c r="C728" s="16" t="s">
        <v>4098</v>
      </c>
      <c r="D728" s="16" t="s">
        <v>4276</v>
      </c>
      <c r="E728" s="16" t="s">
        <v>4270</v>
      </c>
      <c r="F728" s="16" t="s">
        <v>5126</v>
      </c>
      <c r="G728" s="15"/>
      <c r="H728" s="15"/>
      <c r="I728" s="15"/>
      <c r="J728" s="15"/>
      <c r="K728" s="15"/>
      <c r="L728" s="15"/>
      <c r="M728" s="16" t="s">
        <v>3016</v>
      </c>
    </row>
    <row r="729" spans="1:13" x14ac:dyDescent="0.2">
      <c r="A729" s="16" t="s">
        <v>148</v>
      </c>
      <c r="B729" s="15" t="s">
        <v>5127</v>
      </c>
      <c r="C729" s="16" t="s">
        <v>4196</v>
      </c>
      <c r="D729" s="16" t="s">
        <v>4195</v>
      </c>
      <c r="E729" s="16" t="s">
        <v>3999</v>
      </c>
      <c r="F729" s="16" t="s">
        <v>5127</v>
      </c>
      <c r="G729" s="15"/>
      <c r="H729" s="15"/>
      <c r="I729" s="15"/>
      <c r="J729" s="15"/>
      <c r="K729" s="15"/>
      <c r="L729" s="15"/>
      <c r="M729" s="16" t="s">
        <v>149</v>
      </c>
    </row>
    <row r="730" spans="1:13" x14ac:dyDescent="0.2">
      <c r="A730" s="16" t="s">
        <v>1622</v>
      </c>
      <c r="B730" s="15" t="s">
        <v>5128</v>
      </c>
      <c r="C730" s="16" t="s">
        <v>4260</v>
      </c>
      <c r="D730" s="16" t="s">
        <v>4254</v>
      </c>
      <c r="E730" s="16" t="s">
        <v>4327</v>
      </c>
      <c r="F730" s="16" t="s">
        <v>5128</v>
      </c>
      <c r="G730" s="15"/>
      <c r="H730" s="15"/>
      <c r="I730" s="15"/>
      <c r="J730" s="15"/>
      <c r="K730" s="15"/>
      <c r="L730" s="15"/>
      <c r="M730" s="16" t="s">
        <v>1623</v>
      </c>
    </row>
    <row r="731" spans="1:13" x14ac:dyDescent="0.2">
      <c r="A731" s="16" t="s">
        <v>55</v>
      </c>
      <c r="B731" s="15" t="s">
        <v>5129</v>
      </c>
      <c r="C731" s="16" t="s">
        <v>4196</v>
      </c>
      <c r="D731" s="16" t="s">
        <v>4195</v>
      </c>
      <c r="E731" s="16" t="s">
        <v>3999</v>
      </c>
      <c r="F731" s="16" t="s">
        <v>5129</v>
      </c>
      <c r="G731" s="15"/>
      <c r="H731" s="15"/>
      <c r="I731" s="15"/>
      <c r="J731" s="15"/>
      <c r="K731" s="15"/>
      <c r="L731" s="15"/>
      <c r="M731" s="16" t="s">
        <v>56</v>
      </c>
    </row>
    <row r="732" spans="1:13" x14ac:dyDescent="0.2">
      <c r="A732" s="16" t="s">
        <v>2869</v>
      </c>
      <c r="B732" s="15" t="s">
        <v>5130</v>
      </c>
      <c r="C732" s="16" t="s">
        <v>4098</v>
      </c>
      <c r="D732" s="16" t="s">
        <v>4197</v>
      </c>
      <c r="E732" s="16" t="s">
        <v>4204</v>
      </c>
      <c r="F732" s="16" t="s">
        <v>5130</v>
      </c>
      <c r="G732" s="15"/>
      <c r="H732" s="15"/>
      <c r="I732" s="15"/>
      <c r="J732" s="15"/>
      <c r="K732" s="15"/>
      <c r="L732" s="15"/>
      <c r="M732" s="16" t="s">
        <v>2870</v>
      </c>
    </row>
    <row r="733" spans="1:13" x14ac:dyDescent="0.2">
      <c r="A733" s="16" t="s">
        <v>2359</v>
      </c>
      <c r="B733" s="15" t="s">
        <v>5131</v>
      </c>
      <c r="C733" s="16" t="s">
        <v>3936</v>
      </c>
      <c r="D733" s="16" t="s">
        <v>3987</v>
      </c>
      <c r="E733" s="16" t="s">
        <v>3988</v>
      </c>
      <c r="F733" s="16" t="s">
        <v>5131</v>
      </c>
      <c r="G733" s="15"/>
      <c r="H733" s="15"/>
      <c r="I733" s="15"/>
      <c r="J733" s="15"/>
      <c r="K733" s="15"/>
      <c r="L733" s="15"/>
      <c r="M733" s="16" t="s">
        <v>2360</v>
      </c>
    </row>
    <row r="734" spans="1:13" x14ac:dyDescent="0.2">
      <c r="A734" s="16" t="s">
        <v>3005</v>
      </c>
      <c r="B734" s="15" t="s">
        <v>5132</v>
      </c>
      <c r="C734" s="16" t="s">
        <v>4098</v>
      </c>
      <c r="D734" s="16" t="s">
        <v>4276</v>
      </c>
      <c r="E734" s="16" t="s">
        <v>4275</v>
      </c>
      <c r="F734" s="16" t="s">
        <v>5132</v>
      </c>
      <c r="G734" s="15"/>
      <c r="H734" s="15"/>
      <c r="I734" s="15"/>
      <c r="J734" s="15"/>
      <c r="K734" s="15"/>
      <c r="L734" s="15"/>
      <c r="M734" s="16" t="s">
        <v>3006</v>
      </c>
    </row>
    <row r="735" spans="1:13" x14ac:dyDescent="0.2">
      <c r="A735" s="16" t="s">
        <v>2733</v>
      </c>
      <c r="B735" s="15" t="s">
        <v>5133</v>
      </c>
      <c r="C735" s="16" t="s">
        <v>3936</v>
      </c>
      <c r="D735" s="16" t="s">
        <v>3979</v>
      </c>
      <c r="E735" s="16" t="s">
        <v>3980</v>
      </c>
      <c r="F735" s="16" t="s">
        <v>5133</v>
      </c>
      <c r="G735" s="15"/>
      <c r="H735" s="15"/>
      <c r="I735" s="15"/>
      <c r="J735" s="15"/>
      <c r="K735" s="15"/>
      <c r="L735" s="15"/>
      <c r="M735" s="16" t="s">
        <v>2734</v>
      </c>
    </row>
    <row r="736" spans="1:13" x14ac:dyDescent="0.2">
      <c r="A736" s="16" t="s">
        <v>738</v>
      </c>
      <c r="B736" s="15" t="s">
        <v>5134</v>
      </c>
      <c r="C736" s="16" t="s">
        <v>3940</v>
      </c>
      <c r="D736" s="16" t="s">
        <v>4103</v>
      </c>
      <c r="E736" s="16" t="s">
        <v>3937</v>
      </c>
      <c r="F736" s="16" t="s">
        <v>5134</v>
      </c>
      <c r="G736" s="15"/>
      <c r="H736" s="15"/>
      <c r="I736" s="15"/>
      <c r="J736" s="15"/>
      <c r="K736" s="15"/>
      <c r="L736" s="15"/>
      <c r="M736" s="16" t="s">
        <v>739</v>
      </c>
    </row>
    <row r="737" spans="1:13" x14ac:dyDescent="0.2">
      <c r="A737" s="16" t="s">
        <v>1974</v>
      </c>
      <c r="B737" s="15" t="s">
        <v>5135</v>
      </c>
      <c r="C737" s="16" t="s">
        <v>4260</v>
      </c>
      <c r="D737" s="16" t="s">
        <v>4251</v>
      </c>
      <c r="E737" s="16" t="s">
        <v>4321</v>
      </c>
      <c r="F737" s="16" t="s">
        <v>5135</v>
      </c>
      <c r="G737" s="15"/>
      <c r="H737" s="15"/>
      <c r="I737" s="15"/>
      <c r="J737" s="15"/>
      <c r="K737" s="15"/>
      <c r="L737" s="15"/>
      <c r="M737" s="16" t="s">
        <v>1975</v>
      </c>
    </row>
    <row r="738" spans="1:13" x14ac:dyDescent="0.2">
      <c r="A738" s="16" t="s">
        <v>768</v>
      </c>
      <c r="B738" s="15" t="s">
        <v>5136</v>
      </c>
      <c r="C738" s="16" t="s">
        <v>3940</v>
      </c>
      <c r="D738" s="16" t="s">
        <v>4103</v>
      </c>
      <c r="E738" s="16" t="s">
        <v>3937</v>
      </c>
      <c r="F738" s="16" t="s">
        <v>5136</v>
      </c>
      <c r="G738" s="15"/>
      <c r="H738" s="15"/>
      <c r="I738" s="15"/>
      <c r="J738" s="15"/>
      <c r="K738" s="15"/>
      <c r="L738" s="15"/>
      <c r="M738" s="16" t="s">
        <v>769</v>
      </c>
    </row>
    <row r="739" spans="1:13" x14ac:dyDescent="0.2">
      <c r="A739" s="16" t="s">
        <v>1634</v>
      </c>
      <c r="B739" s="15" t="s">
        <v>5137</v>
      </c>
      <c r="C739" s="16" t="s">
        <v>4260</v>
      </c>
      <c r="D739" s="16" t="s">
        <v>4254</v>
      </c>
      <c r="E739" s="16" t="s">
        <v>4327</v>
      </c>
      <c r="F739" s="16" t="s">
        <v>5137</v>
      </c>
      <c r="G739" s="15"/>
      <c r="H739" s="15"/>
      <c r="I739" s="15"/>
      <c r="J739" s="15"/>
      <c r="K739" s="15"/>
      <c r="L739" s="15"/>
      <c r="M739" s="16" t="s">
        <v>1635</v>
      </c>
    </row>
    <row r="740" spans="1:13" x14ac:dyDescent="0.2">
      <c r="A740" s="16" t="s">
        <v>200</v>
      </c>
      <c r="B740" s="15" t="s">
        <v>5138</v>
      </c>
      <c r="C740" s="16" t="s">
        <v>4196</v>
      </c>
      <c r="D740" s="16" t="s">
        <v>4195</v>
      </c>
      <c r="E740" s="16" t="s">
        <v>3999</v>
      </c>
      <c r="F740" s="16" t="s">
        <v>5138</v>
      </c>
      <c r="G740" s="15"/>
      <c r="H740" s="15"/>
      <c r="I740" s="15"/>
      <c r="J740" s="15"/>
      <c r="K740" s="15"/>
      <c r="L740" s="15"/>
      <c r="M740" s="16" t="s">
        <v>201</v>
      </c>
    </row>
    <row r="741" spans="1:13" x14ac:dyDescent="0.2">
      <c r="A741" s="16" t="s">
        <v>2479</v>
      </c>
      <c r="B741" s="15" t="s">
        <v>5139</v>
      </c>
      <c r="C741" s="16" t="s">
        <v>3936</v>
      </c>
      <c r="D741" s="16" t="s">
        <v>3987</v>
      </c>
      <c r="E741" s="16" t="s">
        <v>3983</v>
      </c>
      <c r="F741" s="16" t="s">
        <v>5139</v>
      </c>
      <c r="G741" s="15"/>
      <c r="H741" s="15"/>
      <c r="I741" s="15"/>
      <c r="J741" s="15"/>
      <c r="K741" s="15"/>
      <c r="L741" s="15"/>
      <c r="M741" s="16" t="s">
        <v>2480</v>
      </c>
    </row>
    <row r="742" spans="1:13" x14ac:dyDescent="0.2">
      <c r="A742" s="16" t="s">
        <v>2781</v>
      </c>
      <c r="B742" s="15" t="s">
        <v>5140</v>
      </c>
      <c r="C742" s="16" t="s">
        <v>3936</v>
      </c>
      <c r="D742" s="16" t="s">
        <v>3979</v>
      </c>
      <c r="E742" s="16" t="s">
        <v>3980</v>
      </c>
      <c r="F742" s="16" t="s">
        <v>5140</v>
      </c>
      <c r="G742" s="15"/>
      <c r="H742" s="15"/>
      <c r="I742" s="15"/>
      <c r="J742" s="15"/>
      <c r="K742" s="15"/>
      <c r="L742" s="15"/>
      <c r="M742" s="16" t="s">
        <v>2782</v>
      </c>
    </row>
    <row r="743" spans="1:13" x14ac:dyDescent="0.2">
      <c r="A743" s="16" t="s">
        <v>2757</v>
      </c>
      <c r="B743" s="15" t="s">
        <v>5141</v>
      </c>
      <c r="C743" s="16" t="s">
        <v>3936</v>
      </c>
      <c r="D743" s="16" t="s">
        <v>3979</v>
      </c>
      <c r="E743" s="16" t="s">
        <v>3980</v>
      </c>
      <c r="F743" s="16" t="s">
        <v>5141</v>
      </c>
      <c r="G743" s="15"/>
      <c r="H743" s="15"/>
      <c r="I743" s="15"/>
      <c r="J743" s="15"/>
      <c r="K743" s="15"/>
      <c r="L743" s="15"/>
      <c r="M743" s="16" t="s">
        <v>2758</v>
      </c>
    </row>
    <row r="744" spans="1:13" x14ac:dyDescent="0.2">
      <c r="A744" s="16" t="s">
        <v>1672</v>
      </c>
      <c r="B744" s="15" t="s">
        <v>5142</v>
      </c>
      <c r="C744" s="16" t="s">
        <v>4260</v>
      </c>
      <c r="D744" s="16" t="s">
        <v>4251</v>
      </c>
      <c r="E744" s="16" t="s">
        <v>4245</v>
      </c>
      <c r="F744" s="16" t="s">
        <v>5142</v>
      </c>
      <c r="G744" s="15"/>
      <c r="H744" s="15"/>
      <c r="I744" s="15"/>
      <c r="J744" s="15"/>
      <c r="K744" s="15"/>
      <c r="L744" s="15"/>
      <c r="M744" s="16" t="s">
        <v>1673</v>
      </c>
    </row>
    <row r="745" spans="1:13" x14ac:dyDescent="0.2">
      <c r="A745" s="16" t="s">
        <v>3077</v>
      </c>
      <c r="B745" s="15" t="s">
        <v>5143</v>
      </c>
      <c r="C745" s="16" t="s">
        <v>4098</v>
      </c>
      <c r="D745" s="16" t="s">
        <v>4365</v>
      </c>
      <c r="E745" s="16" t="s">
        <v>4127</v>
      </c>
      <c r="F745" s="16" t="s">
        <v>5143</v>
      </c>
      <c r="G745" s="15"/>
      <c r="H745" s="15"/>
      <c r="I745" s="15"/>
      <c r="J745" s="15"/>
      <c r="K745" s="15"/>
      <c r="L745" s="15"/>
      <c r="M745" s="16" t="s">
        <v>3078</v>
      </c>
    </row>
    <row r="746" spans="1:13" x14ac:dyDescent="0.2">
      <c r="A746" s="16" t="s">
        <v>2735</v>
      </c>
      <c r="B746" s="15" t="s">
        <v>5144</v>
      </c>
      <c r="C746" s="16" t="s">
        <v>3936</v>
      </c>
      <c r="D746" s="16" t="s">
        <v>3979</v>
      </c>
      <c r="E746" s="16" t="s">
        <v>3976</v>
      </c>
      <c r="F746" s="16" t="s">
        <v>5144</v>
      </c>
      <c r="G746" s="15"/>
      <c r="H746" s="15"/>
      <c r="I746" s="15"/>
      <c r="J746" s="15"/>
      <c r="K746" s="15"/>
      <c r="L746" s="15"/>
      <c r="M746" s="16" t="s">
        <v>2736</v>
      </c>
    </row>
    <row r="747" spans="1:13" x14ac:dyDescent="0.2">
      <c r="A747" s="16" t="s">
        <v>730</v>
      </c>
      <c r="B747" s="15" t="s">
        <v>5145</v>
      </c>
      <c r="C747" s="16" t="s">
        <v>3940</v>
      </c>
      <c r="D747" s="16" t="s">
        <v>4103</v>
      </c>
      <c r="E747" s="16" t="s">
        <v>3937</v>
      </c>
      <c r="F747" s="16" t="s">
        <v>5145</v>
      </c>
      <c r="G747" s="15"/>
      <c r="H747" s="15"/>
      <c r="I747" s="15"/>
      <c r="J747" s="15"/>
      <c r="K747" s="15"/>
      <c r="L747" s="15"/>
      <c r="M747" s="16" t="s">
        <v>731</v>
      </c>
    </row>
    <row r="748" spans="1:13" x14ac:dyDescent="0.2">
      <c r="A748" s="16" t="s">
        <v>2615</v>
      </c>
      <c r="B748" s="15" t="s">
        <v>5146</v>
      </c>
      <c r="C748" s="16" t="s">
        <v>3936</v>
      </c>
      <c r="D748" s="16" t="s">
        <v>4067</v>
      </c>
      <c r="E748" s="16" t="s">
        <v>4343</v>
      </c>
      <c r="F748" s="16" t="s">
        <v>5146</v>
      </c>
      <c r="G748" s="15"/>
      <c r="H748" s="15"/>
      <c r="I748" s="15"/>
      <c r="J748" s="15"/>
      <c r="K748" s="15"/>
      <c r="L748" s="15"/>
      <c r="M748" s="16" t="s">
        <v>2616</v>
      </c>
    </row>
    <row r="749" spans="1:13" x14ac:dyDescent="0.2">
      <c r="A749" s="16" t="s">
        <v>1604</v>
      </c>
      <c r="B749" s="15" t="s">
        <v>5147</v>
      </c>
      <c r="C749" s="16" t="s">
        <v>4260</v>
      </c>
      <c r="D749" s="16" t="s">
        <v>4254</v>
      </c>
      <c r="E749" s="16" t="s">
        <v>4327</v>
      </c>
      <c r="F749" s="16" t="s">
        <v>5147</v>
      </c>
      <c r="G749" s="15"/>
      <c r="H749" s="15"/>
      <c r="I749" s="15"/>
      <c r="J749" s="15"/>
      <c r="K749" s="15"/>
      <c r="L749" s="15"/>
      <c r="M749" s="16" t="s">
        <v>1605</v>
      </c>
    </row>
    <row r="750" spans="1:13" x14ac:dyDescent="0.2">
      <c r="A750" s="16" t="s">
        <v>3007</v>
      </c>
      <c r="B750" s="15" t="s">
        <v>5148</v>
      </c>
      <c r="C750" s="16" t="s">
        <v>4098</v>
      </c>
      <c r="D750" s="16" t="s">
        <v>4276</v>
      </c>
      <c r="E750" s="16" t="s">
        <v>4275</v>
      </c>
      <c r="F750" s="16" t="s">
        <v>5148</v>
      </c>
      <c r="G750" s="15"/>
      <c r="H750" s="15"/>
      <c r="I750" s="15"/>
      <c r="J750" s="15"/>
      <c r="K750" s="15"/>
      <c r="L750" s="15"/>
      <c r="M750" s="16" t="s">
        <v>3008</v>
      </c>
    </row>
    <row r="751" spans="1:13" x14ac:dyDescent="0.2">
      <c r="A751" s="16" t="s">
        <v>2623</v>
      </c>
      <c r="B751" s="15" t="s">
        <v>5149</v>
      </c>
      <c r="C751" s="16" t="s">
        <v>3936</v>
      </c>
      <c r="D751" s="16" t="s">
        <v>3979</v>
      </c>
      <c r="E751" s="16" t="s">
        <v>3982</v>
      </c>
      <c r="F751" s="16" t="s">
        <v>5149</v>
      </c>
      <c r="G751" s="15"/>
      <c r="H751" s="15"/>
      <c r="I751" s="15"/>
      <c r="J751" s="15"/>
      <c r="K751" s="15"/>
      <c r="L751" s="15"/>
      <c r="M751" s="16" t="s">
        <v>2624</v>
      </c>
    </row>
    <row r="752" spans="1:13" x14ac:dyDescent="0.2">
      <c r="A752" s="16" t="s">
        <v>2657</v>
      </c>
      <c r="B752" s="15" t="s">
        <v>5150</v>
      </c>
      <c r="C752" s="16" t="s">
        <v>3936</v>
      </c>
      <c r="D752" s="16" t="s">
        <v>3987</v>
      </c>
      <c r="E752" s="16" t="s">
        <v>3988</v>
      </c>
      <c r="F752" s="16" t="s">
        <v>5150</v>
      </c>
      <c r="G752" s="15"/>
      <c r="H752" s="15"/>
      <c r="I752" s="15"/>
      <c r="J752" s="15"/>
      <c r="K752" s="15"/>
      <c r="L752" s="15"/>
      <c r="M752" s="16" t="s">
        <v>2658</v>
      </c>
    </row>
    <row r="753" spans="1:13" x14ac:dyDescent="0.2">
      <c r="A753" s="16" t="s">
        <v>146</v>
      </c>
      <c r="B753" s="15" t="s">
        <v>5151</v>
      </c>
      <c r="C753" s="16" t="s">
        <v>4196</v>
      </c>
      <c r="D753" s="16" t="s">
        <v>4195</v>
      </c>
      <c r="E753" s="16" t="s">
        <v>3999</v>
      </c>
      <c r="F753" s="16" t="s">
        <v>5151</v>
      </c>
      <c r="G753" s="15"/>
      <c r="H753" s="15"/>
      <c r="I753" s="15"/>
      <c r="J753" s="15"/>
      <c r="K753" s="15"/>
      <c r="L753" s="15"/>
      <c r="M753" s="16" t="s">
        <v>147</v>
      </c>
    </row>
    <row r="754" spans="1:13" x14ac:dyDescent="0.2">
      <c r="A754" s="16" t="s">
        <v>3329</v>
      </c>
      <c r="B754" s="15" t="s">
        <v>5152</v>
      </c>
      <c r="C754" s="16" t="s">
        <v>3936</v>
      </c>
      <c r="D754" s="16" t="s">
        <v>4067</v>
      </c>
      <c r="E754" s="16" t="s">
        <v>4082</v>
      </c>
      <c r="F754" s="16" t="s">
        <v>5152</v>
      </c>
      <c r="G754" s="15"/>
      <c r="H754" s="15"/>
      <c r="I754" s="15"/>
      <c r="J754" s="15"/>
      <c r="K754" s="15"/>
      <c r="L754" s="15"/>
      <c r="M754" s="16" t="s">
        <v>3330</v>
      </c>
    </row>
    <row r="755" spans="1:13" x14ac:dyDescent="0.2">
      <c r="A755" s="16" t="s">
        <v>76</v>
      </c>
      <c r="B755" s="15" t="s">
        <v>5153</v>
      </c>
      <c r="C755" s="16" t="s">
        <v>4196</v>
      </c>
      <c r="D755" s="16" t="s">
        <v>4195</v>
      </c>
      <c r="E755" s="16" t="s">
        <v>3999</v>
      </c>
      <c r="F755" s="16" t="s">
        <v>5153</v>
      </c>
      <c r="G755" s="15"/>
      <c r="H755" s="15"/>
      <c r="I755" s="15"/>
      <c r="J755" s="15"/>
      <c r="K755" s="15"/>
      <c r="L755" s="15"/>
      <c r="M755" s="16" t="s">
        <v>77</v>
      </c>
    </row>
    <row r="756" spans="1:13" x14ac:dyDescent="0.2">
      <c r="A756" s="16" t="s">
        <v>2719</v>
      </c>
      <c r="B756" s="15" t="s">
        <v>5154</v>
      </c>
      <c r="C756" s="16" t="s">
        <v>3936</v>
      </c>
      <c r="D756" s="16" t="s">
        <v>3979</v>
      </c>
      <c r="E756" s="16" t="s">
        <v>3981</v>
      </c>
      <c r="F756" s="16" t="s">
        <v>5154</v>
      </c>
      <c r="G756" s="15"/>
      <c r="H756" s="15"/>
      <c r="I756" s="15"/>
      <c r="J756" s="15"/>
      <c r="K756" s="15"/>
      <c r="L756" s="15"/>
      <c r="M756" s="16" t="s">
        <v>2720</v>
      </c>
    </row>
    <row r="757" spans="1:13" x14ac:dyDescent="0.2">
      <c r="A757" s="16" t="s">
        <v>1596</v>
      </c>
      <c r="B757" s="15" t="s">
        <v>5155</v>
      </c>
      <c r="C757" s="16" t="s">
        <v>4260</v>
      </c>
      <c r="D757" s="16" t="s">
        <v>4258</v>
      </c>
      <c r="E757" s="16" t="s">
        <v>4257</v>
      </c>
      <c r="F757" s="16" t="s">
        <v>5155</v>
      </c>
      <c r="G757" s="15"/>
      <c r="H757" s="15"/>
      <c r="I757" s="15"/>
      <c r="J757" s="15"/>
      <c r="K757" s="15"/>
      <c r="L757" s="15"/>
      <c r="M757" s="16" t="s">
        <v>1597</v>
      </c>
    </row>
    <row r="758" spans="1:13" x14ac:dyDescent="0.2">
      <c r="A758" s="16" t="s">
        <v>2753</v>
      </c>
      <c r="B758" s="15" t="s">
        <v>5156</v>
      </c>
      <c r="C758" s="16" t="s">
        <v>3936</v>
      </c>
      <c r="D758" s="16" t="s">
        <v>3979</v>
      </c>
      <c r="E758" s="16" t="s">
        <v>3978</v>
      </c>
      <c r="F758" s="16" t="s">
        <v>5156</v>
      </c>
      <c r="G758" s="15"/>
      <c r="H758" s="15"/>
      <c r="I758" s="15"/>
      <c r="J758" s="15"/>
      <c r="K758" s="15"/>
      <c r="L758" s="15"/>
      <c r="M758" s="16" t="s">
        <v>2754</v>
      </c>
    </row>
    <row r="759" spans="1:13" x14ac:dyDescent="0.2">
      <c r="A759" s="16" t="s">
        <v>194</v>
      </c>
      <c r="B759" s="15" t="s">
        <v>5157</v>
      </c>
      <c r="C759" s="16" t="s">
        <v>4196</v>
      </c>
      <c r="D759" s="16" t="s">
        <v>4195</v>
      </c>
      <c r="E759" s="16" t="s">
        <v>3999</v>
      </c>
      <c r="F759" s="16" t="s">
        <v>5157</v>
      </c>
      <c r="G759" s="15"/>
      <c r="H759" s="15"/>
      <c r="I759" s="15"/>
      <c r="J759" s="15"/>
      <c r="K759" s="15"/>
      <c r="L759" s="15"/>
      <c r="M759" s="16" t="s">
        <v>195</v>
      </c>
    </row>
    <row r="760" spans="1:13" x14ac:dyDescent="0.2">
      <c r="A760" s="16" t="s">
        <v>300</v>
      </c>
      <c r="B760" s="15" t="s">
        <v>5158</v>
      </c>
      <c r="C760" s="16" t="s">
        <v>4196</v>
      </c>
      <c r="D760" s="16" t="s">
        <v>4195</v>
      </c>
      <c r="E760" s="16" t="s">
        <v>3999</v>
      </c>
      <c r="F760" s="16" t="s">
        <v>5158</v>
      </c>
      <c r="G760" s="15"/>
      <c r="H760" s="15"/>
      <c r="I760" s="15"/>
      <c r="J760" s="15"/>
      <c r="K760" s="15"/>
      <c r="L760" s="15"/>
      <c r="M760" s="16" t="s">
        <v>301</v>
      </c>
    </row>
    <row r="761" spans="1:13" x14ac:dyDescent="0.2">
      <c r="A761" s="16" t="s">
        <v>1598</v>
      </c>
      <c r="B761" s="15" t="s">
        <v>5159</v>
      </c>
      <c r="C761" s="16" t="s">
        <v>4260</v>
      </c>
      <c r="D761" s="16" t="s">
        <v>4254</v>
      </c>
      <c r="E761" s="16" t="s">
        <v>4327</v>
      </c>
      <c r="F761" s="16" t="s">
        <v>5159</v>
      </c>
      <c r="G761" s="15"/>
      <c r="H761" s="15"/>
      <c r="I761" s="15"/>
      <c r="J761" s="15"/>
      <c r="K761" s="15"/>
      <c r="L761" s="15"/>
      <c r="M761" s="16" t="s">
        <v>1599</v>
      </c>
    </row>
    <row r="762" spans="1:13" x14ac:dyDescent="0.2">
      <c r="A762" s="16" t="s">
        <v>1602</v>
      </c>
      <c r="B762" s="15" t="s">
        <v>5160</v>
      </c>
      <c r="C762" s="16" t="s">
        <v>4260</v>
      </c>
      <c r="D762" s="16" t="s">
        <v>4254</v>
      </c>
      <c r="E762" s="16" t="s">
        <v>4327</v>
      </c>
      <c r="F762" s="16" t="s">
        <v>5160</v>
      </c>
      <c r="G762" s="15"/>
      <c r="H762" s="15"/>
      <c r="I762" s="15"/>
      <c r="J762" s="15"/>
      <c r="K762" s="15"/>
      <c r="L762" s="15"/>
      <c r="M762" s="16" t="s">
        <v>1603</v>
      </c>
    </row>
    <row r="763" spans="1:13" x14ac:dyDescent="0.2">
      <c r="A763" s="16" t="s">
        <v>1630</v>
      </c>
      <c r="B763" s="15" t="s">
        <v>5161</v>
      </c>
      <c r="C763" s="16" t="s">
        <v>4260</v>
      </c>
      <c r="D763" s="16" t="s">
        <v>4254</v>
      </c>
      <c r="E763" s="16" t="s">
        <v>4327</v>
      </c>
      <c r="F763" s="16" t="s">
        <v>5161</v>
      </c>
      <c r="G763" s="15"/>
      <c r="H763" s="15"/>
      <c r="I763" s="15"/>
      <c r="J763" s="15"/>
      <c r="K763" s="15"/>
      <c r="L763" s="15"/>
      <c r="M763" s="16" t="s">
        <v>1631</v>
      </c>
    </row>
    <row r="764" spans="1:13" x14ac:dyDescent="0.2">
      <c r="A764" s="16" t="s">
        <v>2343</v>
      </c>
      <c r="B764" s="15" t="s">
        <v>5162</v>
      </c>
      <c r="C764" s="16" t="s">
        <v>3936</v>
      </c>
      <c r="D764" s="16" t="s">
        <v>3979</v>
      </c>
      <c r="E764" s="16" t="s">
        <v>3978</v>
      </c>
      <c r="F764" s="16" t="s">
        <v>5162</v>
      </c>
      <c r="G764" s="15"/>
      <c r="H764" s="15"/>
      <c r="I764" s="15"/>
      <c r="J764" s="15"/>
      <c r="K764" s="15"/>
      <c r="L764" s="15"/>
      <c r="M764" s="16" t="s">
        <v>2344</v>
      </c>
    </row>
    <row r="765" spans="1:13" x14ac:dyDescent="0.2">
      <c r="A765" s="16" t="s">
        <v>2895</v>
      </c>
      <c r="B765" s="15" t="s">
        <v>5163</v>
      </c>
      <c r="C765" s="16" t="s">
        <v>4098</v>
      </c>
      <c r="D765" s="16" t="s">
        <v>4197</v>
      </c>
      <c r="E765" s="16" t="s">
        <v>4199</v>
      </c>
      <c r="F765" s="16" t="s">
        <v>5163</v>
      </c>
      <c r="G765" s="15"/>
      <c r="H765" s="15"/>
      <c r="I765" s="15"/>
      <c r="J765" s="15"/>
      <c r="K765" s="15"/>
      <c r="L765" s="15"/>
      <c r="M765" s="16" t="s">
        <v>2896</v>
      </c>
    </row>
    <row r="766" spans="1:13" x14ac:dyDescent="0.2">
      <c r="A766" s="16" t="s">
        <v>748</v>
      </c>
      <c r="B766" s="15" t="s">
        <v>5164</v>
      </c>
      <c r="C766" s="16" t="s">
        <v>3940</v>
      </c>
      <c r="D766" s="16" t="s">
        <v>4103</v>
      </c>
      <c r="E766" s="16" t="s">
        <v>3937</v>
      </c>
      <c r="F766" s="16" t="s">
        <v>5164</v>
      </c>
      <c r="G766" s="15"/>
      <c r="H766" s="15"/>
      <c r="I766" s="15"/>
      <c r="J766" s="15"/>
      <c r="K766" s="15"/>
      <c r="L766" s="15"/>
      <c r="M766" s="16" t="s">
        <v>749</v>
      </c>
    </row>
    <row r="767" spans="1:13" x14ac:dyDescent="0.2">
      <c r="A767" s="16" t="s">
        <v>448</v>
      </c>
      <c r="B767" s="15" t="s">
        <v>5165</v>
      </c>
      <c r="C767" s="16" t="s">
        <v>3940</v>
      </c>
      <c r="D767" s="16" t="s">
        <v>4103</v>
      </c>
      <c r="E767" s="16" t="s">
        <v>3937</v>
      </c>
      <c r="F767" s="16" t="s">
        <v>5165</v>
      </c>
      <c r="G767" s="15"/>
      <c r="H767" s="15"/>
      <c r="I767" s="15"/>
      <c r="J767" s="15"/>
      <c r="K767" s="15"/>
      <c r="L767" s="15"/>
      <c r="M767" s="16" t="s">
        <v>449</v>
      </c>
    </row>
    <row r="768" spans="1:13" x14ac:dyDescent="0.2">
      <c r="A768" s="16" t="s">
        <v>2487</v>
      </c>
      <c r="B768" s="15" t="s">
        <v>5166</v>
      </c>
      <c r="C768" s="16" t="s">
        <v>3936</v>
      </c>
      <c r="D768" s="16" t="s">
        <v>3979</v>
      </c>
      <c r="E768" s="16" t="s">
        <v>3984</v>
      </c>
      <c r="F768" s="16" t="s">
        <v>5166</v>
      </c>
      <c r="G768" s="15"/>
      <c r="H768" s="15"/>
      <c r="I768" s="15"/>
      <c r="J768" s="15"/>
      <c r="K768" s="15"/>
      <c r="L768" s="15"/>
      <c r="M768" s="16" t="s">
        <v>2488</v>
      </c>
    </row>
    <row r="769" spans="1:13" x14ac:dyDescent="0.2">
      <c r="A769" s="16" t="s">
        <v>2759</v>
      </c>
      <c r="B769" s="15" t="s">
        <v>5167</v>
      </c>
      <c r="C769" s="16" t="s">
        <v>3936</v>
      </c>
      <c r="D769" s="16" t="s">
        <v>3979</v>
      </c>
      <c r="E769" s="16" t="s">
        <v>3980</v>
      </c>
      <c r="F769" s="16" t="s">
        <v>5167</v>
      </c>
      <c r="G769" s="15"/>
      <c r="H769" s="15"/>
      <c r="I769" s="15"/>
      <c r="J769" s="15"/>
      <c r="K769" s="15"/>
      <c r="L769" s="15"/>
      <c r="M769" s="16" t="s">
        <v>2760</v>
      </c>
    </row>
    <row r="770" spans="1:13" x14ac:dyDescent="0.2">
      <c r="A770" s="16" t="s">
        <v>188</v>
      </c>
      <c r="B770" s="15" t="s">
        <v>5168</v>
      </c>
      <c r="C770" s="16" t="s">
        <v>4196</v>
      </c>
      <c r="D770" s="16" t="s">
        <v>4195</v>
      </c>
      <c r="E770" s="16" t="s">
        <v>3999</v>
      </c>
      <c r="F770" s="16" t="s">
        <v>5168</v>
      </c>
      <c r="G770" s="15"/>
      <c r="H770" s="15"/>
      <c r="I770" s="15"/>
      <c r="J770" s="15"/>
      <c r="K770" s="15"/>
      <c r="L770" s="15"/>
      <c r="M770" s="16" t="s">
        <v>189</v>
      </c>
    </row>
    <row r="771" spans="1:13" x14ac:dyDescent="0.2">
      <c r="A771" s="16" t="s">
        <v>2997</v>
      </c>
      <c r="B771" s="15" t="s">
        <v>5169</v>
      </c>
      <c r="C771" s="16" t="s">
        <v>4098</v>
      </c>
      <c r="D771" s="16" t="s">
        <v>4276</v>
      </c>
      <c r="E771" s="16" t="s">
        <v>4270</v>
      </c>
      <c r="F771" s="16" t="s">
        <v>5169</v>
      </c>
      <c r="G771" s="15"/>
      <c r="H771" s="15"/>
      <c r="I771" s="15"/>
      <c r="J771" s="15"/>
      <c r="K771" s="15"/>
      <c r="L771" s="15"/>
      <c r="M771" s="16" t="s">
        <v>2998</v>
      </c>
    </row>
    <row r="772" spans="1:13" x14ac:dyDescent="0.2">
      <c r="A772" s="16" t="s">
        <v>78</v>
      </c>
      <c r="B772" s="15" t="s">
        <v>5170</v>
      </c>
      <c r="C772" s="16" t="s">
        <v>4196</v>
      </c>
      <c r="D772" s="16" t="s">
        <v>4195</v>
      </c>
      <c r="E772" s="16" t="s">
        <v>3999</v>
      </c>
      <c r="F772" s="16" t="s">
        <v>5170</v>
      </c>
      <c r="G772" s="15"/>
      <c r="H772" s="15"/>
      <c r="I772" s="15"/>
      <c r="J772" s="15"/>
      <c r="K772" s="15"/>
      <c r="L772" s="15"/>
      <c r="M772" s="16" t="s">
        <v>79</v>
      </c>
    </row>
    <row r="773" spans="1:13" x14ac:dyDescent="0.2">
      <c r="A773" s="16" t="s">
        <v>1642</v>
      </c>
      <c r="B773" s="15" t="s">
        <v>5171</v>
      </c>
      <c r="C773" s="16" t="s">
        <v>4260</v>
      </c>
      <c r="D773" s="16" t="s">
        <v>4251</v>
      </c>
      <c r="E773" s="16" t="s">
        <v>4245</v>
      </c>
      <c r="F773" s="16" t="s">
        <v>5171</v>
      </c>
      <c r="G773" s="15"/>
      <c r="H773" s="15"/>
      <c r="I773" s="15"/>
      <c r="J773" s="15"/>
      <c r="K773" s="15"/>
      <c r="L773" s="15"/>
      <c r="M773" s="16" t="s">
        <v>1643</v>
      </c>
    </row>
    <row r="774" spans="1:13" x14ac:dyDescent="0.2">
      <c r="A774" s="16" t="s">
        <v>740</v>
      </c>
      <c r="B774" s="15" t="s">
        <v>5172</v>
      </c>
      <c r="C774" s="16" t="s">
        <v>3940</v>
      </c>
      <c r="D774" s="16" t="s">
        <v>4103</v>
      </c>
      <c r="E774" s="16" t="s">
        <v>3937</v>
      </c>
      <c r="F774" s="16" t="s">
        <v>5172</v>
      </c>
      <c r="G774" s="15"/>
      <c r="H774" s="15"/>
      <c r="I774" s="15"/>
      <c r="J774" s="15"/>
      <c r="K774" s="15"/>
      <c r="L774" s="15"/>
      <c r="M774" s="16" t="s">
        <v>741</v>
      </c>
    </row>
    <row r="775" spans="1:13" x14ac:dyDescent="0.2">
      <c r="A775" s="16" t="s">
        <v>1614</v>
      </c>
      <c r="B775" s="15" t="s">
        <v>5173</v>
      </c>
      <c r="C775" s="16" t="s">
        <v>4260</v>
      </c>
      <c r="D775" s="16" t="s">
        <v>4254</v>
      </c>
      <c r="E775" s="16" t="s">
        <v>4327</v>
      </c>
      <c r="F775" s="16" t="s">
        <v>5173</v>
      </c>
      <c r="G775" s="15"/>
      <c r="H775" s="15"/>
      <c r="I775" s="15"/>
      <c r="J775" s="15"/>
      <c r="K775" s="15"/>
      <c r="L775" s="15"/>
      <c r="M775" s="16" t="s">
        <v>1615</v>
      </c>
    </row>
    <row r="776" spans="1:13" x14ac:dyDescent="0.2">
      <c r="A776" s="16" t="s">
        <v>2891</v>
      </c>
      <c r="B776" s="15" t="s">
        <v>5174</v>
      </c>
      <c r="C776" s="16" t="s">
        <v>4098</v>
      </c>
      <c r="D776" s="16" t="s">
        <v>4197</v>
      </c>
      <c r="E776" s="16" t="s">
        <v>4199</v>
      </c>
      <c r="F776" s="16" t="s">
        <v>5174</v>
      </c>
      <c r="G776" s="15"/>
      <c r="H776" s="15"/>
      <c r="I776" s="15"/>
      <c r="J776" s="15"/>
      <c r="K776" s="15"/>
      <c r="L776" s="15"/>
      <c r="M776" s="16" t="s">
        <v>2892</v>
      </c>
    </row>
    <row r="777" spans="1:13" x14ac:dyDescent="0.2">
      <c r="A777" s="16" t="s">
        <v>246</v>
      </c>
      <c r="B777" s="15" t="s">
        <v>5175</v>
      </c>
      <c r="C777" s="16" t="s">
        <v>4196</v>
      </c>
      <c r="D777" s="16" t="s">
        <v>4195</v>
      </c>
      <c r="E777" s="16" t="s">
        <v>3999</v>
      </c>
      <c r="F777" s="16" t="s">
        <v>5175</v>
      </c>
      <c r="G777" s="15"/>
      <c r="H777" s="15"/>
      <c r="I777" s="15"/>
      <c r="J777" s="15"/>
      <c r="K777" s="15"/>
      <c r="L777" s="15"/>
      <c r="M777" s="16" t="s">
        <v>247</v>
      </c>
    </row>
    <row r="778" spans="1:13" x14ac:dyDescent="0.2">
      <c r="A778" s="16" t="s">
        <v>160</v>
      </c>
      <c r="B778" s="15" t="s">
        <v>5176</v>
      </c>
      <c r="C778" s="16" t="s">
        <v>4196</v>
      </c>
      <c r="D778" s="16" t="s">
        <v>4195</v>
      </c>
      <c r="E778" s="16" t="s">
        <v>3999</v>
      </c>
      <c r="F778" s="16" t="s">
        <v>5176</v>
      </c>
      <c r="G778" s="15"/>
      <c r="H778" s="15"/>
      <c r="I778" s="15"/>
      <c r="J778" s="15"/>
      <c r="K778" s="15"/>
      <c r="L778" s="15"/>
      <c r="M778" s="16" t="s">
        <v>161</v>
      </c>
    </row>
    <row r="779" spans="1:13" x14ac:dyDescent="0.2">
      <c r="A779" s="16" t="s">
        <v>2355</v>
      </c>
      <c r="B779" s="15" t="s">
        <v>5177</v>
      </c>
      <c r="C779" s="16" t="s">
        <v>3936</v>
      </c>
      <c r="D779" s="16" t="s">
        <v>3987</v>
      </c>
      <c r="E779" s="16" t="s">
        <v>3988</v>
      </c>
      <c r="F779" s="16" t="s">
        <v>5177</v>
      </c>
      <c r="G779" s="15"/>
      <c r="H779" s="15"/>
      <c r="I779" s="15"/>
      <c r="J779" s="15"/>
      <c r="K779" s="15"/>
      <c r="L779" s="15"/>
      <c r="M779" s="16" t="s">
        <v>2356</v>
      </c>
    </row>
    <row r="780" spans="1:13" x14ac:dyDescent="0.2">
      <c r="A780" s="16" t="s">
        <v>1966</v>
      </c>
      <c r="B780" s="15" t="s">
        <v>5178</v>
      </c>
      <c r="C780" s="16" t="s">
        <v>4260</v>
      </c>
      <c r="D780" s="16" t="s">
        <v>4258</v>
      </c>
      <c r="E780" s="16" t="s">
        <v>4332</v>
      </c>
      <c r="F780" s="16" t="s">
        <v>5178</v>
      </c>
      <c r="G780" s="15"/>
      <c r="H780" s="15"/>
      <c r="I780" s="15"/>
      <c r="J780" s="15"/>
      <c r="K780" s="15"/>
      <c r="L780" s="15"/>
      <c r="M780" s="16" t="s">
        <v>1967</v>
      </c>
    </row>
    <row r="781" spans="1:13" x14ac:dyDescent="0.2">
      <c r="A781" s="16" t="s">
        <v>2973</v>
      </c>
      <c r="B781" s="15" t="s">
        <v>5179</v>
      </c>
      <c r="C781" s="16" t="s">
        <v>4098</v>
      </c>
      <c r="D781" s="16" t="s">
        <v>4276</v>
      </c>
      <c r="E781" s="16" t="s">
        <v>4275</v>
      </c>
      <c r="F781" s="16" t="s">
        <v>5179</v>
      </c>
      <c r="G781" s="15"/>
      <c r="H781" s="15"/>
      <c r="I781" s="15"/>
      <c r="J781" s="15"/>
      <c r="K781" s="15"/>
      <c r="L781" s="15"/>
      <c r="M781" s="16" t="s">
        <v>2974</v>
      </c>
    </row>
    <row r="782" spans="1:13" x14ac:dyDescent="0.2">
      <c r="A782" s="16" t="s">
        <v>662</v>
      </c>
      <c r="B782" s="15" t="s">
        <v>5180</v>
      </c>
      <c r="C782" s="16" t="s">
        <v>4098</v>
      </c>
      <c r="D782" s="16" t="s">
        <v>4099</v>
      </c>
      <c r="E782" s="16" t="s">
        <v>4107</v>
      </c>
      <c r="F782" s="16" t="s">
        <v>5180</v>
      </c>
      <c r="G782" s="15"/>
      <c r="H782" s="15"/>
      <c r="I782" s="15"/>
      <c r="J782" s="15"/>
      <c r="K782" s="15"/>
      <c r="L782" s="15"/>
      <c r="M782" s="16" t="s">
        <v>663</v>
      </c>
    </row>
    <row r="783" spans="1:13" x14ac:dyDescent="0.2">
      <c r="A783" s="16" t="s">
        <v>2373</v>
      </c>
      <c r="B783" s="15" t="s">
        <v>5181</v>
      </c>
      <c r="C783" s="16" t="s">
        <v>3936</v>
      </c>
      <c r="D783" s="16" t="s">
        <v>3987</v>
      </c>
      <c r="E783" s="16" t="s">
        <v>3985</v>
      </c>
      <c r="F783" s="16" t="s">
        <v>5181</v>
      </c>
      <c r="G783" s="15"/>
      <c r="H783" s="15"/>
      <c r="I783" s="15"/>
      <c r="J783" s="15"/>
      <c r="K783" s="15"/>
      <c r="L783" s="15"/>
      <c r="M783" s="16" t="s">
        <v>2374</v>
      </c>
    </row>
    <row r="784" spans="1:13" x14ac:dyDescent="0.2">
      <c r="A784" s="16" t="s">
        <v>3441</v>
      </c>
      <c r="B784" s="15" t="s">
        <v>5182</v>
      </c>
      <c r="C784" s="16" t="s">
        <v>3936</v>
      </c>
      <c r="D784" s="16" t="s">
        <v>4067</v>
      </c>
      <c r="E784" s="16" t="s">
        <v>4287</v>
      </c>
      <c r="F784" s="16" t="s">
        <v>5182</v>
      </c>
      <c r="G784" s="15"/>
      <c r="H784" s="15"/>
      <c r="I784" s="15"/>
      <c r="J784" s="15"/>
      <c r="K784" s="15"/>
      <c r="L784" s="15"/>
      <c r="M784" s="16" t="s">
        <v>3442</v>
      </c>
    </row>
    <row r="785" spans="1:13" x14ac:dyDescent="0.2">
      <c r="A785" s="16" t="s">
        <v>222</v>
      </c>
      <c r="B785" s="15" t="s">
        <v>5183</v>
      </c>
      <c r="C785" s="16" t="s">
        <v>4196</v>
      </c>
      <c r="D785" s="16" t="s">
        <v>4195</v>
      </c>
      <c r="E785" s="16" t="s">
        <v>3999</v>
      </c>
      <c r="F785" s="16" t="s">
        <v>5183</v>
      </c>
      <c r="G785" s="15"/>
      <c r="H785" s="15"/>
      <c r="I785" s="15"/>
      <c r="J785" s="15"/>
      <c r="K785" s="15"/>
      <c r="L785" s="15"/>
      <c r="M785" s="16" t="s">
        <v>223</v>
      </c>
    </row>
    <row r="786" spans="1:13" x14ac:dyDescent="0.2">
      <c r="A786" s="16" t="s">
        <v>2885</v>
      </c>
      <c r="B786" s="15" t="s">
        <v>5184</v>
      </c>
      <c r="C786" s="16" t="s">
        <v>4098</v>
      </c>
      <c r="D786" s="16" t="s">
        <v>4197</v>
      </c>
      <c r="E786" s="16" t="s">
        <v>4201</v>
      </c>
      <c r="F786" s="16" t="s">
        <v>5184</v>
      </c>
      <c r="G786" s="15"/>
      <c r="H786" s="15"/>
      <c r="I786" s="15"/>
      <c r="J786" s="15"/>
      <c r="K786" s="15"/>
      <c r="L786" s="15"/>
      <c r="M786" s="16" t="s">
        <v>2886</v>
      </c>
    </row>
    <row r="787" spans="1:13" x14ac:dyDescent="0.2">
      <c r="A787" s="16" t="s">
        <v>2881</v>
      </c>
      <c r="B787" s="15" t="s">
        <v>5185</v>
      </c>
      <c r="C787" s="16" t="s">
        <v>4098</v>
      </c>
      <c r="D787" s="16" t="s">
        <v>4197</v>
      </c>
      <c r="E787" s="16" t="s">
        <v>4199</v>
      </c>
      <c r="F787" s="16" t="s">
        <v>5185</v>
      </c>
      <c r="G787" s="15"/>
      <c r="H787" s="15"/>
      <c r="I787" s="15"/>
      <c r="J787" s="15"/>
      <c r="K787" s="15"/>
      <c r="L787" s="15"/>
      <c r="M787" s="16" t="s">
        <v>2882</v>
      </c>
    </row>
    <row r="788" spans="1:13" x14ac:dyDescent="0.2">
      <c r="A788" s="16" t="s">
        <v>72</v>
      </c>
      <c r="B788" s="15" t="s">
        <v>5186</v>
      </c>
      <c r="C788" s="16" t="s">
        <v>4196</v>
      </c>
      <c r="D788" s="16" t="s">
        <v>4195</v>
      </c>
      <c r="E788" s="16" t="s">
        <v>3999</v>
      </c>
      <c r="F788" s="16" t="s">
        <v>5186</v>
      </c>
      <c r="G788" s="15"/>
      <c r="H788" s="15"/>
      <c r="I788" s="15"/>
      <c r="J788" s="15"/>
      <c r="K788" s="15"/>
      <c r="L788" s="15"/>
      <c r="M788" s="16" t="s">
        <v>73</v>
      </c>
    </row>
    <row r="789" spans="1:13" x14ac:dyDescent="0.2">
      <c r="A789" s="16" t="s">
        <v>2647</v>
      </c>
      <c r="B789" s="15" t="s">
        <v>5187</v>
      </c>
      <c r="C789" s="16" t="s">
        <v>3936</v>
      </c>
      <c r="D789" s="16" t="s">
        <v>3987</v>
      </c>
      <c r="E789" s="16" t="s">
        <v>3989</v>
      </c>
      <c r="F789" s="16" t="s">
        <v>5187</v>
      </c>
      <c r="G789" s="15"/>
      <c r="H789" s="15"/>
      <c r="I789" s="15"/>
      <c r="J789" s="15"/>
      <c r="K789" s="15"/>
      <c r="L789" s="15"/>
      <c r="M789" s="16" t="s">
        <v>2648</v>
      </c>
    </row>
    <row r="790" spans="1:13" x14ac:dyDescent="0.2">
      <c r="A790" s="16" t="s">
        <v>1618</v>
      </c>
      <c r="B790" s="15" t="s">
        <v>5188</v>
      </c>
      <c r="C790" s="16" t="s">
        <v>4260</v>
      </c>
      <c r="D790" s="16" t="s">
        <v>4254</v>
      </c>
      <c r="E790" s="16" t="s">
        <v>4327</v>
      </c>
      <c r="F790" s="16" t="s">
        <v>5188</v>
      </c>
      <c r="G790" s="15"/>
      <c r="H790" s="15"/>
      <c r="I790" s="15"/>
      <c r="J790" s="15"/>
      <c r="K790" s="15"/>
      <c r="L790" s="15"/>
      <c r="M790" s="16" t="s">
        <v>1619</v>
      </c>
    </row>
    <row r="791" spans="1:13" x14ac:dyDescent="0.2">
      <c r="A791" s="16" t="s">
        <v>1998</v>
      </c>
      <c r="B791" s="15" t="s">
        <v>5189</v>
      </c>
      <c r="C791" s="16" t="s">
        <v>4260</v>
      </c>
      <c r="D791" s="16" t="s">
        <v>4251</v>
      </c>
      <c r="E791" s="16" t="s">
        <v>4321</v>
      </c>
      <c r="F791" s="16" t="s">
        <v>5189</v>
      </c>
      <c r="G791" s="15"/>
      <c r="H791" s="15"/>
      <c r="I791" s="15"/>
      <c r="J791" s="15"/>
      <c r="K791" s="15"/>
      <c r="L791" s="15"/>
      <c r="M791" s="16" t="s">
        <v>1999</v>
      </c>
    </row>
    <row r="792" spans="1:13" x14ac:dyDescent="0.2">
      <c r="A792" s="16" t="s">
        <v>3325</v>
      </c>
      <c r="B792" s="15" t="s">
        <v>5190</v>
      </c>
      <c r="C792" s="16" t="s">
        <v>3936</v>
      </c>
      <c r="D792" s="16" t="s">
        <v>4067</v>
      </c>
      <c r="E792" s="16" t="s">
        <v>4287</v>
      </c>
      <c r="F792" s="16" t="s">
        <v>5190</v>
      </c>
      <c r="G792" s="15"/>
      <c r="H792" s="15"/>
      <c r="I792" s="15"/>
      <c r="J792" s="15"/>
      <c r="K792" s="15"/>
      <c r="L792" s="15"/>
      <c r="M792" s="16" t="s">
        <v>3326</v>
      </c>
    </row>
    <row r="793" spans="1:13" x14ac:dyDescent="0.2">
      <c r="A793" s="16" t="s">
        <v>260</v>
      </c>
      <c r="B793" s="15" t="s">
        <v>5191</v>
      </c>
      <c r="C793" s="16" t="s">
        <v>4196</v>
      </c>
      <c r="D793" s="16" t="s">
        <v>4195</v>
      </c>
      <c r="E793" s="16" t="s">
        <v>3999</v>
      </c>
      <c r="F793" s="16" t="s">
        <v>5191</v>
      </c>
      <c r="G793" s="15"/>
      <c r="H793" s="15"/>
      <c r="I793" s="15"/>
      <c r="J793" s="15"/>
      <c r="K793" s="15"/>
      <c r="L793" s="15"/>
      <c r="M793" s="16" t="s">
        <v>261</v>
      </c>
    </row>
    <row r="794" spans="1:13" x14ac:dyDescent="0.2">
      <c r="A794" s="16" t="s">
        <v>2331</v>
      </c>
      <c r="B794" s="15" t="s">
        <v>5192</v>
      </c>
      <c r="C794" s="16" t="s">
        <v>3936</v>
      </c>
      <c r="D794" s="16" t="s">
        <v>3979</v>
      </c>
      <c r="E794" s="16" t="s">
        <v>3984</v>
      </c>
      <c r="F794" s="16" t="s">
        <v>5192</v>
      </c>
      <c r="G794" s="15"/>
      <c r="H794" s="15"/>
      <c r="I794" s="15"/>
      <c r="J794" s="15"/>
      <c r="K794" s="15"/>
      <c r="L794" s="15"/>
      <c r="M794" s="16" t="s">
        <v>2332</v>
      </c>
    </row>
    <row r="795" spans="1:13" x14ac:dyDescent="0.2">
      <c r="A795" s="16" t="s">
        <v>186</v>
      </c>
      <c r="B795" s="15" t="s">
        <v>5193</v>
      </c>
      <c r="C795" s="16" t="s">
        <v>4196</v>
      </c>
      <c r="D795" s="16" t="s">
        <v>4195</v>
      </c>
      <c r="E795" s="16" t="s">
        <v>3999</v>
      </c>
      <c r="F795" s="16" t="s">
        <v>5193</v>
      </c>
      <c r="G795" s="15"/>
      <c r="H795" s="15"/>
      <c r="I795" s="15"/>
      <c r="J795" s="15"/>
      <c r="K795" s="15"/>
      <c r="L795" s="15"/>
      <c r="M795" s="16" t="s">
        <v>187</v>
      </c>
    </row>
    <row r="796" spans="1:13" x14ac:dyDescent="0.2">
      <c r="A796" s="16" t="s">
        <v>2653</v>
      </c>
      <c r="B796" s="15" t="s">
        <v>5194</v>
      </c>
      <c r="C796" s="16" t="s">
        <v>3936</v>
      </c>
      <c r="D796" s="16" t="s">
        <v>3979</v>
      </c>
      <c r="E796" s="16" t="s">
        <v>3978</v>
      </c>
      <c r="F796" s="16" t="s">
        <v>5194</v>
      </c>
      <c r="G796" s="15"/>
      <c r="H796" s="15"/>
      <c r="I796" s="15"/>
      <c r="J796" s="15"/>
      <c r="K796" s="15"/>
      <c r="L796" s="15"/>
      <c r="M796" s="16" t="s">
        <v>2654</v>
      </c>
    </row>
    <row r="797" spans="1:13" x14ac:dyDescent="0.2">
      <c r="A797" s="16" t="s">
        <v>2845</v>
      </c>
      <c r="B797" s="15" t="s">
        <v>5195</v>
      </c>
      <c r="C797" s="16" t="s">
        <v>4098</v>
      </c>
      <c r="D797" s="16" t="s">
        <v>4197</v>
      </c>
      <c r="E797" s="16" t="s">
        <v>4202</v>
      </c>
      <c r="F797" s="16" t="s">
        <v>5195</v>
      </c>
      <c r="G797" s="15"/>
      <c r="H797" s="15"/>
      <c r="I797" s="15"/>
      <c r="J797" s="15"/>
      <c r="K797" s="15"/>
      <c r="L797" s="15"/>
      <c r="M797" s="16" t="s">
        <v>2846</v>
      </c>
    </row>
    <row r="798" spans="1:13" x14ac:dyDescent="0.2">
      <c r="A798" s="16" t="s">
        <v>1976</v>
      </c>
      <c r="B798" s="15" t="s">
        <v>5196</v>
      </c>
      <c r="C798" s="16" t="s">
        <v>4260</v>
      </c>
      <c r="D798" s="16" t="s">
        <v>4251</v>
      </c>
      <c r="E798" s="16" t="s">
        <v>4252</v>
      </c>
      <c r="F798" s="16" t="s">
        <v>5196</v>
      </c>
      <c r="G798" s="15"/>
      <c r="H798" s="15"/>
      <c r="I798" s="15"/>
      <c r="J798" s="15"/>
      <c r="K798" s="15"/>
      <c r="L798" s="15"/>
      <c r="M798" s="16" t="s">
        <v>1977</v>
      </c>
    </row>
    <row r="799" spans="1:13" x14ac:dyDescent="0.2">
      <c r="A799" s="16" t="s">
        <v>248</v>
      </c>
      <c r="B799" s="15" t="s">
        <v>5197</v>
      </c>
      <c r="C799" s="16" t="s">
        <v>4196</v>
      </c>
      <c r="D799" s="16" t="s">
        <v>4195</v>
      </c>
      <c r="E799" s="16" t="s">
        <v>3999</v>
      </c>
      <c r="F799" s="16" t="s">
        <v>5197</v>
      </c>
      <c r="G799" s="15"/>
      <c r="H799" s="15"/>
      <c r="I799" s="15"/>
      <c r="J799" s="15"/>
      <c r="K799" s="15"/>
      <c r="L799" s="15"/>
      <c r="M799" s="16" t="s">
        <v>249</v>
      </c>
    </row>
    <row r="800" spans="1:13" x14ac:dyDescent="0.2">
      <c r="A800" s="16" t="s">
        <v>1216</v>
      </c>
      <c r="B800" s="15" t="s">
        <v>5198</v>
      </c>
      <c r="C800" s="16" t="s">
        <v>4229</v>
      </c>
      <c r="D800" s="16" t="s">
        <v>4120</v>
      </c>
      <c r="E800" s="16" t="s">
        <v>4122</v>
      </c>
      <c r="F800" s="16" t="s">
        <v>5198</v>
      </c>
      <c r="G800" s="15"/>
      <c r="H800" s="15"/>
      <c r="I800" s="15"/>
      <c r="J800" s="15"/>
      <c r="K800" s="15"/>
      <c r="L800" s="15"/>
      <c r="M800" s="16" t="s">
        <v>1217</v>
      </c>
    </row>
    <row r="801" spans="1:13" x14ac:dyDescent="0.2">
      <c r="A801" s="16" t="s">
        <v>2641</v>
      </c>
      <c r="B801" s="15" t="s">
        <v>5199</v>
      </c>
      <c r="C801" s="16" t="s">
        <v>3936</v>
      </c>
      <c r="D801" s="16" t="s">
        <v>3979</v>
      </c>
      <c r="E801" s="16" t="s">
        <v>3978</v>
      </c>
      <c r="F801" s="16" t="s">
        <v>5199</v>
      </c>
      <c r="G801" s="15"/>
      <c r="H801" s="15"/>
      <c r="I801" s="15"/>
      <c r="J801" s="15"/>
      <c r="K801" s="15"/>
      <c r="L801" s="15"/>
      <c r="M801" s="16" t="s">
        <v>2642</v>
      </c>
    </row>
    <row r="802" spans="1:13" x14ac:dyDescent="0.2">
      <c r="A802" s="16" t="s">
        <v>1334</v>
      </c>
      <c r="B802" s="15" t="s">
        <v>5200</v>
      </c>
      <c r="C802" s="16" t="s">
        <v>4260</v>
      </c>
      <c r="D802" s="16" t="s">
        <v>4236</v>
      </c>
      <c r="E802" s="16" t="s">
        <v>4232</v>
      </c>
      <c r="F802" s="16" t="s">
        <v>5200</v>
      </c>
      <c r="G802" s="15"/>
      <c r="H802" s="15"/>
      <c r="I802" s="15"/>
      <c r="J802" s="15"/>
      <c r="K802" s="15"/>
      <c r="L802" s="15"/>
      <c r="M802" s="16" t="s">
        <v>1335</v>
      </c>
    </row>
    <row r="803" spans="1:13" x14ac:dyDescent="0.2">
      <c r="A803" s="16" t="s">
        <v>2349</v>
      </c>
      <c r="B803" s="15" t="s">
        <v>5201</v>
      </c>
      <c r="C803" s="16" t="s">
        <v>3936</v>
      </c>
      <c r="D803" s="16" t="s">
        <v>4100</v>
      </c>
      <c r="E803" s="16" t="s">
        <v>4113</v>
      </c>
      <c r="F803" s="16" t="s">
        <v>5201</v>
      </c>
      <c r="G803" s="15"/>
      <c r="H803" s="15"/>
      <c r="I803" s="15"/>
      <c r="J803" s="15"/>
      <c r="K803" s="15"/>
      <c r="L803" s="15"/>
      <c r="M803" s="16" t="s">
        <v>2350</v>
      </c>
    </row>
    <row r="804" spans="1:13" x14ac:dyDescent="0.2">
      <c r="A804" s="16" t="s">
        <v>2583</v>
      </c>
      <c r="B804" s="15" t="s">
        <v>5202</v>
      </c>
      <c r="C804" s="16" t="s">
        <v>3936</v>
      </c>
      <c r="D804" s="16" t="s">
        <v>3979</v>
      </c>
      <c r="E804" s="16" t="s">
        <v>4039</v>
      </c>
      <c r="F804" s="16" t="s">
        <v>5202</v>
      </c>
      <c r="G804" s="15"/>
      <c r="H804" s="15"/>
      <c r="I804" s="15"/>
      <c r="J804" s="15"/>
      <c r="K804" s="15"/>
      <c r="L804" s="15"/>
      <c r="M804" s="16" t="s">
        <v>2584</v>
      </c>
    </row>
    <row r="805" spans="1:13" x14ac:dyDescent="0.2">
      <c r="A805" s="16" t="s">
        <v>2499</v>
      </c>
      <c r="B805" s="15" t="s">
        <v>5203</v>
      </c>
      <c r="C805" s="16" t="s">
        <v>3936</v>
      </c>
      <c r="D805" s="16" t="s">
        <v>3979</v>
      </c>
      <c r="E805" s="16" t="s">
        <v>3976</v>
      </c>
      <c r="F805" s="16" t="s">
        <v>5203</v>
      </c>
      <c r="G805" s="15"/>
      <c r="H805" s="15"/>
      <c r="I805" s="15"/>
      <c r="J805" s="15"/>
      <c r="K805" s="15"/>
      <c r="L805" s="15"/>
      <c r="M805" s="16" t="s">
        <v>2500</v>
      </c>
    </row>
    <row r="806" spans="1:13" x14ac:dyDescent="0.2">
      <c r="A806" s="16" t="s">
        <v>254</v>
      </c>
      <c r="B806" s="15" t="s">
        <v>5204</v>
      </c>
      <c r="C806" s="16" t="s">
        <v>4196</v>
      </c>
      <c r="D806" s="16" t="s">
        <v>4195</v>
      </c>
      <c r="E806" s="16" t="s">
        <v>3999</v>
      </c>
      <c r="F806" s="16" t="s">
        <v>5204</v>
      </c>
      <c r="G806" s="15"/>
      <c r="H806" s="15"/>
      <c r="I806" s="15"/>
      <c r="J806" s="15"/>
      <c r="K806" s="15"/>
      <c r="L806" s="15"/>
      <c r="M806" s="16" t="s">
        <v>255</v>
      </c>
    </row>
    <row r="807" spans="1:13" x14ac:dyDescent="0.2">
      <c r="A807" s="16" t="s">
        <v>118</v>
      </c>
      <c r="B807" s="15" t="s">
        <v>5205</v>
      </c>
      <c r="C807" s="16" t="s">
        <v>4196</v>
      </c>
      <c r="D807" s="16" t="s">
        <v>4195</v>
      </c>
      <c r="E807" s="16" t="s">
        <v>3999</v>
      </c>
      <c r="F807" s="16" t="s">
        <v>5205</v>
      </c>
      <c r="G807" s="15"/>
      <c r="H807" s="15"/>
      <c r="I807" s="15"/>
      <c r="J807" s="15"/>
      <c r="K807" s="15"/>
      <c r="L807" s="15"/>
      <c r="M807" s="16" t="s">
        <v>119</v>
      </c>
    </row>
    <row r="808" spans="1:13" x14ac:dyDescent="0.2">
      <c r="A808" s="16" t="s">
        <v>1316</v>
      </c>
      <c r="B808" s="15" t="s">
        <v>5206</v>
      </c>
      <c r="C808" s="16" t="s">
        <v>4260</v>
      </c>
      <c r="D808" s="16" t="s">
        <v>4236</v>
      </c>
      <c r="E808" s="16" t="s">
        <v>4333</v>
      </c>
      <c r="F808" s="16" t="s">
        <v>5206</v>
      </c>
      <c r="G808" s="15"/>
      <c r="H808" s="15"/>
      <c r="I808" s="15"/>
      <c r="J808" s="15"/>
      <c r="K808" s="15"/>
      <c r="L808" s="15"/>
      <c r="M808" s="16" t="s">
        <v>1317</v>
      </c>
    </row>
    <row r="809" spans="1:13" x14ac:dyDescent="0.2">
      <c r="A809" s="16" t="s">
        <v>224</v>
      </c>
      <c r="B809" s="15" t="s">
        <v>5207</v>
      </c>
      <c r="C809" s="16" t="s">
        <v>4196</v>
      </c>
      <c r="D809" s="16" t="s">
        <v>4195</v>
      </c>
      <c r="E809" s="16" t="s">
        <v>3999</v>
      </c>
      <c r="F809" s="16" t="s">
        <v>5207</v>
      </c>
      <c r="G809" s="15"/>
      <c r="H809" s="15"/>
      <c r="I809" s="15"/>
      <c r="J809" s="15"/>
      <c r="K809" s="15"/>
      <c r="L809" s="15"/>
      <c r="M809" s="16" t="s">
        <v>225</v>
      </c>
    </row>
    <row r="810" spans="1:13" x14ac:dyDescent="0.2">
      <c r="A810" s="16" t="s">
        <v>232</v>
      </c>
      <c r="B810" s="15" t="s">
        <v>5208</v>
      </c>
      <c r="C810" s="16" t="s">
        <v>4196</v>
      </c>
      <c r="D810" s="16" t="s">
        <v>4195</v>
      </c>
      <c r="E810" s="16" t="s">
        <v>3999</v>
      </c>
      <c r="F810" s="16" t="s">
        <v>5208</v>
      </c>
      <c r="G810" s="15"/>
      <c r="H810" s="15"/>
      <c r="I810" s="15"/>
      <c r="J810" s="15"/>
      <c r="K810" s="15"/>
      <c r="L810" s="15"/>
      <c r="M810" s="16" t="s">
        <v>233</v>
      </c>
    </row>
    <row r="811" spans="1:13" x14ac:dyDescent="0.2">
      <c r="A811" s="16" t="s">
        <v>732</v>
      </c>
      <c r="B811" s="15" t="s">
        <v>5209</v>
      </c>
      <c r="C811" s="16" t="s">
        <v>3940</v>
      </c>
      <c r="D811" s="16" t="s">
        <v>4103</v>
      </c>
      <c r="E811" s="16" t="s">
        <v>3937</v>
      </c>
      <c r="F811" s="16" t="s">
        <v>5209</v>
      </c>
      <c r="G811" s="15"/>
      <c r="H811" s="15"/>
      <c r="I811" s="15"/>
      <c r="J811" s="15"/>
      <c r="K811" s="15"/>
      <c r="L811" s="15"/>
      <c r="M811" s="16" t="s">
        <v>733</v>
      </c>
    </row>
    <row r="812" spans="1:13" x14ac:dyDescent="0.2">
      <c r="A812" s="16" t="s">
        <v>2705</v>
      </c>
      <c r="B812" s="15" t="s">
        <v>5210</v>
      </c>
      <c r="C812" s="16" t="s">
        <v>4098</v>
      </c>
      <c r="D812" s="16" t="s">
        <v>4276</v>
      </c>
      <c r="E812" s="16" t="s">
        <v>4267</v>
      </c>
      <c r="F812" s="16" t="s">
        <v>5210</v>
      </c>
      <c r="G812" s="15"/>
      <c r="H812" s="15"/>
      <c r="I812" s="15"/>
      <c r="J812" s="15"/>
      <c r="K812" s="15"/>
      <c r="L812" s="15"/>
      <c r="M812" s="16" t="s">
        <v>2706</v>
      </c>
    </row>
    <row r="813" spans="1:13" x14ac:dyDescent="0.2">
      <c r="A813" s="16" t="s">
        <v>1222</v>
      </c>
      <c r="B813" s="15" t="s">
        <v>5211</v>
      </c>
      <c r="C813" s="16" t="s">
        <v>4260</v>
      </c>
      <c r="D813" s="16" t="s">
        <v>4254</v>
      </c>
      <c r="E813" s="16" t="s">
        <v>4249</v>
      </c>
      <c r="F813" s="16" t="s">
        <v>5211</v>
      </c>
      <c r="G813" s="15"/>
      <c r="H813" s="15"/>
      <c r="I813" s="15"/>
      <c r="J813" s="15"/>
      <c r="K813" s="15"/>
      <c r="L813" s="15"/>
      <c r="M813" s="16" t="s">
        <v>1223</v>
      </c>
    </row>
    <row r="814" spans="1:13" x14ac:dyDescent="0.2">
      <c r="A814" s="16" t="s">
        <v>2052</v>
      </c>
      <c r="B814" s="15" t="s">
        <v>5212</v>
      </c>
      <c r="C814" s="16" t="s">
        <v>4260</v>
      </c>
      <c r="D814" s="16" t="s">
        <v>4236</v>
      </c>
      <c r="E814" s="16" t="s">
        <v>4235</v>
      </c>
      <c r="F814" s="16" t="s">
        <v>5212</v>
      </c>
      <c r="G814" s="15"/>
      <c r="H814" s="15"/>
      <c r="I814" s="15"/>
      <c r="J814" s="15"/>
      <c r="K814" s="15"/>
      <c r="L814" s="15"/>
      <c r="M814" s="16" t="s">
        <v>2053</v>
      </c>
    </row>
    <row r="815" spans="1:13" x14ac:dyDescent="0.2">
      <c r="A815" s="16" t="s">
        <v>2497</v>
      </c>
      <c r="B815" s="15" t="s">
        <v>5213</v>
      </c>
      <c r="C815" s="16" t="s">
        <v>3936</v>
      </c>
      <c r="D815" s="16" t="s">
        <v>3979</v>
      </c>
      <c r="E815" s="16" t="s">
        <v>3980</v>
      </c>
      <c r="F815" s="16" t="s">
        <v>5213</v>
      </c>
      <c r="G815" s="15"/>
      <c r="H815" s="15"/>
      <c r="I815" s="15"/>
      <c r="J815" s="15"/>
      <c r="K815" s="15"/>
      <c r="L815" s="15"/>
      <c r="M815" s="16" t="s">
        <v>2498</v>
      </c>
    </row>
    <row r="816" spans="1:13" x14ac:dyDescent="0.2">
      <c r="A816" s="16" t="s">
        <v>202</v>
      </c>
      <c r="B816" s="15" t="s">
        <v>5214</v>
      </c>
      <c r="C816" s="16" t="s">
        <v>4196</v>
      </c>
      <c r="D816" s="16" t="s">
        <v>4195</v>
      </c>
      <c r="E816" s="16" t="s">
        <v>3999</v>
      </c>
      <c r="F816" s="16" t="s">
        <v>5214</v>
      </c>
      <c r="G816" s="15"/>
      <c r="H816" s="15"/>
      <c r="I816" s="15"/>
      <c r="J816" s="15"/>
      <c r="K816" s="15"/>
      <c r="L816" s="15"/>
      <c r="M816" s="16" t="s">
        <v>203</v>
      </c>
    </row>
    <row r="817" spans="1:13" x14ac:dyDescent="0.2">
      <c r="A817" s="16" t="s">
        <v>1610</v>
      </c>
      <c r="B817" s="15" t="s">
        <v>5215</v>
      </c>
      <c r="C817" s="16" t="s">
        <v>4260</v>
      </c>
      <c r="D817" s="16" t="s">
        <v>4254</v>
      </c>
      <c r="E817" s="16" t="s">
        <v>4327</v>
      </c>
      <c r="F817" s="16" t="s">
        <v>5215</v>
      </c>
      <c r="G817" s="15"/>
      <c r="H817" s="15"/>
      <c r="I817" s="15"/>
      <c r="J817" s="15"/>
      <c r="K817" s="15"/>
      <c r="L817" s="15"/>
      <c r="M817" s="16" t="s">
        <v>1611</v>
      </c>
    </row>
    <row r="818" spans="1:13" x14ac:dyDescent="0.2">
      <c r="A818" s="16" t="s">
        <v>2911</v>
      </c>
      <c r="B818" s="15" t="s">
        <v>5216</v>
      </c>
      <c r="C818" s="16" t="s">
        <v>4098</v>
      </c>
      <c r="D818" s="16" t="s">
        <v>4197</v>
      </c>
      <c r="E818" s="16" t="s">
        <v>4199</v>
      </c>
      <c r="F818" s="16" t="s">
        <v>5216</v>
      </c>
      <c r="G818" s="15"/>
      <c r="H818" s="15"/>
      <c r="I818" s="15"/>
      <c r="J818" s="15"/>
      <c r="K818" s="15"/>
      <c r="L818" s="15"/>
      <c r="M818" s="16" t="s">
        <v>2912</v>
      </c>
    </row>
    <row r="819" spans="1:13" x14ac:dyDescent="0.2">
      <c r="A819" s="16" t="s">
        <v>2669</v>
      </c>
      <c r="B819" s="15" t="s">
        <v>5217</v>
      </c>
      <c r="C819" s="16" t="s">
        <v>3936</v>
      </c>
      <c r="D819" s="16" t="s">
        <v>3979</v>
      </c>
      <c r="E819" s="16" t="s">
        <v>3980</v>
      </c>
      <c r="F819" s="16" t="s">
        <v>5217</v>
      </c>
      <c r="G819" s="15"/>
      <c r="H819" s="15"/>
      <c r="I819" s="15"/>
      <c r="J819" s="15"/>
      <c r="K819" s="15"/>
      <c r="L819" s="15"/>
      <c r="M819" s="16" t="s">
        <v>2670</v>
      </c>
    </row>
    <row r="820" spans="1:13" x14ac:dyDescent="0.2">
      <c r="A820" s="16" t="s">
        <v>68</v>
      </c>
      <c r="B820" s="15" t="s">
        <v>5218</v>
      </c>
      <c r="C820" s="16" t="s">
        <v>4196</v>
      </c>
      <c r="D820" s="16" t="s">
        <v>4195</v>
      </c>
      <c r="E820" s="16" t="s">
        <v>3999</v>
      </c>
      <c r="F820" s="16" t="s">
        <v>5218</v>
      </c>
      <c r="G820" s="15"/>
      <c r="H820" s="15"/>
      <c r="I820" s="15"/>
      <c r="J820" s="15"/>
      <c r="K820" s="15"/>
      <c r="L820" s="15"/>
      <c r="M820" s="16" t="s">
        <v>69</v>
      </c>
    </row>
    <row r="821" spans="1:13" x14ac:dyDescent="0.2">
      <c r="A821" s="16" t="s">
        <v>2763</v>
      </c>
      <c r="B821" s="15" t="s">
        <v>5219</v>
      </c>
      <c r="C821" s="16" t="s">
        <v>3936</v>
      </c>
      <c r="D821" s="16" t="s">
        <v>3979</v>
      </c>
      <c r="E821" s="16" t="s">
        <v>3984</v>
      </c>
      <c r="F821" s="16" t="s">
        <v>5219</v>
      </c>
      <c r="G821" s="15"/>
      <c r="H821" s="15"/>
      <c r="I821" s="15"/>
      <c r="J821" s="15"/>
      <c r="K821" s="15"/>
      <c r="L821" s="15"/>
      <c r="M821" s="16" t="s">
        <v>2764</v>
      </c>
    </row>
    <row r="822" spans="1:13" x14ac:dyDescent="0.2">
      <c r="A822" s="16" t="s">
        <v>184</v>
      </c>
      <c r="B822" s="15" t="s">
        <v>5220</v>
      </c>
      <c r="C822" s="16" t="s">
        <v>4196</v>
      </c>
      <c r="D822" s="16" t="s">
        <v>4195</v>
      </c>
      <c r="E822" s="16" t="s">
        <v>3999</v>
      </c>
      <c r="F822" s="16" t="s">
        <v>5220</v>
      </c>
      <c r="G822" s="15"/>
      <c r="H822" s="15"/>
      <c r="I822" s="15"/>
      <c r="J822" s="15"/>
      <c r="K822" s="15"/>
      <c r="L822" s="15"/>
      <c r="M822" s="16" t="s">
        <v>185</v>
      </c>
    </row>
    <row r="823" spans="1:13" x14ac:dyDescent="0.2">
      <c r="A823" s="16" t="s">
        <v>3071</v>
      </c>
      <c r="B823" s="15" t="s">
        <v>5221</v>
      </c>
      <c r="C823" s="16" t="s">
        <v>4098</v>
      </c>
      <c r="D823" s="16" t="s">
        <v>4365</v>
      </c>
      <c r="E823" s="16" t="s">
        <v>4127</v>
      </c>
      <c r="F823" s="16" t="s">
        <v>5221</v>
      </c>
      <c r="G823" s="15"/>
      <c r="H823" s="15"/>
      <c r="I823" s="15"/>
      <c r="J823" s="15"/>
      <c r="K823" s="15"/>
      <c r="L823" s="15"/>
      <c r="M823" s="16" t="s">
        <v>3072</v>
      </c>
    </row>
    <row r="824" spans="1:13" x14ac:dyDescent="0.2">
      <c r="A824" s="16" t="s">
        <v>262</v>
      </c>
      <c r="B824" s="15" t="s">
        <v>5222</v>
      </c>
      <c r="C824" s="16" t="s">
        <v>4196</v>
      </c>
      <c r="D824" s="16" t="s">
        <v>4195</v>
      </c>
      <c r="E824" s="16" t="s">
        <v>3999</v>
      </c>
      <c r="F824" s="16" t="s">
        <v>5222</v>
      </c>
      <c r="G824" s="15"/>
      <c r="H824" s="15"/>
      <c r="I824" s="15"/>
      <c r="J824" s="15"/>
      <c r="K824" s="15"/>
      <c r="L824" s="15"/>
      <c r="M824" s="16" t="s">
        <v>263</v>
      </c>
    </row>
    <row r="825" spans="1:13" x14ac:dyDescent="0.2">
      <c r="A825" s="16" t="s">
        <v>3017</v>
      </c>
      <c r="B825" s="15" t="s">
        <v>5223</v>
      </c>
      <c r="C825" s="16" t="s">
        <v>4098</v>
      </c>
      <c r="D825" s="16" t="s">
        <v>4276</v>
      </c>
      <c r="E825" s="16" t="s">
        <v>4270</v>
      </c>
      <c r="F825" s="16" t="s">
        <v>5223</v>
      </c>
      <c r="G825" s="15"/>
      <c r="H825" s="15"/>
      <c r="I825" s="15"/>
      <c r="J825" s="15"/>
      <c r="K825" s="15"/>
      <c r="L825" s="15"/>
      <c r="M825" s="16" t="s">
        <v>3018</v>
      </c>
    </row>
    <row r="826" spans="1:13" x14ac:dyDescent="0.2">
      <c r="A826" s="16" t="s">
        <v>128</v>
      </c>
      <c r="B826" s="15" t="s">
        <v>5224</v>
      </c>
      <c r="C826" s="16" t="s">
        <v>4196</v>
      </c>
      <c r="D826" s="16" t="s">
        <v>4195</v>
      </c>
      <c r="E826" s="16" t="s">
        <v>3999</v>
      </c>
      <c r="F826" s="16" t="s">
        <v>5224</v>
      </c>
      <c r="G826" s="15"/>
      <c r="H826" s="15"/>
      <c r="I826" s="15"/>
      <c r="J826" s="15"/>
      <c r="K826" s="15"/>
      <c r="L826" s="15"/>
      <c r="M826" s="16" t="s">
        <v>129</v>
      </c>
    </row>
    <row r="827" spans="1:13" x14ac:dyDescent="0.2">
      <c r="A827" s="16" t="s">
        <v>2777</v>
      </c>
      <c r="B827" s="15" t="s">
        <v>5225</v>
      </c>
      <c r="C827" s="16" t="s">
        <v>3936</v>
      </c>
      <c r="D827" s="16" t="s">
        <v>3979</v>
      </c>
      <c r="E827" s="16" t="s">
        <v>3982</v>
      </c>
      <c r="F827" s="16" t="s">
        <v>5225</v>
      </c>
      <c r="G827" s="15"/>
      <c r="H827" s="15"/>
      <c r="I827" s="15"/>
      <c r="J827" s="15"/>
      <c r="K827" s="15"/>
      <c r="L827" s="15"/>
      <c r="M827" s="16" t="s">
        <v>2778</v>
      </c>
    </row>
    <row r="828" spans="1:13" x14ac:dyDescent="0.2">
      <c r="A828" s="16" t="s">
        <v>2883</v>
      </c>
      <c r="B828" s="15" t="s">
        <v>5226</v>
      </c>
      <c r="C828" s="16" t="s">
        <v>4098</v>
      </c>
      <c r="D828" s="16" t="s">
        <v>4197</v>
      </c>
      <c r="E828" s="16" t="s">
        <v>4200</v>
      </c>
      <c r="F828" s="16" t="s">
        <v>5226</v>
      </c>
      <c r="G828" s="15"/>
      <c r="H828" s="15"/>
      <c r="I828" s="15"/>
      <c r="J828" s="15"/>
      <c r="K828" s="15"/>
      <c r="L828" s="15"/>
      <c r="M828" s="16" t="s">
        <v>2884</v>
      </c>
    </row>
    <row r="829" spans="1:13" x14ac:dyDescent="0.2">
      <c r="A829" s="16" t="s">
        <v>1608</v>
      </c>
      <c r="B829" s="15" t="s">
        <v>5227</v>
      </c>
      <c r="C829" s="16" t="s">
        <v>4260</v>
      </c>
      <c r="D829" s="16" t="s">
        <v>4254</v>
      </c>
      <c r="E829" s="16" t="s">
        <v>4327</v>
      </c>
      <c r="F829" s="16" t="s">
        <v>5227</v>
      </c>
      <c r="G829" s="15"/>
      <c r="H829" s="15"/>
      <c r="I829" s="15"/>
      <c r="J829" s="15"/>
      <c r="K829" s="15"/>
      <c r="L829" s="15"/>
      <c r="M829" s="16" t="s">
        <v>1609</v>
      </c>
    </row>
    <row r="830" spans="1:13" x14ac:dyDescent="0.2">
      <c r="A830" s="16" t="s">
        <v>198</v>
      </c>
      <c r="B830" s="15" t="s">
        <v>5228</v>
      </c>
      <c r="C830" s="16" t="s">
        <v>4196</v>
      </c>
      <c r="D830" s="16" t="s">
        <v>4195</v>
      </c>
      <c r="E830" s="16" t="s">
        <v>3999</v>
      </c>
      <c r="F830" s="16" t="s">
        <v>5228</v>
      </c>
      <c r="G830" s="15"/>
      <c r="H830" s="15"/>
      <c r="I830" s="15"/>
      <c r="J830" s="15"/>
      <c r="K830" s="15"/>
      <c r="L830" s="15"/>
      <c r="M830" s="16" t="s">
        <v>199</v>
      </c>
    </row>
    <row r="831" spans="1:13" x14ac:dyDescent="0.2">
      <c r="A831" s="16" t="s">
        <v>2004</v>
      </c>
      <c r="B831" s="15" t="s">
        <v>5229</v>
      </c>
      <c r="C831" s="16" t="s">
        <v>4260</v>
      </c>
      <c r="D831" s="16" t="s">
        <v>4255</v>
      </c>
      <c r="E831" s="16" t="s">
        <v>4322</v>
      </c>
      <c r="F831" s="16" t="s">
        <v>5229</v>
      </c>
      <c r="G831" s="15"/>
      <c r="H831" s="15"/>
      <c r="I831" s="15"/>
      <c r="J831" s="15"/>
      <c r="K831" s="15"/>
      <c r="L831" s="15"/>
      <c r="M831" s="16" t="s">
        <v>2005</v>
      </c>
    </row>
    <row r="832" spans="1:13" x14ac:dyDescent="0.2">
      <c r="A832" s="16" t="s">
        <v>1448</v>
      </c>
      <c r="B832" s="15" t="s">
        <v>5230</v>
      </c>
      <c r="C832" s="16" t="s">
        <v>4260</v>
      </c>
      <c r="D832" s="16" t="s">
        <v>4251</v>
      </c>
      <c r="E832" s="16" t="s">
        <v>4319</v>
      </c>
      <c r="F832" s="16" t="s">
        <v>5230</v>
      </c>
      <c r="G832" s="15"/>
      <c r="H832" s="15"/>
      <c r="I832" s="15"/>
      <c r="J832" s="15"/>
      <c r="K832" s="15"/>
      <c r="L832" s="15"/>
      <c r="M832" s="16" t="s">
        <v>1449</v>
      </c>
    </row>
    <row r="833" spans="1:13" x14ac:dyDescent="0.2">
      <c r="A833" s="16" t="s">
        <v>214</v>
      </c>
      <c r="B833" s="15" t="s">
        <v>5231</v>
      </c>
      <c r="C833" s="16" t="s">
        <v>4196</v>
      </c>
      <c r="D833" s="16" t="s">
        <v>4195</v>
      </c>
      <c r="E833" s="16" t="s">
        <v>3999</v>
      </c>
      <c r="F833" s="16" t="s">
        <v>5231</v>
      </c>
      <c r="G833" s="15"/>
      <c r="H833" s="15"/>
      <c r="I833" s="15"/>
      <c r="J833" s="15"/>
      <c r="K833" s="15"/>
      <c r="L833" s="15"/>
      <c r="M833" s="16" t="s">
        <v>215</v>
      </c>
    </row>
    <row r="834" spans="1:13" x14ac:dyDescent="0.2">
      <c r="A834" s="16" t="s">
        <v>2357</v>
      </c>
      <c r="B834" s="15" t="s">
        <v>5232</v>
      </c>
      <c r="C834" s="16" t="s">
        <v>3936</v>
      </c>
      <c r="D834" s="16" t="s">
        <v>3987</v>
      </c>
      <c r="E834" s="16" t="s">
        <v>3988</v>
      </c>
      <c r="F834" s="16" t="s">
        <v>5232</v>
      </c>
      <c r="G834" s="15"/>
      <c r="H834" s="15"/>
      <c r="I834" s="15"/>
      <c r="J834" s="15"/>
      <c r="K834" s="15"/>
      <c r="L834" s="15"/>
      <c r="M834" s="16" t="s">
        <v>2358</v>
      </c>
    </row>
    <row r="835" spans="1:13" x14ac:dyDescent="0.2">
      <c r="A835" s="16" t="s">
        <v>1650</v>
      </c>
      <c r="B835" s="15" t="s">
        <v>5233</v>
      </c>
      <c r="C835" s="16" t="s">
        <v>4260</v>
      </c>
      <c r="D835" s="16" t="s">
        <v>4251</v>
      </c>
      <c r="E835" s="16" t="s">
        <v>4243</v>
      </c>
      <c r="F835" s="16" t="s">
        <v>5233</v>
      </c>
      <c r="G835" s="15"/>
      <c r="H835" s="15"/>
      <c r="I835" s="15"/>
      <c r="J835" s="15"/>
      <c r="K835" s="15"/>
      <c r="L835" s="15"/>
      <c r="M835" s="16" t="s">
        <v>1651</v>
      </c>
    </row>
    <row r="836" spans="1:13" x14ac:dyDescent="0.2">
      <c r="A836" s="16" t="s">
        <v>750</v>
      </c>
      <c r="B836" s="15" t="s">
        <v>5234</v>
      </c>
      <c r="C836" s="16" t="s">
        <v>3940</v>
      </c>
      <c r="D836" s="16" t="s">
        <v>4103</v>
      </c>
      <c r="E836" s="16" t="s">
        <v>3937</v>
      </c>
      <c r="F836" s="16" t="s">
        <v>5234</v>
      </c>
      <c r="G836" s="15"/>
      <c r="H836" s="15"/>
      <c r="I836" s="15"/>
      <c r="J836" s="15"/>
      <c r="K836" s="15"/>
      <c r="L836" s="15"/>
      <c r="M836" s="16" t="s">
        <v>751</v>
      </c>
    </row>
    <row r="837" spans="1:13" x14ac:dyDescent="0.2">
      <c r="A837" s="16" t="s">
        <v>158</v>
      </c>
      <c r="B837" s="15" t="s">
        <v>5235</v>
      </c>
      <c r="C837" s="16" t="s">
        <v>4196</v>
      </c>
      <c r="D837" s="16" t="s">
        <v>4195</v>
      </c>
      <c r="E837" s="16" t="s">
        <v>3999</v>
      </c>
      <c r="F837" s="16" t="s">
        <v>5235</v>
      </c>
      <c r="G837" s="15"/>
      <c r="H837" s="15"/>
      <c r="I837" s="15"/>
      <c r="J837" s="15"/>
      <c r="K837" s="15"/>
      <c r="L837" s="15"/>
      <c r="M837" s="16" t="s">
        <v>159</v>
      </c>
    </row>
    <row r="838" spans="1:13" x14ac:dyDescent="0.2">
      <c r="A838" s="16" t="s">
        <v>2385</v>
      </c>
      <c r="B838" s="15" t="s">
        <v>5236</v>
      </c>
      <c r="C838" s="16" t="s">
        <v>3936</v>
      </c>
      <c r="D838" s="16" t="s">
        <v>3979</v>
      </c>
      <c r="E838" s="16" t="s">
        <v>3980</v>
      </c>
      <c r="F838" s="16" t="s">
        <v>5236</v>
      </c>
      <c r="G838" s="15"/>
      <c r="H838" s="15"/>
      <c r="I838" s="15"/>
      <c r="J838" s="15"/>
      <c r="K838" s="15"/>
      <c r="L838" s="15"/>
      <c r="M838" s="16" t="s">
        <v>2386</v>
      </c>
    </row>
    <row r="839" spans="1:13" x14ac:dyDescent="0.2">
      <c r="A839" s="16" t="s">
        <v>624</v>
      </c>
      <c r="B839" s="15" t="s">
        <v>5237</v>
      </c>
      <c r="C839" s="16" t="s">
        <v>4229</v>
      </c>
      <c r="D839" s="16" t="s">
        <v>4120</v>
      </c>
      <c r="E839" s="16" t="s">
        <v>3974</v>
      </c>
      <c r="F839" s="16" t="s">
        <v>5237</v>
      </c>
      <c r="G839" s="15"/>
      <c r="H839" s="15"/>
      <c r="I839" s="15"/>
      <c r="J839" s="15"/>
      <c r="K839" s="15"/>
      <c r="L839" s="15"/>
      <c r="M839" s="16" t="s">
        <v>625</v>
      </c>
    </row>
    <row r="840" spans="1:13" x14ac:dyDescent="0.2">
      <c r="A840" s="16" t="s">
        <v>1972</v>
      </c>
      <c r="B840" s="15" t="s">
        <v>5238</v>
      </c>
      <c r="C840" s="16" t="s">
        <v>4260</v>
      </c>
      <c r="D840" s="16" t="s">
        <v>4251</v>
      </c>
      <c r="E840" s="16" t="s">
        <v>4321</v>
      </c>
      <c r="F840" s="16" t="s">
        <v>5238</v>
      </c>
      <c r="G840" s="15"/>
      <c r="H840" s="15"/>
      <c r="I840" s="15"/>
      <c r="J840" s="15"/>
      <c r="K840" s="15"/>
      <c r="L840" s="15"/>
      <c r="M840" s="16" t="s">
        <v>1973</v>
      </c>
    </row>
    <row r="841" spans="1:13" x14ac:dyDescent="0.2">
      <c r="A841" s="16" t="s">
        <v>2943</v>
      </c>
      <c r="B841" s="15" t="s">
        <v>5239</v>
      </c>
      <c r="C841" s="16" t="s">
        <v>3936</v>
      </c>
      <c r="D841" s="16" t="s">
        <v>4100</v>
      </c>
      <c r="E841" s="16" t="s">
        <v>4111</v>
      </c>
      <c r="F841" s="16" t="s">
        <v>5239</v>
      </c>
      <c r="G841" s="15"/>
      <c r="H841" s="15"/>
      <c r="I841" s="15"/>
      <c r="J841" s="15"/>
      <c r="K841" s="15"/>
      <c r="L841" s="15"/>
      <c r="M841" s="16" t="s">
        <v>2944</v>
      </c>
    </row>
    <row r="842" spans="1:13" x14ac:dyDescent="0.2">
      <c r="A842" s="16" t="s">
        <v>66</v>
      </c>
      <c r="B842" s="15" t="s">
        <v>5240</v>
      </c>
      <c r="C842" s="16" t="s">
        <v>4196</v>
      </c>
      <c r="D842" s="16" t="s">
        <v>4195</v>
      </c>
      <c r="E842" s="16" t="s">
        <v>3999</v>
      </c>
      <c r="F842" s="16" t="s">
        <v>5240</v>
      </c>
      <c r="G842" s="15"/>
      <c r="H842" s="15"/>
      <c r="I842" s="15"/>
      <c r="J842" s="15"/>
      <c r="K842" s="15"/>
      <c r="L842" s="15"/>
      <c r="M842" s="16" t="s">
        <v>67</v>
      </c>
    </row>
    <row r="843" spans="1:13" x14ac:dyDescent="0.2">
      <c r="A843" s="16" t="s">
        <v>3051</v>
      </c>
      <c r="B843" s="15" t="s">
        <v>5241</v>
      </c>
      <c r="C843" s="16" t="s">
        <v>4098</v>
      </c>
      <c r="D843" s="16" t="s">
        <v>4365</v>
      </c>
      <c r="E843" s="16" t="s">
        <v>4128</v>
      </c>
      <c r="F843" s="16" t="s">
        <v>5241</v>
      </c>
      <c r="G843" s="15"/>
      <c r="H843" s="15"/>
      <c r="I843" s="15"/>
      <c r="J843" s="15"/>
      <c r="K843" s="15"/>
      <c r="L843" s="15"/>
      <c r="M843" s="16" t="s">
        <v>3052</v>
      </c>
    </row>
    <row r="844" spans="1:13" x14ac:dyDescent="0.2">
      <c r="A844" s="16" t="s">
        <v>1646</v>
      </c>
      <c r="B844" s="15" t="s">
        <v>5242</v>
      </c>
      <c r="C844" s="16" t="s">
        <v>4260</v>
      </c>
      <c r="D844" s="16" t="s">
        <v>4251</v>
      </c>
      <c r="E844" s="16" t="s">
        <v>4247</v>
      </c>
      <c r="F844" s="16" t="s">
        <v>5242</v>
      </c>
      <c r="G844" s="15"/>
      <c r="H844" s="15"/>
      <c r="I844" s="15"/>
      <c r="J844" s="15"/>
      <c r="K844" s="15"/>
      <c r="L844" s="15"/>
      <c r="M844" s="16" t="s">
        <v>1647</v>
      </c>
    </row>
    <row r="845" spans="1:13" x14ac:dyDescent="0.2">
      <c r="A845" s="16" t="s">
        <v>2579</v>
      </c>
      <c r="B845" s="15" t="s">
        <v>5243</v>
      </c>
      <c r="C845" s="16" t="s">
        <v>3936</v>
      </c>
      <c r="D845" s="16" t="s">
        <v>3979</v>
      </c>
      <c r="E845" s="16" t="s">
        <v>4039</v>
      </c>
      <c r="F845" s="16" t="s">
        <v>5243</v>
      </c>
      <c r="G845" s="15"/>
      <c r="H845" s="15"/>
      <c r="I845" s="15"/>
      <c r="J845" s="15"/>
      <c r="K845" s="15"/>
      <c r="L845" s="15"/>
      <c r="M845" s="16" t="s">
        <v>2580</v>
      </c>
    </row>
    <row r="846" spans="1:13" x14ac:dyDescent="0.2">
      <c r="A846" s="16" t="s">
        <v>2961</v>
      </c>
      <c r="B846" s="15" t="s">
        <v>5244</v>
      </c>
      <c r="C846" s="16" t="s">
        <v>3936</v>
      </c>
      <c r="D846" s="16" t="s">
        <v>4100</v>
      </c>
      <c r="E846" s="16" t="s">
        <v>4113</v>
      </c>
      <c r="F846" s="16" t="s">
        <v>5244</v>
      </c>
      <c r="G846" s="15"/>
      <c r="H846" s="15"/>
      <c r="I846" s="15"/>
      <c r="J846" s="15"/>
      <c r="K846" s="15"/>
      <c r="L846" s="15"/>
      <c r="M846" s="16" t="s">
        <v>2962</v>
      </c>
    </row>
    <row r="847" spans="1:13" x14ac:dyDescent="0.2">
      <c r="A847" s="16" t="s">
        <v>3253</v>
      </c>
      <c r="B847" s="15" t="s">
        <v>5245</v>
      </c>
      <c r="C847" s="16" t="s">
        <v>3936</v>
      </c>
      <c r="D847" s="16" t="s">
        <v>4067</v>
      </c>
      <c r="E847" s="16" t="s">
        <v>4082</v>
      </c>
      <c r="F847" s="16" t="s">
        <v>5245</v>
      </c>
      <c r="G847" s="15"/>
      <c r="H847" s="15"/>
      <c r="I847" s="15"/>
      <c r="J847" s="15"/>
      <c r="K847" s="15"/>
      <c r="L847" s="15"/>
      <c r="M847" s="16" t="s">
        <v>3254</v>
      </c>
    </row>
    <row r="848" spans="1:13" x14ac:dyDescent="0.2">
      <c r="A848" s="16" t="s">
        <v>2601</v>
      </c>
      <c r="B848" s="15" t="s">
        <v>5246</v>
      </c>
      <c r="C848" s="16" t="s">
        <v>4098</v>
      </c>
      <c r="D848" s="16" t="s">
        <v>4365</v>
      </c>
      <c r="E848" s="16" t="s">
        <v>4125</v>
      </c>
      <c r="F848" s="16" t="s">
        <v>5246</v>
      </c>
      <c r="G848" s="15"/>
      <c r="H848" s="15"/>
      <c r="I848" s="15"/>
      <c r="J848" s="15"/>
      <c r="K848" s="15"/>
      <c r="L848" s="15"/>
      <c r="M848" s="16" t="s">
        <v>2602</v>
      </c>
    </row>
    <row r="849" spans="1:13" x14ac:dyDescent="0.2">
      <c r="A849" s="16" t="s">
        <v>436</v>
      </c>
      <c r="B849" s="15" t="s">
        <v>5247</v>
      </c>
      <c r="C849" s="16" t="s">
        <v>3940</v>
      </c>
      <c r="D849" s="16" t="s">
        <v>4103</v>
      </c>
      <c r="E849" s="16" t="s">
        <v>3937</v>
      </c>
      <c r="F849" s="16" t="s">
        <v>5247</v>
      </c>
      <c r="G849" s="15"/>
      <c r="H849" s="15"/>
      <c r="I849" s="15"/>
      <c r="J849" s="15"/>
      <c r="K849" s="15"/>
      <c r="L849" s="15"/>
      <c r="M849" s="16" t="s">
        <v>437</v>
      </c>
    </row>
    <row r="850" spans="1:13" x14ac:dyDescent="0.2">
      <c r="A850" s="16" t="s">
        <v>1202</v>
      </c>
      <c r="B850" s="15" t="s">
        <v>5248</v>
      </c>
      <c r="C850" s="16" t="s">
        <v>4229</v>
      </c>
      <c r="D850" s="16" t="s">
        <v>4120</v>
      </c>
      <c r="E850" s="16" t="s">
        <v>3974</v>
      </c>
      <c r="F850" s="16" t="s">
        <v>5248</v>
      </c>
      <c r="G850" s="15"/>
      <c r="H850" s="15"/>
      <c r="I850" s="15"/>
      <c r="J850" s="15"/>
      <c r="K850" s="15"/>
      <c r="L850" s="15"/>
      <c r="M850" s="16" t="s">
        <v>1203</v>
      </c>
    </row>
    <row r="851" spans="1:13" x14ac:dyDescent="0.2">
      <c r="A851" s="16" t="s">
        <v>204</v>
      </c>
      <c r="B851" s="15" t="s">
        <v>5249</v>
      </c>
      <c r="C851" s="16" t="s">
        <v>4196</v>
      </c>
      <c r="D851" s="16" t="s">
        <v>4195</v>
      </c>
      <c r="E851" s="16" t="s">
        <v>3999</v>
      </c>
      <c r="F851" s="16" t="s">
        <v>5249</v>
      </c>
      <c r="G851" s="15"/>
      <c r="H851" s="15"/>
      <c r="I851" s="15"/>
      <c r="J851" s="15"/>
      <c r="K851" s="15"/>
      <c r="L851" s="15"/>
      <c r="M851" s="16" t="s">
        <v>205</v>
      </c>
    </row>
    <row r="852" spans="1:13" x14ac:dyDescent="0.2">
      <c r="A852" s="16" t="s">
        <v>2371</v>
      </c>
      <c r="B852" s="15" t="s">
        <v>5250</v>
      </c>
      <c r="C852" s="16" t="s">
        <v>3936</v>
      </c>
      <c r="D852" s="16" t="s">
        <v>3987</v>
      </c>
      <c r="E852" s="16" t="s">
        <v>3985</v>
      </c>
      <c r="F852" s="16" t="s">
        <v>5250</v>
      </c>
      <c r="G852" s="15"/>
      <c r="H852" s="15"/>
      <c r="I852" s="15"/>
      <c r="J852" s="15"/>
      <c r="K852" s="15"/>
      <c r="L852" s="15"/>
      <c r="M852" s="16" t="s">
        <v>2372</v>
      </c>
    </row>
    <row r="853" spans="1:13" x14ac:dyDescent="0.2">
      <c r="A853" s="16" t="s">
        <v>210</v>
      </c>
      <c r="B853" s="15" t="s">
        <v>5251</v>
      </c>
      <c r="C853" s="16" t="s">
        <v>4196</v>
      </c>
      <c r="D853" s="16" t="s">
        <v>4195</v>
      </c>
      <c r="E853" s="16" t="s">
        <v>3999</v>
      </c>
      <c r="F853" s="16" t="s">
        <v>5251</v>
      </c>
      <c r="G853" s="15"/>
      <c r="H853" s="15"/>
      <c r="I853" s="15"/>
      <c r="J853" s="15"/>
      <c r="K853" s="15"/>
      <c r="L853" s="15"/>
      <c r="M853" s="16" t="s">
        <v>211</v>
      </c>
    </row>
    <row r="854" spans="1:13" x14ac:dyDescent="0.2">
      <c r="A854" s="16" t="s">
        <v>3011</v>
      </c>
      <c r="B854" s="15" t="s">
        <v>5252</v>
      </c>
      <c r="C854" s="16" t="s">
        <v>4098</v>
      </c>
      <c r="D854" s="16" t="s">
        <v>4276</v>
      </c>
      <c r="E854" s="16" t="s">
        <v>4269</v>
      </c>
      <c r="F854" s="16" t="s">
        <v>5252</v>
      </c>
      <c r="G854" s="15"/>
      <c r="H854" s="15"/>
      <c r="I854" s="15"/>
      <c r="J854" s="15"/>
      <c r="K854" s="15"/>
      <c r="L854" s="15"/>
      <c r="M854" s="16" t="s">
        <v>3012</v>
      </c>
    </row>
    <row r="855" spans="1:13" x14ac:dyDescent="0.2">
      <c r="A855" s="16" t="s">
        <v>2721</v>
      </c>
      <c r="B855" s="15" t="s">
        <v>5253</v>
      </c>
      <c r="C855" s="16" t="s">
        <v>3936</v>
      </c>
      <c r="D855" s="16" t="s">
        <v>3979</v>
      </c>
      <c r="E855" s="16" t="s">
        <v>3977</v>
      </c>
      <c r="F855" s="16" t="s">
        <v>5253</v>
      </c>
      <c r="G855" s="15"/>
      <c r="H855" s="15"/>
      <c r="I855" s="15"/>
      <c r="J855" s="15"/>
      <c r="K855" s="15"/>
      <c r="L855" s="15"/>
      <c r="M855" s="16" t="s">
        <v>2722</v>
      </c>
    </row>
    <row r="856" spans="1:13" x14ac:dyDescent="0.2">
      <c r="A856" s="16" t="s">
        <v>760</v>
      </c>
      <c r="B856" s="15" t="s">
        <v>5254</v>
      </c>
      <c r="C856" s="16" t="s">
        <v>3940</v>
      </c>
      <c r="D856" s="16" t="s">
        <v>4103</v>
      </c>
      <c r="E856" s="16" t="s">
        <v>3937</v>
      </c>
      <c r="F856" s="16" t="s">
        <v>5254</v>
      </c>
      <c r="G856" s="15"/>
      <c r="H856" s="15"/>
      <c r="I856" s="15"/>
      <c r="J856" s="15"/>
      <c r="K856" s="15"/>
      <c r="L856" s="15"/>
      <c r="M856" s="16" t="s">
        <v>761</v>
      </c>
    </row>
    <row r="857" spans="1:13" x14ac:dyDescent="0.2">
      <c r="A857" s="16" t="s">
        <v>230</v>
      </c>
      <c r="B857" s="15" t="s">
        <v>5255</v>
      </c>
      <c r="C857" s="16" t="s">
        <v>4196</v>
      </c>
      <c r="D857" s="16" t="s">
        <v>4195</v>
      </c>
      <c r="E857" s="16" t="s">
        <v>3999</v>
      </c>
      <c r="F857" s="16" t="s">
        <v>5255</v>
      </c>
      <c r="G857" s="15"/>
      <c r="H857" s="15"/>
      <c r="I857" s="15"/>
      <c r="J857" s="15"/>
      <c r="K857" s="15"/>
      <c r="L857" s="15"/>
      <c r="M857" s="16" t="s">
        <v>231</v>
      </c>
    </row>
    <row r="858" spans="1:13" x14ac:dyDescent="0.2">
      <c r="A858" s="16" t="s">
        <v>2503</v>
      </c>
      <c r="B858" s="15" t="s">
        <v>5256</v>
      </c>
      <c r="C858" s="16" t="s">
        <v>3936</v>
      </c>
      <c r="D858" s="16" t="s">
        <v>3979</v>
      </c>
      <c r="E858" s="16" t="s">
        <v>3976</v>
      </c>
      <c r="F858" s="16" t="s">
        <v>5256</v>
      </c>
      <c r="G858" s="15"/>
      <c r="H858" s="15"/>
      <c r="I858" s="15"/>
      <c r="J858" s="15"/>
      <c r="K858" s="15"/>
      <c r="L858" s="15"/>
      <c r="M858" s="16" t="s">
        <v>2504</v>
      </c>
    </row>
    <row r="859" spans="1:13" x14ac:dyDescent="0.2">
      <c r="A859" s="16" t="s">
        <v>3935</v>
      </c>
      <c r="B859" s="15" t="s">
        <v>5257</v>
      </c>
      <c r="C859" s="16" t="s">
        <v>3936</v>
      </c>
      <c r="D859" s="16" t="s">
        <v>3979</v>
      </c>
      <c r="E859" s="16" t="s">
        <v>3984</v>
      </c>
      <c r="F859" s="16" t="s">
        <v>4008</v>
      </c>
      <c r="G859" s="15"/>
      <c r="H859" s="15"/>
      <c r="I859" s="15"/>
      <c r="J859" s="15"/>
      <c r="K859" s="15"/>
      <c r="L859" s="15"/>
      <c r="M859" s="16" t="s">
        <v>3935</v>
      </c>
    </row>
    <row r="860" spans="1:13" x14ac:dyDescent="0.2">
      <c r="A860" s="16" t="s">
        <v>2619</v>
      </c>
      <c r="B860" s="15" t="s">
        <v>5258</v>
      </c>
      <c r="C860" s="16" t="s">
        <v>3936</v>
      </c>
      <c r="D860" s="16" t="s">
        <v>4100</v>
      </c>
      <c r="E860" s="16" t="s">
        <v>4114</v>
      </c>
      <c r="F860" s="16" t="s">
        <v>5258</v>
      </c>
      <c r="G860" s="15"/>
      <c r="H860" s="15"/>
      <c r="I860" s="15"/>
      <c r="J860" s="15"/>
      <c r="K860" s="15"/>
      <c r="L860" s="15"/>
      <c r="M860" s="16" t="s">
        <v>2620</v>
      </c>
    </row>
    <row r="861" spans="1:13" x14ac:dyDescent="0.2">
      <c r="A861" s="16" t="s">
        <v>178</v>
      </c>
      <c r="B861" s="15" t="s">
        <v>5259</v>
      </c>
      <c r="C861" s="16" t="s">
        <v>4196</v>
      </c>
      <c r="D861" s="16" t="s">
        <v>4195</v>
      </c>
      <c r="E861" s="16" t="s">
        <v>3999</v>
      </c>
      <c r="F861" s="16" t="s">
        <v>5259</v>
      </c>
      <c r="G861" s="15"/>
      <c r="H861" s="15"/>
      <c r="I861" s="15"/>
      <c r="J861" s="15"/>
      <c r="K861" s="15"/>
      <c r="L861" s="15"/>
      <c r="M861" s="16" t="s">
        <v>179</v>
      </c>
    </row>
    <row r="862" spans="1:13" x14ac:dyDescent="0.2">
      <c r="A862" s="16" t="s">
        <v>240</v>
      </c>
      <c r="B862" s="15" t="s">
        <v>5260</v>
      </c>
      <c r="C862" s="16" t="s">
        <v>4196</v>
      </c>
      <c r="D862" s="16" t="s">
        <v>4195</v>
      </c>
      <c r="E862" s="16" t="s">
        <v>3999</v>
      </c>
      <c r="F862" s="16" t="s">
        <v>5260</v>
      </c>
      <c r="G862" s="15"/>
      <c r="H862" s="15"/>
      <c r="I862" s="15"/>
      <c r="J862" s="15"/>
      <c r="K862" s="15"/>
      <c r="L862" s="15"/>
      <c r="M862" s="16" t="s">
        <v>241</v>
      </c>
    </row>
    <row r="863" spans="1:13" x14ac:dyDescent="0.2">
      <c r="A863" s="16" t="s">
        <v>438</v>
      </c>
      <c r="B863" s="15" t="s">
        <v>5261</v>
      </c>
      <c r="C863" s="16" t="s">
        <v>3940</v>
      </c>
      <c r="D863" s="16" t="s">
        <v>4103</v>
      </c>
      <c r="E863" s="16" t="s">
        <v>3937</v>
      </c>
      <c r="F863" s="16" t="s">
        <v>5261</v>
      </c>
      <c r="G863" s="15"/>
      <c r="H863" s="15"/>
      <c r="I863" s="15"/>
      <c r="J863" s="15"/>
      <c r="K863" s="15"/>
      <c r="L863" s="15"/>
      <c r="M863" s="16" t="s">
        <v>439</v>
      </c>
    </row>
    <row r="864" spans="1:13" x14ac:dyDescent="0.2">
      <c r="A864" s="16" t="s">
        <v>2857</v>
      </c>
      <c r="B864" s="15" t="s">
        <v>5262</v>
      </c>
      <c r="C864" s="16" t="s">
        <v>4098</v>
      </c>
      <c r="D864" s="16" t="s">
        <v>4197</v>
      </c>
      <c r="E864" s="16" t="s">
        <v>4204</v>
      </c>
      <c r="F864" s="16" t="s">
        <v>5262</v>
      </c>
      <c r="G864" s="15"/>
      <c r="H864" s="15"/>
      <c r="I864" s="15"/>
      <c r="J864" s="15"/>
      <c r="K864" s="15"/>
      <c r="L864" s="15"/>
      <c r="M864" s="16" t="s">
        <v>2858</v>
      </c>
    </row>
    <row r="865" spans="1:13" x14ac:dyDescent="0.2">
      <c r="A865" s="16" t="s">
        <v>2621</v>
      </c>
      <c r="B865" s="15" t="s">
        <v>5263</v>
      </c>
      <c r="C865" s="16" t="s">
        <v>3936</v>
      </c>
      <c r="D865" s="16" t="s">
        <v>3979</v>
      </c>
      <c r="E865" s="16" t="s">
        <v>3982</v>
      </c>
      <c r="F865" s="16" t="s">
        <v>5263</v>
      </c>
      <c r="G865" s="15"/>
      <c r="H865" s="15"/>
      <c r="I865" s="15"/>
      <c r="J865" s="15"/>
      <c r="K865" s="15"/>
      <c r="L865" s="15"/>
      <c r="M865" s="16" t="s">
        <v>2622</v>
      </c>
    </row>
    <row r="866" spans="1:13" x14ac:dyDescent="0.2">
      <c r="A866" s="16" t="s">
        <v>278</v>
      </c>
      <c r="B866" s="15" t="s">
        <v>5264</v>
      </c>
      <c r="C866" s="16" t="s">
        <v>4196</v>
      </c>
      <c r="D866" s="16" t="s">
        <v>4195</v>
      </c>
      <c r="E866" s="16" t="s">
        <v>3999</v>
      </c>
      <c r="F866" s="16" t="s">
        <v>5264</v>
      </c>
      <c r="G866" s="15"/>
      <c r="H866" s="15"/>
      <c r="I866" s="15"/>
      <c r="J866" s="15"/>
      <c r="K866" s="15"/>
      <c r="L866" s="15"/>
      <c r="M866" s="16" t="s">
        <v>279</v>
      </c>
    </row>
    <row r="867" spans="1:13" x14ac:dyDescent="0.2">
      <c r="A867" s="16" t="s">
        <v>86</v>
      </c>
      <c r="B867" s="15" t="s">
        <v>5265</v>
      </c>
      <c r="C867" s="16" t="s">
        <v>4196</v>
      </c>
      <c r="D867" s="16" t="s">
        <v>4195</v>
      </c>
      <c r="E867" s="16" t="s">
        <v>3999</v>
      </c>
      <c r="F867" s="16" t="s">
        <v>5265</v>
      </c>
      <c r="G867" s="15"/>
      <c r="H867" s="15"/>
      <c r="I867" s="15"/>
      <c r="J867" s="15"/>
      <c r="K867" s="15"/>
      <c r="L867" s="15"/>
      <c r="M867" s="16" t="s">
        <v>87</v>
      </c>
    </row>
    <row r="868" spans="1:13" x14ac:dyDescent="0.2">
      <c r="A868" s="16" t="s">
        <v>2637</v>
      </c>
      <c r="B868" s="15" t="s">
        <v>5266</v>
      </c>
      <c r="C868" s="16" t="s">
        <v>3936</v>
      </c>
      <c r="D868" s="16" t="s">
        <v>3979</v>
      </c>
      <c r="E868" s="16" t="s">
        <v>3978</v>
      </c>
      <c r="F868" s="16" t="s">
        <v>5266</v>
      </c>
      <c r="G868" s="15"/>
      <c r="H868" s="15"/>
      <c r="I868" s="15"/>
      <c r="J868" s="15"/>
      <c r="K868" s="15"/>
      <c r="L868" s="15"/>
      <c r="M868" s="16" t="s">
        <v>2638</v>
      </c>
    </row>
    <row r="869" spans="1:13" x14ac:dyDescent="0.2">
      <c r="A869" s="16" t="s">
        <v>3317</v>
      </c>
      <c r="B869" s="15" t="s">
        <v>5267</v>
      </c>
      <c r="C869" s="16" t="s">
        <v>3936</v>
      </c>
      <c r="D869" s="16" t="s">
        <v>4067</v>
      </c>
      <c r="E869" s="16" t="s">
        <v>4287</v>
      </c>
      <c r="F869" s="16" t="s">
        <v>5267</v>
      </c>
      <c r="G869" s="15"/>
      <c r="H869" s="15"/>
      <c r="I869" s="15"/>
      <c r="J869" s="15"/>
      <c r="K869" s="15"/>
      <c r="L869" s="15"/>
      <c r="M869" s="16" t="s">
        <v>3318</v>
      </c>
    </row>
    <row r="870" spans="1:13" x14ac:dyDescent="0.2">
      <c r="A870" s="16" t="s">
        <v>1962</v>
      </c>
      <c r="B870" s="15" t="s">
        <v>5268</v>
      </c>
      <c r="C870" s="16" t="s">
        <v>4260</v>
      </c>
      <c r="D870" s="16" t="s">
        <v>4258</v>
      </c>
      <c r="E870" s="16" t="s">
        <v>4332</v>
      </c>
      <c r="F870" s="16" t="s">
        <v>5268</v>
      </c>
      <c r="G870" s="15"/>
      <c r="H870" s="15"/>
      <c r="I870" s="15"/>
      <c r="J870" s="15"/>
      <c r="K870" s="15"/>
      <c r="L870" s="15"/>
      <c r="M870" s="16" t="s">
        <v>1963</v>
      </c>
    </row>
    <row r="871" spans="1:13" x14ac:dyDescent="0.2">
      <c r="A871" s="16" t="s">
        <v>1994</v>
      </c>
      <c r="B871" s="15" t="s">
        <v>5269</v>
      </c>
      <c r="C871" s="16" t="s">
        <v>4260</v>
      </c>
      <c r="D871" s="16" t="s">
        <v>4251</v>
      </c>
      <c r="E871" s="16" t="s">
        <v>4321</v>
      </c>
      <c r="F871" s="16" t="s">
        <v>5269</v>
      </c>
      <c r="G871" s="15"/>
      <c r="H871" s="15"/>
      <c r="I871" s="15"/>
      <c r="J871" s="15"/>
      <c r="K871" s="15"/>
      <c r="L871" s="15"/>
      <c r="M871" s="16" t="s">
        <v>1995</v>
      </c>
    </row>
    <row r="872" spans="1:13" x14ac:dyDescent="0.2">
      <c r="A872" s="16" t="s">
        <v>3049</v>
      </c>
      <c r="B872" s="15" t="s">
        <v>5270</v>
      </c>
      <c r="C872" s="16" t="s">
        <v>4098</v>
      </c>
      <c r="D872" s="16" t="s">
        <v>4365</v>
      </c>
      <c r="E872" s="16" t="s">
        <v>4128</v>
      </c>
      <c r="F872" s="16" t="s">
        <v>5270</v>
      </c>
      <c r="G872" s="15"/>
      <c r="H872" s="15"/>
      <c r="I872" s="15"/>
      <c r="J872" s="15"/>
      <c r="K872" s="15"/>
      <c r="L872" s="15"/>
      <c r="M872" s="16" t="s">
        <v>3050</v>
      </c>
    </row>
    <row r="873" spans="1:13" x14ac:dyDescent="0.2">
      <c r="A873" s="16" t="s">
        <v>2889</v>
      </c>
      <c r="B873" s="15" t="s">
        <v>5271</v>
      </c>
      <c r="C873" s="16" t="s">
        <v>4098</v>
      </c>
      <c r="D873" s="16" t="s">
        <v>4197</v>
      </c>
      <c r="E873" s="16" t="s">
        <v>4203</v>
      </c>
      <c r="F873" s="16" t="s">
        <v>5271</v>
      </c>
      <c r="G873" s="15"/>
      <c r="H873" s="15"/>
      <c r="I873" s="15"/>
      <c r="J873" s="15"/>
      <c r="K873" s="15"/>
      <c r="L873" s="15"/>
      <c r="M873" s="16" t="s">
        <v>2890</v>
      </c>
    </row>
    <row r="874" spans="1:13" x14ac:dyDescent="0.2">
      <c r="A874" s="16" t="s">
        <v>1670</v>
      </c>
      <c r="B874" s="15" t="s">
        <v>5272</v>
      </c>
      <c r="C874" s="16" t="s">
        <v>4260</v>
      </c>
      <c r="D874" s="16" t="s">
        <v>4251</v>
      </c>
      <c r="E874" s="16" t="s">
        <v>4243</v>
      </c>
      <c r="F874" s="16" t="s">
        <v>5272</v>
      </c>
      <c r="G874" s="15"/>
      <c r="H874" s="15"/>
      <c r="I874" s="15"/>
      <c r="J874" s="15"/>
      <c r="K874" s="15"/>
      <c r="L874" s="15"/>
      <c r="M874" s="16" t="s">
        <v>1671</v>
      </c>
    </row>
    <row r="875" spans="1:13" x14ac:dyDescent="0.2">
      <c r="A875" s="16" t="s">
        <v>2625</v>
      </c>
      <c r="B875" s="15" t="s">
        <v>5273</v>
      </c>
      <c r="C875" s="16" t="s">
        <v>3936</v>
      </c>
      <c r="D875" s="16" t="s">
        <v>3979</v>
      </c>
      <c r="E875" s="16" t="s">
        <v>3981</v>
      </c>
      <c r="F875" s="16" t="s">
        <v>5273</v>
      </c>
      <c r="G875" s="15"/>
      <c r="H875" s="15"/>
      <c r="I875" s="15"/>
      <c r="J875" s="15"/>
      <c r="K875" s="15"/>
      <c r="L875" s="15"/>
      <c r="M875" s="16" t="s">
        <v>2626</v>
      </c>
    </row>
    <row r="876" spans="1:13" x14ac:dyDescent="0.2">
      <c r="A876" s="16" t="s">
        <v>2383</v>
      </c>
      <c r="B876" s="15" t="s">
        <v>5274</v>
      </c>
      <c r="C876" s="16" t="s">
        <v>3936</v>
      </c>
      <c r="D876" s="16" t="s">
        <v>3979</v>
      </c>
      <c r="E876" s="16" t="s">
        <v>3980</v>
      </c>
      <c r="F876" s="16" t="s">
        <v>5274</v>
      </c>
      <c r="G876" s="15"/>
      <c r="H876" s="15"/>
      <c r="I876" s="15"/>
      <c r="J876" s="15"/>
      <c r="K876" s="15"/>
      <c r="L876" s="15"/>
      <c r="M876" s="16" t="s">
        <v>2384</v>
      </c>
    </row>
    <row r="877" spans="1:13" x14ac:dyDescent="0.2">
      <c r="A877" s="16" t="s">
        <v>2022</v>
      </c>
      <c r="B877" s="15" t="s">
        <v>5275</v>
      </c>
      <c r="C877" s="16" t="s">
        <v>4260</v>
      </c>
      <c r="D877" s="16" t="s">
        <v>4258</v>
      </c>
      <c r="E877" s="16" t="s">
        <v>4332</v>
      </c>
      <c r="F877" s="16" t="s">
        <v>5275</v>
      </c>
      <c r="G877" s="15"/>
      <c r="H877" s="15"/>
      <c r="I877" s="15"/>
      <c r="J877" s="15"/>
      <c r="K877" s="15"/>
      <c r="L877" s="15"/>
      <c r="M877" s="16" t="s">
        <v>2023</v>
      </c>
    </row>
    <row r="878" spans="1:13" x14ac:dyDescent="0.2">
      <c r="A878" s="16" t="s">
        <v>2379</v>
      </c>
      <c r="B878" s="15" t="s">
        <v>5276</v>
      </c>
      <c r="C878" s="16" t="s">
        <v>3936</v>
      </c>
      <c r="D878" s="16" t="s">
        <v>3979</v>
      </c>
      <c r="E878" s="16" t="s">
        <v>3980</v>
      </c>
      <c r="F878" s="16" t="s">
        <v>5276</v>
      </c>
      <c r="G878" s="15"/>
      <c r="H878" s="15"/>
      <c r="I878" s="15"/>
      <c r="J878" s="15"/>
      <c r="K878" s="15"/>
      <c r="L878" s="15"/>
      <c r="M878" s="16" t="s">
        <v>2380</v>
      </c>
    </row>
    <row r="879" spans="1:13" x14ac:dyDescent="0.2">
      <c r="A879" s="16" t="s">
        <v>440</v>
      </c>
      <c r="B879" s="15" t="s">
        <v>5277</v>
      </c>
      <c r="C879" s="16" t="s">
        <v>3940</v>
      </c>
      <c r="D879" s="16" t="s">
        <v>4103</v>
      </c>
      <c r="E879" s="16" t="s">
        <v>3937</v>
      </c>
      <c r="F879" s="16" t="s">
        <v>5277</v>
      </c>
      <c r="G879" s="15"/>
      <c r="H879" s="15"/>
      <c r="I879" s="15"/>
      <c r="J879" s="15"/>
      <c r="K879" s="15"/>
      <c r="L879" s="15"/>
      <c r="M879" s="16" t="s">
        <v>441</v>
      </c>
    </row>
    <row r="880" spans="1:13" x14ac:dyDescent="0.2">
      <c r="A880" s="16" t="s">
        <v>1616</v>
      </c>
      <c r="B880" s="15" t="s">
        <v>5278</v>
      </c>
      <c r="C880" s="16" t="s">
        <v>4260</v>
      </c>
      <c r="D880" s="16" t="s">
        <v>4254</v>
      </c>
      <c r="E880" s="16" t="s">
        <v>4327</v>
      </c>
      <c r="F880" s="16" t="s">
        <v>5278</v>
      </c>
      <c r="G880" s="15"/>
      <c r="H880" s="15"/>
      <c r="I880" s="15"/>
      <c r="J880" s="15"/>
      <c r="K880" s="15"/>
      <c r="L880" s="15"/>
      <c r="M880" s="16" t="s">
        <v>1617</v>
      </c>
    </row>
    <row r="881" spans="1:13" x14ac:dyDescent="0.2">
      <c r="A881" s="16" t="s">
        <v>2965</v>
      </c>
      <c r="B881" s="15" t="s">
        <v>5279</v>
      </c>
      <c r="C881" s="16" t="s">
        <v>4098</v>
      </c>
      <c r="D881" s="16" t="s">
        <v>4276</v>
      </c>
      <c r="E881" s="16" t="s">
        <v>4274</v>
      </c>
      <c r="F881" s="16" t="s">
        <v>5279</v>
      </c>
      <c r="G881" s="15"/>
      <c r="H881" s="15"/>
      <c r="I881" s="15"/>
      <c r="J881" s="15"/>
      <c r="K881" s="15"/>
      <c r="L881" s="15"/>
      <c r="M881" s="16" t="s">
        <v>2966</v>
      </c>
    </row>
    <row r="882" spans="1:13" x14ac:dyDescent="0.2">
      <c r="A882" s="16" t="s">
        <v>2797</v>
      </c>
      <c r="B882" s="15" t="s">
        <v>5280</v>
      </c>
      <c r="C882" s="16" t="s">
        <v>4098</v>
      </c>
      <c r="D882" s="16" t="s">
        <v>4276</v>
      </c>
      <c r="E882" s="16" t="s">
        <v>4271</v>
      </c>
      <c r="F882" s="16" t="s">
        <v>5280</v>
      </c>
      <c r="G882" s="15"/>
      <c r="H882" s="15"/>
      <c r="I882" s="15"/>
      <c r="J882" s="15"/>
      <c r="K882" s="15"/>
      <c r="L882" s="15"/>
      <c r="M882" s="16" t="s">
        <v>2798</v>
      </c>
    </row>
    <row r="883" spans="1:13" x14ac:dyDescent="0.2">
      <c r="A883" s="16" t="s">
        <v>2859</v>
      </c>
      <c r="B883" s="15" t="s">
        <v>5281</v>
      </c>
      <c r="C883" s="16" t="s">
        <v>4098</v>
      </c>
      <c r="D883" s="16" t="s">
        <v>4197</v>
      </c>
      <c r="E883" s="16" t="s">
        <v>4201</v>
      </c>
      <c r="F883" s="16" t="s">
        <v>5281</v>
      </c>
      <c r="G883" s="15"/>
      <c r="H883" s="15"/>
      <c r="I883" s="15"/>
      <c r="J883" s="15"/>
      <c r="K883" s="15"/>
      <c r="L883" s="15"/>
      <c r="M883" s="16" t="s">
        <v>2860</v>
      </c>
    </row>
    <row r="884" spans="1:13" x14ac:dyDescent="0.2">
      <c r="A884" s="16" t="s">
        <v>2337</v>
      </c>
      <c r="B884" s="15" t="s">
        <v>5282</v>
      </c>
      <c r="C884" s="16" t="s">
        <v>3936</v>
      </c>
      <c r="D884" s="16" t="s">
        <v>3979</v>
      </c>
      <c r="E884" s="16" t="s">
        <v>3984</v>
      </c>
      <c r="F884" s="16" t="s">
        <v>5282</v>
      </c>
      <c r="G884" s="15"/>
      <c r="H884" s="15"/>
      <c r="I884" s="15"/>
      <c r="J884" s="15"/>
      <c r="K884" s="15"/>
      <c r="L884" s="15"/>
      <c r="M884" s="16" t="s">
        <v>2338</v>
      </c>
    </row>
    <row r="885" spans="1:13" x14ac:dyDescent="0.2">
      <c r="A885" s="16" t="s">
        <v>2795</v>
      </c>
      <c r="B885" s="15" t="s">
        <v>5283</v>
      </c>
      <c r="C885" s="16" t="s">
        <v>3936</v>
      </c>
      <c r="D885" s="16" t="s">
        <v>3979</v>
      </c>
      <c r="E885" s="16" t="s">
        <v>3984</v>
      </c>
      <c r="F885" s="16" t="s">
        <v>5283</v>
      </c>
      <c r="G885" s="15"/>
      <c r="H885" s="15"/>
      <c r="I885" s="15"/>
      <c r="J885" s="15"/>
      <c r="K885" s="15"/>
      <c r="L885" s="15"/>
      <c r="M885" s="16" t="s">
        <v>2796</v>
      </c>
    </row>
    <row r="886" spans="1:13" x14ac:dyDescent="0.2">
      <c r="A886" s="16" t="s">
        <v>1048</v>
      </c>
      <c r="B886" s="15" t="s">
        <v>5284</v>
      </c>
      <c r="C886" s="16" t="s">
        <v>4260</v>
      </c>
      <c r="D886" s="16" t="s">
        <v>4251</v>
      </c>
      <c r="E886" s="16" t="s">
        <v>4246</v>
      </c>
      <c r="F886" s="16" t="s">
        <v>5284</v>
      </c>
      <c r="G886" s="15"/>
      <c r="H886" s="15"/>
      <c r="I886" s="15"/>
      <c r="J886" s="15"/>
      <c r="K886" s="15"/>
      <c r="L886" s="15"/>
      <c r="M886" s="16" t="s">
        <v>1049</v>
      </c>
    </row>
    <row r="887" spans="1:13" x14ac:dyDescent="0.2">
      <c r="A887" s="16" t="s">
        <v>2475</v>
      </c>
      <c r="B887" s="15" t="s">
        <v>5285</v>
      </c>
      <c r="C887" s="16" t="s">
        <v>3936</v>
      </c>
      <c r="D887" s="16" t="s">
        <v>3979</v>
      </c>
      <c r="E887" s="16" t="s">
        <v>3980</v>
      </c>
      <c r="F887" s="16" t="s">
        <v>5285</v>
      </c>
      <c r="G887" s="15"/>
      <c r="H887" s="15"/>
      <c r="I887" s="15"/>
      <c r="J887" s="15"/>
      <c r="K887" s="15"/>
      <c r="L887" s="15"/>
      <c r="M887" s="16" t="s">
        <v>2476</v>
      </c>
    </row>
    <row r="888" spans="1:13" x14ac:dyDescent="0.2">
      <c r="A888" s="16" t="s">
        <v>1204</v>
      </c>
      <c r="B888" s="15" t="s">
        <v>5286</v>
      </c>
      <c r="C888" s="16" t="s">
        <v>4229</v>
      </c>
      <c r="D888" s="16" t="s">
        <v>4120</v>
      </c>
      <c r="E888" s="16" t="s">
        <v>3974</v>
      </c>
      <c r="F888" s="16" t="s">
        <v>5286</v>
      </c>
      <c r="G888" s="15"/>
      <c r="H888" s="15"/>
      <c r="I888" s="15"/>
      <c r="J888" s="15"/>
      <c r="K888" s="15"/>
      <c r="L888" s="15"/>
      <c r="M888" s="16" t="s">
        <v>1205</v>
      </c>
    </row>
    <row r="889" spans="1:13" x14ac:dyDescent="0.2">
      <c r="A889" s="16" t="s">
        <v>3057</v>
      </c>
      <c r="B889" s="15" t="s">
        <v>5287</v>
      </c>
      <c r="C889" s="16" t="s">
        <v>4098</v>
      </c>
      <c r="D889" s="16" t="s">
        <v>4365</v>
      </c>
      <c r="E889" s="16" t="s">
        <v>4127</v>
      </c>
      <c r="F889" s="16" t="s">
        <v>5287</v>
      </c>
      <c r="G889" s="15"/>
      <c r="H889" s="15"/>
      <c r="I889" s="15"/>
      <c r="J889" s="15"/>
      <c r="K889" s="15"/>
      <c r="L889" s="15"/>
      <c r="M889" s="16" t="s">
        <v>3058</v>
      </c>
    </row>
    <row r="890" spans="1:13" x14ac:dyDescent="0.2">
      <c r="A890" s="16" t="s">
        <v>722</v>
      </c>
      <c r="B890" s="15" t="s">
        <v>5288</v>
      </c>
      <c r="C890" s="16" t="s">
        <v>3940</v>
      </c>
      <c r="D890" s="16" t="s">
        <v>4103</v>
      </c>
      <c r="E890" s="16" t="s">
        <v>3937</v>
      </c>
      <c r="F890" s="16" t="s">
        <v>5288</v>
      </c>
      <c r="G890" s="15"/>
      <c r="H890" s="15"/>
      <c r="I890" s="15"/>
      <c r="J890" s="15"/>
      <c r="K890" s="15"/>
      <c r="L890" s="15"/>
      <c r="M890" s="16" t="s">
        <v>723</v>
      </c>
    </row>
    <row r="891" spans="1:13" x14ac:dyDescent="0.2">
      <c r="A891" s="16" t="s">
        <v>1476</v>
      </c>
      <c r="B891" s="15" t="s">
        <v>5289</v>
      </c>
      <c r="C891" s="16" t="s">
        <v>4260</v>
      </c>
      <c r="D891" s="16" t="s">
        <v>4254</v>
      </c>
      <c r="E891" s="16" t="s">
        <v>4249</v>
      </c>
      <c r="F891" s="16" t="s">
        <v>5289</v>
      </c>
      <c r="G891" s="15"/>
      <c r="H891" s="15"/>
      <c r="I891" s="15"/>
      <c r="J891" s="15"/>
      <c r="K891" s="15"/>
      <c r="L891" s="15"/>
      <c r="M891" s="16" t="s">
        <v>1477</v>
      </c>
    </row>
    <row r="892" spans="1:13" x14ac:dyDescent="0.2">
      <c r="A892" s="16" t="s">
        <v>2853</v>
      </c>
      <c r="B892" s="15" t="s">
        <v>5290</v>
      </c>
      <c r="C892" s="16" t="s">
        <v>4098</v>
      </c>
      <c r="D892" s="16" t="s">
        <v>4197</v>
      </c>
      <c r="E892" s="16" t="s">
        <v>4201</v>
      </c>
      <c r="F892" s="16" t="s">
        <v>5290</v>
      </c>
      <c r="G892" s="15"/>
      <c r="H892" s="15"/>
      <c r="I892" s="15"/>
      <c r="J892" s="15"/>
      <c r="K892" s="15"/>
      <c r="L892" s="15"/>
      <c r="M892" s="16" t="s">
        <v>2854</v>
      </c>
    </row>
    <row r="893" spans="1:13" x14ac:dyDescent="0.2">
      <c r="A893" s="16" t="s">
        <v>2347</v>
      </c>
      <c r="B893" s="15" t="s">
        <v>5291</v>
      </c>
      <c r="C893" s="16" t="s">
        <v>3936</v>
      </c>
      <c r="D893" s="16" t="s">
        <v>3979</v>
      </c>
      <c r="E893" s="16" t="s">
        <v>3978</v>
      </c>
      <c r="F893" s="16" t="s">
        <v>5291</v>
      </c>
      <c r="G893" s="15"/>
      <c r="H893" s="15"/>
      <c r="I893" s="15"/>
      <c r="J893" s="15"/>
      <c r="K893" s="15"/>
      <c r="L893" s="15"/>
      <c r="M893" s="16" t="s">
        <v>2348</v>
      </c>
    </row>
    <row r="894" spans="1:13" x14ac:dyDescent="0.2">
      <c r="A894" s="16" t="s">
        <v>170</v>
      </c>
      <c r="B894" s="15" t="s">
        <v>5292</v>
      </c>
      <c r="C894" s="16" t="s">
        <v>4196</v>
      </c>
      <c r="D894" s="16" t="s">
        <v>4195</v>
      </c>
      <c r="E894" s="16" t="s">
        <v>3999</v>
      </c>
      <c r="F894" s="16" t="s">
        <v>5292</v>
      </c>
      <c r="G894" s="15"/>
      <c r="H894" s="15"/>
      <c r="I894" s="15"/>
      <c r="J894" s="15"/>
      <c r="K894" s="15"/>
      <c r="L894" s="15"/>
      <c r="M894" s="16" t="s">
        <v>171</v>
      </c>
    </row>
    <row r="895" spans="1:13" x14ac:dyDescent="0.2">
      <c r="A895" s="16" t="s">
        <v>2939</v>
      </c>
      <c r="B895" s="15" t="s">
        <v>5293</v>
      </c>
      <c r="C895" s="16" t="s">
        <v>3936</v>
      </c>
      <c r="D895" s="16" t="s">
        <v>4100</v>
      </c>
      <c r="E895" s="16" t="s">
        <v>4114</v>
      </c>
      <c r="F895" s="16" t="s">
        <v>5293</v>
      </c>
      <c r="G895" s="15"/>
      <c r="H895" s="15"/>
      <c r="I895" s="15"/>
      <c r="J895" s="15"/>
      <c r="K895" s="15"/>
      <c r="L895" s="15"/>
      <c r="M895" s="16" t="s">
        <v>2940</v>
      </c>
    </row>
    <row r="896" spans="1:13" x14ac:dyDescent="0.2">
      <c r="A896" s="16" t="s">
        <v>162</v>
      </c>
      <c r="B896" s="15" t="s">
        <v>5294</v>
      </c>
      <c r="C896" s="16" t="s">
        <v>4196</v>
      </c>
      <c r="D896" s="16" t="s">
        <v>4195</v>
      </c>
      <c r="E896" s="16" t="s">
        <v>3999</v>
      </c>
      <c r="F896" s="16" t="s">
        <v>5294</v>
      </c>
      <c r="G896" s="15"/>
      <c r="H896" s="15"/>
      <c r="I896" s="15"/>
      <c r="J896" s="15"/>
      <c r="K896" s="15"/>
      <c r="L896" s="15"/>
      <c r="M896" s="16" t="s">
        <v>163</v>
      </c>
    </row>
    <row r="897" spans="1:13" x14ac:dyDescent="0.2">
      <c r="A897" s="16" t="s">
        <v>180</v>
      </c>
      <c r="B897" s="15" t="s">
        <v>5295</v>
      </c>
      <c r="C897" s="16" t="s">
        <v>4196</v>
      </c>
      <c r="D897" s="16" t="s">
        <v>4195</v>
      </c>
      <c r="E897" s="16" t="s">
        <v>3999</v>
      </c>
      <c r="F897" s="16" t="s">
        <v>5295</v>
      </c>
      <c r="G897" s="15"/>
      <c r="H897" s="15"/>
      <c r="I897" s="15"/>
      <c r="J897" s="15"/>
      <c r="K897" s="15"/>
      <c r="L897" s="15"/>
      <c r="M897" s="16" t="s">
        <v>181</v>
      </c>
    </row>
    <row r="898" spans="1:13" x14ac:dyDescent="0.2">
      <c r="A898" s="16" t="s">
        <v>728</v>
      </c>
      <c r="B898" s="15" t="s">
        <v>5296</v>
      </c>
      <c r="C898" s="16" t="s">
        <v>3940</v>
      </c>
      <c r="D898" s="16" t="s">
        <v>4103</v>
      </c>
      <c r="E898" s="16" t="s">
        <v>3937</v>
      </c>
      <c r="F898" s="16" t="s">
        <v>5296</v>
      </c>
      <c r="G898" s="15"/>
      <c r="H898" s="15"/>
      <c r="I898" s="15"/>
      <c r="J898" s="15"/>
      <c r="K898" s="15"/>
      <c r="L898" s="15"/>
      <c r="M898" s="16" t="s">
        <v>729</v>
      </c>
    </row>
    <row r="899" spans="1:13" x14ac:dyDescent="0.2">
      <c r="A899" s="16" t="s">
        <v>2639</v>
      </c>
      <c r="B899" s="15" t="s">
        <v>5297</v>
      </c>
      <c r="C899" s="16" t="s">
        <v>3936</v>
      </c>
      <c r="D899" s="16" t="s">
        <v>3979</v>
      </c>
      <c r="E899" s="16" t="s">
        <v>3978</v>
      </c>
      <c r="F899" s="16" t="s">
        <v>5297</v>
      </c>
      <c r="G899" s="15"/>
      <c r="H899" s="15"/>
      <c r="I899" s="15"/>
      <c r="J899" s="15"/>
      <c r="K899" s="15"/>
      <c r="L899" s="15"/>
      <c r="M899" s="16" t="s">
        <v>2640</v>
      </c>
    </row>
    <row r="900" spans="1:13" x14ac:dyDescent="0.2">
      <c r="A900" s="16" t="s">
        <v>1626</v>
      </c>
      <c r="B900" s="15" t="s">
        <v>5298</v>
      </c>
      <c r="C900" s="16" t="s">
        <v>4260</v>
      </c>
      <c r="D900" s="16" t="s">
        <v>4254</v>
      </c>
      <c r="E900" s="16" t="s">
        <v>4327</v>
      </c>
      <c r="F900" s="16" t="s">
        <v>5298</v>
      </c>
      <c r="G900" s="15"/>
      <c r="H900" s="15"/>
      <c r="I900" s="15"/>
      <c r="J900" s="15"/>
      <c r="K900" s="15"/>
      <c r="L900" s="15"/>
      <c r="M900" s="16" t="s">
        <v>1627</v>
      </c>
    </row>
    <row r="901" spans="1:13" x14ac:dyDescent="0.2">
      <c r="A901" s="16" t="s">
        <v>2913</v>
      </c>
      <c r="B901" s="15" t="s">
        <v>5299</v>
      </c>
      <c r="C901" s="16" t="s">
        <v>4098</v>
      </c>
      <c r="D901" s="16" t="s">
        <v>4197</v>
      </c>
      <c r="E901" s="16" t="s">
        <v>4199</v>
      </c>
      <c r="F901" s="16" t="s">
        <v>5299</v>
      </c>
      <c r="G901" s="15"/>
      <c r="H901" s="15"/>
      <c r="I901" s="15"/>
      <c r="J901" s="15"/>
      <c r="K901" s="15"/>
      <c r="L901" s="15"/>
      <c r="M901" s="16" t="s">
        <v>2914</v>
      </c>
    </row>
    <row r="902" spans="1:13" x14ac:dyDescent="0.2">
      <c r="A902" s="16" t="s">
        <v>752</v>
      </c>
      <c r="B902" s="15" t="s">
        <v>5300</v>
      </c>
      <c r="C902" s="16" t="s">
        <v>3940</v>
      </c>
      <c r="D902" s="16" t="s">
        <v>4103</v>
      </c>
      <c r="E902" s="16" t="s">
        <v>3937</v>
      </c>
      <c r="F902" s="16" t="s">
        <v>5300</v>
      </c>
      <c r="G902" s="15"/>
      <c r="H902" s="15"/>
      <c r="I902" s="15"/>
      <c r="J902" s="15"/>
      <c r="K902" s="15"/>
      <c r="L902" s="15"/>
      <c r="M902" s="16" t="s">
        <v>753</v>
      </c>
    </row>
    <row r="903" spans="1:13" x14ac:dyDescent="0.2">
      <c r="A903" s="16" t="s">
        <v>206</v>
      </c>
      <c r="B903" s="15" t="s">
        <v>5301</v>
      </c>
      <c r="C903" s="16" t="s">
        <v>4196</v>
      </c>
      <c r="D903" s="16" t="s">
        <v>4195</v>
      </c>
      <c r="E903" s="16" t="s">
        <v>3999</v>
      </c>
      <c r="F903" s="16" t="s">
        <v>5301</v>
      </c>
      <c r="G903" s="15"/>
      <c r="H903" s="15"/>
      <c r="I903" s="15"/>
      <c r="J903" s="15"/>
      <c r="K903" s="15"/>
      <c r="L903" s="15"/>
      <c r="M903" s="16" t="s">
        <v>207</v>
      </c>
    </row>
    <row r="904" spans="1:13" x14ac:dyDescent="0.2">
      <c r="A904" s="16" t="s">
        <v>2865</v>
      </c>
      <c r="B904" s="15" t="s">
        <v>5302</v>
      </c>
      <c r="C904" s="16" t="s">
        <v>4098</v>
      </c>
      <c r="D904" s="16" t="s">
        <v>4197</v>
      </c>
      <c r="E904" s="16" t="s">
        <v>4199</v>
      </c>
      <c r="F904" s="16" t="s">
        <v>5302</v>
      </c>
      <c r="G904" s="15"/>
      <c r="H904" s="15"/>
      <c r="I904" s="15"/>
      <c r="J904" s="15"/>
      <c r="K904" s="15"/>
      <c r="L904" s="15"/>
      <c r="M904" s="16" t="s">
        <v>2866</v>
      </c>
    </row>
    <row r="905" spans="1:13" x14ac:dyDescent="0.2">
      <c r="A905" s="16" t="s">
        <v>2863</v>
      </c>
      <c r="B905" s="15" t="s">
        <v>5303</v>
      </c>
      <c r="C905" s="16" t="s">
        <v>4098</v>
      </c>
      <c r="D905" s="16" t="s">
        <v>4197</v>
      </c>
      <c r="E905" s="16" t="s">
        <v>4199</v>
      </c>
      <c r="F905" s="16" t="s">
        <v>5303</v>
      </c>
      <c r="G905" s="15"/>
      <c r="H905" s="15"/>
      <c r="I905" s="15"/>
      <c r="J905" s="15"/>
      <c r="K905" s="15"/>
      <c r="L905" s="15"/>
      <c r="M905" s="16" t="s">
        <v>2864</v>
      </c>
    </row>
    <row r="906" spans="1:13" x14ac:dyDescent="0.2">
      <c r="A906" s="16" t="s">
        <v>2629</v>
      </c>
      <c r="B906" s="15" t="s">
        <v>5304</v>
      </c>
      <c r="C906" s="16" t="s">
        <v>3936</v>
      </c>
      <c r="D906" s="16" t="s">
        <v>3979</v>
      </c>
      <c r="E906" s="16" t="s">
        <v>3978</v>
      </c>
      <c r="F906" s="16" t="s">
        <v>5304</v>
      </c>
      <c r="G906" s="15"/>
      <c r="H906" s="15"/>
      <c r="I906" s="15"/>
      <c r="J906" s="15"/>
      <c r="K906" s="15"/>
      <c r="L906" s="15"/>
      <c r="M906" s="16" t="s">
        <v>2630</v>
      </c>
    </row>
    <row r="907" spans="1:13" x14ac:dyDescent="0.2">
      <c r="A907" s="16" t="s">
        <v>1628</v>
      </c>
      <c r="B907" s="15" t="s">
        <v>5305</v>
      </c>
      <c r="C907" s="16" t="s">
        <v>4260</v>
      </c>
      <c r="D907" s="16" t="s">
        <v>4254</v>
      </c>
      <c r="E907" s="16" t="s">
        <v>4327</v>
      </c>
      <c r="F907" s="16" t="s">
        <v>5305</v>
      </c>
      <c r="G907" s="15"/>
      <c r="H907" s="15"/>
      <c r="I907" s="15"/>
      <c r="J907" s="15"/>
      <c r="K907" s="15"/>
      <c r="L907" s="15"/>
      <c r="M907" s="16" t="s">
        <v>1629</v>
      </c>
    </row>
    <row r="908" spans="1:13" x14ac:dyDescent="0.2">
      <c r="A908" s="16" t="s">
        <v>2377</v>
      </c>
      <c r="B908" s="15" t="s">
        <v>5306</v>
      </c>
      <c r="C908" s="16" t="s">
        <v>3936</v>
      </c>
      <c r="D908" s="16" t="s">
        <v>3979</v>
      </c>
      <c r="E908" s="16" t="s">
        <v>3980</v>
      </c>
      <c r="F908" s="16" t="s">
        <v>5306</v>
      </c>
      <c r="G908" s="15"/>
      <c r="H908" s="15"/>
      <c r="I908" s="15"/>
      <c r="J908" s="15"/>
      <c r="K908" s="15"/>
      <c r="L908" s="15"/>
      <c r="M908" s="16" t="s">
        <v>2378</v>
      </c>
    </row>
    <row r="909" spans="1:13" x14ac:dyDescent="0.2">
      <c r="A909" s="16" t="s">
        <v>2020</v>
      </c>
      <c r="B909" s="15" t="s">
        <v>5307</v>
      </c>
      <c r="C909" s="16" t="s">
        <v>4229</v>
      </c>
      <c r="D909" s="16" t="s">
        <v>4120</v>
      </c>
      <c r="E909" s="16" t="s">
        <v>4122</v>
      </c>
      <c r="F909" s="16" t="s">
        <v>5307</v>
      </c>
      <c r="G909" s="15"/>
      <c r="H909" s="15"/>
      <c r="I909" s="15"/>
      <c r="J909" s="15"/>
      <c r="K909" s="15"/>
      <c r="L909" s="15"/>
      <c r="M909" s="16" t="s">
        <v>2021</v>
      </c>
    </row>
    <row r="910" spans="1:13" x14ac:dyDescent="0.2">
      <c r="A910" s="16" t="s">
        <v>452</v>
      </c>
      <c r="B910" s="15" t="s">
        <v>5308</v>
      </c>
      <c r="C910" s="16" t="s">
        <v>3940</v>
      </c>
      <c r="D910" s="16" t="s">
        <v>4103</v>
      </c>
      <c r="E910" s="16" t="s">
        <v>3937</v>
      </c>
      <c r="F910" s="16" t="s">
        <v>5308</v>
      </c>
      <c r="G910" s="15"/>
      <c r="H910" s="15"/>
      <c r="I910" s="15"/>
      <c r="J910" s="15"/>
      <c r="K910" s="15"/>
      <c r="L910" s="15"/>
      <c r="M910" s="16" t="s">
        <v>453</v>
      </c>
    </row>
    <row r="911" spans="1:13" x14ac:dyDescent="0.2">
      <c r="A911" s="16" t="s">
        <v>754</v>
      </c>
      <c r="B911" s="15" t="s">
        <v>5309</v>
      </c>
      <c r="C911" s="16" t="s">
        <v>3940</v>
      </c>
      <c r="D911" s="16" t="s">
        <v>4103</v>
      </c>
      <c r="E911" s="16" t="s">
        <v>3937</v>
      </c>
      <c r="F911" s="16" t="s">
        <v>5309</v>
      </c>
      <c r="G911" s="15"/>
      <c r="H911" s="15"/>
      <c r="I911" s="15"/>
      <c r="J911" s="15"/>
      <c r="K911" s="15"/>
      <c r="L911" s="15"/>
      <c r="M911" s="16" t="s">
        <v>755</v>
      </c>
    </row>
    <row r="912" spans="1:13" x14ac:dyDescent="0.2">
      <c r="A912" s="16" t="s">
        <v>270</v>
      </c>
      <c r="B912" s="15" t="s">
        <v>5310</v>
      </c>
      <c r="C912" s="16" t="s">
        <v>4196</v>
      </c>
      <c r="D912" s="16" t="s">
        <v>4195</v>
      </c>
      <c r="E912" s="16" t="s">
        <v>3999</v>
      </c>
      <c r="F912" s="16" t="s">
        <v>5310</v>
      </c>
      <c r="G912" s="15"/>
      <c r="H912" s="15"/>
      <c r="I912" s="15"/>
      <c r="J912" s="15"/>
      <c r="K912" s="15"/>
      <c r="L912" s="15"/>
      <c r="M912" s="16" t="s">
        <v>271</v>
      </c>
    </row>
    <row r="913" spans="1:13" x14ac:dyDescent="0.2">
      <c r="A913" s="16" t="s">
        <v>256</v>
      </c>
      <c r="B913" s="15" t="s">
        <v>5311</v>
      </c>
      <c r="C913" s="16" t="s">
        <v>4196</v>
      </c>
      <c r="D913" s="16" t="s">
        <v>4195</v>
      </c>
      <c r="E913" s="16" t="s">
        <v>3999</v>
      </c>
      <c r="F913" s="16" t="s">
        <v>5311</v>
      </c>
      <c r="G913" s="15"/>
      <c r="H913" s="15"/>
      <c r="I913" s="15"/>
      <c r="J913" s="15"/>
      <c r="K913" s="15"/>
      <c r="L913" s="15"/>
      <c r="M913" s="16" t="s">
        <v>257</v>
      </c>
    </row>
    <row r="914" spans="1:13" x14ac:dyDescent="0.2">
      <c r="A914" s="16" t="s">
        <v>3001</v>
      </c>
      <c r="B914" s="15" t="s">
        <v>5312</v>
      </c>
      <c r="C914" s="16" t="s">
        <v>4098</v>
      </c>
      <c r="D914" s="16" t="s">
        <v>4276</v>
      </c>
      <c r="E914" s="16" t="s">
        <v>4273</v>
      </c>
      <c r="F914" s="16" t="s">
        <v>5312</v>
      </c>
      <c r="G914" s="15"/>
      <c r="H914" s="15"/>
      <c r="I914" s="15"/>
      <c r="J914" s="15"/>
      <c r="K914" s="15"/>
      <c r="L914" s="15"/>
      <c r="M914" s="16" t="s">
        <v>3002</v>
      </c>
    </row>
    <row r="915" spans="1:13" x14ac:dyDescent="0.2">
      <c r="A915" s="16" t="s">
        <v>3043</v>
      </c>
      <c r="B915" s="15" t="s">
        <v>5313</v>
      </c>
      <c r="C915" s="16" t="s">
        <v>4098</v>
      </c>
      <c r="D915" s="16" t="s">
        <v>4365</v>
      </c>
      <c r="E915" s="16" t="s">
        <v>4125</v>
      </c>
      <c r="F915" s="16" t="s">
        <v>5313</v>
      </c>
      <c r="G915" s="15"/>
      <c r="H915" s="15"/>
      <c r="I915" s="15"/>
      <c r="J915" s="15"/>
      <c r="K915" s="15"/>
      <c r="L915" s="15"/>
      <c r="M915" s="16" t="s">
        <v>3044</v>
      </c>
    </row>
    <row r="916" spans="1:13" x14ac:dyDescent="0.2">
      <c r="A916" s="16" t="s">
        <v>2747</v>
      </c>
      <c r="B916" s="15" t="s">
        <v>5314</v>
      </c>
      <c r="C916" s="16" t="s">
        <v>3936</v>
      </c>
      <c r="D916" s="16" t="s">
        <v>3979</v>
      </c>
      <c r="E916" s="16" t="s">
        <v>3982</v>
      </c>
      <c r="F916" s="16" t="s">
        <v>5314</v>
      </c>
      <c r="G916" s="15"/>
      <c r="H916" s="15"/>
      <c r="I916" s="15"/>
      <c r="J916" s="15"/>
      <c r="K916" s="15"/>
      <c r="L916" s="15"/>
      <c r="M916" s="16" t="s">
        <v>2748</v>
      </c>
    </row>
    <row r="917" spans="1:13" x14ac:dyDescent="0.2">
      <c r="A917" s="16" t="s">
        <v>2955</v>
      </c>
      <c r="B917" s="15" t="s">
        <v>5315</v>
      </c>
      <c r="C917" s="16" t="s">
        <v>3936</v>
      </c>
      <c r="D917" s="16" t="s">
        <v>4100</v>
      </c>
      <c r="E917" s="16" t="s">
        <v>4114</v>
      </c>
      <c r="F917" s="16" t="s">
        <v>5315</v>
      </c>
      <c r="G917" s="15"/>
      <c r="H917" s="15"/>
      <c r="I917" s="15"/>
      <c r="J917" s="15"/>
      <c r="K917" s="15"/>
      <c r="L917" s="15"/>
      <c r="M917" s="16" t="s">
        <v>2956</v>
      </c>
    </row>
    <row r="918" spans="1:13" x14ac:dyDescent="0.2">
      <c r="A918" s="16" t="s">
        <v>726</v>
      </c>
      <c r="B918" s="15" t="s">
        <v>5316</v>
      </c>
      <c r="C918" s="16" t="s">
        <v>3940</v>
      </c>
      <c r="D918" s="16" t="s">
        <v>4103</v>
      </c>
      <c r="E918" s="16" t="s">
        <v>3937</v>
      </c>
      <c r="F918" s="16" t="s">
        <v>5316</v>
      </c>
      <c r="G918" s="15"/>
      <c r="H918" s="15"/>
      <c r="I918" s="15"/>
      <c r="J918" s="15"/>
      <c r="K918" s="15"/>
      <c r="L918" s="15"/>
      <c r="M918" s="16" t="s">
        <v>727</v>
      </c>
    </row>
    <row r="919" spans="1:13" x14ac:dyDescent="0.2">
      <c r="A919" s="16" t="s">
        <v>172</v>
      </c>
      <c r="B919" s="15" t="s">
        <v>5317</v>
      </c>
      <c r="C919" s="16" t="s">
        <v>4196</v>
      </c>
      <c r="D919" s="16" t="s">
        <v>4195</v>
      </c>
      <c r="E919" s="16" t="s">
        <v>3999</v>
      </c>
      <c r="F919" s="16" t="s">
        <v>5317</v>
      </c>
      <c r="G919" s="15"/>
      <c r="H919" s="15"/>
      <c r="I919" s="15"/>
      <c r="J919" s="15"/>
      <c r="K919" s="15"/>
      <c r="L919" s="15"/>
      <c r="M919" s="16" t="s">
        <v>173</v>
      </c>
    </row>
    <row r="920" spans="1:13" x14ac:dyDescent="0.2">
      <c r="A920" s="16" t="s">
        <v>2879</v>
      </c>
      <c r="B920" s="15" t="s">
        <v>5318</v>
      </c>
      <c r="C920" s="16" t="s">
        <v>4098</v>
      </c>
      <c r="D920" s="16" t="s">
        <v>4197</v>
      </c>
      <c r="E920" s="16" t="s">
        <v>4200</v>
      </c>
      <c r="F920" s="16" t="s">
        <v>5318</v>
      </c>
      <c r="G920" s="15"/>
      <c r="H920" s="15"/>
      <c r="I920" s="15"/>
      <c r="J920" s="15"/>
      <c r="K920" s="15"/>
      <c r="L920" s="15"/>
      <c r="M920" s="16" t="s">
        <v>2880</v>
      </c>
    </row>
    <row r="921" spans="1:13" x14ac:dyDescent="0.2">
      <c r="A921" s="16" t="s">
        <v>144</v>
      </c>
      <c r="B921" s="15" t="s">
        <v>5319</v>
      </c>
      <c r="C921" s="16" t="s">
        <v>4196</v>
      </c>
      <c r="D921" s="16" t="s">
        <v>4195</v>
      </c>
      <c r="E921" s="16" t="s">
        <v>3999</v>
      </c>
      <c r="F921" s="16" t="s">
        <v>5319</v>
      </c>
      <c r="G921" s="15"/>
      <c r="H921" s="15"/>
      <c r="I921" s="15"/>
      <c r="J921" s="15"/>
      <c r="K921" s="15"/>
      <c r="L921" s="15"/>
      <c r="M921" s="16" t="s">
        <v>145</v>
      </c>
    </row>
    <row r="922" spans="1:13" x14ac:dyDescent="0.2">
      <c r="A922" s="16" t="s">
        <v>762</v>
      </c>
      <c r="B922" s="15" t="s">
        <v>5320</v>
      </c>
      <c r="C922" s="16" t="s">
        <v>3940</v>
      </c>
      <c r="D922" s="16" t="s">
        <v>4103</v>
      </c>
      <c r="E922" s="16" t="s">
        <v>3937</v>
      </c>
      <c r="F922" s="16" t="s">
        <v>5320</v>
      </c>
      <c r="G922" s="15"/>
      <c r="H922" s="15"/>
      <c r="I922" s="15"/>
      <c r="J922" s="15"/>
      <c r="K922" s="15"/>
      <c r="L922" s="15"/>
      <c r="M922" s="16" t="s">
        <v>763</v>
      </c>
    </row>
    <row r="923" spans="1:13" x14ac:dyDescent="0.2">
      <c r="A923" s="16" t="s">
        <v>1632</v>
      </c>
      <c r="B923" s="15" t="s">
        <v>5321</v>
      </c>
      <c r="C923" s="16" t="s">
        <v>4260</v>
      </c>
      <c r="D923" s="16" t="s">
        <v>4254</v>
      </c>
      <c r="E923" s="16" t="s">
        <v>4327</v>
      </c>
      <c r="F923" s="16" t="s">
        <v>5321</v>
      </c>
      <c r="G923" s="15"/>
      <c r="H923" s="15"/>
      <c r="I923" s="15"/>
      <c r="J923" s="15"/>
      <c r="K923" s="15"/>
      <c r="L923" s="15"/>
      <c r="M923" s="16" t="s">
        <v>1633</v>
      </c>
    </row>
    <row r="924" spans="1:13" x14ac:dyDescent="0.2">
      <c r="A924" s="16" t="s">
        <v>1644</v>
      </c>
      <c r="B924" s="15" t="s">
        <v>5322</v>
      </c>
      <c r="C924" s="16" t="s">
        <v>4260</v>
      </c>
      <c r="D924" s="16" t="s">
        <v>4251</v>
      </c>
      <c r="E924" s="16" t="s">
        <v>4245</v>
      </c>
      <c r="F924" s="16" t="s">
        <v>5322</v>
      </c>
      <c r="G924" s="15"/>
      <c r="H924" s="15"/>
      <c r="I924" s="15"/>
      <c r="J924" s="15"/>
      <c r="K924" s="15"/>
      <c r="L924" s="15"/>
      <c r="M924" s="16" t="s">
        <v>1645</v>
      </c>
    </row>
    <row r="925" spans="1:13" x14ac:dyDescent="0.2">
      <c r="A925" s="16" t="s">
        <v>2897</v>
      </c>
      <c r="B925" s="15" t="s">
        <v>5323</v>
      </c>
      <c r="C925" s="16" t="s">
        <v>4098</v>
      </c>
      <c r="D925" s="16" t="s">
        <v>4197</v>
      </c>
      <c r="E925" s="16" t="s">
        <v>4200</v>
      </c>
      <c r="F925" s="16" t="s">
        <v>5323</v>
      </c>
      <c r="G925" s="15"/>
      <c r="H925" s="15"/>
      <c r="I925" s="15"/>
      <c r="J925" s="15"/>
      <c r="K925" s="15"/>
      <c r="L925" s="15"/>
      <c r="M925" s="16" t="s">
        <v>2898</v>
      </c>
    </row>
    <row r="926" spans="1:13" x14ac:dyDescent="0.2">
      <c r="A926" s="16" t="s">
        <v>2739</v>
      </c>
      <c r="B926" s="15" t="s">
        <v>5324</v>
      </c>
      <c r="C926" s="16" t="s">
        <v>3936</v>
      </c>
      <c r="D926" s="16" t="s">
        <v>3979</v>
      </c>
      <c r="E926" s="16" t="s">
        <v>3978</v>
      </c>
      <c r="F926" s="16" t="s">
        <v>5324</v>
      </c>
      <c r="G926" s="15"/>
      <c r="H926" s="15"/>
      <c r="I926" s="15"/>
      <c r="J926" s="15"/>
      <c r="K926" s="15"/>
      <c r="L926" s="15"/>
      <c r="M926" s="16" t="s">
        <v>2740</v>
      </c>
    </row>
    <row r="927" spans="1:13" x14ac:dyDescent="0.2">
      <c r="A927" s="16" t="s">
        <v>244</v>
      </c>
      <c r="B927" s="15" t="s">
        <v>5325</v>
      </c>
      <c r="C927" s="16" t="s">
        <v>4196</v>
      </c>
      <c r="D927" s="16" t="s">
        <v>4195</v>
      </c>
      <c r="E927" s="16" t="s">
        <v>3999</v>
      </c>
      <c r="F927" s="16" t="s">
        <v>5325</v>
      </c>
      <c r="G927" s="15"/>
      <c r="H927" s="15"/>
      <c r="I927" s="15"/>
      <c r="J927" s="15"/>
      <c r="K927" s="15"/>
      <c r="L927" s="15"/>
      <c r="M927" s="16" t="s">
        <v>245</v>
      </c>
    </row>
    <row r="928" spans="1:13" x14ac:dyDescent="0.2">
      <c r="A928" s="16" t="s">
        <v>2951</v>
      </c>
      <c r="B928" s="15" t="s">
        <v>5326</v>
      </c>
      <c r="C928" s="16" t="s">
        <v>3936</v>
      </c>
      <c r="D928" s="16" t="s">
        <v>4100</v>
      </c>
      <c r="E928" s="16" t="s">
        <v>4113</v>
      </c>
      <c r="F928" s="16" t="s">
        <v>5326</v>
      </c>
      <c r="G928" s="15"/>
      <c r="H928" s="15"/>
      <c r="I928" s="15"/>
      <c r="J928" s="15"/>
      <c r="K928" s="15"/>
      <c r="L928" s="15"/>
      <c r="M928" s="16" t="s">
        <v>2952</v>
      </c>
    </row>
    <row r="929" spans="1:13" x14ac:dyDescent="0.2">
      <c r="A929" s="16" t="s">
        <v>442</v>
      </c>
      <c r="B929" s="15" t="s">
        <v>5327</v>
      </c>
      <c r="C929" s="16" t="s">
        <v>3940</v>
      </c>
      <c r="D929" s="16" t="s">
        <v>4103</v>
      </c>
      <c r="E929" s="16" t="s">
        <v>3937</v>
      </c>
      <c r="F929" s="16" t="s">
        <v>5327</v>
      </c>
      <c r="G929" s="15"/>
      <c r="H929" s="15"/>
      <c r="I929" s="15"/>
      <c r="J929" s="15"/>
      <c r="K929" s="15"/>
      <c r="L929" s="15"/>
      <c r="M929" s="16" t="s">
        <v>443</v>
      </c>
    </row>
    <row r="930" spans="1:13" x14ac:dyDescent="0.2">
      <c r="A930" s="16" t="s">
        <v>2767</v>
      </c>
      <c r="B930" s="15" t="s">
        <v>5328</v>
      </c>
      <c r="C930" s="16" t="s">
        <v>3936</v>
      </c>
      <c r="D930" s="16" t="s">
        <v>4100</v>
      </c>
      <c r="E930" s="16" t="s">
        <v>4370</v>
      </c>
      <c r="F930" s="16" t="s">
        <v>5328</v>
      </c>
      <c r="G930" s="15"/>
      <c r="H930" s="15"/>
      <c r="I930" s="15"/>
      <c r="J930" s="15"/>
      <c r="K930" s="15"/>
      <c r="L930" s="15"/>
      <c r="M930" s="16" t="s">
        <v>2768</v>
      </c>
    </row>
    <row r="931" spans="1:13" x14ac:dyDescent="0.2">
      <c r="A931" s="16" t="s">
        <v>640</v>
      </c>
      <c r="B931" s="15" t="s">
        <v>5329</v>
      </c>
      <c r="C931" s="16" t="s">
        <v>4229</v>
      </c>
      <c r="D931" s="16" t="s">
        <v>4120</v>
      </c>
      <c r="E931" s="16" t="s">
        <v>3974</v>
      </c>
      <c r="F931" s="16" t="s">
        <v>5329</v>
      </c>
      <c r="G931" s="15"/>
      <c r="H931" s="15"/>
      <c r="I931" s="15"/>
      <c r="J931" s="15"/>
      <c r="K931" s="15"/>
      <c r="L931" s="15"/>
      <c r="M931" s="16" t="s">
        <v>641</v>
      </c>
    </row>
    <row r="932" spans="1:13" x14ac:dyDescent="0.2">
      <c r="A932" s="16" t="s">
        <v>2042</v>
      </c>
      <c r="B932" s="15" t="s">
        <v>5330</v>
      </c>
      <c r="C932" s="16" t="s">
        <v>4260</v>
      </c>
      <c r="D932" s="16" t="s">
        <v>4251</v>
      </c>
      <c r="E932" s="16" t="s">
        <v>4321</v>
      </c>
      <c r="F932" s="16" t="s">
        <v>5330</v>
      </c>
      <c r="G932" s="15"/>
      <c r="H932" s="15"/>
      <c r="I932" s="15"/>
      <c r="J932" s="15"/>
      <c r="K932" s="15"/>
      <c r="L932" s="15"/>
      <c r="M932" s="16" t="s">
        <v>2043</v>
      </c>
    </row>
    <row r="933" spans="1:13" x14ac:dyDescent="0.2">
      <c r="A933" s="16" t="s">
        <v>182</v>
      </c>
      <c r="B933" s="15" t="s">
        <v>5331</v>
      </c>
      <c r="C933" s="16" t="s">
        <v>4196</v>
      </c>
      <c r="D933" s="16" t="s">
        <v>4195</v>
      </c>
      <c r="E933" s="16" t="s">
        <v>3999</v>
      </c>
      <c r="F933" s="16" t="s">
        <v>5331</v>
      </c>
      <c r="G933" s="15"/>
      <c r="H933" s="15"/>
      <c r="I933" s="15"/>
      <c r="J933" s="15"/>
      <c r="K933" s="15"/>
      <c r="L933" s="15"/>
      <c r="M933" s="16" t="s">
        <v>183</v>
      </c>
    </row>
    <row r="934" spans="1:13" x14ac:dyDescent="0.2">
      <c r="A934" s="16" t="s">
        <v>2769</v>
      </c>
      <c r="B934" s="15" t="s">
        <v>5332</v>
      </c>
      <c r="C934" s="16" t="s">
        <v>3936</v>
      </c>
      <c r="D934" s="16" t="s">
        <v>4100</v>
      </c>
      <c r="E934" s="16" t="s">
        <v>4370</v>
      </c>
      <c r="F934" s="16" t="s">
        <v>5332</v>
      </c>
      <c r="G934" s="15"/>
      <c r="H934" s="15"/>
      <c r="I934" s="15"/>
      <c r="J934" s="15"/>
      <c r="K934" s="15"/>
      <c r="L934" s="15"/>
      <c r="M934" s="16" t="s">
        <v>2770</v>
      </c>
    </row>
    <row r="935" spans="1:13" x14ac:dyDescent="0.2">
      <c r="A935" s="16" t="s">
        <v>2849</v>
      </c>
      <c r="B935" s="15" t="s">
        <v>5333</v>
      </c>
      <c r="C935" s="16" t="s">
        <v>4098</v>
      </c>
      <c r="D935" s="16" t="s">
        <v>4197</v>
      </c>
      <c r="E935" s="16" t="s">
        <v>4198</v>
      </c>
      <c r="F935" s="16" t="s">
        <v>5333</v>
      </c>
      <c r="G935" s="15"/>
      <c r="H935" s="15"/>
      <c r="I935" s="15"/>
      <c r="J935" s="15"/>
      <c r="K935" s="15"/>
      <c r="L935" s="15"/>
      <c r="M935" s="16" t="s">
        <v>2850</v>
      </c>
    </row>
    <row r="936" spans="1:13" x14ac:dyDescent="0.2">
      <c r="A936" s="16" t="s">
        <v>2369</v>
      </c>
      <c r="B936" s="15" t="s">
        <v>5334</v>
      </c>
      <c r="C936" s="16" t="s">
        <v>3936</v>
      </c>
      <c r="D936" s="16" t="s">
        <v>3987</v>
      </c>
      <c r="E936" s="16" t="s">
        <v>3986</v>
      </c>
      <c r="F936" s="16" t="s">
        <v>5334</v>
      </c>
      <c r="G936" s="15"/>
      <c r="H936" s="15"/>
      <c r="I936" s="15"/>
      <c r="J936" s="15"/>
      <c r="K936" s="15"/>
      <c r="L936" s="15"/>
      <c r="M936" s="16" t="s">
        <v>2370</v>
      </c>
    </row>
    <row r="937" spans="1:13" x14ac:dyDescent="0.2">
      <c r="A937" s="16" t="s">
        <v>3037</v>
      </c>
      <c r="B937" s="15" t="s">
        <v>5335</v>
      </c>
      <c r="C937" s="16" t="s">
        <v>4098</v>
      </c>
      <c r="D937" s="16" t="s">
        <v>4099</v>
      </c>
      <c r="E937" s="16" t="s">
        <v>4367</v>
      </c>
      <c r="F937" s="16" t="s">
        <v>5335</v>
      </c>
      <c r="G937" s="15"/>
      <c r="H937" s="15"/>
      <c r="I937" s="15"/>
      <c r="J937" s="15"/>
      <c r="K937" s="15"/>
      <c r="L937" s="15"/>
      <c r="M937" s="16" t="s">
        <v>3038</v>
      </c>
    </row>
    <row r="938" spans="1:13" x14ac:dyDescent="0.2">
      <c r="A938" s="16" t="s">
        <v>3021</v>
      </c>
      <c r="B938" s="15" t="s">
        <v>5336</v>
      </c>
      <c r="C938" s="16" t="s">
        <v>4098</v>
      </c>
      <c r="D938" s="16" t="s">
        <v>4276</v>
      </c>
      <c r="E938" s="16" t="s">
        <v>4273</v>
      </c>
      <c r="F938" s="16" t="s">
        <v>5336</v>
      </c>
      <c r="G938" s="15"/>
      <c r="H938" s="15"/>
      <c r="I938" s="15"/>
      <c r="J938" s="15"/>
      <c r="K938" s="15"/>
      <c r="L938" s="15"/>
      <c r="M938" s="16" t="s">
        <v>3022</v>
      </c>
    </row>
    <row r="939" spans="1:13" x14ac:dyDescent="0.2">
      <c r="A939" s="16" t="s">
        <v>1666</v>
      </c>
      <c r="B939" s="15" t="s">
        <v>5337</v>
      </c>
      <c r="C939" s="16" t="s">
        <v>4260</v>
      </c>
      <c r="D939" s="16" t="s">
        <v>4254</v>
      </c>
      <c r="E939" s="16" t="s">
        <v>4249</v>
      </c>
      <c r="F939" s="16" t="s">
        <v>5337</v>
      </c>
      <c r="G939" s="15"/>
      <c r="H939" s="15"/>
      <c r="I939" s="15"/>
      <c r="J939" s="15"/>
      <c r="K939" s="15"/>
      <c r="L939" s="15"/>
      <c r="M939" s="16" t="s">
        <v>1667</v>
      </c>
    </row>
    <row r="940" spans="1:13" x14ac:dyDescent="0.2">
      <c r="A940" s="16" t="s">
        <v>2323</v>
      </c>
      <c r="B940" s="15" t="s">
        <v>5338</v>
      </c>
      <c r="C940" s="16" t="s">
        <v>3936</v>
      </c>
      <c r="D940" s="16" t="s">
        <v>4067</v>
      </c>
      <c r="E940" s="16" t="s">
        <v>4343</v>
      </c>
      <c r="F940" s="16" t="s">
        <v>5338</v>
      </c>
      <c r="G940" s="15"/>
      <c r="H940" s="15"/>
      <c r="I940" s="15"/>
      <c r="J940" s="15"/>
      <c r="K940" s="15"/>
      <c r="L940" s="15"/>
      <c r="M940" s="16" t="s">
        <v>2324</v>
      </c>
    </row>
    <row r="941" spans="1:13" x14ac:dyDescent="0.2">
      <c r="A941" s="16" t="s">
        <v>1198</v>
      </c>
      <c r="B941" s="15" t="s">
        <v>5339</v>
      </c>
      <c r="C941" s="16" t="s">
        <v>3940</v>
      </c>
      <c r="D941" s="16" t="s">
        <v>4103</v>
      </c>
      <c r="E941" s="16" t="s">
        <v>3938</v>
      </c>
      <c r="F941" s="16" t="s">
        <v>5339</v>
      </c>
      <c r="G941" s="15"/>
      <c r="H941" s="15"/>
      <c r="I941" s="15"/>
      <c r="J941" s="15"/>
      <c r="K941" s="15"/>
      <c r="L941" s="15"/>
      <c r="M941" s="16" t="s">
        <v>1199</v>
      </c>
    </row>
    <row r="942" spans="1:13" x14ac:dyDescent="0.2">
      <c r="A942" s="16" t="s">
        <v>3213</v>
      </c>
      <c r="B942" s="15" t="s">
        <v>5340</v>
      </c>
      <c r="C942" s="16" t="s">
        <v>3936</v>
      </c>
      <c r="D942" s="16" t="s">
        <v>4067</v>
      </c>
      <c r="E942" s="16" t="s">
        <v>4343</v>
      </c>
      <c r="F942" s="16" t="s">
        <v>5340</v>
      </c>
      <c r="G942" s="15"/>
      <c r="H942" s="15"/>
      <c r="I942" s="15"/>
      <c r="J942" s="15"/>
      <c r="K942" s="15"/>
      <c r="L942" s="15"/>
      <c r="M942" s="16" t="s">
        <v>3214</v>
      </c>
    </row>
    <row r="943" spans="1:13" x14ac:dyDescent="0.2">
      <c r="A943" s="16" t="s">
        <v>3413</v>
      </c>
      <c r="B943" s="15" t="s">
        <v>5341</v>
      </c>
      <c r="C943" s="16" t="s">
        <v>3936</v>
      </c>
      <c r="D943" s="16" t="s">
        <v>4067</v>
      </c>
      <c r="E943" s="16" t="s">
        <v>4343</v>
      </c>
      <c r="F943" s="16" t="s">
        <v>5341</v>
      </c>
      <c r="G943" s="15"/>
      <c r="H943" s="15"/>
      <c r="I943" s="15"/>
      <c r="J943" s="15"/>
      <c r="K943" s="15"/>
      <c r="L943" s="15"/>
      <c r="M943" s="16" t="s">
        <v>3414</v>
      </c>
    </row>
    <row r="944" spans="1:13" x14ac:dyDescent="0.2">
      <c r="A944" s="16" t="s">
        <v>2603</v>
      </c>
      <c r="B944" s="15" t="s">
        <v>5342</v>
      </c>
      <c r="C944" s="16" t="s">
        <v>3936</v>
      </c>
      <c r="D944" s="16" t="s">
        <v>4100</v>
      </c>
      <c r="E944" s="16" t="s">
        <v>4370</v>
      </c>
      <c r="F944" s="16" t="s">
        <v>5342</v>
      </c>
      <c r="G944" s="15"/>
      <c r="H944" s="15"/>
      <c r="I944" s="15"/>
      <c r="J944" s="15"/>
      <c r="K944" s="15"/>
      <c r="L944" s="15"/>
      <c r="M944" s="16" t="s">
        <v>2604</v>
      </c>
    </row>
    <row r="945" spans="1:13" x14ac:dyDescent="0.2">
      <c r="A945" s="16" t="s">
        <v>114</v>
      </c>
      <c r="B945" s="15" t="s">
        <v>5343</v>
      </c>
      <c r="C945" s="16" t="s">
        <v>4196</v>
      </c>
      <c r="D945" s="16" t="s">
        <v>4195</v>
      </c>
      <c r="E945" s="16" t="s">
        <v>3999</v>
      </c>
      <c r="F945" s="16" t="s">
        <v>5343</v>
      </c>
      <c r="G945" s="15"/>
      <c r="H945" s="15"/>
      <c r="I945" s="15"/>
      <c r="J945" s="15"/>
      <c r="K945" s="15"/>
      <c r="L945" s="15"/>
      <c r="M945" s="16" t="s">
        <v>115</v>
      </c>
    </row>
    <row r="946" spans="1:13" x14ac:dyDescent="0.2">
      <c r="A946" s="16" t="s">
        <v>238</v>
      </c>
      <c r="B946" s="15" t="s">
        <v>5344</v>
      </c>
      <c r="C946" s="16" t="s">
        <v>4196</v>
      </c>
      <c r="D946" s="16" t="s">
        <v>4195</v>
      </c>
      <c r="E946" s="16" t="s">
        <v>3999</v>
      </c>
      <c r="F946" s="16" t="s">
        <v>5344</v>
      </c>
      <c r="G946" s="15"/>
      <c r="H946" s="15"/>
      <c r="I946" s="15"/>
      <c r="J946" s="15"/>
      <c r="K946" s="15"/>
      <c r="L946" s="15"/>
      <c r="M946" s="16" t="s">
        <v>239</v>
      </c>
    </row>
    <row r="947" spans="1:13" x14ac:dyDescent="0.2">
      <c r="A947" s="16" t="s">
        <v>2989</v>
      </c>
      <c r="B947" s="15" t="s">
        <v>5345</v>
      </c>
      <c r="C947" s="16" t="s">
        <v>4098</v>
      </c>
      <c r="D947" s="16" t="s">
        <v>4276</v>
      </c>
      <c r="E947" s="16" t="s">
        <v>4271</v>
      </c>
      <c r="F947" s="16" t="s">
        <v>5345</v>
      </c>
      <c r="G947" s="15"/>
      <c r="H947" s="15"/>
      <c r="I947" s="15"/>
      <c r="J947" s="15"/>
      <c r="K947" s="15"/>
      <c r="L947" s="15"/>
      <c r="M947" s="16" t="s">
        <v>2990</v>
      </c>
    </row>
    <row r="948" spans="1:13" x14ac:dyDescent="0.2">
      <c r="A948" s="16" t="s">
        <v>2443</v>
      </c>
      <c r="B948" s="15" t="s">
        <v>5346</v>
      </c>
      <c r="C948" s="16" t="s">
        <v>3936</v>
      </c>
      <c r="D948" s="16" t="s">
        <v>3987</v>
      </c>
      <c r="E948" s="16" t="s">
        <v>3988</v>
      </c>
      <c r="F948" s="16" t="s">
        <v>5346</v>
      </c>
      <c r="G948" s="15"/>
      <c r="H948" s="15"/>
      <c r="I948" s="15"/>
      <c r="J948" s="15"/>
      <c r="K948" s="15"/>
      <c r="L948" s="15"/>
      <c r="M948" s="16" t="s">
        <v>2444</v>
      </c>
    </row>
    <row r="949" spans="1:13" x14ac:dyDescent="0.2">
      <c r="A949" s="16" t="s">
        <v>1636</v>
      </c>
      <c r="B949" s="15" t="s">
        <v>5347</v>
      </c>
      <c r="C949" s="16" t="s">
        <v>4260</v>
      </c>
      <c r="D949" s="16" t="s">
        <v>4254</v>
      </c>
      <c r="E949" s="16" t="s">
        <v>4327</v>
      </c>
      <c r="F949" s="16" t="s">
        <v>5347</v>
      </c>
      <c r="G949" s="15"/>
      <c r="H949" s="15"/>
      <c r="I949" s="15"/>
      <c r="J949" s="15"/>
      <c r="K949" s="15"/>
      <c r="L949" s="15"/>
      <c r="M949" s="16" t="s">
        <v>1637</v>
      </c>
    </row>
    <row r="950" spans="1:13" x14ac:dyDescent="0.2">
      <c r="A950" s="16" t="s">
        <v>152</v>
      </c>
      <c r="B950" s="15" t="s">
        <v>5348</v>
      </c>
      <c r="C950" s="16" t="s">
        <v>4196</v>
      </c>
      <c r="D950" s="16" t="s">
        <v>4195</v>
      </c>
      <c r="E950" s="16" t="s">
        <v>3999</v>
      </c>
      <c r="F950" s="16" t="s">
        <v>5348</v>
      </c>
      <c r="G950" s="15"/>
      <c r="H950" s="15"/>
      <c r="I950" s="15"/>
      <c r="J950" s="15"/>
      <c r="K950" s="15"/>
      <c r="L950" s="15"/>
      <c r="M950" s="16" t="s">
        <v>153</v>
      </c>
    </row>
    <row r="951" spans="1:13" x14ac:dyDescent="0.2">
      <c r="A951" s="16" t="s">
        <v>3073</v>
      </c>
      <c r="B951" s="15" t="s">
        <v>5349</v>
      </c>
      <c r="C951" s="16" t="s">
        <v>4098</v>
      </c>
      <c r="D951" s="16" t="s">
        <v>4365</v>
      </c>
      <c r="E951" s="16" t="s">
        <v>3074</v>
      </c>
      <c r="F951" s="16" t="s">
        <v>5349</v>
      </c>
      <c r="G951" s="15"/>
      <c r="H951" s="15"/>
      <c r="I951" s="15"/>
      <c r="J951" s="15"/>
      <c r="K951" s="15"/>
      <c r="L951" s="15"/>
      <c r="M951" s="16" t="s">
        <v>3074</v>
      </c>
    </row>
    <row r="952" spans="1:13" x14ac:dyDescent="0.2">
      <c r="A952" s="16" t="s">
        <v>3175</v>
      </c>
      <c r="B952" s="15" t="s">
        <v>5350</v>
      </c>
      <c r="C952" s="16" t="s">
        <v>3936</v>
      </c>
      <c r="D952" s="16" t="s">
        <v>4067</v>
      </c>
      <c r="E952" s="16" t="s">
        <v>4082</v>
      </c>
      <c r="F952" s="16" t="s">
        <v>5350</v>
      </c>
      <c r="G952" s="15"/>
      <c r="H952" s="15"/>
      <c r="I952" s="15"/>
      <c r="J952" s="15"/>
      <c r="K952" s="15"/>
      <c r="L952" s="15"/>
      <c r="M952" s="16" t="s">
        <v>3176</v>
      </c>
    </row>
    <row r="953" spans="1:13" x14ac:dyDescent="0.2">
      <c r="A953" s="16" t="s">
        <v>2945</v>
      </c>
      <c r="B953" s="15" t="s">
        <v>5351</v>
      </c>
      <c r="C953" s="16" t="s">
        <v>3936</v>
      </c>
      <c r="D953" s="16" t="s">
        <v>4100</v>
      </c>
      <c r="E953" s="16" t="s">
        <v>4114</v>
      </c>
      <c r="F953" s="16" t="s">
        <v>5351</v>
      </c>
      <c r="G953" s="15"/>
      <c r="H953" s="15"/>
      <c r="I953" s="15"/>
      <c r="J953" s="15"/>
      <c r="K953" s="15"/>
      <c r="L953" s="15"/>
      <c r="M953" s="16" t="s">
        <v>2946</v>
      </c>
    </row>
    <row r="954" spans="1:13" x14ac:dyDescent="0.2">
      <c r="A954" s="16" t="s">
        <v>1620</v>
      </c>
      <c r="B954" s="15" t="s">
        <v>5352</v>
      </c>
      <c r="C954" s="16" t="s">
        <v>4260</v>
      </c>
      <c r="D954" s="16" t="s">
        <v>4254</v>
      </c>
      <c r="E954" s="16" t="s">
        <v>4327</v>
      </c>
      <c r="F954" s="16" t="s">
        <v>5352</v>
      </c>
      <c r="G954" s="15"/>
      <c r="H954" s="15"/>
      <c r="I954" s="15"/>
      <c r="J954" s="15"/>
      <c r="K954" s="15"/>
      <c r="L954" s="15"/>
      <c r="M954" s="16" t="s">
        <v>1621</v>
      </c>
    </row>
    <row r="955" spans="1:13" x14ac:dyDescent="0.2">
      <c r="A955" s="16" t="s">
        <v>1964</v>
      </c>
      <c r="B955" s="15" t="s">
        <v>5353</v>
      </c>
      <c r="C955" s="16" t="s">
        <v>4260</v>
      </c>
      <c r="D955" s="16" t="s">
        <v>4258</v>
      </c>
      <c r="E955" s="16" t="s">
        <v>4332</v>
      </c>
      <c r="F955" s="16" t="s">
        <v>5353</v>
      </c>
      <c r="G955" s="15"/>
      <c r="H955" s="15"/>
      <c r="I955" s="15"/>
      <c r="J955" s="15"/>
      <c r="K955" s="15"/>
      <c r="L955" s="15"/>
      <c r="M955" s="16" t="s">
        <v>1965</v>
      </c>
    </row>
    <row r="956" spans="1:13" x14ac:dyDescent="0.2">
      <c r="A956" s="16" t="s">
        <v>2893</v>
      </c>
      <c r="B956" s="15" t="s">
        <v>5354</v>
      </c>
      <c r="C956" s="16" t="s">
        <v>4098</v>
      </c>
      <c r="D956" s="16" t="s">
        <v>4197</v>
      </c>
      <c r="E956" s="16" t="s">
        <v>4200</v>
      </c>
      <c r="F956" s="16" t="s">
        <v>5354</v>
      </c>
      <c r="G956" s="15"/>
      <c r="H956" s="15"/>
      <c r="I956" s="15"/>
      <c r="J956" s="15"/>
      <c r="K956" s="15"/>
      <c r="L956" s="15"/>
      <c r="M956" s="16" t="s">
        <v>2894</v>
      </c>
    </row>
    <row r="957" spans="1:13" x14ac:dyDescent="0.2">
      <c r="A957" s="16" t="s">
        <v>2491</v>
      </c>
      <c r="B957" s="15" t="s">
        <v>5355</v>
      </c>
      <c r="C957" s="16" t="s">
        <v>3936</v>
      </c>
      <c r="D957" s="16" t="s">
        <v>3979</v>
      </c>
      <c r="E957" s="16" t="s">
        <v>3980</v>
      </c>
      <c r="F957" s="16" t="s">
        <v>5355</v>
      </c>
      <c r="G957" s="15"/>
      <c r="H957" s="15"/>
      <c r="I957" s="15"/>
      <c r="J957" s="15"/>
      <c r="K957" s="15"/>
      <c r="L957" s="15"/>
      <c r="M957" s="16" t="s">
        <v>2492</v>
      </c>
    </row>
    <row r="958" spans="1:13" x14ac:dyDescent="0.2">
      <c r="A958" s="16" t="s">
        <v>1318</v>
      </c>
      <c r="B958" s="15" t="s">
        <v>5356</v>
      </c>
      <c r="C958" s="16" t="s">
        <v>4260</v>
      </c>
      <c r="D958" s="16" t="s">
        <v>4236</v>
      </c>
      <c r="E958" s="16" t="s">
        <v>3996</v>
      </c>
      <c r="F958" s="16" t="s">
        <v>5356</v>
      </c>
      <c r="G958" s="15"/>
      <c r="H958" s="15"/>
      <c r="I958" s="15"/>
      <c r="J958" s="15"/>
      <c r="K958" s="15"/>
      <c r="L958" s="15"/>
      <c r="M958" s="16" t="s">
        <v>1319</v>
      </c>
    </row>
    <row r="959" spans="1:13" x14ac:dyDescent="0.2">
      <c r="A959" s="16" t="s">
        <v>2006</v>
      </c>
      <c r="B959" s="15" t="s">
        <v>5357</v>
      </c>
      <c r="C959" s="16" t="s">
        <v>4260</v>
      </c>
      <c r="D959" s="16" t="s">
        <v>4255</v>
      </c>
      <c r="E959" s="16" t="s">
        <v>4322</v>
      </c>
      <c r="F959" s="16" t="s">
        <v>5357</v>
      </c>
      <c r="G959" s="15"/>
      <c r="H959" s="15"/>
      <c r="I959" s="15"/>
      <c r="J959" s="15"/>
      <c r="K959" s="15"/>
      <c r="L959" s="15"/>
      <c r="M959" s="16" t="s">
        <v>2007</v>
      </c>
    </row>
    <row r="960" spans="1:13" x14ac:dyDescent="0.2">
      <c r="A960" s="16" t="s">
        <v>2501</v>
      </c>
      <c r="B960" s="15" t="s">
        <v>5358</v>
      </c>
      <c r="C960" s="16" t="s">
        <v>3936</v>
      </c>
      <c r="D960" s="16" t="s">
        <v>3979</v>
      </c>
      <c r="E960" s="16" t="s">
        <v>3976</v>
      </c>
      <c r="F960" s="16" t="s">
        <v>5358</v>
      </c>
      <c r="G960" s="15"/>
      <c r="H960" s="15"/>
      <c r="I960" s="15"/>
      <c r="J960" s="15"/>
      <c r="K960" s="15"/>
      <c r="L960" s="15"/>
      <c r="M960" s="16" t="s">
        <v>2502</v>
      </c>
    </row>
    <row r="961" spans="1:13" x14ac:dyDescent="0.2">
      <c r="A961" s="16" t="s">
        <v>322</v>
      </c>
      <c r="B961" s="15" t="s">
        <v>5359</v>
      </c>
      <c r="C961" s="16" t="s">
        <v>3940</v>
      </c>
      <c r="D961" s="16" t="s">
        <v>4103</v>
      </c>
      <c r="E961" s="16" t="s">
        <v>3938</v>
      </c>
      <c r="F961" s="16" t="s">
        <v>5359</v>
      </c>
      <c r="G961" s="15"/>
      <c r="H961" s="15"/>
      <c r="I961" s="15"/>
      <c r="J961" s="15"/>
      <c r="K961" s="15"/>
      <c r="L961" s="15"/>
      <c r="M961" s="16" t="s">
        <v>323</v>
      </c>
    </row>
    <row r="962" spans="1:13" x14ac:dyDescent="0.2">
      <c r="A962" s="16" t="s">
        <v>212</v>
      </c>
      <c r="B962" s="15" t="s">
        <v>5360</v>
      </c>
      <c r="C962" s="16" t="s">
        <v>4196</v>
      </c>
      <c r="D962" s="16" t="s">
        <v>4195</v>
      </c>
      <c r="E962" s="16" t="s">
        <v>3999</v>
      </c>
      <c r="F962" s="16" t="s">
        <v>5360</v>
      </c>
      <c r="G962" s="15"/>
      <c r="H962" s="15"/>
      <c r="I962" s="15"/>
      <c r="J962" s="15"/>
      <c r="K962" s="15"/>
      <c r="L962" s="15"/>
      <c r="M962" s="16" t="s">
        <v>213</v>
      </c>
    </row>
    <row r="963" spans="1:13" x14ac:dyDescent="0.2">
      <c r="A963" s="16" t="s">
        <v>2353</v>
      </c>
      <c r="B963" s="15" t="s">
        <v>5361</v>
      </c>
      <c r="C963" s="16" t="s">
        <v>3936</v>
      </c>
      <c r="D963" s="16" t="s">
        <v>3987</v>
      </c>
      <c r="E963" s="16" t="s">
        <v>3988</v>
      </c>
      <c r="F963" s="16" t="s">
        <v>5361</v>
      </c>
      <c r="G963" s="15"/>
      <c r="H963" s="15"/>
      <c r="I963" s="15"/>
      <c r="J963" s="15"/>
      <c r="K963" s="15"/>
      <c r="L963" s="15"/>
      <c r="M963" s="16" t="s">
        <v>2354</v>
      </c>
    </row>
    <row r="964" spans="1:13" x14ac:dyDescent="0.2">
      <c r="A964" s="16" t="s">
        <v>2663</v>
      </c>
      <c r="B964" s="15" t="s">
        <v>5362</v>
      </c>
      <c r="C964" s="16" t="s">
        <v>3936</v>
      </c>
      <c r="D964" s="16" t="s">
        <v>3979</v>
      </c>
      <c r="E964" s="16" t="s">
        <v>4039</v>
      </c>
      <c r="F964" s="16" t="s">
        <v>5362</v>
      </c>
      <c r="G964" s="15"/>
      <c r="H964" s="15"/>
      <c r="I964" s="15"/>
      <c r="J964" s="15"/>
      <c r="K964" s="15"/>
      <c r="L964" s="15"/>
      <c r="M964" s="16" t="s">
        <v>2664</v>
      </c>
    </row>
    <row r="965" spans="1:13" x14ac:dyDescent="0.2">
      <c r="A965" s="16" t="s">
        <v>2651</v>
      </c>
      <c r="B965" s="15" t="s">
        <v>5363</v>
      </c>
      <c r="C965" s="16" t="s">
        <v>3936</v>
      </c>
      <c r="D965" s="16" t="s">
        <v>3987</v>
      </c>
      <c r="E965" s="16" t="s">
        <v>3983</v>
      </c>
      <c r="F965" s="16" t="s">
        <v>5363</v>
      </c>
      <c r="G965" s="15"/>
      <c r="H965" s="15"/>
      <c r="I965" s="15"/>
      <c r="J965" s="15"/>
      <c r="K965" s="15"/>
      <c r="L965" s="15"/>
      <c r="M965" s="16" t="s">
        <v>2652</v>
      </c>
    </row>
    <row r="966" spans="1:13" x14ac:dyDescent="0.2">
      <c r="A966" s="16" t="s">
        <v>736</v>
      </c>
      <c r="B966" s="15" t="s">
        <v>5364</v>
      </c>
      <c r="C966" s="16" t="s">
        <v>3940</v>
      </c>
      <c r="D966" s="16" t="s">
        <v>4103</v>
      </c>
      <c r="E966" s="16" t="s">
        <v>3937</v>
      </c>
      <c r="F966" s="16" t="s">
        <v>5364</v>
      </c>
      <c r="G966" s="15"/>
      <c r="H966" s="15"/>
      <c r="I966" s="15"/>
      <c r="J966" s="15"/>
      <c r="K966" s="15"/>
      <c r="L966" s="15"/>
      <c r="M966" s="16" t="s">
        <v>737</v>
      </c>
    </row>
    <row r="967" spans="1:13" x14ac:dyDescent="0.2">
      <c r="A967" s="16" t="s">
        <v>958</v>
      </c>
      <c r="B967" s="15" t="s">
        <v>5365</v>
      </c>
      <c r="C967" s="16" t="s">
        <v>3936</v>
      </c>
      <c r="D967" s="16" t="s">
        <v>3979</v>
      </c>
      <c r="E967" s="16" t="s">
        <v>3984</v>
      </c>
      <c r="F967" s="16" t="s">
        <v>5365</v>
      </c>
      <c r="G967" s="15"/>
      <c r="H967" s="15"/>
      <c r="I967" s="15"/>
      <c r="J967" s="15"/>
      <c r="K967" s="15"/>
      <c r="L967" s="15"/>
      <c r="M967" s="16" t="s">
        <v>959</v>
      </c>
    </row>
    <row r="968" spans="1:13" x14ac:dyDescent="0.2">
      <c r="A968" s="16" t="s">
        <v>2785</v>
      </c>
      <c r="B968" s="15" t="s">
        <v>5366</v>
      </c>
      <c r="C968" s="16" t="s">
        <v>3936</v>
      </c>
      <c r="D968" s="16" t="s">
        <v>3987</v>
      </c>
      <c r="E968" s="16" t="s">
        <v>3985</v>
      </c>
      <c r="F968" s="16" t="s">
        <v>5366</v>
      </c>
      <c r="G968" s="15"/>
      <c r="H968" s="15"/>
      <c r="I968" s="15"/>
      <c r="J968" s="15"/>
      <c r="K968" s="15"/>
      <c r="L968" s="15"/>
      <c r="M968" s="16" t="s">
        <v>2786</v>
      </c>
    </row>
    <row r="969" spans="1:13" x14ac:dyDescent="0.2">
      <c r="A969" s="16" t="s">
        <v>1658</v>
      </c>
      <c r="B969" s="15" t="s">
        <v>5367</v>
      </c>
      <c r="C969" s="16" t="s">
        <v>4260</v>
      </c>
      <c r="D969" s="16" t="s">
        <v>4251</v>
      </c>
      <c r="E969" s="16" t="s">
        <v>4245</v>
      </c>
      <c r="F969" s="16" t="s">
        <v>5367</v>
      </c>
      <c r="G969" s="15"/>
      <c r="H969" s="15"/>
      <c r="I969" s="15"/>
      <c r="J969" s="15"/>
      <c r="K969" s="15"/>
      <c r="L969" s="15"/>
      <c r="M969" s="16" t="s">
        <v>1659</v>
      </c>
    </row>
    <row r="970" spans="1:13" x14ac:dyDescent="0.2">
      <c r="A970" s="16" t="s">
        <v>2469</v>
      </c>
      <c r="B970" s="15" t="s">
        <v>5368</v>
      </c>
      <c r="C970" s="16" t="s">
        <v>3936</v>
      </c>
      <c r="D970" s="16" t="s">
        <v>3979</v>
      </c>
      <c r="E970" s="16" t="s">
        <v>3981</v>
      </c>
      <c r="F970" s="16" t="s">
        <v>5368</v>
      </c>
      <c r="G970" s="15"/>
      <c r="H970" s="15"/>
      <c r="I970" s="15"/>
      <c r="J970" s="15"/>
      <c r="K970" s="15"/>
      <c r="L970" s="15"/>
      <c r="M970" s="16" t="s">
        <v>2470</v>
      </c>
    </row>
    <row r="971" spans="1:13" x14ac:dyDescent="0.2">
      <c r="A971" s="16" t="s">
        <v>316</v>
      </c>
      <c r="B971" s="15" t="s">
        <v>5369</v>
      </c>
      <c r="C971" s="16" t="s">
        <v>3940</v>
      </c>
      <c r="D971" s="16" t="s">
        <v>4103</v>
      </c>
      <c r="E971" s="16" t="s">
        <v>3938</v>
      </c>
      <c r="F971" s="16" t="s">
        <v>5369</v>
      </c>
      <c r="G971" s="15"/>
      <c r="H971" s="15"/>
      <c r="I971" s="15"/>
      <c r="J971" s="15"/>
      <c r="K971" s="15"/>
      <c r="L971" s="15"/>
      <c r="M971" s="16" t="s">
        <v>317</v>
      </c>
    </row>
    <row r="972" spans="1:13" x14ac:dyDescent="0.2">
      <c r="A972" s="16" t="s">
        <v>2655</v>
      </c>
      <c r="B972" s="15" t="s">
        <v>5370</v>
      </c>
      <c r="C972" s="16" t="s">
        <v>3936</v>
      </c>
      <c r="D972" s="16" t="s">
        <v>3979</v>
      </c>
      <c r="E972" s="15" t="s">
        <v>3984</v>
      </c>
      <c r="F972" s="15" t="s">
        <v>5370</v>
      </c>
      <c r="G972" s="15"/>
      <c r="H972" s="15"/>
      <c r="I972" s="15"/>
      <c r="J972" s="15"/>
      <c r="K972" s="15"/>
      <c r="L972" s="15"/>
      <c r="M972" s="16" t="s">
        <v>2656</v>
      </c>
    </row>
    <row r="973" spans="1:13" x14ac:dyDescent="0.2">
      <c r="A973" s="16" t="s">
        <v>2741</v>
      </c>
      <c r="B973" s="15" t="s">
        <v>5371</v>
      </c>
      <c r="C973" s="16" t="s">
        <v>3936</v>
      </c>
      <c r="D973" s="16" t="s">
        <v>3987</v>
      </c>
      <c r="E973" s="15" t="s">
        <v>3986</v>
      </c>
      <c r="F973" s="15" t="s">
        <v>5371</v>
      </c>
      <c r="G973" s="15"/>
      <c r="H973" s="15"/>
      <c r="I973" s="15"/>
      <c r="J973" s="15"/>
      <c r="K973" s="15"/>
      <c r="L973" s="15"/>
      <c r="M973" s="16" t="s">
        <v>2742</v>
      </c>
    </row>
    <row r="974" spans="1:13" x14ac:dyDescent="0.2">
      <c r="A974" s="16" t="s">
        <v>2365</v>
      </c>
      <c r="B974" s="15" t="s">
        <v>5372</v>
      </c>
      <c r="C974" s="16" t="s">
        <v>3936</v>
      </c>
      <c r="D974" s="16" t="s">
        <v>3987</v>
      </c>
      <c r="E974" s="15" t="s">
        <v>3985</v>
      </c>
      <c r="F974" s="15" t="s">
        <v>5372</v>
      </c>
      <c r="G974" s="15"/>
      <c r="H974" s="15"/>
      <c r="I974" s="15"/>
      <c r="J974" s="15"/>
      <c r="K974" s="15"/>
      <c r="L974" s="15"/>
      <c r="M974" s="16" t="s">
        <v>2366</v>
      </c>
    </row>
    <row r="975" spans="1:13" x14ac:dyDescent="0.2">
      <c r="A975" s="16" t="s">
        <v>3033</v>
      </c>
      <c r="B975" s="15" t="s">
        <v>5373</v>
      </c>
      <c r="C975" s="16" t="s">
        <v>4098</v>
      </c>
      <c r="D975" s="16" t="s">
        <v>4276</v>
      </c>
      <c r="E975" s="15" t="s">
        <v>4267</v>
      </c>
      <c r="F975" s="15" t="s">
        <v>5373</v>
      </c>
      <c r="G975" s="15"/>
      <c r="H975" s="15"/>
      <c r="I975" s="15"/>
      <c r="J975" s="15"/>
      <c r="K975" s="15"/>
      <c r="L975" s="15"/>
      <c r="M975" s="16" t="s">
        <v>3034</v>
      </c>
    </row>
    <row r="976" spans="1:13" x14ac:dyDescent="0.2">
      <c r="A976" s="16" t="s">
        <v>2387</v>
      </c>
      <c r="B976" s="15" t="s">
        <v>5374</v>
      </c>
      <c r="C976" s="16" t="s">
        <v>3936</v>
      </c>
      <c r="D976" s="16" t="s">
        <v>3979</v>
      </c>
      <c r="E976" s="15" t="s">
        <v>3978</v>
      </c>
      <c r="F976" s="15" t="s">
        <v>5374</v>
      </c>
      <c r="G976" s="15"/>
      <c r="H976" s="15"/>
      <c r="I976" s="15"/>
      <c r="J976" s="15"/>
      <c r="K976" s="15"/>
      <c r="L976" s="15"/>
      <c r="M976" s="16" t="s">
        <v>2388</v>
      </c>
    </row>
    <row r="977" spans="1:13" x14ac:dyDescent="0.2">
      <c r="A977" s="16" t="s">
        <v>250</v>
      </c>
      <c r="B977" s="15" t="s">
        <v>5375</v>
      </c>
      <c r="C977" s="16" t="s">
        <v>4196</v>
      </c>
      <c r="D977" s="16" t="s">
        <v>4195</v>
      </c>
      <c r="E977" s="15" t="s">
        <v>3999</v>
      </c>
      <c r="F977" s="15" t="s">
        <v>5376</v>
      </c>
      <c r="G977" s="15"/>
      <c r="H977" s="15"/>
      <c r="I977" s="15"/>
      <c r="J977" s="15"/>
      <c r="K977" s="15"/>
      <c r="L977" s="15"/>
      <c r="M977" s="16" t="s">
        <v>251</v>
      </c>
    </row>
    <row r="978" spans="1:13" x14ac:dyDescent="0.2">
      <c r="A978" s="16" t="s">
        <v>2899</v>
      </c>
      <c r="B978" s="15" t="s">
        <v>5377</v>
      </c>
      <c r="C978" s="16" t="s">
        <v>4098</v>
      </c>
      <c r="D978" s="16" t="s">
        <v>4197</v>
      </c>
      <c r="E978" s="15" t="s">
        <v>4198</v>
      </c>
      <c r="F978" s="15" t="s">
        <v>5377</v>
      </c>
      <c r="G978" s="15"/>
      <c r="H978" s="15"/>
      <c r="I978" s="15"/>
      <c r="J978" s="15"/>
      <c r="K978" s="15"/>
      <c r="L978" s="15"/>
      <c r="M978" s="16" t="s">
        <v>2900</v>
      </c>
    </row>
    <row r="979" spans="1:13" x14ac:dyDescent="0.2">
      <c r="A979" s="16" t="s">
        <v>236</v>
      </c>
      <c r="B979" s="15" t="s">
        <v>5378</v>
      </c>
      <c r="C979" s="16" t="s">
        <v>4196</v>
      </c>
      <c r="D979" s="16" t="s">
        <v>4195</v>
      </c>
      <c r="E979" s="15" t="s">
        <v>3999</v>
      </c>
      <c r="F979" s="15" t="s">
        <v>5379</v>
      </c>
      <c r="G979" s="15"/>
      <c r="H979" s="15"/>
      <c r="I979" s="15"/>
      <c r="J979" s="15"/>
      <c r="K979" s="15"/>
      <c r="L979" s="15"/>
      <c r="M979" s="16" t="s">
        <v>237</v>
      </c>
    </row>
    <row r="980" spans="1:13" x14ac:dyDescent="0.2">
      <c r="A980" s="16" t="s">
        <v>2949</v>
      </c>
      <c r="B980" s="15" t="s">
        <v>5380</v>
      </c>
      <c r="C980" s="16" t="s">
        <v>3936</v>
      </c>
      <c r="D980" s="16" t="s">
        <v>4100</v>
      </c>
      <c r="E980" s="15" t="s">
        <v>4110</v>
      </c>
      <c r="F980" s="15" t="s">
        <v>5380</v>
      </c>
      <c r="G980" s="15"/>
      <c r="H980" s="15"/>
      <c r="I980" s="15"/>
      <c r="J980" s="15"/>
      <c r="K980" s="15"/>
      <c r="L980" s="15"/>
      <c r="M980" s="16" t="s">
        <v>2950</v>
      </c>
    </row>
    <row r="981" spans="1:13" x14ac:dyDescent="0.2">
      <c r="A981" s="16" t="s">
        <v>2050</v>
      </c>
      <c r="B981" s="15" t="s">
        <v>5381</v>
      </c>
      <c r="C981" s="16" t="s">
        <v>4260</v>
      </c>
      <c r="D981" s="16" t="s">
        <v>4258</v>
      </c>
      <c r="E981" s="15" t="s">
        <v>4332</v>
      </c>
      <c r="F981" s="15" t="s">
        <v>5381</v>
      </c>
      <c r="G981" s="15"/>
      <c r="H981" s="15"/>
      <c r="I981" s="15"/>
      <c r="J981" s="15"/>
      <c r="K981" s="15"/>
      <c r="L981" s="15"/>
      <c r="M981" s="16" t="s">
        <v>2051</v>
      </c>
    </row>
    <row r="982" spans="1:13" x14ac:dyDescent="0.2">
      <c r="A982" s="16" t="s">
        <v>770</v>
      </c>
      <c r="B982" s="15" t="s">
        <v>5382</v>
      </c>
      <c r="C982" s="16" t="s">
        <v>3940</v>
      </c>
      <c r="D982" s="16" t="s">
        <v>4103</v>
      </c>
      <c r="E982" s="15" t="s">
        <v>3937</v>
      </c>
      <c r="F982" s="15" t="s">
        <v>5382</v>
      </c>
      <c r="G982" s="15"/>
      <c r="H982" s="15"/>
      <c r="I982" s="15"/>
      <c r="J982" s="15"/>
      <c r="K982" s="15"/>
      <c r="L982" s="15"/>
      <c r="M982" s="16" t="s">
        <v>771</v>
      </c>
    </row>
    <row r="983" spans="1:13" x14ac:dyDescent="0.2">
      <c r="A983" s="16" t="s">
        <v>208</v>
      </c>
      <c r="B983" s="15" t="s">
        <v>5383</v>
      </c>
      <c r="C983" s="16" t="s">
        <v>4196</v>
      </c>
      <c r="D983" s="16" t="s">
        <v>4195</v>
      </c>
      <c r="E983" s="15" t="s">
        <v>3999</v>
      </c>
      <c r="F983" s="15" t="s">
        <v>5384</v>
      </c>
      <c r="G983" s="15"/>
      <c r="H983" s="15"/>
      <c r="I983" s="15"/>
      <c r="J983" s="15"/>
      <c r="K983" s="15"/>
      <c r="L983" s="15"/>
      <c r="M983" s="16" t="s">
        <v>209</v>
      </c>
    </row>
    <row r="984" spans="1:13" x14ac:dyDescent="0.2">
      <c r="A984" s="16" t="s">
        <v>258</v>
      </c>
      <c r="B984" s="15" t="s">
        <v>5385</v>
      </c>
      <c r="C984" s="16" t="s">
        <v>4196</v>
      </c>
      <c r="D984" s="16" t="s">
        <v>4195</v>
      </c>
      <c r="E984" s="15" t="s">
        <v>3999</v>
      </c>
      <c r="F984" s="15" t="s">
        <v>5386</v>
      </c>
      <c r="G984" s="15"/>
      <c r="H984" s="15"/>
      <c r="I984" s="15"/>
      <c r="J984" s="15"/>
      <c r="K984" s="15"/>
      <c r="L984" s="15"/>
      <c r="M984" s="16" t="s">
        <v>259</v>
      </c>
    </row>
    <row r="985" spans="1:13" x14ac:dyDescent="0.2">
      <c r="A985" s="16" t="s">
        <v>156</v>
      </c>
      <c r="B985" s="15" t="s">
        <v>5387</v>
      </c>
      <c r="C985" s="16" t="s">
        <v>4196</v>
      </c>
      <c r="D985" s="16" t="s">
        <v>4195</v>
      </c>
      <c r="E985" s="15" t="s">
        <v>3999</v>
      </c>
      <c r="F985" s="15" t="s">
        <v>5388</v>
      </c>
      <c r="G985" s="15"/>
      <c r="H985" s="15"/>
      <c r="I985" s="15"/>
      <c r="J985" s="15"/>
      <c r="K985" s="15"/>
      <c r="L985" s="15"/>
      <c r="M985" s="16" t="s">
        <v>157</v>
      </c>
    </row>
    <row r="986" spans="1:13" x14ac:dyDescent="0.2">
      <c r="A986" s="16" t="s">
        <v>1638</v>
      </c>
      <c r="B986" s="15" t="s">
        <v>5389</v>
      </c>
      <c r="C986" s="16" t="s">
        <v>4260</v>
      </c>
      <c r="D986" s="16" t="s">
        <v>4254</v>
      </c>
      <c r="E986" s="15" t="s">
        <v>4327</v>
      </c>
      <c r="F986" s="15" t="s">
        <v>5389</v>
      </c>
      <c r="G986" s="15"/>
      <c r="H986" s="15"/>
      <c r="I986" s="15"/>
      <c r="J986" s="15"/>
      <c r="K986" s="15"/>
      <c r="L986" s="15"/>
      <c r="M986" s="16" t="s">
        <v>1639</v>
      </c>
    </row>
    <row r="987" spans="1:13" x14ac:dyDescent="0.2">
      <c r="A987" s="16" t="s">
        <v>3075</v>
      </c>
      <c r="B987" s="15" t="s">
        <v>5390</v>
      </c>
      <c r="C987" s="16" t="s">
        <v>4098</v>
      </c>
      <c r="D987" s="16" t="s">
        <v>4365</v>
      </c>
      <c r="E987" s="15" t="s">
        <v>4127</v>
      </c>
      <c r="F987" s="15" t="s">
        <v>5390</v>
      </c>
      <c r="G987" s="15"/>
      <c r="H987" s="15"/>
      <c r="I987" s="15"/>
      <c r="J987" s="15"/>
      <c r="K987" s="15"/>
      <c r="L987" s="15"/>
      <c r="M987" s="16" t="s">
        <v>3076</v>
      </c>
    </row>
    <row r="988" spans="1:13" x14ac:dyDescent="0.2">
      <c r="A988" s="16" t="s">
        <v>2034</v>
      </c>
      <c r="B988" s="15" t="s">
        <v>5391</v>
      </c>
      <c r="C988" s="16" t="s">
        <v>4260</v>
      </c>
      <c r="D988" s="16" t="s">
        <v>4251</v>
      </c>
      <c r="E988" s="15" t="s">
        <v>4244</v>
      </c>
      <c r="F988" s="15" t="s">
        <v>5391</v>
      </c>
      <c r="G988" s="15"/>
      <c r="H988" s="15"/>
      <c r="I988" s="15"/>
      <c r="J988" s="15"/>
      <c r="K988" s="15"/>
      <c r="L988" s="15"/>
      <c r="M988" s="16" t="s">
        <v>2035</v>
      </c>
    </row>
    <row r="989" spans="1:13" x14ac:dyDescent="0.2">
      <c r="A989" s="16" t="s">
        <v>3055</v>
      </c>
      <c r="B989" s="15" t="s">
        <v>5392</v>
      </c>
      <c r="C989" s="16" t="s">
        <v>4098</v>
      </c>
      <c r="D989" s="16" t="s">
        <v>4197</v>
      </c>
      <c r="E989" s="15" t="s">
        <v>4201</v>
      </c>
      <c r="F989" s="15" t="s">
        <v>5392</v>
      </c>
      <c r="G989" s="15"/>
      <c r="H989" s="15"/>
      <c r="I989" s="15"/>
      <c r="J989" s="15"/>
      <c r="K989" s="15"/>
      <c r="L989" s="15"/>
      <c r="M989" s="16" t="s">
        <v>3056</v>
      </c>
    </row>
    <row r="990" spans="1:13" x14ac:dyDescent="0.2">
      <c r="A990" s="16" t="s">
        <v>764</v>
      </c>
      <c r="B990" s="15" t="s">
        <v>5393</v>
      </c>
      <c r="C990" s="16" t="s">
        <v>3940</v>
      </c>
      <c r="D990" s="16" t="s">
        <v>4103</v>
      </c>
      <c r="E990" s="15" t="s">
        <v>3937</v>
      </c>
      <c r="F990" s="15" t="s">
        <v>5393</v>
      </c>
      <c r="G990" s="15"/>
      <c r="H990" s="15"/>
      <c r="I990" s="15"/>
      <c r="J990" s="15"/>
      <c r="K990" s="15"/>
      <c r="L990" s="15"/>
      <c r="M990" s="16" t="s">
        <v>765</v>
      </c>
    </row>
    <row r="991" spans="1:13" x14ac:dyDescent="0.2">
      <c r="A991" s="16" t="s">
        <v>3069</v>
      </c>
      <c r="B991" s="15" t="s">
        <v>5394</v>
      </c>
      <c r="C991" s="16" t="s">
        <v>4098</v>
      </c>
      <c r="D991" s="16" t="s">
        <v>4365</v>
      </c>
      <c r="E991" s="15" t="s">
        <v>3074</v>
      </c>
      <c r="F991" s="15" t="s">
        <v>5394</v>
      </c>
      <c r="G991" s="15"/>
      <c r="H991" s="15"/>
      <c r="I991" s="15"/>
      <c r="J991" s="15"/>
      <c r="K991" s="15"/>
      <c r="L991" s="15"/>
      <c r="M991" s="16" t="s">
        <v>3070</v>
      </c>
    </row>
    <row r="992" spans="1:13" x14ac:dyDescent="0.2">
      <c r="A992" s="16" t="s">
        <v>1152</v>
      </c>
      <c r="B992" s="15" t="s">
        <v>5395</v>
      </c>
      <c r="C992" s="16" t="s">
        <v>3936</v>
      </c>
      <c r="D992" s="16" t="s">
        <v>3979</v>
      </c>
      <c r="E992" s="15" t="s">
        <v>3984</v>
      </c>
      <c r="F992" s="15" t="s">
        <v>5395</v>
      </c>
      <c r="G992" s="15"/>
      <c r="H992" s="15"/>
      <c r="I992" s="15"/>
      <c r="J992" s="15"/>
      <c r="K992" s="15"/>
      <c r="L992" s="15"/>
      <c r="M992" s="16" t="s">
        <v>1153</v>
      </c>
    </row>
    <row r="993" spans="1:13" x14ac:dyDescent="0.2">
      <c r="A993" s="16" t="s">
        <v>2645</v>
      </c>
      <c r="B993" s="15" t="s">
        <v>5396</v>
      </c>
      <c r="C993" s="16" t="s">
        <v>3936</v>
      </c>
      <c r="D993" s="16" t="s">
        <v>3987</v>
      </c>
      <c r="E993" s="15" t="s">
        <v>3985</v>
      </c>
      <c r="F993" s="15" t="s">
        <v>5396</v>
      </c>
      <c r="G993" s="15"/>
      <c r="H993" s="15"/>
      <c r="I993" s="15"/>
      <c r="J993" s="15"/>
      <c r="K993" s="15"/>
      <c r="L993" s="15"/>
      <c r="M993" s="16" t="s">
        <v>2646</v>
      </c>
    </row>
    <row r="994" spans="1:13" x14ac:dyDescent="0.2">
      <c r="A994" s="16" t="s">
        <v>1736</v>
      </c>
      <c r="B994" s="15" t="s">
        <v>5397</v>
      </c>
      <c r="C994" s="16" t="s">
        <v>4328</v>
      </c>
      <c r="D994" s="16" t="s">
        <v>5397</v>
      </c>
      <c r="E994" s="15"/>
      <c r="F994" s="15"/>
      <c r="G994" s="15"/>
      <c r="H994" s="15"/>
      <c r="I994" s="15"/>
      <c r="J994" s="15"/>
      <c r="K994" s="15"/>
      <c r="L994" s="15"/>
      <c r="M994" s="16" t="s">
        <v>1737</v>
      </c>
    </row>
    <row r="995" spans="1:13" x14ac:dyDescent="0.2">
      <c r="A995" s="16" t="s">
        <v>1232</v>
      </c>
      <c r="B995" s="15" t="s">
        <v>5398</v>
      </c>
      <c r="C995" s="16" t="s">
        <v>4085</v>
      </c>
      <c r="D995" s="16" t="s">
        <v>5398</v>
      </c>
      <c r="E995" s="15"/>
      <c r="F995" s="15"/>
      <c r="G995" s="15"/>
      <c r="H995" s="15"/>
      <c r="I995" s="15"/>
      <c r="J995" s="15"/>
      <c r="K995" s="15"/>
      <c r="L995" s="15"/>
      <c r="M995" s="16" t="s">
        <v>1233</v>
      </c>
    </row>
    <row r="996" spans="1:13" x14ac:dyDescent="0.2">
      <c r="A996" s="16" t="s">
        <v>3255</v>
      </c>
      <c r="B996" s="15" t="s">
        <v>5399</v>
      </c>
      <c r="C996" s="16" t="s">
        <v>4071</v>
      </c>
      <c r="D996" s="16" t="s">
        <v>5399</v>
      </c>
      <c r="E996" s="15"/>
      <c r="F996" s="15"/>
      <c r="G996" s="15"/>
      <c r="H996" s="15"/>
      <c r="I996" s="15"/>
      <c r="J996" s="15"/>
      <c r="K996" s="15"/>
      <c r="L996" s="15"/>
      <c r="M996" s="16" t="s">
        <v>3256</v>
      </c>
    </row>
    <row r="997" spans="1:13" x14ac:dyDescent="0.2">
      <c r="A997" s="16" t="s">
        <v>2431</v>
      </c>
      <c r="B997" s="15" t="s">
        <v>5400</v>
      </c>
      <c r="C997" s="16" t="s">
        <v>4071</v>
      </c>
      <c r="D997" s="16" t="s">
        <v>5400</v>
      </c>
      <c r="E997" s="15"/>
      <c r="F997" s="15"/>
      <c r="G997" s="15"/>
      <c r="H997" s="15"/>
      <c r="I997" s="15"/>
      <c r="J997" s="15"/>
      <c r="K997" s="15"/>
      <c r="L997" s="15"/>
      <c r="M997" s="16" t="s">
        <v>2432</v>
      </c>
    </row>
    <row r="998" spans="1:13" x14ac:dyDescent="0.2">
      <c r="A998" s="16" t="s">
        <v>1266</v>
      </c>
      <c r="B998" s="15" t="s">
        <v>5401</v>
      </c>
      <c r="C998" s="16" t="s">
        <v>4328</v>
      </c>
      <c r="D998" s="16" t="s">
        <v>5401</v>
      </c>
      <c r="E998" s="16"/>
      <c r="F998" s="15"/>
      <c r="G998" s="15"/>
      <c r="H998" s="15"/>
      <c r="I998" s="15"/>
      <c r="J998" s="15"/>
      <c r="K998" s="15"/>
      <c r="L998" s="15"/>
      <c r="M998" s="16" t="s">
        <v>1267</v>
      </c>
    </row>
    <row r="999" spans="1:13" x14ac:dyDescent="0.2">
      <c r="A999" s="16" t="s">
        <v>1262</v>
      </c>
      <c r="B999" s="15" t="s">
        <v>5402</v>
      </c>
      <c r="C999" s="16" t="s">
        <v>4328</v>
      </c>
      <c r="D999" s="16" t="s">
        <v>5402</v>
      </c>
      <c r="E999" s="16"/>
      <c r="F999" s="15"/>
      <c r="G999" s="15"/>
      <c r="H999" s="15"/>
      <c r="I999" s="15"/>
      <c r="J999" s="15"/>
      <c r="K999" s="15"/>
      <c r="L999" s="15"/>
      <c r="M999" s="16" t="s">
        <v>1263</v>
      </c>
    </row>
    <row r="1000" spans="1:13" x14ac:dyDescent="0.2">
      <c r="A1000" s="16" t="s">
        <v>2609</v>
      </c>
      <c r="B1000" s="15" t="s">
        <v>5403</v>
      </c>
      <c r="C1000" s="16" t="s">
        <v>4085</v>
      </c>
      <c r="D1000" s="16" t="s">
        <v>5403</v>
      </c>
      <c r="E1000" s="16"/>
      <c r="F1000" s="15"/>
      <c r="G1000" s="15"/>
      <c r="H1000" s="15"/>
      <c r="I1000" s="15"/>
      <c r="J1000" s="15"/>
      <c r="K1000" s="15"/>
      <c r="L1000" s="15"/>
      <c r="M1000" s="16" t="s">
        <v>2610</v>
      </c>
    </row>
    <row r="1001" spans="1:13" x14ac:dyDescent="0.2">
      <c r="A1001" s="16" t="s">
        <v>2843</v>
      </c>
      <c r="B1001" s="15" t="s">
        <v>5404</v>
      </c>
      <c r="C1001" s="16" t="s">
        <v>4085</v>
      </c>
      <c r="D1001" s="16" t="s">
        <v>5404</v>
      </c>
      <c r="E1001" s="16"/>
      <c r="F1001" s="15"/>
      <c r="G1001" s="15"/>
      <c r="H1001" s="15"/>
      <c r="I1001" s="15"/>
      <c r="J1001" s="15"/>
      <c r="K1001" s="15"/>
      <c r="L1001" s="15"/>
      <c r="M1001" s="16" t="s">
        <v>2844</v>
      </c>
    </row>
    <row r="1002" spans="1:13" x14ac:dyDescent="0.2">
      <c r="A1002" s="16" t="s">
        <v>2381</v>
      </c>
      <c r="B1002" s="15" t="s">
        <v>5405</v>
      </c>
      <c r="C1002" s="16" t="s">
        <v>4071</v>
      </c>
      <c r="D1002" s="16" t="s">
        <v>5405</v>
      </c>
      <c r="E1002" s="16"/>
      <c r="F1002" s="15"/>
      <c r="G1002" s="15"/>
      <c r="H1002" s="15"/>
      <c r="I1002" s="15"/>
      <c r="J1002" s="15"/>
      <c r="K1002" s="15"/>
      <c r="L1002" s="15"/>
      <c r="M1002" s="16" t="s">
        <v>2382</v>
      </c>
    </row>
    <row r="1003" spans="1:13" x14ac:dyDescent="0.2">
      <c r="A1003" s="16" t="s">
        <v>1268</v>
      </c>
      <c r="B1003" s="15" t="s">
        <v>5406</v>
      </c>
      <c r="C1003" s="16" t="s">
        <v>4328</v>
      </c>
      <c r="D1003" s="16" t="s">
        <v>5406</v>
      </c>
      <c r="E1003" s="16"/>
      <c r="F1003" s="15"/>
      <c r="G1003" s="15"/>
      <c r="H1003" s="15"/>
      <c r="I1003" s="15"/>
      <c r="J1003" s="15"/>
      <c r="K1003" s="15"/>
      <c r="L1003" s="15"/>
      <c r="M1003" s="16" t="s">
        <v>1269</v>
      </c>
    </row>
    <row r="1004" spans="1:13" x14ac:dyDescent="0.2">
      <c r="A1004" s="16" t="s">
        <v>3229</v>
      </c>
      <c r="B1004" s="15" t="s">
        <v>5407</v>
      </c>
      <c r="C1004" s="16" t="s">
        <v>4071</v>
      </c>
      <c r="D1004" s="16" t="s">
        <v>5407</v>
      </c>
      <c r="E1004" s="16"/>
      <c r="F1004" s="15"/>
      <c r="G1004" s="15"/>
      <c r="H1004" s="15"/>
      <c r="I1004" s="15"/>
      <c r="J1004" s="15"/>
      <c r="K1004" s="15"/>
      <c r="L1004" s="15"/>
      <c r="M1004" s="16" t="s">
        <v>3230</v>
      </c>
    </row>
    <row r="1005" spans="1:13" x14ac:dyDescent="0.2">
      <c r="A1005" s="16" t="s">
        <v>2805</v>
      </c>
      <c r="B1005" s="15" t="s">
        <v>5408</v>
      </c>
      <c r="C1005" s="16" t="s">
        <v>4085</v>
      </c>
      <c r="D1005" s="16" t="s">
        <v>5408</v>
      </c>
      <c r="E1005" s="16"/>
      <c r="F1005" s="15"/>
      <c r="G1005" s="15"/>
      <c r="H1005" s="15"/>
      <c r="I1005" s="15"/>
      <c r="J1005" s="15"/>
      <c r="K1005" s="15"/>
      <c r="L1005" s="15"/>
      <c r="M1005" s="16" t="s">
        <v>2806</v>
      </c>
    </row>
    <row r="1006" spans="1:13" x14ac:dyDescent="0.2">
      <c r="A1006" s="16" t="s">
        <v>2803</v>
      </c>
      <c r="B1006" s="15" t="s">
        <v>5409</v>
      </c>
      <c r="C1006" s="16" t="s">
        <v>4085</v>
      </c>
      <c r="D1006" s="16" t="s">
        <v>5409</v>
      </c>
      <c r="E1006" s="16"/>
      <c r="F1006" s="15"/>
      <c r="G1006" s="15"/>
      <c r="H1006" s="15"/>
      <c r="I1006" s="15"/>
      <c r="J1006" s="15"/>
      <c r="K1006" s="15"/>
      <c r="L1006" s="15"/>
      <c r="M1006" s="16" t="s">
        <v>2804</v>
      </c>
    </row>
    <row r="1007" spans="1:13" x14ac:dyDescent="0.2">
      <c r="A1007" s="16" t="s">
        <v>2817</v>
      </c>
      <c r="B1007" s="15" t="s">
        <v>5410</v>
      </c>
      <c r="C1007" s="16" t="s">
        <v>4085</v>
      </c>
      <c r="D1007" s="16" t="s">
        <v>5410</v>
      </c>
      <c r="E1007" s="16"/>
      <c r="F1007" s="15"/>
      <c r="G1007" s="15"/>
      <c r="H1007" s="15"/>
      <c r="I1007" s="15"/>
      <c r="J1007" s="15"/>
      <c r="K1007" s="15"/>
      <c r="L1007" s="15"/>
      <c r="M1007" s="16" t="s">
        <v>2818</v>
      </c>
    </row>
    <row r="1008" spans="1:13" x14ac:dyDescent="0.2">
      <c r="A1008" s="16" t="s">
        <v>2391</v>
      </c>
      <c r="B1008" s="15" t="s">
        <v>5411</v>
      </c>
      <c r="C1008" s="16" t="s">
        <v>4071</v>
      </c>
      <c r="D1008" s="16" t="s">
        <v>5411</v>
      </c>
      <c r="E1008" s="16"/>
      <c r="F1008" s="15"/>
      <c r="G1008" s="15"/>
      <c r="H1008" s="15"/>
      <c r="I1008" s="15"/>
      <c r="J1008" s="15"/>
      <c r="K1008" s="15"/>
      <c r="L1008" s="15"/>
      <c r="M1008" s="16" t="s">
        <v>2392</v>
      </c>
    </row>
    <row r="1009" spans="1:13" x14ac:dyDescent="0.2">
      <c r="A1009" s="16" t="s">
        <v>2737</v>
      </c>
      <c r="B1009" s="15" t="s">
        <v>5412</v>
      </c>
      <c r="C1009" s="16" t="s">
        <v>4071</v>
      </c>
      <c r="D1009" s="16" t="s">
        <v>5412</v>
      </c>
      <c r="E1009" s="16"/>
      <c r="F1009" s="15"/>
      <c r="G1009" s="15"/>
      <c r="H1009" s="15"/>
      <c r="I1009" s="15"/>
      <c r="J1009" s="15"/>
      <c r="K1009" s="15"/>
      <c r="L1009" s="15"/>
      <c r="M1009" s="16" t="s">
        <v>2738</v>
      </c>
    </row>
    <row r="1010" spans="1:13" x14ac:dyDescent="0.2">
      <c r="A1010" s="16" t="s">
        <v>1258</v>
      </c>
      <c r="B1010" s="15" t="s">
        <v>5413</v>
      </c>
      <c r="C1010" s="16" t="s">
        <v>4328</v>
      </c>
      <c r="D1010" s="16" t="s">
        <v>5413</v>
      </c>
      <c r="E1010" s="16"/>
      <c r="F1010" s="15"/>
      <c r="G1010" s="15"/>
      <c r="H1010" s="15"/>
      <c r="I1010" s="15"/>
      <c r="J1010" s="15"/>
      <c r="K1010" s="15"/>
      <c r="L1010" s="15"/>
      <c r="M1010" s="16" t="s">
        <v>1259</v>
      </c>
    </row>
    <row r="1011" spans="1:13" x14ac:dyDescent="0.2">
      <c r="A1011" s="16" t="s">
        <v>2327</v>
      </c>
      <c r="B1011" s="15" t="s">
        <v>5414</v>
      </c>
      <c r="C1011" s="16" t="s">
        <v>3936</v>
      </c>
      <c r="D1011" s="16" t="s">
        <v>5414</v>
      </c>
      <c r="E1011" s="16"/>
      <c r="F1011" s="15"/>
      <c r="G1011" s="15"/>
      <c r="H1011" s="15"/>
      <c r="I1011" s="15"/>
      <c r="J1011" s="15"/>
      <c r="K1011" s="15"/>
      <c r="L1011" s="15"/>
      <c r="M1011" s="16" t="s">
        <v>2328</v>
      </c>
    </row>
    <row r="1012" spans="1:13" x14ac:dyDescent="0.2">
      <c r="A1012" s="16" t="s">
        <v>2713</v>
      </c>
      <c r="B1012" s="15" t="s">
        <v>5415</v>
      </c>
      <c r="C1012" s="16" t="s">
        <v>4085</v>
      </c>
      <c r="D1012" s="16" t="s">
        <v>5415</v>
      </c>
      <c r="E1012" s="16"/>
      <c r="F1012" s="15"/>
      <c r="G1012" s="15"/>
      <c r="H1012" s="15"/>
      <c r="I1012" s="15"/>
      <c r="J1012" s="15"/>
      <c r="K1012" s="15"/>
      <c r="L1012" s="15"/>
      <c r="M1012" s="16" t="s">
        <v>2714</v>
      </c>
    </row>
    <row r="1013" spans="1:13" x14ac:dyDescent="0.2">
      <c r="A1013" s="16" t="s">
        <v>1260</v>
      </c>
      <c r="B1013" s="15" t="s">
        <v>5416</v>
      </c>
      <c r="C1013" s="16" t="s">
        <v>4328</v>
      </c>
      <c r="D1013" s="16" t="s">
        <v>5416</v>
      </c>
      <c r="E1013" s="16"/>
      <c r="F1013" s="15"/>
      <c r="G1013" s="15"/>
      <c r="H1013" s="15"/>
      <c r="I1013" s="15"/>
      <c r="J1013" s="15"/>
      <c r="K1013" s="15"/>
      <c r="L1013" s="15"/>
      <c r="M1013" s="16" t="s">
        <v>1261</v>
      </c>
    </row>
    <row r="1014" spans="1:13" x14ac:dyDescent="0.2">
      <c r="A1014" s="16" t="s">
        <v>2799</v>
      </c>
      <c r="B1014" s="15" t="s">
        <v>5417</v>
      </c>
      <c r="C1014" s="16" t="s">
        <v>4085</v>
      </c>
      <c r="D1014" s="16" t="s">
        <v>5417</v>
      </c>
      <c r="E1014" s="16"/>
      <c r="F1014" s="15"/>
      <c r="G1014" s="15"/>
      <c r="H1014" s="15"/>
      <c r="I1014" s="15"/>
      <c r="J1014" s="15"/>
      <c r="K1014" s="15"/>
      <c r="L1014" s="15"/>
      <c r="M1014" s="16" t="s">
        <v>2800</v>
      </c>
    </row>
    <row r="1015" spans="1:13" x14ac:dyDescent="0.2">
      <c r="A1015" s="16" t="s">
        <v>1272</v>
      </c>
      <c r="B1015" s="15" t="s">
        <v>5418</v>
      </c>
      <c r="C1015" s="16" t="s">
        <v>4328</v>
      </c>
      <c r="D1015" s="16" t="s">
        <v>5418</v>
      </c>
      <c r="E1015" s="16"/>
      <c r="F1015" s="15"/>
      <c r="G1015" s="15"/>
      <c r="H1015" s="15"/>
      <c r="I1015" s="15"/>
      <c r="J1015" s="15"/>
      <c r="K1015" s="15"/>
      <c r="L1015" s="15"/>
      <c r="M1015" s="16" t="s">
        <v>1273</v>
      </c>
    </row>
    <row r="1016" spans="1:13" x14ac:dyDescent="0.2">
      <c r="A1016" s="16" t="s">
        <v>2801</v>
      </c>
      <c r="B1016" s="15" t="s">
        <v>5419</v>
      </c>
      <c r="C1016" s="16" t="s">
        <v>4085</v>
      </c>
      <c r="D1016" s="16" t="s">
        <v>5419</v>
      </c>
      <c r="E1016" s="16"/>
      <c r="F1016" s="15"/>
      <c r="G1016" s="15"/>
      <c r="H1016" s="15"/>
      <c r="I1016" s="15"/>
      <c r="J1016" s="15"/>
      <c r="K1016" s="15"/>
      <c r="L1016" s="15"/>
      <c r="M1016" s="16" t="s">
        <v>2802</v>
      </c>
    </row>
    <row r="1017" spans="1:13" x14ac:dyDescent="0.2">
      <c r="A1017" s="16" t="s">
        <v>3217</v>
      </c>
      <c r="B1017" s="15" t="s">
        <v>5420</v>
      </c>
      <c r="C1017" s="16" t="s">
        <v>4085</v>
      </c>
      <c r="D1017" s="16" t="s">
        <v>5420</v>
      </c>
      <c r="E1017" s="16"/>
      <c r="F1017" s="15"/>
      <c r="G1017" s="15"/>
      <c r="H1017" s="15"/>
      <c r="I1017" s="15"/>
      <c r="J1017" s="15"/>
      <c r="K1017" s="15"/>
      <c r="L1017" s="15"/>
      <c r="M1017" s="16" t="s">
        <v>3218</v>
      </c>
    </row>
    <row r="1018" spans="1:13" x14ac:dyDescent="0.2">
      <c r="A1018" s="16" t="s">
        <v>1288</v>
      </c>
      <c r="B1018" s="15" t="s">
        <v>5421</v>
      </c>
      <c r="C1018" s="16" t="s">
        <v>4328</v>
      </c>
      <c r="D1018" s="16" t="s">
        <v>5421</v>
      </c>
      <c r="E1018" s="16"/>
      <c r="F1018" s="15"/>
      <c r="G1018" s="15"/>
      <c r="H1018" s="15"/>
      <c r="I1018" s="15"/>
      <c r="J1018" s="15"/>
      <c r="K1018" s="15"/>
      <c r="L1018" s="15"/>
      <c r="M1018" s="16" t="s">
        <v>1289</v>
      </c>
    </row>
    <row r="1019" spans="1:13" x14ac:dyDescent="0.2">
      <c r="A1019" s="16" t="s">
        <v>1280</v>
      </c>
      <c r="B1019" s="15" t="s">
        <v>5422</v>
      </c>
      <c r="C1019" s="16" t="s">
        <v>4328</v>
      </c>
      <c r="D1019" s="16" t="s">
        <v>5422</v>
      </c>
      <c r="E1019" s="16"/>
      <c r="F1019" s="15"/>
      <c r="G1019" s="15"/>
      <c r="H1019" s="15"/>
      <c r="I1019" s="15"/>
      <c r="J1019" s="15"/>
      <c r="K1019" s="15"/>
      <c r="L1019" s="15"/>
      <c r="M1019" s="16" t="s">
        <v>1281</v>
      </c>
    </row>
    <row r="1020" spans="1:13" x14ac:dyDescent="0.2">
      <c r="A1020" s="16" t="s">
        <v>1214</v>
      </c>
      <c r="B1020" s="15" t="s">
        <v>5423</v>
      </c>
      <c r="C1020" s="16" t="s">
        <v>4086</v>
      </c>
      <c r="D1020" s="16" t="s">
        <v>4366</v>
      </c>
      <c r="E1020" s="16" t="s">
        <v>5423</v>
      </c>
      <c r="F1020" s="15"/>
      <c r="G1020" s="15"/>
      <c r="H1020" s="15"/>
      <c r="I1020" s="15"/>
      <c r="J1020" s="15"/>
      <c r="K1020" s="15"/>
      <c r="L1020" s="15"/>
      <c r="M1020" s="16" t="s">
        <v>1215</v>
      </c>
    </row>
    <row r="1021" spans="1:13" x14ac:dyDescent="0.2">
      <c r="A1021" s="16" t="s">
        <v>2445</v>
      </c>
      <c r="B1021" s="15" t="s">
        <v>5424</v>
      </c>
      <c r="C1021" s="16" t="s">
        <v>3936</v>
      </c>
      <c r="D1021" s="16" t="s">
        <v>3990</v>
      </c>
      <c r="E1021" s="16" t="s">
        <v>5424</v>
      </c>
      <c r="F1021" s="15"/>
      <c r="G1021" s="15"/>
      <c r="H1021" s="15"/>
      <c r="I1021" s="15"/>
      <c r="J1021" s="15"/>
      <c r="K1021" s="15"/>
      <c r="L1021" s="15"/>
      <c r="M1021" s="16" t="s">
        <v>2446</v>
      </c>
    </row>
    <row r="1022" spans="1:13" x14ac:dyDescent="0.2">
      <c r="A1022" s="16" t="s">
        <v>2937</v>
      </c>
      <c r="B1022" s="15" t="s">
        <v>5425</v>
      </c>
      <c r="C1022" s="16" t="s">
        <v>4085</v>
      </c>
      <c r="D1022" s="16" t="s">
        <v>4348</v>
      </c>
      <c r="E1022" s="16" t="s">
        <v>5425</v>
      </c>
      <c r="F1022" s="15"/>
      <c r="G1022" s="15"/>
      <c r="H1022" s="15"/>
      <c r="I1022" s="15"/>
      <c r="J1022" s="15"/>
      <c r="K1022" s="15"/>
      <c r="L1022" s="15"/>
      <c r="M1022" s="16" t="s">
        <v>2938</v>
      </c>
    </row>
    <row r="1023" spans="1:13" x14ac:dyDescent="0.2">
      <c r="A1023" s="16" t="s">
        <v>2969</v>
      </c>
      <c r="B1023" s="15" t="s">
        <v>5426</v>
      </c>
      <c r="C1023" s="16" t="s">
        <v>4098</v>
      </c>
      <c r="D1023" s="16" t="s">
        <v>4093</v>
      </c>
      <c r="E1023" s="16" t="s">
        <v>5426</v>
      </c>
      <c r="F1023" s="15"/>
      <c r="G1023" s="15"/>
      <c r="H1023" s="15"/>
      <c r="I1023" s="15"/>
      <c r="J1023" s="15"/>
      <c r="K1023" s="15"/>
      <c r="L1023" s="15"/>
      <c r="M1023" s="16" t="s">
        <v>2970</v>
      </c>
    </row>
    <row r="1024" spans="1:13" x14ac:dyDescent="0.2">
      <c r="A1024" s="16" t="s">
        <v>1274</v>
      </c>
      <c r="B1024" s="15" t="s">
        <v>5427</v>
      </c>
      <c r="C1024" s="16" t="s">
        <v>4328</v>
      </c>
      <c r="D1024" s="16" t="s">
        <v>4363</v>
      </c>
      <c r="E1024" s="16" t="s">
        <v>5427</v>
      </c>
      <c r="F1024" s="15"/>
      <c r="G1024" s="15"/>
      <c r="H1024" s="15"/>
      <c r="I1024" s="15"/>
      <c r="J1024" s="15"/>
      <c r="K1024" s="15"/>
      <c r="L1024" s="15"/>
      <c r="M1024" s="16" t="s">
        <v>1275</v>
      </c>
    </row>
    <row r="1025" spans="1:13" x14ac:dyDescent="0.2">
      <c r="A1025" s="16" t="s">
        <v>3091</v>
      </c>
      <c r="B1025" s="15" t="s">
        <v>5428</v>
      </c>
      <c r="C1025" s="16" t="s">
        <v>4098</v>
      </c>
      <c r="D1025" s="16" t="s">
        <v>4365</v>
      </c>
      <c r="E1025" s="16" t="s">
        <v>5428</v>
      </c>
      <c r="F1025" s="15"/>
      <c r="G1025" s="15"/>
      <c r="H1025" s="15"/>
      <c r="I1025" s="15"/>
      <c r="J1025" s="15"/>
      <c r="K1025" s="15"/>
      <c r="L1025" s="15"/>
      <c r="M1025" s="16" t="s">
        <v>3092</v>
      </c>
    </row>
    <row r="1026" spans="1:13" x14ac:dyDescent="0.2">
      <c r="A1026" s="16" t="s">
        <v>3079</v>
      </c>
      <c r="B1026" s="15" t="s">
        <v>5429</v>
      </c>
      <c r="C1026" s="16" t="s">
        <v>4098</v>
      </c>
      <c r="D1026" s="16" t="s">
        <v>4108</v>
      </c>
      <c r="E1026" s="16" t="s">
        <v>5429</v>
      </c>
      <c r="F1026" s="15"/>
      <c r="G1026" s="15"/>
      <c r="H1026" s="15"/>
      <c r="I1026" s="15"/>
      <c r="J1026" s="15"/>
      <c r="K1026" s="15"/>
      <c r="L1026" s="15"/>
      <c r="M1026" s="16" t="s">
        <v>3080</v>
      </c>
    </row>
    <row r="1027" spans="1:13" x14ac:dyDescent="0.2">
      <c r="A1027" s="16" t="s">
        <v>1986</v>
      </c>
      <c r="B1027" s="15" t="s">
        <v>5430</v>
      </c>
      <c r="C1027" s="16" t="s">
        <v>4328</v>
      </c>
      <c r="D1027" s="16" t="s">
        <v>4363</v>
      </c>
      <c r="E1027" s="16" t="s">
        <v>5430</v>
      </c>
      <c r="F1027" s="15"/>
      <c r="G1027" s="15"/>
      <c r="H1027" s="15"/>
      <c r="I1027" s="15"/>
      <c r="J1027" s="15"/>
      <c r="K1027" s="15"/>
      <c r="L1027" s="15"/>
      <c r="M1027" s="16" t="s">
        <v>1987</v>
      </c>
    </row>
    <row r="1028" spans="1:13" x14ac:dyDescent="0.2">
      <c r="A1028" s="16" t="s">
        <v>3087</v>
      </c>
      <c r="B1028" s="15" t="s">
        <v>5431</v>
      </c>
      <c r="C1028" s="16" t="s">
        <v>4098</v>
      </c>
      <c r="D1028" s="16" t="s">
        <v>4365</v>
      </c>
      <c r="E1028" s="16" t="s">
        <v>5431</v>
      </c>
      <c r="F1028" s="15"/>
      <c r="G1028" s="15"/>
      <c r="H1028" s="15"/>
      <c r="I1028" s="15"/>
      <c r="J1028" s="15"/>
      <c r="K1028" s="15"/>
      <c r="L1028" s="15"/>
      <c r="M1028" s="16" t="s">
        <v>3088</v>
      </c>
    </row>
    <row r="1029" spans="1:13" x14ac:dyDescent="0.2">
      <c r="A1029" s="16" t="s">
        <v>524</v>
      </c>
      <c r="B1029" s="15" t="s">
        <v>5432</v>
      </c>
      <c r="C1029" s="16" t="s">
        <v>4086</v>
      </c>
      <c r="D1029" s="16" t="s">
        <v>4366</v>
      </c>
      <c r="E1029" s="16" t="s">
        <v>5432</v>
      </c>
      <c r="F1029" s="15"/>
      <c r="G1029" s="15"/>
      <c r="H1029" s="15"/>
      <c r="I1029" s="15"/>
      <c r="J1029" s="15"/>
      <c r="K1029" s="15"/>
      <c r="L1029" s="15"/>
      <c r="M1029" s="16" t="s">
        <v>525</v>
      </c>
    </row>
    <row r="1030" spans="1:13" x14ac:dyDescent="0.2">
      <c r="A1030" s="16" t="s">
        <v>1734</v>
      </c>
      <c r="B1030" s="15" t="s">
        <v>5433</v>
      </c>
      <c r="C1030" s="16" t="s">
        <v>4328</v>
      </c>
      <c r="D1030" s="16" t="s">
        <v>4362</v>
      </c>
      <c r="E1030" s="16" t="s">
        <v>5433</v>
      </c>
      <c r="F1030" s="15"/>
      <c r="G1030" s="15"/>
      <c r="H1030" s="15"/>
      <c r="I1030" s="15"/>
      <c r="J1030" s="15"/>
      <c r="K1030" s="15"/>
      <c r="L1030" s="15"/>
      <c r="M1030" s="16" t="s">
        <v>1735</v>
      </c>
    </row>
    <row r="1031" spans="1:13" x14ac:dyDescent="0.2">
      <c r="A1031" s="16" t="s">
        <v>1960</v>
      </c>
      <c r="B1031" s="15" t="s">
        <v>5434</v>
      </c>
      <c r="C1031" s="16" t="s">
        <v>4086</v>
      </c>
      <c r="D1031" s="16" t="s">
        <v>1961</v>
      </c>
      <c r="E1031" s="16" t="s">
        <v>5434</v>
      </c>
      <c r="F1031" s="15"/>
      <c r="G1031" s="15"/>
      <c r="H1031" s="15"/>
      <c r="I1031" s="15"/>
      <c r="J1031" s="15"/>
      <c r="K1031" s="15"/>
      <c r="L1031" s="15"/>
      <c r="M1031" s="16" t="s">
        <v>1961</v>
      </c>
    </row>
    <row r="1032" spans="1:13" x14ac:dyDescent="0.2">
      <c r="A1032" s="16" t="s">
        <v>1192</v>
      </c>
      <c r="B1032" s="15" t="s">
        <v>5435</v>
      </c>
      <c r="C1032" s="16" t="s">
        <v>4098</v>
      </c>
      <c r="D1032" s="16" t="s">
        <v>4177</v>
      </c>
      <c r="E1032" s="16" t="s">
        <v>5435</v>
      </c>
      <c r="F1032" s="15"/>
      <c r="G1032" s="15"/>
      <c r="H1032" s="15"/>
      <c r="I1032" s="15"/>
      <c r="J1032" s="15"/>
      <c r="K1032" s="15"/>
      <c r="L1032" s="15"/>
      <c r="M1032" s="16" t="s">
        <v>1193</v>
      </c>
    </row>
    <row r="1033" spans="1:13" x14ac:dyDescent="0.2">
      <c r="A1033" s="16" t="s">
        <v>1218</v>
      </c>
      <c r="B1033" s="15" t="s">
        <v>5436</v>
      </c>
      <c r="C1033" s="16" t="s">
        <v>4229</v>
      </c>
      <c r="D1033" s="16" t="s">
        <v>4120</v>
      </c>
      <c r="E1033" s="16" t="s">
        <v>5436</v>
      </c>
      <c r="F1033" s="15"/>
      <c r="G1033" s="15"/>
      <c r="H1033" s="15"/>
      <c r="I1033" s="15"/>
      <c r="J1033" s="15"/>
      <c r="K1033" s="15"/>
      <c r="L1033" s="15"/>
      <c r="M1033" s="16" t="s">
        <v>1219</v>
      </c>
    </row>
    <row r="1034" spans="1:13" x14ac:dyDescent="0.2">
      <c r="A1034" s="16" t="s">
        <v>25</v>
      </c>
      <c r="B1034" s="15" t="s">
        <v>5437</v>
      </c>
      <c r="C1034" s="16" t="s">
        <v>4196</v>
      </c>
      <c r="D1034" s="16" t="s">
        <v>4280</v>
      </c>
      <c r="E1034" s="16" t="s">
        <v>5437</v>
      </c>
      <c r="F1034" s="15"/>
      <c r="G1034" s="15"/>
      <c r="H1034" s="15"/>
      <c r="I1034" s="15"/>
      <c r="J1034" s="15"/>
      <c r="K1034" s="15"/>
      <c r="L1034" s="15"/>
      <c r="M1034" s="16" t="s">
        <v>26</v>
      </c>
    </row>
    <row r="1035" spans="1:13" x14ac:dyDescent="0.2">
      <c r="A1035" s="16" t="s">
        <v>35</v>
      </c>
      <c r="B1035" s="15" t="s">
        <v>5438</v>
      </c>
      <c r="C1035" s="16" t="s">
        <v>4196</v>
      </c>
      <c r="D1035" s="16" t="s">
        <v>4280</v>
      </c>
      <c r="E1035" s="16" t="s">
        <v>5438</v>
      </c>
      <c r="F1035" s="15"/>
      <c r="G1035" s="15"/>
      <c r="H1035" s="15"/>
      <c r="I1035" s="15"/>
      <c r="J1035" s="15"/>
      <c r="K1035" s="15"/>
      <c r="L1035" s="15"/>
      <c r="M1035" s="16" t="s">
        <v>36</v>
      </c>
    </row>
    <row r="1036" spans="1:13" x14ac:dyDescent="0.2">
      <c r="A1036" s="16" t="s">
        <v>1200</v>
      </c>
      <c r="B1036" s="15" t="s">
        <v>5439</v>
      </c>
      <c r="C1036" s="16" t="s">
        <v>4098</v>
      </c>
      <c r="D1036" s="16" t="s">
        <v>4093</v>
      </c>
      <c r="E1036" s="16" t="s">
        <v>5439</v>
      </c>
      <c r="F1036" s="15"/>
      <c r="G1036" s="15"/>
      <c r="H1036" s="15"/>
      <c r="I1036" s="15"/>
      <c r="J1036" s="15"/>
      <c r="K1036" s="15"/>
      <c r="L1036" s="15"/>
      <c r="M1036" s="16" t="s">
        <v>1201</v>
      </c>
    </row>
    <row r="1037" spans="1:13" x14ac:dyDescent="0.2">
      <c r="A1037" s="16" t="s">
        <v>2921</v>
      </c>
      <c r="B1037" s="15" t="s">
        <v>5440</v>
      </c>
      <c r="C1037" s="16" t="s">
        <v>4085</v>
      </c>
      <c r="D1037" s="16" t="s">
        <v>4348</v>
      </c>
      <c r="E1037" s="16" t="s">
        <v>5440</v>
      </c>
      <c r="F1037" s="15"/>
      <c r="G1037" s="15"/>
      <c r="H1037" s="15"/>
      <c r="I1037" s="15"/>
      <c r="J1037" s="15"/>
      <c r="K1037" s="15"/>
      <c r="L1037" s="15"/>
      <c r="M1037" s="16" t="s">
        <v>2922</v>
      </c>
    </row>
    <row r="1038" spans="1:13" x14ac:dyDescent="0.2">
      <c r="A1038" s="16" t="s">
        <v>1252</v>
      </c>
      <c r="B1038" s="15" t="s">
        <v>5441</v>
      </c>
      <c r="C1038" s="16" t="s">
        <v>4328</v>
      </c>
      <c r="D1038" s="16" t="s">
        <v>4362</v>
      </c>
      <c r="E1038" s="16" t="s">
        <v>5441</v>
      </c>
      <c r="F1038" s="15"/>
      <c r="G1038" s="15"/>
      <c r="H1038" s="15"/>
      <c r="I1038" s="15"/>
      <c r="J1038" s="15"/>
      <c r="K1038" s="15"/>
      <c r="L1038" s="15"/>
      <c r="M1038" s="16" t="s">
        <v>1253</v>
      </c>
    </row>
    <row r="1039" spans="1:13" x14ac:dyDescent="0.2">
      <c r="A1039" s="16" t="s">
        <v>2935</v>
      </c>
      <c r="B1039" s="15" t="s">
        <v>5442</v>
      </c>
      <c r="C1039" s="16" t="s">
        <v>4085</v>
      </c>
      <c r="D1039" s="16" t="s">
        <v>4348</v>
      </c>
      <c r="E1039" s="16" t="s">
        <v>5442</v>
      </c>
      <c r="F1039" s="15"/>
      <c r="G1039" s="15"/>
      <c r="H1039" s="15"/>
      <c r="I1039" s="15"/>
      <c r="J1039" s="15"/>
      <c r="K1039" s="15"/>
      <c r="L1039" s="15"/>
      <c r="M1039" s="16" t="s">
        <v>2936</v>
      </c>
    </row>
    <row r="1040" spans="1:13" x14ac:dyDescent="0.2">
      <c r="A1040" s="16" t="s">
        <v>1254</v>
      </c>
      <c r="B1040" s="15" t="s">
        <v>5443</v>
      </c>
      <c r="C1040" s="16" t="s">
        <v>4328</v>
      </c>
      <c r="D1040" s="16" t="s">
        <v>4362</v>
      </c>
      <c r="E1040" s="16" t="s">
        <v>5443</v>
      </c>
      <c r="F1040" s="15"/>
      <c r="G1040" s="15"/>
      <c r="H1040" s="15"/>
      <c r="I1040" s="15"/>
      <c r="J1040" s="15"/>
      <c r="K1040" s="15"/>
      <c r="L1040" s="15"/>
      <c r="M1040" s="16" t="s">
        <v>1255</v>
      </c>
    </row>
    <row r="1041" spans="1:13" x14ac:dyDescent="0.2">
      <c r="A1041" s="16" t="s">
        <v>1738</v>
      </c>
      <c r="B1041" s="15" t="s">
        <v>5444</v>
      </c>
      <c r="C1041" s="16" t="s">
        <v>4328</v>
      </c>
      <c r="D1041" s="16" t="s">
        <v>1285</v>
      </c>
      <c r="E1041" s="16" t="s">
        <v>5444</v>
      </c>
      <c r="F1041" s="15"/>
      <c r="G1041" s="15"/>
      <c r="H1041" s="15"/>
      <c r="I1041" s="15"/>
      <c r="J1041" s="15"/>
      <c r="K1041" s="15"/>
      <c r="L1041" s="15"/>
      <c r="M1041" s="16" t="s">
        <v>1739</v>
      </c>
    </row>
    <row r="1042" spans="1:13" x14ac:dyDescent="0.2">
      <c r="A1042" s="16" t="s">
        <v>1212</v>
      </c>
      <c r="B1042" s="15" t="s">
        <v>5445</v>
      </c>
      <c r="C1042" s="16" t="s">
        <v>4229</v>
      </c>
      <c r="D1042" s="16" t="s">
        <v>4120</v>
      </c>
      <c r="E1042" s="16" t="s">
        <v>5445</v>
      </c>
      <c r="F1042" s="15"/>
      <c r="G1042" s="15"/>
      <c r="H1042" s="15"/>
      <c r="I1042" s="15"/>
      <c r="J1042" s="15"/>
      <c r="K1042" s="15"/>
      <c r="L1042" s="15"/>
      <c r="M1042" s="16" t="s">
        <v>1213</v>
      </c>
    </row>
    <row r="1043" spans="1:13" x14ac:dyDescent="0.2">
      <c r="A1043" s="16" t="s">
        <v>2917</v>
      </c>
      <c r="B1043" s="15" t="s">
        <v>5446</v>
      </c>
      <c r="C1043" s="16" t="s">
        <v>4085</v>
      </c>
      <c r="D1043" s="16" t="s">
        <v>4348</v>
      </c>
      <c r="E1043" s="16" t="s">
        <v>5446</v>
      </c>
      <c r="F1043" s="15"/>
      <c r="G1043" s="15"/>
      <c r="H1043" s="15"/>
      <c r="I1043" s="15"/>
      <c r="J1043" s="15"/>
      <c r="K1043" s="15"/>
      <c r="L1043" s="15"/>
      <c r="M1043" s="16" t="s">
        <v>2918</v>
      </c>
    </row>
    <row r="1044" spans="1:13" x14ac:dyDescent="0.2">
      <c r="A1044" s="16" t="s">
        <v>3009</v>
      </c>
      <c r="B1044" s="15" t="s">
        <v>5447</v>
      </c>
      <c r="C1044" s="16" t="s">
        <v>4098</v>
      </c>
      <c r="D1044" s="16" t="s">
        <v>4276</v>
      </c>
      <c r="E1044" s="16" t="s">
        <v>5447</v>
      </c>
      <c r="F1044" s="15"/>
      <c r="G1044" s="15"/>
      <c r="H1044" s="15"/>
      <c r="I1044" s="15"/>
      <c r="J1044" s="15"/>
      <c r="K1044" s="15"/>
      <c r="L1044" s="15"/>
      <c r="M1044" s="16" t="s">
        <v>3010</v>
      </c>
    </row>
    <row r="1045" spans="1:13" x14ac:dyDescent="0.2">
      <c r="A1045" s="16" t="s">
        <v>1732</v>
      </c>
      <c r="B1045" s="15" t="s">
        <v>5448</v>
      </c>
      <c r="C1045" s="16" t="s">
        <v>4328</v>
      </c>
      <c r="D1045" s="16" t="s">
        <v>4362</v>
      </c>
      <c r="E1045" s="16" t="s">
        <v>5448</v>
      </c>
      <c r="F1045" s="15"/>
      <c r="G1045" s="15"/>
      <c r="H1045" s="15"/>
      <c r="I1045" s="15"/>
      <c r="J1045" s="15"/>
      <c r="K1045" s="15"/>
      <c r="L1045" s="15"/>
      <c r="M1045" s="16" t="s">
        <v>1733</v>
      </c>
    </row>
    <row r="1046" spans="1:13" x14ac:dyDescent="0.2">
      <c r="A1046" s="16" t="s">
        <v>2959</v>
      </c>
      <c r="B1046" s="15" t="s">
        <v>5449</v>
      </c>
      <c r="C1046" s="16" t="s">
        <v>4196</v>
      </c>
      <c r="D1046" s="16" t="s">
        <v>4280</v>
      </c>
      <c r="E1046" s="16" t="s">
        <v>5449</v>
      </c>
      <c r="F1046" s="15"/>
      <c r="G1046" s="15"/>
      <c r="H1046" s="15"/>
      <c r="I1046" s="15"/>
      <c r="J1046" s="15"/>
      <c r="K1046" s="15"/>
      <c r="L1046" s="15"/>
      <c r="M1046" s="16" t="s">
        <v>2960</v>
      </c>
    </row>
    <row r="1047" spans="1:13" x14ac:dyDescent="0.2">
      <c r="A1047" s="16" t="s">
        <v>3105</v>
      </c>
      <c r="B1047" s="15" t="s">
        <v>5450</v>
      </c>
      <c r="C1047" s="16" t="s">
        <v>4098</v>
      </c>
      <c r="D1047" s="16" t="s">
        <v>4365</v>
      </c>
      <c r="E1047" s="16" t="s">
        <v>5450</v>
      </c>
      <c r="F1047" s="15"/>
      <c r="G1047" s="15"/>
      <c r="H1047" s="15"/>
      <c r="I1047" s="15"/>
      <c r="J1047" s="15"/>
      <c r="K1047" s="15"/>
      <c r="L1047" s="15"/>
      <c r="M1047" s="16" t="s">
        <v>3106</v>
      </c>
    </row>
    <row r="1048" spans="1:13" x14ac:dyDescent="0.2">
      <c r="A1048" s="16" t="s">
        <v>518</v>
      </c>
      <c r="B1048" s="15" t="s">
        <v>5451</v>
      </c>
      <c r="C1048" s="16" t="s">
        <v>4229</v>
      </c>
      <c r="D1048" s="16" t="s">
        <v>4121</v>
      </c>
      <c r="E1048" s="16" t="s">
        <v>5451</v>
      </c>
      <c r="F1048" s="15"/>
      <c r="G1048" s="15"/>
      <c r="H1048" s="15"/>
      <c r="I1048" s="15"/>
      <c r="J1048" s="15"/>
      <c r="K1048" s="15"/>
      <c r="L1048" s="15"/>
      <c r="M1048" s="16" t="s">
        <v>519</v>
      </c>
    </row>
    <row r="1049" spans="1:13" x14ac:dyDescent="0.2">
      <c r="A1049" s="16" t="s">
        <v>1286</v>
      </c>
      <c r="B1049" s="15" t="s">
        <v>5452</v>
      </c>
      <c r="C1049" s="16" t="s">
        <v>4328</v>
      </c>
      <c r="D1049" s="16" t="s">
        <v>4361</v>
      </c>
      <c r="E1049" s="16" t="s">
        <v>5452</v>
      </c>
      <c r="F1049" s="15"/>
      <c r="G1049" s="15"/>
      <c r="H1049" s="15"/>
      <c r="I1049" s="15"/>
      <c r="J1049" s="15"/>
      <c r="K1049" s="15"/>
      <c r="L1049" s="15"/>
      <c r="M1049" s="16" t="s">
        <v>1287</v>
      </c>
    </row>
    <row r="1050" spans="1:13" x14ac:dyDescent="0.2">
      <c r="A1050" s="16" t="s">
        <v>3041</v>
      </c>
      <c r="B1050" s="15" t="s">
        <v>5453</v>
      </c>
      <c r="C1050" s="16" t="s">
        <v>4098</v>
      </c>
      <c r="D1050" s="16" t="s">
        <v>4365</v>
      </c>
      <c r="E1050" s="16" t="s">
        <v>5453</v>
      </c>
      <c r="F1050" s="15"/>
      <c r="G1050" s="15"/>
      <c r="H1050" s="15"/>
      <c r="I1050" s="15"/>
      <c r="J1050" s="15"/>
      <c r="K1050" s="15"/>
      <c r="L1050" s="15"/>
      <c r="M1050" s="16" t="s">
        <v>3042</v>
      </c>
    </row>
    <row r="1051" spans="1:13" x14ac:dyDescent="0.2">
      <c r="A1051" s="16" t="s">
        <v>1264</v>
      </c>
      <c r="B1051" s="15" t="s">
        <v>5454</v>
      </c>
      <c r="C1051" s="16" t="s">
        <v>4328</v>
      </c>
      <c r="D1051" s="16" t="s">
        <v>4361</v>
      </c>
      <c r="E1051" s="16" t="s">
        <v>5454</v>
      </c>
      <c r="F1051" s="15"/>
      <c r="G1051" s="15"/>
      <c r="H1051" s="15"/>
      <c r="I1051" s="15"/>
      <c r="J1051" s="15"/>
      <c r="K1051" s="15"/>
      <c r="L1051" s="15"/>
      <c r="M1051" s="16" t="s">
        <v>1265</v>
      </c>
    </row>
    <row r="1052" spans="1:13" x14ac:dyDescent="0.2">
      <c r="A1052" s="16" t="s">
        <v>2329</v>
      </c>
      <c r="B1052" s="15" t="s">
        <v>5455</v>
      </c>
      <c r="C1052" s="16" t="s">
        <v>3936</v>
      </c>
      <c r="D1052" s="16" t="s">
        <v>4020</v>
      </c>
      <c r="E1052" s="16" t="s">
        <v>5455</v>
      </c>
      <c r="F1052" s="15"/>
      <c r="G1052" s="15"/>
      <c r="H1052" s="15"/>
      <c r="I1052" s="15"/>
      <c r="J1052" s="15"/>
      <c r="K1052" s="15"/>
      <c r="L1052" s="15"/>
      <c r="M1052" s="16" t="s">
        <v>2330</v>
      </c>
    </row>
    <row r="1053" spans="1:13" x14ac:dyDescent="0.2">
      <c r="A1053" s="16" t="s">
        <v>1196</v>
      </c>
      <c r="B1053" s="15" t="s">
        <v>5456</v>
      </c>
      <c r="C1053" s="16" t="s">
        <v>4229</v>
      </c>
      <c r="D1053" s="16" t="s">
        <v>4121</v>
      </c>
      <c r="E1053" s="16" t="s">
        <v>5456</v>
      </c>
      <c r="F1053" s="15"/>
      <c r="G1053" s="15"/>
      <c r="H1053" s="15"/>
      <c r="I1053" s="15"/>
      <c r="J1053" s="15"/>
      <c r="K1053" s="15"/>
      <c r="L1053" s="15"/>
      <c r="M1053" s="16" t="s">
        <v>1197</v>
      </c>
    </row>
    <row r="1054" spans="1:13" x14ac:dyDescent="0.2">
      <c r="A1054" s="16" t="s">
        <v>2907</v>
      </c>
      <c r="B1054" s="15" t="s">
        <v>5457</v>
      </c>
      <c r="C1054" s="16" t="s">
        <v>4098</v>
      </c>
      <c r="D1054" s="16" t="s">
        <v>4197</v>
      </c>
      <c r="E1054" s="16" t="s">
        <v>5457</v>
      </c>
      <c r="F1054" s="15"/>
      <c r="G1054" s="15"/>
      <c r="H1054" s="15"/>
      <c r="I1054" s="15"/>
      <c r="J1054" s="15"/>
      <c r="K1054" s="15"/>
      <c r="L1054" s="15"/>
      <c r="M1054" s="16" t="s">
        <v>2908</v>
      </c>
    </row>
    <row r="1055" spans="1:13" x14ac:dyDescent="0.2">
      <c r="A1055" s="16" t="s">
        <v>1278</v>
      </c>
      <c r="B1055" s="15" t="s">
        <v>5458</v>
      </c>
      <c r="C1055" s="16" t="s">
        <v>4328</v>
      </c>
      <c r="D1055" s="16" t="s">
        <v>4363</v>
      </c>
      <c r="E1055" s="16" t="s">
        <v>5458</v>
      </c>
      <c r="F1055" s="15"/>
      <c r="G1055" s="15"/>
      <c r="H1055" s="15"/>
      <c r="I1055" s="15"/>
      <c r="J1055" s="15"/>
      <c r="K1055" s="15"/>
      <c r="L1055" s="15"/>
      <c r="M1055" s="16" t="s">
        <v>1279</v>
      </c>
    </row>
    <row r="1056" spans="1:13" x14ac:dyDescent="0.2">
      <c r="A1056" s="16" t="s">
        <v>1210</v>
      </c>
      <c r="B1056" s="15" t="s">
        <v>5459</v>
      </c>
      <c r="C1056" s="16" t="s">
        <v>4229</v>
      </c>
      <c r="D1056" s="16" t="s">
        <v>4121</v>
      </c>
      <c r="E1056" s="16" t="s">
        <v>5459</v>
      </c>
      <c r="F1056" s="15"/>
      <c r="G1056" s="15"/>
      <c r="H1056" s="15"/>
      <c r="I1056" s="15"/>
      <c r="J1056" s="15"/>
      <c r="K1056" s="15"/>
      <c r="L1056" s="15"/>
      <c r="M1056" s="16" t="s">
        <v>1211</v>
      </c>
    </row>
    <row r="1057" spans="1:13" x14ac:dyDescent="0.2">
      <c r="A1057" s="16" t="s">
        <v>3103</v>
      </c>
      <c r="B1057" s="15" t="s">
        <v>5460</v>
      </c>
      <c r="C1057" s="16" t="s">
        <v>4229</v>
      </c>
      <c r="D1057" s="16" t="s">
        <v>4121</v>
      </c>
      <c r="E1057" s="16" t="s">
        <v>5460</v>
      </c>
      <c r="F1057" s="15"/>
      <c r="G1057" s="15"/>
      <c r="H1057" s="15"/>
      <c r="I1057" s="15"/>
      <c r="J1057" s="15"/>
      <c r="K1057" s="15"/>
      <c r="L1057" s="15"/>
      <c r="M1057" s="16" t="s">
        <v>3104</v>
      </c>
    </row>
    <row r="1058" spans="1:13" x14ac:dyDescent="0.2">
      <c r="A1058" s="16" t="s">
        <v>3025</v>
      </c>
      <c r="B1058" s="15" t="s">
        <v>5461</v>
      </c>
      <c r="C1058" s="16" t="s">
        <v>4098</v>
      </c>
      <c r="D1058" s="16" t="s">
        <v>4097</v>
      </c>
      <c r="E1058" s="16" t="s">
        <v>5461</v>
      </c>
      <c r="F1058" s="15"/>
      <c r="G1058" s="15"/>
      <c r="H1058" s="15"/>
      <c r="I1058" s="15"/>
      <c r="J1058" s="15"/>
      <c r="K1058" s="15"/>
      <c r="L1058" s="15"/>
      <c r="M1058" s="16" t="s">
        <v>3026</v>
      </c>
    </row>
    <row r="1059" spans="1:13" x14ac:dyDescent="0.2">
      <c r="A1059" s="16" t="s">
        <v>2325</v>
      </c>
      <c r="B1059" s="15" t="s">
        <v>5462</v>
      </c>
      <c r="C1059" s="16" t="s">
        <v>3936</v>
      </c>
      <c r="D1059" s="16" t="s">
        <v>4020</v>
      </c>
      <c r="E1059" s="16" t="s">
        <v>5462</v>
      </c>
      <c r="F1059" s="15"/>
      <c r="G1059" s="15"/>
      <c r="H1059" s="15"/>
      <c r="I1059" s="15"/>
      <c r="J1059" s="15"/>
      <c r="K1059" s="15"/>
      <c r="L1059" s="15"/>
      <c r="M1059" s="16" t="s">
        <v>2326</v>
      </c>
    </row>
    <row r="1060" spans="1:13" x14ac:dyDescent="0.2">
      <c r="A1060" s="16" t="s">
        <v>638</v>
      </c>
      <c r="B1060" s="15" t="s">
        <v>5463</v>
      </c>
      <c r="C1060" s="16" t="s">
        <v>4086</v>
      </c>
      <c r="D1060" s="16" t="s">
        <v>4366</v>
      </c>
      <c r="E1060" s="16" t="s">
        <v>5463</v>
      </c>
      <c r="F1060" s="15"/>
      <c r="G1060" s="15"/>
      <c r="H1060" s="15"/>
      <c r="I1060" s="15"/>
      <c r="J1060" s="15"/>
      <c r="K1060" s="15"/>
      <c r="L1060" s="15"/>
      <c r="M1060" s="16" t="s">
        <v>639</v>
      </c>
    </row>
    <row r="1061" spans="1:13" x14ac:dyDescent="0.2">
      <c r="A1061" s="16" t="s">
        <v>1764</v>
      </c>
      <c r="B1061" s="15" t="s">
        <v>5464</v>
      </c>
      <c r="C1061" s="16" t="s">
        <v>4086</v>
      </c>
      <c r="D1061" s="16" t="s">
        <v>4366</v>
      </c>
      <c r="E1061" s="16" t="s">
        <v>5464</v>
      </c>
      <c r="F1061" s="15"/>
      <c r="G1061" s="15"/>
      <c r="H1061" s="15"/>
      <c r="I1061" s="15"/>
      <c r="J1061" s="15"/>
      <c r="K1061" s="15"/>
      <c r="L1061" s="15"/>
      <c r="M1061" s="16" t="s">
        <v>1765</v>
      </c>
    </row>
    <row r="1062" spans="1:13" x14ac:dyDescent="0.2">
      <c r="A1062" s="16" t="s">
        <v>1220</v>
      </c>
      <c r="B1062" s="15" t="s">
        <v>5465</v>
      </c>
      <c r="C1062" s="16" t="s">
        <v>4229</v>
      </c>
      <c r="D1062" s="16" t="s">
        <v>4347</v>
      </c>
      <c r="E1062" s="16" t="s">
        <v>5465</v>
      </c>
      <c r="F1062" s="15"/>
      <c r="G1062" s="15"/>
      <c r="H1062" s="15"/>
      <c r="I1062" s="15"/>
      <c r="J1062" s="15"/>
      <c r="K1062" s="15"/>
      <c r="L1062" s="15"/>
      <c r="M1062" s="16" t="s">
        <v>1221</v>
      </c>
    </row>
    <row r="1063" spans="1:13" x14ac:dyDescent="0.2">
      <c r="A1063" s="16" t="s">
        <v>2909</v>
      </c>
      <c r="B1063" s="15" t="s">
        <v>5466</v>
      </c>
      <c r="C1063" s="16" t="s">
        <v>4098</v>
      </c>
      <c r="D1063" s="16" t="s">
        <v>4197</v>
      </c>
      <c r="E1063" s="16" t="s">
        <v>5466</v>
      </c>
      <c r="F1063" s="15"/>
      <c r="G1063" s="15"/>
      <c r="H1063" s="15"/>
      <c r="I1063" s="15"/>
      <c r="J1063" s="15"/>
      <c r="K1063" s="15"/>
      <c r="L1063" s="15"/>
      <c r="M1063" s="16" t="s">
        <v>2910</v>
      </c>
    </row>
    <row r="1064" spans="1:13" x14ac:dyDescent="0.2">
      <c r="A1064" s="16" t="s">
        <v>1284</v>
      </c>
      <c r="B1064" s="15" t="s">
        <v>5467</v>
      </c>
      <c r="C1064" s="16" t="s">
        <v>4328</v>
      </c>
      <c r="D1064" s="16" t="s">
        <v>1285</v>
      </c>
      <c r="E1064" s="16" t="s">
        <v>5467</v>
      </c>
      <c r="F1064" s="16"/>
      <c r="G1064" s="16"/>
      <c r="H1064" s="15"/>
      <c r="I1064" s="15"/>
      <c r="J1064" s="15"/>
      <c r="K1064" s="15"/>
      <c r="L1064" s="15"/>
      <c r="M1064" s="16" t="s">
        <v>1285</v>
      </c>
    </row>
    <row r="1065" spans="1:13" x14ac:dyDescent="0.2">
      <c r="A1065" s="16" t="s">
        <v>1760</v>
      </c>
      <c r="B1065" s="15" t="s">
        <v>5468</v>
      </c>
      <c r="C1065" s="16" t="s">
        <v>4086</v>
      </c>
      <c r="D1065" s="16" t="s">
        <v>4308</v>
      </c>
      <c r="E1065" s="16" t="s">
        <v>5468</v>
      </c>
      <c r="F1065" s="16"/>
      <c r="G1065" s="16"/>
      <c r="H1065" s="15"/>
      <c r="I1065" s="15"/>
      <c r="J1065" s="15"/>
      <c r="K1065" s="15"/>
      <c r="L1065" s="15"/>
      <c r="M1065" s="16" t="s">
        <v>1761</v>
      </c>
    </row>
    <row r="1066" spans="1:13" x14ac:dyDescent="0.2">
      <c r="A1066" s="16" t="s">
        <v>2901</v>
      </c>
      <c r="B1066" s="15" t="s">
        <v>5469</v>
      </c>
      <c r="C1066" s="16" t="s">
        <v>4098</v>
      </c>
      <c r="D1066" s="16" t="s">
        <v>4197</v>
      </c>
      <c r="E1066" s="16" t="s">
        <v>5469</v>
      </c>
      <c r="F1066" s="16"/>
      <c r="G1066" s="16"/>
      <c r="H1066" s="15"/>
      <c r="I1066" s="15"/>
      <c r="J1066" s="15"/>
      <c r="K1066" s="15"/>
      <c r="L1066" s="15"/>
      <c r="M1066" s="16" t="s">
        <v>2902</v>
      </c>
    </row>
    <row r="1067" spans="1:13" x14ac:dyDescent="0.2">
      <c r="A1067" s="16" t="s">
        <v>2919</v>
      </c>
      <c r="B1067" s="15" t="s">
        <v>5470</v>
      </c>
      <c r="C1067" s="16" t="s">
        <v>4085</v>
      </c>
      <c r="D1067" s="16" t="s">
        <v>4348</v>
      </c>
      <c r="E1067" s="16" t="s">
        <v>5470</v>
      </c>
      <c r="F1067" s="16"/>
      <c r="G1067" s="16"/>
      <c r="H1067" s="15"/>
      <c r="I1067" s="15"/>
      <c r="J1067" s="15"/>
      <c r="K1067" s="15"/>
      <c r="L1067" s="15"/>
      <c r="M1067" s="16" t="s">
        <v>2920</v>
      </c>
    </row>
    <row r="1068" spans="1:13" x14ac:dyDescent="0.2">
      <c r="A1068" s="16" t="s">
        <v>574</v>
      </c>
      <c r="B1068" s="15" t="s">
        <v>5471</v>
      </c>
      <c r="C1068" s="16" t="s">
        <v>4086</v>
      </c>
      <c r="D1068" s="16" t="s">
        <v>4366</v>
      </c>
      <c r="E1068" s="16" t="s">
        <v>5471</v>
      </c>
      <c r="F1068" s="16"/>
      <c r="G1068" s="16"/>
      <c r="H1068" s="15"/>
      <c r="I1068" s="15"/>
      <c r="J1068" s="15"/>
      <c r="K1068" s="15"/>
      <c r="L1068" s="15"/>
      <c r="M1068" s="16" t="s">
        <v>575</v>
      </c>
    </row>
    <row r="1069" spans="1:13" x14ac:dyDescent="0.2">
      <c r="A1069" s="16" t="s">
        <v>1762</v>
      </c>
      <c r="B1069" s="15" t="s">
        <v>5472</v>
      </c>
      <c r="C1069" s="16" t="s">
        <v>4086</v>
      </c>
      <c r="D1069" s="16" t="s">
        <v>4339</v>
      </c>
      <c r="E1069" s="16" t="s">
        <v>5472</v>
      </c>
      <c r="F1069" s="16"/>
      <c r="G1069" s="16"/>
      <c r="H1069" s="15"/>
      <c r="I1069" s="15"/>
      <c r="J1069" s="15"/>
      <c r="K1069" s="15"/>
      <c r="L1069" s="15"/>
      <c r="M1069" s="16" t="s">
        <v>1763</v>
      </c>
    </row>
    <row r="1070" spans="1:13" x14ac:dyDescent="0.2">
      <c r="A1070" s="16" t="s">
        <v>2929</v>
      </c>
      <c r="B1070" s="15" t="s">
        <v>5473</v>
      </c>
      <c r="C1070" s="16" t="s">
        <v>4085</v>
      </c>
      <c r="D1070" s="16" t="s">
        <v>4348</v>
      </c>
      <c r="E1070" s="16" t="s">
        <v>5473</v>
      </c>
      <c r="F1070" s="16"/>
      <c r="G1070" s="16"/>
      <c r="H1070" s="15"/>
      <c r="I1070" s="15"/>
      <c r="J1070" s="15"/>
      <c r="K1070" s="15"/>
      <c r="L1070" s="15"/>
      <c r="M1070" s="16" t="s">
        <v>2930</v>
      </c>
    </row>
    <row r="1071" spans="1:13" x14ac:dyDescent="0.2">
      <c r="A1071" s="16" t="s">
        <v>2925</v>
      </c>
      <c r="B1071" s="15" t="s">
        <v>5474</v>
      </c>
      <c r="C1071" s="16" t="s">
        <v>4085</v>
      </c>
      <c r="D1071" s="16" t="s">
        <v>4348</v>
      </c>
      <c r="E1071" s="16" t="s">
        <v>5474</v>
      </c>
      <c r="F1071" s="16"/>
      <c r="G1071" s="16"/>
      <c r="H1071" s="15"/>
      <c r="I1071" s="15"/>
      <c r="J1071" s="15"/>
      <c r="K1071" s="15"/>
      <c r="L1071" s="15"/>
      <c r="M1071" s="16" t="s">
        <v>2926</v>
      </c>
    </row>
    <row r="1072" spans="1:13" x14ac:dyDescent="0.2">
      <c r="A1072" s="16" t="s">
        <v>1226</v>
      </c>
      <c r="B1072" s="15" t="s">
        <v>5475</v>
      </c>
      <c r="C1072" s="16" t="s">
        <v>4229</v>
      </c>
      <c r="D1072" s="16" t="s">
        <v>4121</v>
      </c>
      <c r="E1072" s="16" t="s">
        <v>5475</v>
      </c>
      <c r="F1072" s="16"/>
      <c r="G1072" s="16"/>
      <c r="H1072" s="15"/>
      <c r="I1072" s="15"/>
      <c r="J1072" s="15"/>
      <c r="K1072" s="15"/>
      <c r="L1072" s="15"/>
      <c r="M1072" s="16" t="s">
        <v>1227</v>
      </c>
    </row>
    <row r="1073" spans="1:13" x14ac:dyDescent="0.2">
      <c r="A1073" s="16" t="s">
        <v>1276</v>
      </c>
      <c r="B1073" s="15" t="s">
        <v>5476</v>
      </c>
      <c r="C1073" s="16" t="s">
        <v>4328</v>
      </c>
      <c r="D1073" s="16" t="s">
        <v>4362</v>
      </c>
      <c r="E1073" s="16" t="s">
        <v>5476</v>
      </c>
      <c r="F1073" s="16"/>
      <c r="G1073" s="16"/>
      <c r="H1073" s="15"/>
      <c r="I1073" s="15"/>
      <c r="J1073" s="15"/>
      <c r="K1073" s="15"/>
      <c r="L1073" s="15"/>
      <c r="M1073" s="16" t="s">
        <v>1277</v>
      </c>
    </row>
    <row r="1074" spans="1:13" x14ac:dyDescent="0.2">
      <c r="A1074" s="16" t="s">
        <v>2931</v>
      </c>
      <c r="B1074" s="15" t="s">
        <v>5477</v>
      </c>
      <c r="C1074" s="16" t="s">
        <v>4085</v>
      </c>
      <c r="D1074" s="16" t="s">
        <v>4348</v>
      </c>
      <c r="E1074" s="16" t="s">
        <v>5477</v>
      </c>
      <c r="F1074" s="16"/>
      <c r="G1074" s="16"/>
      <c r="H1074" s="15"/>
      <c r="I1074" s="15"/>
      <c r="J1074" s="15"/>
      <c r="K1074" s="15"/>
      <c r="L1074" s="15"/>
      <c r="M1074" s="16" t="s">
        <v>2932</v>
      </c>
    </row>
    <row r="1075" spans="1:13" x14ac:dyDescent="0.2">
      <c r="A1075" s="16" t="s">
        <v>3063</v>
      </c>
      <c r="B1075" s="15" t="s">
        <v>5478</v>
      </c>
      <c r="C1075" s="16" t="s">
        <v>4098</v>
      </c>
      <c r="D1075" s="16" t="s">
        <v>4365</v>
      </c>
      <c r="E1075" s="16" t="s">
        <v>5478</v>
      </c>
      <c r="F1075" s="16"/>
      <c r="G1075" s="16"/>
      <c r="H1075" s="15"/>
      <c r="I1075" s="15"/>
      <c r="J1075" s="15"/>
      <c r="K1075" s="15"/>
      <c r="L1075" s="15"/>
      <c r="M1075" s="16" t="s">
        <v>3064</v>
      </c>
    </row>
    <row r="1076" spans="1:13" x14ac:dyDescent="0.2">
      <c r="A1076" s="16" t="s">
        <v>2927</v>
      </c>
      <c r="B1076" s="15" t="s">
        <v>5479</v>
      </c>
      <c r="C1076" s="16" t="s">
        <v>4085</v>
      </c>
      <c r="D1076" s="16" t="s">
        <v>4348</v>
      </c>
      <c r="E1076" s="16" t="s">
        <v>5479</v>
      </c>
      <c r="F1076" s="16"/>
      <c r="G1076" s="16"/>
      <c r="H1076" s="15"/>
      <c r="I1076" s="15"/>
      <c r="J1076" s="15"/>
      <c r="K1076" s="15"/>
      <c r="L1076" s="15"/>
      <c r="M1076" s="16" t="s">
        <v>2928</v>
      </c>
    </row>
    <row r="1077" spans="1:13" x14ac:dyDescent="0.2">
      <c r="A1077" s="16" t="s">
        <v>1206</v>
      </c>
      <c r="B1077" s="15" t="s">
        <v>5480</v>
      </c>
      <c r="C1077" s="16" t="s">
        <v>4229</v>
      </c>
      <c r="D1077" s="16" t="s">
        <v>4121</v>
      </c>
      <c r="E1077" s="16" t="s">
        <v>5480</v>
      </c>
      <c r="F1077" s="16"/>
      <c r="G1077" s="16"/>
      <c r="H1077" s="15"/>
      <c r="I1077" s="15"/>
      <c r="J1077" s="15"/>
      <c r="K1077" s="15"/>
      <c r="L1077" s="15"/>
      <c r="M1077" s="16" t="s">
        <v>1207</v>
      </c>
    </row>
    <row r="1078" spans="1:13" x14ac:dyDescent="0.2">
      <c r="A1078" s="16" t="s">
        <v>2963</v>
      </c>
      <c r="B1078" s="15" t="s">
        <v>5481</v>
      </c>
      <c r="C1078" s="16" t="s">
        <v>4098</v>
      </c>
      <c r="D1078" s="16" t="s">
        <v>4276</v>
      </c>
      <c r="E1078" s="16" t="s">
        <v>5481</v>
      </c>
      <c r="F1078" s="16"/>
      <c r="G1078" s="16"/>
      <c r="H1078" s="15"/>
      <c r="I1078" s="15"/>
      <c r="J1078" s="15"/>
      <c r="K1078" s="15"/>
      <c r="L1078" s="15"/>
      <c r="M1078" s="16" t="s">
        <v>2964</v>
      </c>
    </row>
    <row r="1079" spans="1:13" x14ac:dyDescent="0.2">
      <c r="A1079" s="16" t="s">
        <v>680</v>
      </c>
      <c r="B1079" s="15" t="s">
        <v>5482</v>
      </c>
      <c r="C1079" s="16" t="s">
        <v>4098</v>
      </c>
      <c r="D1079" s="16" t="s">
        <v>4109</v>
      </c>
      <c r="E1079" s="16" t="s">
        <v>5482</v>
      </c>
      <c r="F1079" s="16"/>
      <c r="G1079" s="16"/>
      <c r="H1079" s="15"/>
      <c r="I1079" s="15"/>
      <c r="J1079" s="15"/>
      <c r="K1079" s="15"/>
      <c r="L1079" s="15"/>
      <c r="M1079" s="16" t="s">
        <v>681</v>
      </c>
    </row>
    <row r="1080" spans="1:13" x14ac:dyDescent="0.2">
      <c r="A1080" s="16" t="s">
        <v>1224</v>
      </c>
      <c r="B1080" s="15" t="s">
        <v>5483</v>
      </c>
      <c r="C1080" s="16" t="s">
        <v>4229</v>
      </c>
      <c r="D1080" s="16" t="s">
        <v>4120</v>
      </c>
      <c r="E1080" s="16" t="s">
        <v>5483</v>
      </c>
      <c r="F1080" s="16"/>
      <c r="G1080" s="16"/>
      <c r="H1080" s="15"/>
      <c r="I1080" s="15"/>
      <c r="J1080" s="15"/>
      <c r="K1080" s="15"/>
      <c r="L1080" s="15"/>
      <c r="M1080" s="16" t="s">
        <v>1225</v>
      </c>
    </row>
    <row r="1081" spans="1:13" x14ac:dyDescent="0.2">
      <c r="A1081" s="16" t="s">
        <v>2923</v>
      </c>
      <c r="B1081" s="15" t="s">
        <v>5484</v>
      </c>
      <c r="C1081" s="16" t="s">
        <v>4085</v>
      </c>
      <c r="D1081" s="16" t="s">
        <v>4348</v>
      </c>
      <c r="E1081" s="16" t="s">
        <v>5484</v>
      </c>
      <c r="F1081" s="16"/>
      <c r="G1081" s="16"/>
      <c r="H1081" s="15"/>
      <c r="I1081" s="15"/>
      <c r="J1081" s="15"/>
      <c r="K1081" s="15"/>
      <c r="L1081" s="15"/>
      <c r="M1081" s="16" t="s">
        <v>2924</v>
      </c>
    </row>
    <row r="1082" spans="1:13" x14ac:dyDescent="0.2">
      <c r="A1082" s="16" t="s">
        <v>2967</v>
      </c>
      <c r="B1082" s="15" t="s">
        <v>5485</v>
      </c>
      <c r="C1082" s="16" t="s">
        <v>4098</v>
      </c>
      <c r="D1082" s="16" t="s">
        <v>4276</v>
      </c>
      <c r="E1082" s="16" t="s">
        <v>5485</v>
      </c>
      <c r="F1082" s="16"/>
      <c r="G1082" s="16"/>
      <c r="H1082" s="15"/>
      <c r="I1082" s="15"/>
      <c r="J1082" s="15"/>
      <c r="K1082" s="15"/>
      <c r="L1082" s="15"/>
      <c r="M1082" s="16" t="s">
        <v>2968</v>
      </c>
    </row>
    <row r="1083" spans="1:13" x14ac:dyDescent="0.2">
      <c r="A1083" s="16" t="s">
        <v>2933</v>
      </c>
      <c r="B1083" s="15" t="s">
        <v>5486</v>
      </c>
      <c r="C1083" s="16" t="s">
        <v>4085</v>
      </c>
      <c r="D1083" s="16" t="s">
        <v>4348</v>
      </c>
      <c r="E1083" s="16" t="s">
        <v>5486</v>
      </c>
      <c r="F1083" s="16"/>
      <c r="G1083" s="16"/>
      <c r="H1083" s="15"/>
      <c r="I1083" s="15"/>
      <c r="J1083" s="15"/>
      <c r="K1083" s="15"/>
      <c r="L1083" s="15"/>
      <c r="M1083" s="16" t="s">
        <v>2934</v>
      </c>
    </row>
    <row r="1084" spans="1:13" x14ac:dyDescent="0.2">
      <c r="A1084" s="16" t="s">
        <v>2993</v>
      </c>
      <c r="B1084" s="15" t="s">
        <v>5487</v>
      </c>
      <c r="C1084" s="16" t="s">
        <v>4098</v>
      </c>
      <c r="D1084" s="16" t="s">
        <v>4276</v>
      </c>
      <c r="E1084" s="16" t="s">
        <v>5487</v>
      </c>
      <c r="F1084" s="16"/>
      <c r="G1084" s="16"/>
      <c r="H1084" s="15"/>
      <c r="I1084" s="15"/>
      <c r="J1084" s="15"/>
      <c r="K1084" s="15"/>
      <c r="L1084" s="15"/>
      <c r="M1084" s="16" t="s">
        <v>2994</v>
      </c>
    </row>
    <row r="1085" spans="1:13" x14ac:dyDescent="0.2">
      <c r="A1085" s="16" t="s">
        <v>1282</v>
      </c>
      <c r="B1085" s="15" t="s">
        <v>5488</v>
      </c>
      <c r="C1085" s="16" t="s">
        <v>4328</v>
      </c>
      <c r="D1085" s="16" t="s">
        <v>4361</v>
      </c>
      <c r="E1085" s="16" t="s">
        <v>5488</v>
      </c>
      <c r="F1085" s="16"/>
      <c r="G1085" s="16"/>
      <c r="H1085" s="15"/>
      <c r="I1085" s="15"/>
      <c r="J1085" s="15"/>
      <c r="K1085" s="15"/>
      <c r="L1085" s="15"/>
      <c r="M1085" s="16" t="s">
        <v>1283</v>
      </c>
    </row>
    <row r="1086" spans="1:13" x14ac:dyDescent="0.2">
      <c r="A1086" s="16" t="s">
        <v>2447</v>
      </c>
      <c r="B1086" s="15" t="s">
        <v>5489</v>
      </c>
      <c r="C1086" s="16" t="s">
        <v>3936</v>
      </c>
      <c r="D1086" s="16" t="s">
        <v>4020</v>
      </c>
      <c r="E1086" s="16" t="s">
        <v>4279</v>
      </c>
      <c r="F1086" s="16" t="s">
        <v>4049</v>
      </c>
      <c r="G1086" s="16" t="s">
        <v>5489</v>
      </c>
      <c r="H1086" s="15"/>
      <c r="I1086" s="15"/>
      <c r="J1086" s="15"/>
      <c r="K1086" s="15"/>
      <c r="L1086" s="15"/>
      <c r="M1086" s="16" t="s">
        <v>2448</v>
      </c>
    </row>
    <row r="1087" spans="1:13" x14ac:dyDescent="0.2">
      <c r="A1087" s="16" t="s">
        <v>3515</v>
      </c>
      <c r="B1087" s="15" t="s">
        <v>5490</v>
      </c>
      <c r="C1087" s="16" t="s">
        <v>4260</v>
      </c>
      <c r="D1087" s="16" t="s">
        <v>4236</v>
      </c>
      <c r="E1087" s="16" t="s">
        <v>4346</v>
      </c>
      <c r="F1087" s="16" t="s">
        <v>4349</v>
      </c>
      <c r="G1087" s="16" t="s">
        <v>5490</v>
      </c>
      <c r="H1087" s="15"/>
      <c r="I1087" s="15"/>
      <c r="J1087" s="15"/>
      <c r="K1087" s="15"/>
      <c r="L1087" s="15"/>
      <c r="M1087" s="16" t="s">
        <v>3516</v>
      </c>
    </row>
    <row r="1088" spans="1:13" x14ac:dyDescent="0.2">
      <c r="A1088" s="16" t="s">
        <v>1150</v>
      </c>
      <c r="B1088" s="15" t="s">
        <v>5491</v>
      </c>
      <c r="C1088" s="16" t="s">
        <v>4098</v>
      </c>
      <c r="D1088" s="16" t="s">
        <v>4177</v>
      </c>
      <c r="E1088" s="16" t="s">
        <v>4176</v>
      </c>
      <c r="F1088" s="16" t="s">
        <v>4182</v>
      </c>
      <c r="G1088" s="16" t="s">
        <v>5491</v>
      </c>
      <c r="H1088" s="15"/>
      <c r="I1088" s="15"/>
      <c r="J1088" s="15"/>
      <c r="K1088" s="15"/>
      <c r="L1088" s="15"/>
      <c r="M1088" s="16" t="s">
        <v>1151</v>
      </c>
    </row>
    <row r="1089" spans="1:13" x14ac:dyDescent="0.2">
      <c r="A1089" s="16" t="s">
        <v>3785</v>
      </c>
      <c r="B1089" s="15" t="s">
        <v>5492</v>
      </c>
      <c r="C1089" s="16" t="s">
        <v>4196</v>
      </c>
      <c r="D1089" s="16" t="s">
        <v>4195</v>
      </c>
      <c r="E1089" s="16" t="s">
        <v>4001</v>
      </c>
      <c r="F1089" s="16" t="s">
        <v>4387</v>
      </c>
      <c r="G1089" s="16" t="s">
        <v>5492</v>
      </c>
      <c r="H1089" s="15"/>
      <c r="I1089" s="15"/>
      <c r="J1089" s="15"/>
      <c r="K1089" s="15"/>
      <c r="L1089" s="15"/>
      <c r="M1089" s="16" t="s">
        <v>3786</v>
      </c>
    </row>
    <row r="1090" spans="1:13" x14ac:dyDescent="0.2">
      <c r="A1090" s="16" t="s">
        <v>2825</v>
      </c>
      <c r="B1090" s="15" t="s">
        <v>5493</v>
      </c>
      <c r="C1090" s="16" t="s">
        <v>4098</v>
      </c>
      <c r="D1090" s="16" t="s">
        <v>4177</v>
      </c>
      <c r="E1090" s="16" t="s">
        <v>4176</v>
      </c>
      <c r="F1090" s="16" t="s">
        <v>4180</v>
      </c>
      <c r="G1090" s="16" t="s">
        <v>5493</v>
      </c>
      <c r="H1090" s="15"/>
      <c r="I1090" s="15"/>
      <c r="J1090" s="15"/>
      <c r="K1090" s="15"/>
      <c r="L1090" s="15"/>
      <c r="M1090" s="16" t="s">
        <v>2826</v>
      </c>
    </row>
    <row r="1091" spans="1:13" x14ac:dyDescent="0.2">
      <c r="A1091" s="16" t="s">
        <v>2030</v>
      </c>
      <c r="B1091" s="15" t="s">
        <v>5494</v>
      </c>
      <c r="C1091" s="16" t="s">
        <v>4260</v>
      </c>
      <c r="D1091" s="16" t="s">
        <v>4254</v>
      </c>
      <c r="E1091" s="16" t="s">
        <v>4248</v>
      </c>
      <c r="F1091" s="16" t="s">
        <v>4330</v>
      </c>
      <c r="G1091" s="16" t="s">
        <v>5494</v>
      </c>
      <c r="H1091" s="15"/>
      <c r="I1091" s="15"/>
      <c r="J1091" s="15"/>
      <c r="K1091" s="15"/>
      <c r="L1091" s="15"/>
      <c r="M1091" s="16" t="s">
        <v>2031</v>
      </c>
    </row>
    <row r="1092" spans="1:13" x14ac:dyDescent="0.2">
      <c r="A1092" s="16" t="s">
        <v>3791</v>
      </c>
      <c r="B1092" s="15" t="s">
        <v>5495</v>
      </c>
      <c r="C1092" s="16" t="s">
        <v>4196</v>
      </c>
      <c r="D1092" s="16" t="s">
        <v>4195</v>
      </c>
      <c r="E1092" s="16" t="s">
        <v>4001</v>
      </c>
      <c r="F1092" s="16" t="s">
        <v>4386</v>
      </c>
      <c r="G1092" s="16" t="s">
        <v>5495</v>
      </c>
      <c r="H1092" s="15"/>
      <c r="I1092" s="15"/>
      <c r="J1092" s="15"/>
      <c r="K1092" s="15"/>
      <c r="L1092" s="15"/>
      <c r="M1092" s="16" t="s">
        <v>3792</v>
      </c>
    </row>
    <row r="1093" spans="1:13" x14ac:dyDescent="0.2">
      <c r="A1093" s="16" t="s">
        <v>3921</v>
      </c>
      <c r="B1093" s="15" t="s">
        <v>5496</v>
      </c>
      <c r="C1093" s="16" t="s">
        <v>4196</v>
      </c>
      <c r="D1093" s="16" t="s">
        <v>4195</v>
      </c>
      <c r="E1093" s="16" t="s">
        <v>4296</v>
      </c>
      <c r="F1093" s="16" t="s">
        <v>4211</v>
      </c>
      <c r="G1093" s="16" t="s">
        <v>5496</v>
      </c>
      <c r="H1093" s="15"/>
      <c r="I1093" s="15"/>
      <c r="J1093" s="15"/>
      <c r="K1093" s="15"/>
      <c r="L1093" s="15"/>
      <c r="M1093" s="16" t="s">
        <v>3922</v>
      </c>
    </row>
    <row r="1094" spans="1:13" x14ac:dyDescent="0.2">
      <c r="A1094" s="16" t="s">
        <v>2835</v>
      </c>
      <c r="B1094" s="15" t="s">
        <v>5497</v>
      </c>
      <c r="C1094" s="16" t="s">
        <v>4098</v>
      </c>
      <c r="D1094" s="16" t="s">
        <v>4177</v>
      </c>
      <c r="E1094" s="16" t="s">
        <v>4176</v>
      </c>
      <c r="F1094" s="16" t="s">
        <v>4089</v>
      </c>
      <c r="G1094" s="16" t="s">
        <v>5497</v>
      </c>
      <c r="H1094" s="15"/>
      <c r="I1094" s="15"/>
      <c r="J1094" s="15"/>
      <c r="K1094" s="15"/>
      <c r="L1094" s="15"/>
      <c r="M1094" s="16" t="s">
        <v>2836</v>
      </c>
    </row>
    <row r="1095" spans="1:13" x14ac:dyDescent="0.2">
      <c r="A1095" s="16" t="s">
        <v>788</v>
      </c>
      <c r="B1095" s="15" t="s">
        <v>5498</v>
      </c>
      <c r="C1095" s="16" t="s">
        <v>3940</v>
      </c>
      <c r="D1095" s="16" t="s">
        <v>4103</v>
      </c>
      <c r="E1095" s="16" t="s">
        <v>3938</v>
      </c>
      <c r="F1095" s="16" t="s">
        <v>3939</v>
      </c>
      <c r="G1095" s="16" t="s">
        <v>5498</v>
      </c>
      <c r="H1095" s="15"/>
      <c r="I1095" s="15"/>
      <c r="J1095" s="15"/>
      <c r="K1095" s="15"/>
      <c r="L1095" s="15"/>
      <c r="M1095" s="16" t="s">
        <v>789</v>
      </c>
    </row>
    <row r="1096" spans="1:13" x14ac:dyDescent="0.2">
      <c r="A1096" s="16" t="s">
        <v>1160</v>
      </c>
      <c r="B1096" s="15" t="s">
        <v>5499</v>
      </c>
      <c r="C1096" s="16" t="s">
        <v>3940</v>
      </c>
      <c r="D1096" s="16" t="s">
        <v>4103</v>
      </c>
      <c r="E1096" s="16" t="s">
        <v>4138</v>
      </c>
      <c r="F1096" s="16" t="s">
        <v>4265</v>
      </c>
      <c r="G1096" s="16" t="s">
        <v>5499</v>
      </c>
      <c r="H1096" s="15"/>
      <c r="I1096" s="15"/>
      <c r="J1096" s="15"/>
      <c r="K1096" s="15"/>
      <c r="L1096" s="15"/>
      <c r="M1096" s="16" t="s">
        <v>1161</v>
      </c>
    </row>
    <row r="1097" spans="1:13" x14ac:dyDescent="0.2">
      <c r="A1097" s="16" t="s">
        <v>3767</v>
      </c>
      <c r="B1097" s="15" t="s">
        <v>5500</v>
      </c>
      <c r="C1097" s="16" t="s">
        <v>4196</v>
      </c>
      <c r="D1097" s="16" t="s">
        <v>4195</v>
      </c>
      <c r="E1097" s="16" t="s">
        <v>4296</v>
      </c>
      <c r="F1097" s="16" t="s">
        <v>4211</v>
      </c>
      <c r="G1097" s="16" t="s">
        <v>5500</v>
      </c>
      <c r="H1097" s="15"/>
      <c r="I1097" s="15"/>
      <c r="J1097" s="15"/>
      <c r="K1097" s="15"/>
      <c r="L1097" s="15"/>
      <c r="M1097" s="16" t="s">
        <v>3768</v>
      </c>
    </row>
    <row r="1098" spans="1:13" x14ac:dyDescent="0.2">
      <c r="A1098" s="16" t="s">
        <v>2014</v>
      </c>
      <c r="B1098" s="15" t="s">
        <v>5501</v>
      </c>
      <c r="C1098" s="16" t="s">
        <v>4260</v>
      </c>
      <c r="D1098" s="16" t="s">
        <v>4254</v>
      </c>
      <c r="E1098" s="16" t="s">
        <v>4248</v>
      </c>
      <c r="F1098" s="16" t="s">
        <v>4330</v>
      </c>
      <c r="G1098" s="16" t="s">
        <v>5501</v>
      </c>
      <c r="H1098" s="15"/>
      <c r="I1098" s="15"/>
      <c r="J1098" s="15"/>
      <c r="K1098" s="15"/>
      <c r="L1098" s="15"/>
      <c r="M1098" s="16" t="s">
        <v>2015</v>
      </c>
    </row>
    <row r="1099" spans="1:13" x14ac:dyDescent="0.2">
      <c r="A1099" s="16" t="s">
        <v>1290</v>
      </c>
      <c r="B1099" s="15" t="s">
        <v>5502</v>
      </c>
      <c r="C1099" s="16" t="s">
        <v>4260</v>
      </c>
      <c r="D1099" s="16" t="s">
        <v>4254</v>
      </c>
      <c r="E1099" s="16" t="s">
        <v>4130</v>
      </c>
      <c r="F1099" s="16" t="s">
        <v>4312</v>
      </c>
      <c r="G1099" s="16" t="s">
        <v>5502</v>
      </c>
      <c r="H1099" s="15"/>
      <c r="I1099" s="15"/>
      <c r="J1099" s="15"/>
      <c r="K1099" s="15"/>
      <c r="L1099" s="15"/>
      <c r="M1099" s="16" t="s">
        <v>1291</v>
      </c>
    </row>
    <row r="1100" spans="1:13" x14ac:dyDescent="0.2">
      <c r="A1100" s="16" t="s">
        <v>3487</v>
      </c>
      <c r="B1100" s="15" t="s">
        <v>5503</v>
      </c>
      <c r="C1100" s="16" t="s">
        <v>3936</v>
      </c>
      <c r="D1100" s="16" t="s">
        <v>4020</v>
      </c>
      <c r="E1100" s="16" t="s">
        <v>4279</v>
      </c>
      <c r="F1100" s="16" t="s">
        <v>4188</v>
      </c>
      <c r="G1100" s="16" t="s">
        <v>5503</v>
      </c>
      <c r="H1100" s="15"/>
      <c r="I1100" s="15"/>
      <c r="J1100" s="15"/>
      <c r="K1100" s="15"/>
      <c r="L1100" s="15"/>
      <c r="M1100" s="16" t="s">
        <v>3488</v>
      </c>
    </row>
    <row r="1101" spans="1:13" x14ac:dyDescent="0.2">
      <c r="A1101" s="16" t="s">
        <v>888</v>
      </c>
      <c r="B1101" s="15" t="s">
        <v>5504</v>
      </c>
      <c r="C1101" s="16" t="s">
        <v>4098</v>
      </c>
      <c r="D1101" s="16" t="s">
        <v>4177</v>
      </c>
      <c r="E1101" s="16" t="s">
        <v>4176</v>
      </c>
      <c r="F1101" s="16" t="s">
        <v>4101</v>
      </c>
      <c r="G1101" s="16" t="s">
        <v>5504</v>
      </c>
      <c r="H1101" s="15"/>
      <c r="I1101" s="15"/>
      <c r="J1101" s="15"/>
      <c r="K1101" s="15"/>
      <c r="L1101" s="15"/>
      <c r="M1101" s="16" t="s">
        <v>889</v>
      </c>
    </row>
    <row r="1102" spans="1:13" x14ac:dyDescent="0.2">
      <c r="A1102" s="16" t="s">
        <v>3353</v>
      </c>
      <c r="B1102" s="15" t="s">
        <v>5505</v>
      </c>
      <c r="C1102" s="16" t="s">
        <v>3936</v>
      </c>
      <c r="D1102" s="16" t="s">
        <v>4020</v>
      </c>
      <c r="E1102" s="16" t="s">
        <v>4279</v>
      </c>
      <c r="F1102" s="16" t="s">
        <v>4188</v>
      </c>
      <c r="G1102" s="16" t="s">
        <v>5505</v>
      </c>
      <c r="H1102" s="15"/>
      <c r="I1102" s="15"/>
      <c r="J1102" s="15"/>
      <c r="K1102" s="15"/>
      <c r="L1102" s="15"/>
      <c r="M1102" s="16" t="s">
        <v>3354</v>
      </c>
    </row>
    <row r="1103" spans="1:13" x14ac:dyDescent="0.2">
      <c r="A1103" s="16" t="s">
        <v>1238</v>
      </c>
      <c r="B1103" s="15" t="s">
        <v>5506</v>
      </c>
      <c r="C1103" s="16" t="s">
        <v>4260</v>
      </c>
      <c r="D1103" s="16" t="s">
        <v>4254</v>
      </c>
      <c r="E1103" s="16" t="s">
        <v>4130</v>
      </c>
      <c r="F1103" s="16" t="s">
        <v>4312</v>
      </c>
      <c r="G1103" s="16" t="s">
        <v>5506</v>
      </c>
      <c r="H1103" s="15"/>
      <c r="I1103" s="15"/>
      <c r="J1103" s="15"/>
      <c r="K1103" s="15"/>
      <c r="L1103" s="15"/>
      <c r="M1103" s="16" t="s">
        <v>1239</v>
      </c>
    </row>
    <row r="1104" spans="1:13" x14ac:dyDescent="0.2">
      <c r="A1104" s="16" t="s">
        <v>620</v>
      </c>
      <c r="B1104" s="15" t="s">
        <v>5507</v>
      </c>
      <c r="C1104" s="16" t="s">
        <v>4098</v>
      </c>
      <c r="D1104" s="16" t="s">
        <v>4177</v>
      </c>
      <c r="E1104" s="16" t="s">
        <v>4176</v>
      </c>
      <c r="F1104" s="16" t="s">
        <v>4094</v>
      </c>
      <c r="G1104" s="16" t="s">
        <v>5507</v>
      </c>
      <c r="H1104" s="15"/>
      <c r="I1104" s="15"/>
      <c r="J1104" s="15"/>
      <c r="K1104" s="15"/>
      <c r="L1104" s="15"/>
      <c r="M1104" s="16" t="s">
        <v>621</v>
      </c>
    </row>
    <row r="1105" spans="1:13" x14ac:dyDescent="0.2">
      <c r="A1105" s="16" t="s">
        <v>3837</v>
      </c>
      <c r="B1105" s="15" t="s">
        <v>5508</v>
      </c>
      <c r="C1105" s="16" t="s">
        <v>4196</v>
      </c>
      <c r="D1105" s="16" t="s">
        <v>4195</v>
      </c>
      <c r="E1105" s="16" t="s">
        <v>4296</v>
      </c>
      <c r="F1105" s="16" t="s">
        <v>4211</v>
      </c>
      <c r="G1105" s="16" t="s">
        <v>5508</v>
      </c>
      <c r="H1105" s="15"/>
      <c r="I1105" s="15"/>
      <c r="J1105" s="15"/>
      <c r="K1105" s="15"/>
      <c r="L1105" s="15"/>
      <c r="M1105" s="16" t="s">
        <v>3838</v>
      </c>
    </row>
    <row r="1106" spans="1:13" x14ac:dyDescent="0.2">
      <c r="A1106" s="16" t="s">
        <v>3745</v>
      </c>
      <c r="B1106" s="15" t="s">
        <v>5509</v>
      </c>
      <c r="C1106" s="16" t="s">
        <v>4196</v>
      </c>
      <c r="D1106" s="16" t="s">
        <v>4195</v>
      </c>
      <c r="E1106" s="16" t="s">
        <v>4296</v>
      </c>
      <c r="F1106" s="16" t="s">
        <v>4211</v>
      </c>
      <c r="G1106" s="16" t="s">
        <v>5509</v>
      </c>
      <c r="H1106" s="15"/>
      <c r="I1106" s="15"/>
      <c r="J1106" s="15"/>
      <c r="K1106" s="15"/>
      <c r="L1106" s="15"/>
      <c r="M1106" s="16" t="s">
        <v>3746</v>
      </c>
    </row>
    <row r="1107" spans="1:13" x14ac:dyDescent="0.2">
      <c r="A1107" s="16" t="s">
        <v>3521</v>
      </c>
      <c r="B1107" s="15" t="s">
        <v>5510</v>
      </c>
      <c r="C1107" s="16" t="s">
        <v>4260</v>
      </c>
      <c r="D1107" s="16" t="s">
        <v>4236</v>
      </c>
      <c r="E1107" s="16" t="s">
        <v>4346</v>
      </c>
      <c r="F1107" s="16" t="s">
        <v>4349</v>
      </c>
      <c r="G1107" s="16" t="s">
        <v>5510</v>
      </c>
      <c r="H1107" s="15"/>
      <c r="I1107" s="15"/>
      <c r="J1107" s="15"/>
      <c r="K1107" s="15"/>
      <c r="L1107" s="15"/>
      <c r="M1107" s="16" t="s">
        <v>3522</v>
      </c>
    </row>
    <row r="1108" spans="1:13" x14ac:dyDescent="0.2">
      <c r="A1108" s="16" t="s">
        <v>3649</v>
      </c>
      <c r="B1108" s="15" t="s">
        <v>5511</v>
      </c>
      <c r="C1108" s="16" t="s">
        <v>4196</v>
      </c>
      <c r="D1108" s="16" t="s">
        <v>4195</v>
      </c>
      <c r="E1108" s="16" t="s">
        <v>4001</v>
      </c>
      <c r="F1108" s="16" t="s">
        <v>4378</v>
      </c>
      <c r="G1108" s="16" t="s">
        <v>5511</v>
      </c>
      <c r="H1108" s="15"/>
      <c r="I1108" s="15"/>
      <c r="J1108" s="15"/>
      <c r="K1108" s="15"/>
      <c r="L1108" s="15"/>
      <c r="M1108" s="16" t="s">
        <v>3650</v>
      </c>
    </row>
    <row r="1109" spans="1:13" x14ac:dyDescent="0.2">
      <c r="A1109" s="16" t="s">
        <v>350</v>
      </c>
      <c r="B1109" s="15" t="s">
        <v>5512</v>
      </c>
      <c r="C1109" s="16" t="s">
        <v>3940</v>
      </c>
      <c r="D1109" s="16" t="s">
        <v>3941</v>
      </c>
      <c r="E1109" s="16" t="s">
        <v>4151</v>
      </c>
      <c r="F1109" s="16" t="s">
        <v>4155</v>
      </c>
      <c r="G1109" s="16" t="s">
        <v>5512</v>
      </c>
      <c r="H1109" s="15"/>
      <c r="I1109" s="15"/>
      <c r="J1109" s="15"/>
      <c r="K1109" s="15"/>
      <c r="L1109" s="15"/>
      <c r="M1109" s="16" t="s">
        <v>351</v>
      </c>
    </row>
    <row r="1110" spans="1:13" x14ac:dyDescent="0.2">
      <c r="A1110" s="16" t="s">
        <v>3067</v>
      </c>
      <c r="B1110" s="15" t="s">
        <v>5513</v>
      </c>
      <c r="C1110" s="16" t="s">
        <v>4098</v>
      </c>
      <c r="D1110" s="16" t="s">
        <v>4365</v>
      </c>
      <c r="E1110" s="16" t="s">
        <v>4128</v>
      </c>
      <c r="F1110" s="16" t="s">
        <v>4124</v>
      </c>
      <c r="G1110" s="16" t="s">
        <v>5513</v>
      </c>
      <c r="H1110" s="15"/>
      <c r="I1110" s="15"/>
      <c r="J1110" s="15"/>
      <c r="K1110" s="15"/>
      <c r="L1110" s="15"/>
      <c r="M1110" s="16" t="s">
        <v>3068</v>
      </c>
    </row>
    <row r="1111" spans="1:13" x14ac:dyDescent="0.2">
      <c r="A1111" s="16" t="s">
        <v>3221</v>
      </c>
      <c r="B1111" s="15" t="s">
        <v>5514</v>
      </c>
      <c r="C1111" s="16" t="s">
        <v>3936</v>
      </c>
      <c r="D1111" s="16" t="s">
        <v>4067</v>
      </c>
      <c r="E1111" s="16" t="s">
        <v>4082</v>
      </c>
      <c r="F1111" s="16" t="s">
        <v>4002</v>
      </c>
      <c r="G1111" s="16" t="s">
        <v>5514</v>
      </c>
      <c r="H1111" s="15"/>
      <c r="I1111" s="15"/>
      <c r="J1111" s="15"/>
      <c r="K1111" s="15"/>
      <c r="L1111" s="15"/>
      <c r="M1111" s="16" t="s">
        <v>3222</v>
      </c>
    </row>
    <row r="1112" spans="1:13" x14ac:dyDescent="0.2">
      <c r="A1112" s="16" t="s">
        <v>1512</v>
      </c>
      <c r="B1112" s="15" t="s">
        <v>5515</v>
      </c>
      <c r="C1112" s="16" t="s">
        <v>4260</v>
      </c>
      <c r="D1112" s="16" t="s">
        <v>4254</v>
      </c>
      <c r="E1112" s="16" t="s">
        <v>4130</v>
      </c>
      <c r="F1112" s="16" t="s">
        <v>4312</v>
      </c>
      <c r="G1112" s="16" t="s">
        <v>5515</v>
      </c>
      <c r="H1112" s="15"/>
      <c r="I1112" s="15"/>
      <c r="J1112" s="15"/>
      <c r="K1112" s="15"/>
      <c r="L1112" s="15"/>
      <c r="M1112" s="16" t="s">
        <v>1513</v>
      </c>
    </row>
    <row r="1113" spans="1:13" x14ac:dyDescent="0.2">
      <c r="A1113" s="16" t="s">
        <v>314</v>
      </c>
      <c r="B1113" s="15" t="s">
        <v>5516</v>
      </c>
      <c r="C1113" s="16" t="s">
        <v>4196</v>
      </c>
      <c r="D1113" s="16" t="s">
        <v>4195</v>
      </c>
      <c r="E1113" s="16" t="s">
        <v>4296</v>
      </c>
      <c r="F1113" s="16" t="s">
        <v>4211</v>
      </c>
      <c r="G1113" s="16" t="s">
        <v>5516</v>
      </c>
      <c r="H1113" s="15"/>
      <c r="I1113" s="15"/>
      <c r="J1113" s="15"/>
      <c r="K1113" s="15"/>
      <c r="L1113" s="15"/>
      <c r="M1113" s="16" t="s">
        <v>315</v>
      </c>
    </row>
    <row r="1114" spans="1:13" x14ac:dyDescent="0.2">
      <c r="A1114" s="16" t="s">
        <v>1068</v>
      </c>
      <c r="B1114" s="15" t="s">
        <v>5517</v>
      </c>
      <c r="C1114" s="16" t="s">
        <v>4098</v>
      </c>
      <c r="D1114" s="16" t="s">
        <v>4177</v>
      </c>
      <c r="E1114" s="16" t="s">
        <v>4176</v>
      </c>
      <c r="F1114" s="16" t="s">
        <v>4096</v>
      </c>
      <c r="G1114" s="16" t="s">
        <v>5517</v>
      </c>
      <c r="H1114" s="15"/>
      <c r="I1114" s="15"/>
      <c r="J1114" s="15"/>
      <c r="K1114" s="15"/>
      <c r="L1114" s="15"/>
      <c r="M1114" s="16" t="s">
        <v>1069</v>
      </c>
    </row>
    <row r="1115" spans="1:13" x14ac:dyDescent="0.2">
      <c r="A1115" s="16" t="s">
        <v>2695</v>
      </c>
      <c r="B1115" s="15" t="s">
        <v>5518</v>
      </c>
      <c r="C1115" s="16" t="s">
        <v>3940</v>
      </c>
      <c r="D1115" s="16" t="s">
        <v>3941</v>
      </c>
      <c r="E1115" s="16" t="s">
        <v>4028</v>
      </c>
      <c r="F1115" s="16" t="s">
        <v>4046</v>
      </c>
      <c r="G1115" s="16" t="s">
        <v>5518</v>
      </c>
      <c r="H1115" s="15"/>
      <c r="I1115" s="15"/>
      <c r="J1115" s="15"/>
      <c r="K1115" s="15"/>
      <c r="L1115" s="15"/>
      <c r="M1115" s="16" t="s">
        <v>2696</v>
      </c>
    </row>
    <row r="1116" spans="1:13" x14ac:dyDescent="0.2">
      <c r="A1116" s="16" t="s">
        <v>304</v>
      </c>
      <c r="B1116" s="15" t="s">
        <v>5519</v>
      </c>
      <c r="C1116" s="16" t="s">
        <v>4196</v>
      </c>
      <c r="D1116" s="16" t="s">
        <v>4195</v>
      </c>
      <c r="E1116" s="16" t="s">
        <v>4296</v>
      </c>
      <c r="F1116" s="16" t="s">
        <v>4211</v>
      </c>
      <c r="G1116" s="16" t="s">
        <v>5519</v>
      </c>
      <c r="H1116" s="15"/>
      <c r="I1116" s="15"/>
      <c r="J1116" s="15"/>
      <c r="K1116" s="15"/>
      <c r="L1116" s="15"/>
      <c r="M1116" s="16" t="s">
        <v>305</v>
      </c>
    </row>
    <row r="1117" spans="1:13" x14ac:dyDescent="0.2">
      <c r="A1117" s="16" t="s">
        <v>2811</v>
      </c>
      <c r="B1117" s="15" t="s">
        <v>5520</v>
      </c>
      <c r="C1117" s="16" t="s">
        <v>4098</v>
      </c>
      <c r="D1117" s="16" t="s">
        <v>4177</v>
      </c>
      <c r="E1117" s="16" t="s">
        <v>4176</v>
      </c>
      <c r="F1117" s="16" t="s">
        <v>4175</v>
      </c>
      <c r="G1117" s="16" t="s">
        <v>5520</v>
      </c>
      <c r="H1117" s="15"/>
      <c r="I1117" s="15"/>
      <c r="J1117" s="15"/>
      <c r="K1117" s="15"/>
      <c r="L1117" s="15"/>
      <c r="M1117" s="16" t="s">
        <v>2812</v>
      </c>
    </row>
    <row r="1118" spans="1:13" x14ac:dyDescent="0.2">
      <c r="A1118" s="16" t="s">
        <v>1564</v>
      </c>
      <c r="B1118" s="15" t="s">
        <v>5521</v>
      </c>
      <c r="C1118" s="16" t="s">
        <v>4260</v>
      </c>
      <c r="D1118" s="16" t="s">
        <v>4254</v>
      </c>
      <c r="E1118" s="16" t="s">
        <v>4130</v>
      </c>
      <c r="F1118" s="16" t="s">
        <v>4312</v>
      </c>
      <c r="G1118" s="16" t="s">
        <v>5521</v>
      </c>
      <c r="H1118" s="15"/>
      <c r="I1118" s="15"/>
      <c r="J1118" s="15"/>
      <c r="K1118" s="15"/>
      <c r="L1118" s="15"/>
      <c r="M1118" s="16" t="s">
        <v>1565</v>
      </c>
    </row>
    <row r="1119" spans="1:13" x14ac:dyDescent="0.2">
      <c r="A1119" s="16" t="s">
        <v>388</v>
      </c>
      <c r="B1119" s="15" t="s">
        <v>5522</v>
      </c>
      <c r="C1119" s="16" t="s">
        <v>3940</v>
      </c>
      <c r="D1119" s="16" t="s">
        <v>4103</v>
      </c>
      <c r="E1119" s="16" t="s">
        <v>4158</v>
      </c>
      <c r="F1119" s="16" t="s">
        <v>4105</v>
      </c>
      <c r="G1119" s="16" t="s">
        <v>5522</v>
      </c>
      <c r="H1119" s="15"/>
      <c r="I1119" s="15"/>
      <c r="J1119" s="15"/>
      <c r="K1119" s="15"/>
      <c r="L1119" s="15"/>
      <c r="M1119" s="16" t="s">
        <v>389</v>
      </c>
    </row>
    <row r="1120" spans="1:13" x14ac:dyDescent="0.2">
      <c r="A1120" s="16" t="s">
        <v>2032</v>
      </c>
      <c r="B1120" s="15" t="s">
        <v>5523</v>
      </c>
      <c r="C1120" s="16" t="s">
        <v>4260</v>
      </c>
      <c r="D1120" s="16" t="s">
        <v>4254</v>
      </c>
      <c r="E1120" s="16" t="s">
        <v>4248</v>
      </c>
      <c r="F1120" s="16" t="s">
        <v>4330</v>
      </c>
      <c r="G1120" s="16" t="s">
        <v>5523</v>
      </c>
      <c r="H1120" s="15"/>
      <c r="I1120" s="15"/>
      <c r="J1120" s="15"/>
      <c r="K1120" s="15"/>
      <c r="L1120" s="15"/>
      <c r="M1120" s="16" t="s">
        <v>2033</v>
      </c>
    </row>
    <row r="1121" spans="1:13" x14ac:dyDescent="0.2">
      <c r="A1121" s="16" t="s">
        <v>2715</v>
      </c>
      <c r="B1121" s="15" t="s">
        <v>5524</v>
      </c>
      <c r="C1121" s="16" t="s">
        <v>4098</v>
      </c>
      <c r="D1121" s="16" t="s">
        <v>4365</v>
      </c>
      <c r="E1121" s="16" t="s">
        <v>4125</v>
      </c>
      <c r="F1121" s="16" t="s">
        <v>4369</v>
      </c>
      <c r="G1121" s="16" t="s">
        <v>5524</v>
      </c>
      <c r="H1121" s="15"/>
      <c r="I1121" s="15"/>
      <c r="J1121" s="15"/>
      <c r="K1121" s="15"/>
      <c r="L1121" s="15"/>
      <c r="M1121" s="16" t="s">
        <v>2716</v>
      </c>
    </row>
    <row r="1122" spans="1:13" x14ac:dyDescent="0.2">
      <c r="A1122" s="16" t="s">
        <v>3627</v>
      </c>
      <c r="B1122" s="15" t="s">
        <v>5525</v>
      </c>
      <c r="C1122" s="16" t="s">
        <v>4260</v>
      </c>
      <c r="D1122" s="16" t="s">
        <v>4236</v>
      </c>
      <c r="E1122" s="16" t="s">
        <v>4210</v>
      </c>
      <c r="F1122" s="16" t="s">
        <v>4132</v>
      </c>
      <c r="G1122" s="16" t="s">
        <v>5525</v>
      </c>
      <c r="H1122" s="15"/>
      <c r="I1122" s="15"/>
      <c r="J1122" s="15"/>
      <c r="K1122" s="15"/>
      <c r="L1122" s="15"/>
      <c r="M1122" s="16" t="s">
        <v>3628</v>
      </c>
    </row>
    <row r="1123" spans="1:13" x14ac:dyDescent="0.2">
      <c r="A1123" s="16" t="s">
        <v>2787</v>
      </c>
      <c r="B1123" s="15" t="s">
        <v>5526</v>
      </c>
      <c r="C1123" s="16" t="s">
        <v>3936</v>
      </c>
      <c r="D1123" s="16" t="s">
        <v>3979</v>
      </c>
      <c r="E1123" s="16" t="s">
        <v>3984</v>
      </c>
      <c r="F1123" s="16" t="s">
        <v>4009</v>
      </c>
      <c r="G1123" s="16" t="s">
        <v>5526</v>
      </c>
      <c r="H1123" s="15"/>
      <c r="I1123" s="15"/>
      <c r="J1123" s="15"/>
      <c r="K1123" s="15"/>
      <c r="L1123" s="15"/>
      <c r="M1123" s="16" t="s">
        <v>2788</v>
      </c>
    </row>
    <row r="1124" spans="1:13" x14ac:dyDescent="0.2">
      <c r="A1124" s="16" t="s">
        <v>3339</v>
      </c>
      <c r="B1124" s="15" t="s">
        <v>5527</v>
      </c>
      <c r="C1124" s="16" t="s">
        <v>3936</v>
      </c>
      <c r="D1124" s="16" t="s">
        <v>4020</v>
      </c>
      <c r="E1124" s="16" t="s">
        <v>4279</v>
      </c>
      <c r="F1124" s="16" t="s">
        <v>4283</v>
      </c>
      <c r="G1124" s="16" t="s">
        <v>5527</v>
      </c>
      <c r="H1124" s="15"/>
      <c r="I1124" s="15"/>
      <c r="J1124" s="15"/>
      <c r="K1124" s="15"/>
      <c r="L1124" s="15"/>
      <c r="M1124" s="16" t="s">
        <v>3340</v>
      </c>
    </row>
    <row r="1125" spans="1:13" x14ac:dyDescent="0.2">
      <c r="A1125" s="16" t="s">
        <v>3045</v>
      </c>
      <c r="B1125" s="15" t="s">
        <v>5528</v>
      </c>
      <c r="C1125" s="16" t="s">
        <v>4098</v>
      </c>
      <c r="D1125" s="16" t="s">
        <v>4365</v>
      </c>
      <c r="E1125" s="16" t="s">
        <v>4128</v>
      </c>
      <c r="F1125" s="16" t="s">
        <v>4124</v>
      </c>
      <c r="G1125" s="16" t="s">
        <v>5528</v>
      </c>
      <c r="H1125" s="15"/>
      <c r="I1125" s="15"/>
      <c r="J1125" s="15"/>
      <c r="K1125" s="15"/>
      <c r="L1125" s="15"/>
      <c r="M1125" s="16" t="s">
        <v>3046</v>
      </c>
    </row>
    <row r="1126" spans="1:13" x14ac:dyDescent="0.2">
      <c r="A1126" s="16" t="s">
        <v>1070</v>
      </c>
      <c r="B1126" s="15" t="s">
        <v>5529</v>
      </c>
      <c r="C1126" s="16" t="s">
        <v>4098</v>
      </c>
      <c r="D1126" s="16" t="s">
        <v>4177</v>
      </c>
      <c r="E1126" s="16" t="s">
        <v>4176</v>
      </c>
      <c r="F1126" s="16" t="s">
        <v>4096</v>
      </c>
      <c r="G1126" s="16" t="s">
        <v>5529</v>
      </c>
      <c r="H1126" s="15"/>
      <c r="I1126" s="15"/>
      <c r="J1126" s="15"/>
      <c r="K1126" s="15"/>
      <c r="L1126" s="15"/>
      <c r="M1126" s="16" t="s">
        <v>1071</v>
      </c>
    </row>
    <row r="1127" spans="1:13" x14ac:dyDescent="0.2">
      <c r="A1127" s="16" t="s">
        <v>1580</v>
      </c>
      <c r="B1127" s="15" t="s">
        <v>5530</v>
      </c>
      <c r="C1127" s="16" t="s">
        <v>4260</v>
      </c>
      <c r="D1127" s="16" t="s">
        <v>4254</v>
      </c>
      <c r="E1127" s="16" t="s">
        <v>4130</v>
      </c>
      <c r="F1127" s="16" t="s">
        <v>4312</v>
      </c>
      <c r="G1127" s="16" t="s">
        <v>5530</v>
      </c>
      <c r="H1127" s="15"/>
      <c r="I1127" s="15"/>
      <c r="J1127" s="15"/>
      <c r="K1127" s="15"/>
      <c r="L1127" s="15"/>
      <c r="M1127" s="16" t="s">
        <v>1581</v>
      </c>
    </row>
    <row r="1128" spans="1:13" x14ac:dyDescent="0.2">
      <c r="A1128" s="16" t="s">
        <v>3399</v>
      </c>
      <c r="B1128" s="15" t="s">
        <v>5531</v>
      </c>
      <c r="C1128" s="16" t="s">
        <v>3936</v>
      </c>
      <c r="D1128" s="16" t="s">
        <v>4020</v>
      </c>
      <c r="E1128" s="16" t="s">
        <v>4279</v>
      </c>
      <c r="F1128" s="16" t="s">
        <v>4188</v>
      </c>
      <c r="G1128" s="16" t="s">
        <v>5531</v>
      </c>
      <c r="H1128" s="15"/>
      <c r="I1128" s="15"/>
      <c r="J1128" s="15"/>
      <c r="K1128" s="15"/>
      <c r="L1128" s="15"/>
      <c r="M1128" s="16" t="s">
        <v>3400</v>
      </c>
    </row>
    <row r="1129" spans="1:13" x14ac:dyDescent="0.2">
      <c r="A1129" s="16" t="s">
        <v>1012</v>
      </c>
      <c r="B1129" s="15" t="s">
        <v>5532</v>
      </c>
      <c r="C1129" s="16" t="s">
        <v>4098</v>
      </c>
      <c r="D1129" s="16" t="s">
        <v>4177</v>
      </c>
      <c r="E1129" s="16" t="s">
        <v>4176</v>
      </c>
      <c r="F1129" s="16" t="s">
        <v>4096</v>
      </c>
      <c r="G1129" s="16" t="s">
        <v>5532</v>
      </c>
      <c r="H1129" s="15"/>
      <c r="I1129" s="15"/>
      <c r="J1129" s="15"/>
      <c r="K1129" s="15"/>
      <c r="L1129" s="15"/>
      <c r="M1129" s="16" t="s">
        <v>1013</v>
      </c>
    </row>
    <row r="1130" spans="1:13" x14ac:dyDescent="0.2">
      <c r="A1130" s="16" t="s">
        <v>708</v>
      </c>
      <c r="B1130" s="15" t="s">
        <v>5533</v>
      </c>
      <c r="C1130" s="16" t="s">
        <v>3940</v>
      </c>
      <c r="D1130" s="16" t="s">
        <v>4103</v>
      </c>
      <c r="E1130" s="16" t="s">
        <v>3938</v>
      </c>
      <c r="F1130" s="16" t="s">
        <v>3939</v>
      </c>
      <c r="G1130" s="16" t="s">
        <v>5533</v>
      </c>
      <c r="H1130" s="15"/>
      <c r="I1130" s="15"/>
      <c r="J1130" s="15"/>
      <c r="K1130" s="15"/>
      <c r="L1130" s="15"/>
      <c r="M1130" s="16" t="s">
        <v>709</v>
      </c>
    </row>
    <row r="1131" spans="1:13" x14ac:dyDescent="0.2">
      <c r="A1131" s="16" t="s">
        <v>1350</v>
      </c>
      <c r="B1131" s="15" t="s">
        <v>5534</v>
      </c>
      <c r="C1131" s="16" t="s">
        <v>4260</v>
      </c>
      <c r="D1131" s="16" t="s">
        <v>4254</v>
      </c>
      <c r="E1131" s="16" t="s">
        <v>4130</v>
      </c>
      <c r="F1131" s="16" t="s">
        <v>4312</v>
      </c>
      <c r="G1131" s="16" t="s">
        <v>5534</v>
      </c>
      <c r="H1131" s="15"/>
      <c r="I1131" s="15"/>
      <c r="J1131" s="15"/>
      <c r="K1131" s="15"/>
      <c r="L1131" s="15"/>
      <c r="M1131" s="16" t="s">
        <v>1351</v>
      </c>
    </row>
    <row r="1132" spans="1:13" x14ac:dyDescent="0.2">
      <c r="A1132" s="16" t="s">
        <v>3513</v>
      </c>
      <c r="B1132" s="15" t="s">
        <v>5535</v>
      </c>
      <c r="C1132" s="16" t="s">
        <v>4260</v>
      </c>
      <c r="D1132" s="16" t="s">
        <v>4236</v>
      </c>
      <c r="E1132" s="16" t="s">
        <v>4346</v>
      </c>
      <c r="F1132" s="16" t="s">
        <v>4349</v>
      </c>
      <c r="G1132" s="16" t="s">
        <v>5535</v>
      </c>
      <c r="H1132" s="15"/>
      <c r="I1132" s="15"/>
      <c r="J1132" s="15"/>
      <c r="K1132" s="15"/>
      <c r="L1132" s="15"/>
      <c r="M1132" s="16" t="s">
        <v>3514</v>
      </c>
    </row>
    <row r="1133" spans="1:13" x14ac:dyDescent="0.2">
      <c r="A1133" s="16" t="s">
        <v>2749</v>
      </c>
      <c r="B1133" s="15" t="s">
        <v>5536</v>
      </c>
      <c r="C1133" s="16" t="s">
        <v>3936</v>
      </c>
      <c r="D1133" s="16" t="s">
        <v>3979</v>
      </c>
      <c r="E1133" s="16" t="s">
        <v>3981</v>
      </c>
      <c r="F1133" s="16" t="s">
        <v>3944</v>
      </c>
      <c r="G1133" s="16" t="s">
        <v>5536</v>
      </c>
      <c r="H1133" s="15"/>
      <c r="I1133" s="15"/>
      <c r="J1133" s="15"/>
      <c r="K1133" s="15"/>
      <c r="L1133" s="15"/>
      <c r="M1133" s="16" t="s">
        <v>2750</v>
      </c>
    </row>
    <row r="1134" spans="1:13" x14ac:dyDescent="0.2">
      <c r="A1134" s="16" t="s">
        <v>688</v>
      </c>
      <c r="B1134" s="15" t="s">
        <v>5537</v>
      </c>
      <c r="C1134" s="16" t="s">
        <v>3940</v>
      </c>
      <c r="D1134" s="16" t="s">
        <v>4103</v>
      </c>
      <c r="E1134" s="16" t="s">
        <v>3938</v>
      </c>
      <c r="F1134" s="16" t="s">
        <v>3939</v>
      </c>
      <c r="G1134" s="16" t="s">
        <v>5537</v>
      </c>
      <c r="H1134" s="15"/>
      <c r="I1134" s="15"/>
      <c r="J1134" s="15"/>
      <c r="K1134" s="15"/>
      <c r="L1134" s="15"/>
      <c r="M1134" s="16" t="s">
        <v>689</v>
      </c>
    </row>
    <row r="1135" spans="1:13" x14ac:dyDescent="0.2">
      <c r="A1135" s="16" t="s">
        <v>3151</v>
      </c>
      <c r="B1135" s="15" t="s">
        <v>5538</v>
      </c>
      <c r="C1135" s="16" t="s">
        <v>3936</v>
      </c>
      <c r="D1135" s="16" t="s">
        <v>4067</v>
      </c>
      <c r="E1135" s="16" t="s">
        <v>4082</v>
      </c>
      <c r="F1135" s="16" t="s">
        <v>4004</v>
      </c>
      <c r="G1135" s="16" t="s">
        <v>5538</v>
      </c>
      <c r="H1135" s="15"/>
      <c r="I1135" s="15"/>
      <c r="J1135" s="15"/>
      <c r="K1135" s="15"/>
      <c r="L1135" s="15"/>
      <c r="M1135" s="16" t="s">
        <v>3152</v>
      </c>
    </row>
    <row r="1136" spans="1:13" x14ac:dyDescent="0.2">
      <c r="A1136" s="16" t="s">
        <v>3873</v>
      </c>
      <c r="B1136" s="15" t="s">
        <v>5539</v>
      </c>
      <c r="C1136" s="16" t="s">
        <v>4196</v>
      </c>
      <c r="D1136" s="16" t="s">
        <v>4195</v>
      </c>
      <c r="E1136" s="16" t="s">
        <v>4296</v>
      </c>
      <c r="F1136" s="16" t="s">
        <v>4211</v>
      </c>
      <c r="G1136" s="16" t="s">
        <v>5539</v>
      </c>
      <c r="H1136" s="15"/>
      <c r="I1136" s="15"/>
      <c r="J1136" s="15"/>
      <c r="K1136" s="15"/>
      <c r="L1136" s="15"/>
      <c r="M1136" s="16" t="s">
        <v>3874</v>
      </c>
    </row>
    <row r="1137" spans="1:13" x14ac:dyDescent="0.2">
      <c r="A1137" s="16" t="s">
        <v>3509</v>
      </c>
      <c r="B1137" s="15" t="s">
        <v>5540</v>
      </c>
      <c r="C1137" s="16" t="s">
        <v>4260</v>
      </c>
      <c r="D1137" s="16" t="s">
        <v>4236</v>
      </c>
      <c r="E1137" s="16" t="s">
        <v>4346</v>
      </c>
      <c r="F1137" s="16" t="s">
        <v>4349</v>
      </c>
      <c r="G1137" s="16" t="s">
        <v>5540</v>
      </c>
      <c r="H1137" s="15"/>
      <c r="I1137" s="15"/>
      <c r="J1137" s="15"/>
      <c r="K1137" s="15"/>
      <c r="L1137" s="15"/>
      <c r="M1137" s="16" t="s">
        <v>3510</v>
      </c>
    </row>
    <row r="1138" spans="1:13" x14ac:dyDescent="0.2">
      <c r="A1138" s="16" t="s">
        <v>3928</v>
      </c>
      <c r="B1138" s="15" t="s">
        <v>5541</v>
      </c>
      <c r="C1138" s="16" t="s">
        <v>4196</v>
      </c>
      <c r="D1138" s="16" t="s">
        <v>4195</v>
      </c>
      <c r="E1138" s="16" t="s">
        <v>4296</v>
      </c>
      <c r="F1138" s="16" t="s">
        <v>4211</v>
      </c>
      <c r="G1138" s="16" t="s">
        <v>5541</v>
      </c>
      <c r="H1138" s="15"/>
      <c r="I1138" s="15"/>
      <c r="J1138" s="15"/>
      <c r="K1138" s="15"/>
      <c r="L1138" s="15"/>
      <c r="M1138" s="16" t="s">
        <v>3929</v>
      </c>
    </row>
    <row r="1139" spans="1:13" x14ac:dyDescent="0.2">
      <c r="A1139" s="16" t="s">
        <v>1988</v>
      </c>
      <c r="B1139" s="15" t="s">
        <v>5542</v>
      </c>
      <c r="C1139" s="16" t="s">
        <v>4260</v>
      </c>
      <c r="D1139" s="16" t="s">
        <v>4258</v>
      </c>
      <c r="E1139" s="16" t="s">
        <v>4320</v>
      </c>
      <c r="F1139" s="16" t="s">
        <v>4253</v>
      </c>
      <c r="G1139" s="16" t="s">
        <v>5542</v>
      </c>
      <c r="H1139" s="15"/>
      <c r="I1139" s="15"/>
      <c r="J1139" s="15"/>
      <c r="K1139" s="15"/>
      <c r="L1139" s="15"/>
      <c r="M1139" s="16" t="s">
        <v>1989</v>
      </c>
    </row>
    <row r="1140" spans="1:13" x14ac:dyDescent="0.2">
      <c r="A1140" s="16" t="s">
        <v>2038</v>
      </c>
      <c r="B1140" s="15" t="s">
        <v>5543</v>
      </c>
      <c r="C1140" s="16" t="s">
        <v>4260</v>
      </c>
      <c r="D1140" s="16" t="s">
        <v>4258</v>
      </c>
      <c r="E1140" s="16" t="s">
        <v>4320</v>
      </c>
      <c r="F1140" s="16" t="s">
        <v>4253</v>
      </c>
      <c r="G1140" s="16" t="s">
        <v>5543</v>
      </c>
      <c r="H1140" s="15"/>
      <c r="I1140" s="15"/>
      <c r="J1140" s="15"/>
      <c r="K1140" s="15"/>
      <c r="L1140" s="15"/>
      <c r="M1140" s="16" t="s">
        <v>2039</v>
      </c>
    </row>
    <row r="1141" spans="1:13" x14ac:dyDescent="0.2">
      <c r="A1141" s="16" t="s">
        <v>616</v>
      </c>
      <c r="B1141" s="15" t="s">
        <v>5544</v>
      </c>
      <c r="C1141" s="16" t="s">
        <v>4098</v>
      </c>
      <c r="D1141" s="16" t="s">
        <v>4177</v>
      </c>
      <c r="E1141" s="16" t="s">
        <v>4176</v>
      </c>
      <c r="F1141" s="16" t="s">
        <v>4091</v>
      </c>
      <c r="G1141" s="16" t="s">
        <v>5544</v>
      </c>
      <c r="H1141" s="15"/>
      <c r="I1141" s="15"/>
      <c r="J1141" s="15"/>
      <c r="K1141" s="15"/>
      <c r="L1141" s="15"/>
      <c r="M1141" s="16" t="s">
        <v>617</v>
      </c>
    </row>
    <row r="1142" spans="1:13" x14ac:dyDescent="0.2">
      <c r="A1142" s="16" t="s">
        <v>1730</v>
      </c>
      <c r="B1142" s="15" t="s">
        <v>5545</v>
      </c>
      <c r="C1142" s="16" t="s">
        <v>4260</v>
      </c>
      <c r="D1142" s="16" t="s">
        <v>4254</v>
      </c>
      <c r="E1142" s="16" t="s">
        <v>4130</v>
      </c>
      <c r="F1142" s="16" t="s">
        <v>4312</v>
      </c>
      <c r="G1142" s="16" t="s">
        <v>5545</v>
      </c>
      <c r="H1142" s="15"/>
      <c r="I1142" s="15"/>
      <c r="J1142" s="15"/>
      <c r="K1142" s="15"/>
      <c r="L1142" s="15"/>
      <c r="M1142" s="16" t="s">
        <v>1731</v>
      </c>
    </row>
    <row r="1143" spans="1:13" x14ac:dyDescent="0.2">
      <c r="A1143" s="16" t="s">
        <v>1176</v>
      </c>
      <c r="B1143" s="15" t="s">
        <v>5546</v>
      </c>
      <c r="C1143" s="16" t="s">
        <v>3940</v>
      </c>
      <c r="D1143" s="16" t="s">
        <v>4103</v>
      </c>
      <c r="E1143" s="16" t="s">
        <v>4138</v>
      </c>
      <c r="F1143" s="16" t="s">
        <v>4265</v>
      </c>
      <c r="G1143" s="16" t="s">
        <v>5546</v>
      </c>
      <c r="H1143" s="15"/>
      <c r="I1143" s="15"/>
      <c r="J1143" s="15"/>
      <c r="K1143" s="15"/>
      <c r="L1143" s="15"/>
      <c r="M1143" s="16" t="s">
        <v>1177</v>
      </c>
    </row>
    <row r="1144" spans="1:13" x14ac:dyDescent="0.2">
      <c r="A1144" s="16" t="s">
        <v>3713</v>
      </c>
      <c r="B1144" s="15" t="s">
        <v>5547</v>
      </c>
      <c r="C1144" s="16" t="s">
        <v>4196</v>
      </c>
      <c r="D1144" s="16" t="s">
        <v>4195</v>
      </c>
      <c r="E1144" s="16" t="s">
        <v>4001</v>
      </c>
      <c r="F1144" s="16" t="s">
        <v>4380</v>
      </c>
      <c r="G1144" s="16" t="s">
        <v>5547</v>
      </c>
      <c r="H1144" s="15"/>
      <c r="I1144" s="15"/>
      <c r="J1144" s="15"/>
      <c r="K1144" s="15"/>
      <c r="L1144" s="15"/>
      <c r="M1144" s="16" t="s">
        <v>3714</v>
      </c>
    </row>
    <row r="1145" spans="1:13" x14ac:dyDescent="0.2">
      <c r="A1145" s="16" t="s">
        <v>1302</v>
      </c>
      <c r="B1145" s="15" t="s">
        <v>5548</v>
      </c>
      <c r="C1145" s="16" t="s">
        <v>4260</v>
      </c>
      <c r="D1145" s="16" t="s">
        <v>4254</v>
      </c>
      <c r="E1145" s="16" t="s">
        <v>4130</v>
      </c>
      <c r="F1145" s="16" t="s">
        <v>4312</v>
      </c>
      <c r="G1145" s="16" t="s">
        <v>5548</v>
      </c>
      <c r="H1145" s="15"/>
      <c r="I1145" s="15"/>
      <c r="J1145" s="15"/>
      <c r="K1145" s="15"/>
      <c r="L1145" s="15"/>
      <c r="M1145" s="16" t="s">
        <v>1303</v>
      </c>
    </row>
    <row r="1146" spans="1:13" x14ac:dyDescent="0.2">
      <c r="A1146" s="16" t="s">
        <v>468</v>
      </c>
      <c r="B1146" s="15" t="s">
        <v>5549</v>
      </c>
      <c r="C1146" s="16" t="s">
        <v>4098</v>
      </c>
      <c r="D1146" s="16" t="s">
        <v>4177</v>
      </c>
      <c r="E1146" s="16" t="s">
        <v>4176</v>
      </c>
      <c r="F1146" s="16" t="s">
        <v>4095</v>
      </c>
      <c r="G1146" s="16" t="s">
        <v>5549</v>
      </c>
      <c r="H1146" s="15"/>
      <c r="I1146" s="15"/>
      <c r="J1146" s="15"/>
      <c r="K1146" s="15"/>
      <c r="L1146" s="15"/>
      <c r="M1146" s="16" t="s">
        <v>469</v>
      </c>
    </row>
    <row r="1147" spans="1:13" x14ac:dyDescent="0.2">
      <c r="A1147" s="16" t="s">
        <v>650</v>
      </c>
      <c r="B1147" s="15" t="s">
        <v>5550</v>
      </c>
      <c r="C1147" s="16" t="s">
        <v>4260</v>
      </c>
      <c r="D1147" s="16" t="s">
        <v>4236</v>
      </c>
      <c r="E1147" s="16" t="s">
        <v>4210</v>
      </c>
      <c r="F1147" s="16" t="s">
        <v>4131</v>
      </c>
      <c r="G1147" s="16" t="s">
        <v>5550</v>
      </c>
      <c r="H1147" s="15"/>
      <c r="I1147" s="15"/>
      <c r="J1147" s="15"/>
      <c r="K1147" s="15"/>
      <c r="L1147" s="15"/>
      <c r="M1147" s="16" t="s">
        <v>651</v>
      </c>
    </row>
    <row r="1148" spans="1:13" x14ac:dyDescent="0.2">
      <c r="A1148" s="16" t="s">
        <v>934</v>
      </c>
      <c r="B1148" s="15" t="s">
        <v>5551</v>
      </c>
      <c r="C1148" s="16" t="s">
        <v>4098</v>
      </c>
      <c r="D1148" s="16" t="s">
        <v>4177</v>
      </c>
      <c r="E1148" s="16" t="s">
        <v>4176</v>
      </c>
      <c r="F1148" s="16" t="s">
        <v>4096</v>
      </c>
      <c r="G1148" s="16" t="s">
        <v>5551</v>
      </c>
      <c r="H1148" s="15"/>
      <c r="I1148" s="15"/>
      <c r="J1148" s="15"/>
      <c r="K1148" s="15"/>
      <c r="L1148" s="15"/>
      <c r="M1148" s="16" t="s">
        <v>935</v>
      </c>
    </row>
    <row r="1149" spans="1:13" x14ac:dyDescent="0.2">
      <c r="A1149" s="16" t="s">
        <v>3665</v>
      </c>
      <c r="B1149" s="15" t="s">
        <v>5552</v>
      </c>
      <c r="C1149" s="16" t="s">
        <v>4196</v>
      </c>
      <c r="D1149" s="16" t="s">
        <v>4195</v>
      </c>
      <c r="E1149" s="16" t="s">
        <v>4296</v>
      </c>
      <c r="F1149" s="16" t="s">
        <v>4211</v>
      </c>
      <c r="G1149" s="16" t="s">
        <v>5552</v>
      </c>
      <c r="H1149" s="15"/>
      <c r="I1149" s="15"/>
      <c r="J1149" s="15"/>
      <c r="K1149" s="15"/>
      <c r="L1149" s="15"/>
      <c r="M1149" s="16" t="s">
        <v>3666</v>
      </c>
    </row>
    <row r="1150" spans="1:13" x14ac:dyDescent="0.2">
      <c r="A1150" s="16" t="s">
        <v>3867</v>
      </c>
      <c r="B1150" s="15" t="s">
        <v>5553</v>
      </c>
      <c r="C1150" s="16" t="s">
        <v>4196</v>
      </c>
      <c r="D1150" s="16" t="s">
        <v>4195</v>
      </c>
      <c r="E1150" s="16" t="s">
        <v>4296</v>
      </c>
      <c r="F1150" s="16" t="s">
        <v>4211</v>
      </c>
      <c r="G1150" s="16" t="s">
        <v>5553</v>
      </c>
      <c r="H1150" s="15"/>
      <c r="I1150" s="15"/>
      <c r="J1150" s="15"/>
      <c r="K1150" s="15"/>
      <c r="L1150" s="15"/>
      <c r="M1150" s="16" t="s">
        <v>3868</v>
      </c>
    </row>
    <row r="1151" spans="1:13" x14ac:dyDescent="0.2">
      <c r="A1151" s="16" t="s">
        <v>1234</v>
      </c>
      <c r="B1151" s="15" t="s">
        <v>5554</v>
      </c>
      <c r="C1151" s="16" t="s">
        <v>4260</v>
      </c>
      <c r="D1151" s="16" t="s">
        <v>4258</v>
      </c>
      <c r="E1151" s="16" t="s">
        <v>4070</v>
      </c>
      <c r="F1151" s="16" t="s">
        <v>4302</v>
      </c>
      <c r="G1151" s="16" t="s">
        <v>5554</v>
      </c>
      <c r="H1151" s="15"/>
      <c r="I1151" s="15"/>
      <c r="J1151" s="15"/>
      <c r="K1151" s="15"/>
      <c r="L1151" s="15"/>
      <c r="M1151" s="16" t="s">
        <v>1235</v>
      </c>
    </row>
    <row r="1152" spans="1:13" x14ac:dyDescent="0.2">
      <c r="A1152" s="16" t="s">
        <v>652</v>
      </c>
      <c r="B1152" s="15" t="s">
        <v>5555</v>
      </c>
      <c r="C1152" s="16" t="s">
        <v>4260</v>
      </c>
      <c r="D1152" s="16" t="s">
        <v>4236</v>
      </c>
      <c r="E1152" s="16" t="s">
        <v>4210</v>
      </c>
      <c r="F1152" s="16" t="s">
        <v>4131</v>
      </c>
      <c r="G1152" s="16" t="s">
        <v>5555</v>
      </c>
      <c r="H1152" s="15"/>
      <c r="I1152" s="15"/>
      <c r="J1152" s="15"/>
      <c r="K1152" s="15"/>
      <c r="L1152" s="15"/>
      <c r="M1152" s="16" t="s">
        <v>653</v>
      </c>
    </row>
    <row r="1153" spans="1:13" x14ac:dyDescent="0.2">
      <c r="A1153" s="16" t="s">
        <v>2485</v>
      </c>
      <c r="B1153" s="15" t="s">
        <v>5556</v>
      </c>
      <c r="C1153" s="16" t="s">
        <v>3936</v>
      </c>
      <c r="D1153" s="16" t="s">
        <v>3979</v>
      </c>
      <c r="E1153" s="16" t="s">
        <v>3984</v>
      </c>
      <c r="F1153" s="16" t="s">
        <v>4009</v>
      </c>
      <c r="G1153" s="16" t="s">
        <v>5556</v>
      </c>
      <c r="H1153" s="15"/>
      <c r="I1153" s="15"/>
      <c r="J1153" s="15"/>
      <c r="K1153" s="15"/>
      <c r="L1153" s="15"/>
      <c r="M1153" s="16" t="s">
        <v>2486</v>
      </c>
    </row>
    <row r="1154" spans="1:13" x14ac:dyDescent="0.2">
      <c r="A1154" s="16" t="s">
        <v>3877</v>
      </c>
      <c r="B1154" s="15" t="s">
        <v>5557</v>
      </c>
      <c r="C1154" s="16" t="s">
        <v>4196</v>
      </c>
      <c r="D1154" s="16" t="s">
        <v>4195</v>
      </c>
      <c r="E1154" s="16" t="s">
        <v>4296</v>
      </c>
      <c r="F1154" s="16" t="s">
        <v>4211</v>
      </c>
      <c r="G1154" s="16" t="s">
        <v>5557</v>
      </c>
      <c r="H1154" s="15"/>
      <c r="I1154" s="15"/>
      <c r="J1154" s="15"/>
      <c r="K1154" s="15"/>
      <c r="L1154" s="15"/>
      <c r="M1154" s="16" t="s">
        <v>3878</v>
      </c>
    </row>
    <row r="1155" spans="1:13" x14ac:dyDescent="0.2">
      <c r="A1155" s="16" t="s">
        <v>666</v>
      </c>
      <c r="B1155" s="15" t="s">
        <v>5558</v>
      </c>
      <c r="C1155" s="16" t="s">
        <v>4260</v>
      </c>
      <c r="D1155" s="16" t="s">
        <v>4236</v>
      </c>
      <c r="E1155" s="16" t="s">
        <v>4300</v>
      </c>
      <c r="F1155" s="16" t="s">
        <v>4344</v>
      </c>
      <c r="G1155" s="16" t="s">
        <v>5558</v>
      </c>
      <c r="H1155" s="15"/>
      <c r="I1155" s="15"/>
      <c r="J1155" s="15"/>
      <c r="K1155" s="15"/>
      <c r="L1155" s="15"/>
      <c r="M1155" s="16" t="s">
        <v>667</v>
      </c>
    </row>
    <row r="1156" spans="1:13" x14ac:dyDescent="0.2">
      <c r="A1156" s="16" t="s">
        <v>1748</v>
      </c>
      <c r="B1156" s="15" t="s">
        <v>5559</v>
      </c>
      <c r="C1156" s="16" t="s">
        <v>4260</v>
      </c>
      <c r="D1156" s="16" t="s">
        <v>4258</v>
      </c>
      <c r="E1156" s="16" t="s">
        <v>4320</v>
      </c>
      <c r="F1156" s="16" t="s">
        <v>4318</v>
      </c>
      <c r="G1156" s="16" t="s">
        <v>5559</v>
      </c>
      <c r="H1156" s="15"/>
      <c r="I1156" s="15"/>
      <c r="J1156" s="15"/>
      <c r="K1156" s="15"/>
      <c r="L1156" s="15"/>
      <c r="M1156" s="16" t="s">
        <v>1749</v>
      </c>
    </row>
    <row r="1157" spans="1:13" x14ac:dyDescent="0.2">
      <c r="A1157" s="16" t="s">
        <v>2761</v>
      </c>
      <c r="B1157" s="15" t="s">
        <v>5560</v>
      </c>
      <c r="C1157" s="16" t="s">
        <v>3936</v>
      </c>
      <c r="D1157" s="16" t="s">
        <v>3979</v>
      </c>
      <c r="E1157" s="16" t="s">
        <v>3984</v>
      </c>
      <c r="F1157" s="16" t="s">
        <v>4011</v>
      </c>
      <c r="G1157" s="16" t="s">
        <v>5560</v>
      </c>
      <c r="H1157" s="15"/>
      <c r="I1157" s="15"/>
      <c r="J1157" s="15"/>
      <c r="K1157" s="15"/>
      <c r="L1157" s="15"/>
      <c r="M1157" s="16" t="s">
        <v>2762</v>
      </c>
    </row>
    <row r="1158" spans="1:13" x14ac:dyDescent="0.2">
      <c r="A1158" s="16" t="s">
        <v>1294</v>
      </c>
      <c r="B1158" s="15" t="s">
        <v>5561</v>
      </c>
      <c r="C1158" s="16" t="s">
        <v>4260</v>
      </c>
      <c r="D1158" s="16" t="s">
        <v>4254</v>
      </c>
      <c r="E1158" s="16" t="s">
        <v>4130</v>
      </c>
      <c r="F1158" s="16" t="s">
        <v>4312</v>
      </c>
      <c r="G1158" s="16" t="s">
        <v>5561</v>
      </c>
      <c r="H1158" s="15"/>
      <c r="I1158" s="15"/>
      <c r="J1158" s="15"/>
      <c r="K1158" s="15"/>
      <c r="L1158" s="15"/>
      <c r="M1158" s="16" t="s">
        <v>1295</v>
      </c>
    </row>
    <row r="1159" spans="1:13" x14ac:dyDescent="0.2">
      <c r="A1159" s="16" t="s">
        <v>1558</v>
      </c>
      <c r="B1159" s="15" t="s">
        <v>5562</v>
      </c>
      <c r="C1159" s="16" t="s">
        <v>4260</v>
      </c>
      <c r="D1159" s="16" t="s">
        <v>4254</v>
      </c>
      <c r="E1159" s="16" t="s">
        <v>4130</v>
      </c>
      <c r="F1159" s="16" t="s">
        <v>4312</v>
      </c>
      <c r="G1159" s="16" t="s">
        <v>5562</v>
      </c>
      <c r="H1159" s="15"/>
      <c r="I1159" s="15"/>
      <c r="J1159" s="15"/>
      <c r="K1159" s="15"/>
      <c r="L1159" s="15"/>
      <c r="M1159" s="16" t="s">
        <v>1559</v>
      </c>
    </row>
    <row r="1160" spans="1:13" x14ac:dyDescent="0.2">
      <c r="A1160" s="16" t="s">
        <v>420</v>
      </c>
      <c r="B1160" s="15" t="s">
        <v>5563</v>
      </c>
      <c r="C1160" s="16" t="s">
        <v>4098</v>
      </c>
      <c r="D1160" s="16" t="s">
        <v>4177</v>
      </c>
      <c r="E1160" s="16" t="s">
        <v>4176</v>
      </c>
      <c r="F1160" s="16" t="s">
        <v>4088</v>
      </c>
      <c r="G1160" s="16" t="s">
        <v>5563</v>
      </c>
      <c r="H1160" s="15"/>
      <c r="I1160" s="15"/>
      <c r="J1160" s="15"/>
      <c r="K1160" s="15"/>
      <c r="L1160" s="15"/>
      <c r="M1160" s="16" t="s">
        <v>421</v>
      </c>
    </row>
    <row r="1161" spans="1:13" x14ac:dyDescent="0.2">
      <c r="A1161" s="16" t="s">
        <v>950</v>
      </c>
      <c r="B1161" s="15" t="s">
        <v>5564</v>
      </c>
      <c r="C1161" s="16" t="s">
        <v>3936</v>
      </c>
      <c r="D1161" s="16" t="s">
        <v>3979</v>
      </c>
      <c r="E1161" s="16" t="s">
        <v>3984</v>
      </c>
      <c r="F1161" s="16" t="s">
        <v>4010</v>
      </c>
      <c r="G1161" s="16" t="s">
        <v>5564</v>
      </c>
      <c r="H1161" s="15"/>
      <c r="I1161" s="15"/>
      <c r="J1161" s="15"/>
      <c r="K1161" s="15"/>
      <c r="L1161" s="15"/>
      <c r="M1161" s="16" t="s">
        <v>951</v>
      </c>
    </row>
    <row r="1162" spans="1:13" x14ac:dyDescent="0.2">
      <c r="A1162" s="16" t="s">
        <v>3699</v>
      </c>
      <c r="B1162" s="15" t="s">
        <v>5565</v>
      </c>
      <c r="C1162" s="16" t="s">
        <v>4196</v>
      </c>
      <c r="D1162" s="16" t="s">
        <v>4195</v>
      </c>
      <c r="E1162" s="16" t="s">
        <v>4296</v>
      </c>
      <c r="F1162" s="16" t="s">
        <v>4211</v>
      </c>
      <c r="G1162" s="16" t="s">
        <v>5565</v>
      </c>
      <c r="H1162" s="15"/>
      <c r="I1162" s="15"/>
      <c r="J1162" s="15"/>
      <c r="K1162" s="15"/>
      <c r="L1162" s="15"/>
      <c r="M1162" s="16" t="s">
        <v>3700</v>
      </c>
    </row>
    <row r="1163" spans="1:13" x14ac:dyDescent="0.2">
      <c r="A1163" s="16" t="s">
        <v>806</v>
      </c>
      <c r="B1163" s="15" t="s">
        <v>5566</v>
      </c>
      <c r="C1163" s="16" t="s">
        <v>3940</v>
      </c>
      <c r="D1163" s="16" t="s">
        <v>4103</v>
      </c>
      <c r="E1163" s="16" t="s">
        <v>4102</v>
      </c>
      <c r="F1163" s="16" t="s">
        <v>4340</v>
      </c>
      <c r="G1163" s="16" t="s">
        <v>5566</v>
      </c>
      <c r="H1163" s="15"/>
      <c r="I1163" s="15"/>
      <c r="J1163" s="15"/>
      <c r="K1163" s="15"/>
      <c r="L1163" s="15"/>
      <c r="M1163" s="16" t="s">
        <v>807</v>
      </c>
    </row>
    <row r="1164" spans="1:13" x14ac:dyDescent="0.2">
      <c r="A1164" s="16" t="s">
        <v>3819</v>
      </c>
      <c r="B1164" s="15" t="s">
        <v>5567</v>
      </c>
      <c r="C1164" s="16" t="s">
        <v>4196</v>
      </c>
      <c r="D1164" s="16" t="s">
        <v>4195</v>
      </c>
      <c r="E1164" s="16" t="s">
        <v>4001</v>
      </c>
      <c r="F1164" s="16" t="s">
        <v>4385</v>
      </c>
      <c r="G1164" s="16" t="s">
        <v>5567</v>
      </c>
      <c r="H1164" s="15"/>
      <c r="I1164" s="15"/>
      <c r="J1164" s="15"/>
      <c r="K1164" s="15"/>
      <c r="L1164" s="15"/>
      <c r="M1164" s="16" t="s">
        <v>3820</v>
      </c>
    </row>
    <row r="1165" spans="1:13" x14ac:dyDescent="0.2">
      <c r="A1165" s="16" t="s">
        <v>686</v>
      </c>
      <c r="B1165" s="15" t="s">
        <v>5568</v>
      </c>
      <c r="C1165" s="16" t="s">
        <v>4260</v>
      </c>
      <c r="D1165" s="16" t="s">
        <v>4258</v>
      </c>
      <c r="E1165" s="16" t="s">
        <v>4070</v>
      </c>
      <c r="F1165" s="16" t="s">
        <v>4115</v>
      </c>
      <c r="G1165" s="16" t="s">
        <v>5568</v>
      </c>
      <c r="H1165" s="15"/>
      <c r="I1165" s="15"/>
      <c r="J1165" s="15"/>
      <c r="K1165" s="15"/>
      <c r="L1165" s="15"/>
      <c r="M1165" s="16" t="s">
        <v>687</v>
      </c>
    </row>
    <row r="1166" spans="1:13" x14ac:dyDescent="0.2">
      <c r="A1166" s="16" t="s">
        <v>2985</v>
      </c>
      <c r="B1166" s="15" t="s">
        <v>5569</v>
      </c>
      <c r="C1166" s="16" t="s">
        <v>4098</v>
      </c>
      <c r="D1166" s="16" t="s">
        <v>4276</v>
      </c>
      <c r="E1166" s="16" t="s">
        <v>4274</v>
      </c>
      <c r="F1166" s="16" t="s">
        <v>4272</v>
      </c>
      <c r="G1166" s="16" t="s">
        <v>5569</v>
      </c>
      <c r="H1166" s="15"/>
      <c r="I1166" s="15"/>
      <c r="J1166" s="15"/>
      <c r="K1166" s="15"/>
      <c r="L1166" s="15"/>
      <c r="M1166" s="16" t="s">
        <v>2986</v>
      </c>
    </row>
    <row r="1167" spans="1:13" x14ac:dyDescent="0.2">
      <c r="A1167" s="16" t="s">
        <v>984</v>
      </c>
      <c r="B1167" s="15" t="s">
        <v>5570</v>
      </c>
      <c r="C1167" s="16" t="s">
        <v>3940</v>
      </c>
      <c r="D1167" s="16" t="s">
        <v>4103</v>
      </c>
      <c r="E1167" s="16" t="s">
        <v>4158</v>
      </c>
      <c r="F1167" s="16" t="s">
        <v>4105</v>
      </c>
      <c r="G1167" s="16" t="s">
        <v>5570</v>
      </c>
      <c r="H1167" s="15"/>
      <c r="I1167" s="15"/>
      <c r="J1167" s="15"/>
      <c r="K1167" s="15"/>
      <c r="L1167" s="15"/>
      <c r="M1167" s="16" t="s">
        <v>985</v>
      </c>
    </row>
    <row r="1168" spans="1:13" x14ac:dyDescent="0.2">
      <c r="A1168" s="16" t="s">
        <v>2585</v>
      </c>
      <c r="B1168" s="15" t="s">
        <v>5571</v>
      </c>
      <c r="C1168" s="16" t="s">
        <v>3936</v>
      </c>
      <c r="D1168" s="16" t="s">
        <v>3979</v>
      </c>
      <c r="E1168" s="16" t="s">
        <v>4039</v>
      </c>
      <c r="F1168" s="16" t="s">
        <v>3946</v>
      </c>
      <c r="G1168" s="16" t="s">
        <v>5571</v>
      </c>
      <c r="H1168" s="15"/>
      <c r="I1168" s="15"/>
      <c r="J1168" s="15"/>
      <c r="K1168" s="15"/>
      <c r="L1168" s="15"/>
      <c r="M1168" s="16" t="s">
        <v>2586</v>
      </c>
    </row>
    <row r="1169" spans="1:13" x14ac:dyDescent="0.2">
      <c r="A1169" s="16" t="s">
        <v>1158</v>
      </c>
      <c r="B1169" s="15" t="s">
        <v>5572</v>
      </c>
      <c r="C1169" s="16" t="s">
        <v>3940</v>
      </c>
      <c r="D1169" s="16" t="s">
        <v>4103</v>
      </c>
      <c r="E1169" s="16" t="s">
        <v>4138</v>
      </c>
      <c r="F1169" s="16" t="s">
        <v>4265</v>
      </c>
      <c r="G1169" s="16" t="s">
        <v>5572</v>
      </c>
      <c r="H1169" s="15"/>
      <c r="I1169" s="15"/>
      <c r="J1169" s="15"/>
      <c r="K1169" s="15"/>
      <c r="L1169" s="15"/>
      <c r="M1169" s="16" t="s">
        <v>1159</v>
      </c>
    </row>
    <row r="1170" spans="1:13" x14ac:dyDescent="0.2">
      <c r="A1170" s="16" t="s">
        <v>2605</v>
      </c>
      <c r="B1170" s="15" t="s">
        <v>5573</v>
      </c>
      <c r="C1170" s="16" t="s">
        <v>4098</v>
      </c>
      <c r="D1170" s="16" t="s">
        <v>4365</v>
      </c>
      <c r="E1170" s="16" t="s">
        <v>4125</v>
      </c>
      <c r="F1170" s="16" t="s">
        <v>4369</v>
      </c>
      <c r="G1170" s="16" t="s">
        <v>5573</v>
      </c>
      <c r="H1170" s="15"/>
      <c r="I1170" s="15"/>
      <c r="J1170" s="15"/>
      <c r="K1170" s="15"/>
      <c r="L1170" s="15"/>
      <c r="M1170" s="16" t="s">
        <v>2606</v>
      </c>
    </row>
    <row r="1171" spans="1:13" x14ac:dyDescent="0.2">
      <c r="A1171" s="16" t="s">
        <v>122</v>
      </c>
      <c r="B1171" s="15" t="s">
        <v>5574</v>
      </c>
      <c r="C1171" s="16" t="s">
        <v>4196</v>
      </c>
      <c r="D1171" s="16" t="s">
        <v>4195</v>
      </c>
      <c r="E1171" s="16" t="s">
        <v>4296</v>
      </c>
      <c r="F1171" s="16" t="s">
        <v>4211</v>
      </c>
      <c r="G1171" s="16" t="s">
        <v>5574</v>
      </c>
      <c r="H1171" s="15"/>
      <c r="I1171" s="15"/>
      <c r="J1171" s="15"/>
      <c r="K1171" s="15"/>
      <c r="L1171" s="15"/>
      <c r="M1171" s="16" t="s">
        <v>123</v>
      </c>
    </row>
    <row r="1172" spans="1:13" x14ac:dyDescent="0.2">
      <c r="A1172" s="16" t="s">
        <v>3101</v>
      </c>
      <c r="B1172" s="15" t="s">
        <v>5575</v>
      </c>
      <c r="C1172" s="16" t="s">
        <v>4098</v>
      </c>
      <c r="D1172" s="16" t="s">
        <v>4365</v>
      </c>
      <c r="E1172" s="16" t="s">
        <v>4125</v>
      </c>
      <c r="F1172" s="16" t="s">
        <v>4123</v>
      </c>
      <c r="G1172" s="16" t="s">
        <v>5575</v>
      </c>
      <c r="H1172" s="15"/>
      <c r="I1172" s="15"/>
      <c r="J1172" s="15"/>
      <c r="K1172" s="15"/>
      <c r="L1172" s="15"/>
      <c r="M1172" s="16" t="s">
        <v>3102</v>
      </c>
    </row>
    <row r="1173" spans="1:13" x14ac:dyDescent="0.2">
      <c r="A1173" s="16" t="s">
        <v>1586</v>
      </c>
      <c r="B1173" s="15" t="s">
        <v>5576</v>
      </c>
      <c r="C1173" s="16" t="s">
        <v>4260</v>
      </c>
      <c r="D1173" s="16" t="s">
        <v>4254</v>
      </c>
      <c r="E1173" s="16" t="s">
        <v>4130</v>
      </c>
      <c r="F1173" s="16" t="s">
        <v>4312</v>
      </c>
      <c r="G1173" s="16" t="s">
        <v>5576</v>
      </c>
      <c r="H1173" s="15"/>
      <c r="I1173" s="15"/>
      <c r="J1173" s="15"/>
      <c r="K1173" s="15"/>
      <c r="L1173" s="15"/>
      <c r="M1173" s="16" t="s">
        <v>1587</v>
      </c>
    </row>
    <row r="1174" spans="1:13" x14ac:dyDescent="0.2">
      <c r="A1174" s="16" t="s">
        <v>892</v>
      </c>
      <c r="B1174" s="15" t="s">
        <v>5577</v>
      </c>
      <c r="C1174" s="16" t="s">
        <v>4098</v>
      </c>
      <c r="D1174" s="16" t="s">
        <v>4177</v>
      </c>
      <c r="E1174" s="16" t="s">
        <v>4176</v>
      </c>
      <c r="F1174" s="16" t="s">
        <v>4101</v>
      </c>
      <c r="G1174" s="16" t="s">
        <v>5577</v>
      </c>
      <c r="H1174" s="15"/>
      <c r="I1174" s="15"/>
      <c r="J1174" s="15"/>
      <c r="K1174" s="15"/>
      <c r="L1174" s="15"/>
      <c r="M1174" s="16" t="s">
        <v>893</v>
      </c>
    </row>
    <row r="1175" spans="1:13" x14ac:dyDescent="0.2">
      <c r="A1175" s="16" t="s">
        <v>410</v>
      </c>
      <c r="B1175" s="15" t="s">
        <v>5578</v>
      </c>
      <c r="C1175" s="16" t="s">
        <v>4098</v>
      </c>
      <c r="D1175" s="16" t="s">
        <v>4177</v>
      </c>
      <c r="E1175" s="16" t="s">
        <v>4176</v>
      </c>
      <c r="F1175" s="16" t="s">
        <v>4089</v>
      </c>
      <c r="G1175" s="16" t="s">
        <v>5578</v>
      </c>
      <c r="H1175" s="15"/>
      <c r="I1175" s="15"/>
      <c r="J1175" s="15"/>
      <c r="K1175" s="15"/>
      <c r="L1175" s="15"/>
      <c r="M1175" s="16" t="s">
        <v>411</v>
      </c>
    </row>
    <row r="1176" spans="1:13" x14ac:dyDescent="0.2">
      <c r="A1176" s="16" t="s">
        <v>3783</v>
      </c>
      <c r="B1176" s="15" t="s">
        <v>5579</v>
      </c>
      <c r="C1176" s="16" t="s">
        <v>4196</v>
      </c>
      <c r="D1176" s="16" t="s">
        <v>4195</v>
      </c>
      <c r="E1176" s="16" t="s">
        <v>4296</v>
      </c>
      <c r="F1176" s="16" t="s">
        <v>4211</v>
      </c>
      <c r="G1176" s="16" t="s">
        <v>5579</v>
      </c>
      <c r="H1176" s="15"/>
      <c r="I1176" s="15"/>
      <c r="J1176" s="15"/>
      <c r="K1176" s="15"/>
      <c r="L1176" s="15"/>
      <c r="M1176" s="16" t="s">
        <v>3784</v>
      </c>
    </row>
    <row r="1177" spans="1:13" x14ac:dyDescent="0.2">
      <c r="A1177" s="16" t="s">
        <v>1190</v>
      </c>
      <c r="B1177" s="15" t="s">
        <v>5580</v>
      </c>
      <c r="C1177" s="16" t="s">
        <v>4098</v>
      </c>
      <c r="D1177" s="16" t="s">
        <v>4177</v>
      </c>
      <c r="E1177" s="16" t="s">
        <v>4176</v>
      </c>
      <c r="F1177" s="16" t="s">
        <v>4101</v>
      </c>
      <c r="G1177" s="16" t="s">
        <v>5580</v>
      </c>
      <c r="H1177" s="15"/>
      <c r="I1177" s="15"/>
      <c r="J1177" s="15"/>
      <c r="K1177" s="15"/>
      <c r="L1177" s="15"/>
      <c r="M1177" s="16" t="s">
        <v>1191</v>
      </c>
    </row>
    <row r="1178" spans="1:13" x14ac:dyDescent="0.2">
      <c r="A1178" s="16" t="s">
        <v>124</v>
      </c>
      <c r="B1178" s="15" t="s">
        <v>5581</v>
      </c>
      <c r="C1178" s="16" t="s">
        <v>4196</v>
      </c>
      <c r="D1178" s="16" t="s">
        <v>4195</v>
      </c>
      <c r="E1178" s="16" t="s">
        <v>4296</v>
      </c>
      <c r="F1178" s="16" t="s">
        <v>4211</v>
      </c>
      <c r="G1178" s="16" t="s">
        <v>5581</v>
      </c>
      <c r="H1178" s="15"/>
      <c r="I1178" s="15"/>
      <c r="J1178" s="15"/>
      <c r="K1178" s="15"/>
      <c r="L1178" s="15"/>
      <c r="M1178" s="16" t="s">
        <v>125</v>
      </c>
    </row>
    <row r="1179" spans="1:13" x14ac:dyDescent="0.2">
      <c r="A1179" s="16" t="s">
        <v>710</v>
      </c>
      <c r="B1179" s="15" t="s">
        <v>5582</v>
      </c>
      <c r="C1179" s="16" t="s">
        <v>3940</v>
      </c>
      <c r="D1179" s="16" t="s">
        <v>4103</v>
      </c>
      <c r="E1179" s="16" t="s">
        <v>3938</v>
      </c>
      <c r="F1179" s="16" t="s">
        <v>3939</v>
      </c>
      <c r="G1179" s="16" t="s">
        <v>5582</v>
      </c>
      <c r="H1179" s="15"/>
      <c r="I1179" s="15"/>
      <c r="J1179" s="15"/>
      <c r="K1179" s="15"/>
      <c r="L1179" s="15"/>
      <c r="M1179" s="16" t="s">
        <v>711</v>
      </c>
    </row>
    <row r="1180" spans="1:13" x14ac:dyDescent="0.2">
      <c r="A1180" s="16" t="s">
        <v>3565</v>
      </c>
      <c r="B1180" s="15" t="s">
        <v>5583</v>
      </c>
      <c r="C1180" s="16" t="s">
        <v>4260</v>
      </c>
      <c r="D1180" s="16" t="s">
        <v>4236</v>
      </c>
      <c r="E1180" s="16" t="s">
        <v>4346</v>
      </c>
      <c r="F1180" s="16" t="s">
        <v>4349</v>
      </c>
      <c r="G1180" s="16" t="s">
        <v>5583</v>
      </c>
      <c r="H1180" s="15"/>
      <c r="I1180" s="15"/>
      <c r="J1180" s="15"/>
      <c r="K1180" s="15"/>
      <c r="L1180" s="15"/>
      <c r="M1180" s="16" t="s">
        <v>3566</v>
      </c>
    </row>
    <row r="1181" spans="1:13" x14ac:dyDescent="0.2">
      <c r="A1181" s="16" t="s">
        <v>3143</v>
      </c>
      <c r="B1181" s="15" t="s">
        <v>5584</v>
      </c>
      <c r="C1181" s="16" t="s">
        <v>3936</v>
      </c>
      <c r="D1181" s="16" t="s">
        <v>4067</v>
      </c>
      <c r="E1181" s="16" t="s">
        <v>4082</v>
      </c>
      <c r="F1181" s="16" t="s">
        <v>4004</v>
      </c>
      <c r="G1181" s="16" t="s">
        <v>5584</v>
      </c>
      <c r="H1181" s="15"/>
      <c r="I1181" s="15"/>
      <c r="J1181" s="15"/>
      <c r="K1181" s="15"/>
      <c r="L1181" s="15"/>
      <c r="M1181" s="16" t="s">
        <v>3144</v>
      </c>
    </row>
    <row r="1182" spans="1:13" x14ac:dyDescent="0.2">
      <c r="A1182" s="16" t="s">
        <v>3727</v>
      </c>
      <c r="B1182" s="15" t="s">
        <v>5585</v>
      </c>
      <c r="C1182" s="16" t="s">
        <v>4196</v>
      </c>
      <c r="D1182" s="16" t="s">
        <v>4195</v>
      </c>
      <c r="E1182" s="16" t="s">
        <v>4296</v>
      </c>
      <c r="F1182" s="16" t="s">
        <v>4211</v>
      </c>
      <c r="G1182" s="16" t="s">
        <v>5585</v>
      </c>
      <c r="H1182" s="15"/>
      <c r="I1182" s="15"/>
      <c r="J1182" s="15"/>
      <c r="K1182" s="15"/>
      <c r="L1182" s="15"/>
      <c r="M1182" s="16" t="s">
        <v>3728</v>
      </c>
    </row>
    <row r="1183" spans="1:13" x14ac:dyDescent="0.2">
      <c r="A1183" s="16" t="s">
        <v>1482</v>
      </c>
      <c r="B1183" s="15" t="s">
        <v>5586</v>
      </c>
      <c r="C1183" s="16" t="s">
        <v>4260</v>
      </c>
      <c r="D1183" s="16" t="s">
        <v>4254</v>
      </c>
      <c r="E1183" s="16" t="s">
        <v>4130</v>
      </c>
      <c r="F1183" s="16" t="s">
        <v>4312</v>
      </c>
      <c r="G1183" s="16" t="s">
        <v>5586</v>
      </c>
      <c r="H1183" s="15"/>
      <c r="I1183" s="15"/>
      <c r="J1183" s="15"/>
      <c r="K1183" s="15"/>
      <c r="L1183" s="15"/>
      <c r="M1183" s="16" t="s">
        <v>1483</v>
      </c>
    </row>
    <row r="1184" spans="1:13" x14ac:dyDescent="0.2">
      <c r="A1184" s="16" t="s">
        <v>3331</v>
      </c>
      <c r="B1184" s="15" t="s">
        <v>5587</v>
      </c>
      <c r="C1184" s="16" t="s">
        <v>3936</v>
      </c>
      <c r="D1184" s="16" t="s">
        <v>4067</v>
      </c>
      <c r="E1184" s="16" t="s">
        <v>4287</v>
      </c>
      <c r="F1184" s="16" t="s">
        <v>4288</v>
      </c>
      <c r="G1184" s="16" t="s">
        <v>5587</v>
      </c>
      <c r="H1184" s="15"/>
      <c r="I1184" s="15"/>
      <c r="J1184" s="15"/>
      <c r="K1184" s="15"/>
      <c r="L1184" s="15"/>
      <c r="M1184" s="16" t="s">
        <v>3332</v>
      </c>
    </row>
    <row r="1185" spans="1:13" x14ac:dyDescent="0.2">
      <c r="A1185" s="16" t="s">
        <v>3679</v>
      </c>
      <c r="B1185" s="15" t="s">
        <v>5588</v>
      </c>
      <c r="C1185" s="16" t="s">
        <v>4196</v>
      </c>
      <c r="D1185" s="16" t="s">
        <v>4195</v>
      </c>
      <c r="E1185" s="16" t="s">
        <v>4296</v>
      </c>
      <c r="F1185" s="16" t="s">
        <v>4211</v>
      </c>
      <c r="G1185" s="16" t="s">
        <v>5588</v>
      </c>
      <c r="H1185" s="15"/>
      <c r="I1185" s="15"/>
      <c r="J1185" s="15"/>
      <c r="K1185" s="15"/>
      <c r="L1185" s="15"/>
      <c r="M1185" s="16" t="s">
        <v>3680</v>
      </c>
    </row>
    <row r="1186" spans="1:13" x14ac:dyDescent="0.2">
      <c r="A1186" s="16" t="s">
        <v>2765</v>
      </c>
      <c r="B1186" s="15" t="s">
        <v>5589</v>
      </c>
      <c r="C1186" s="16" t="s">
        <v>3936</v>
      </c>
      <c r="D1186" s="16" t="s">
        <v>4067</v>
      </c>
      <c r="E1186" s="16" t="s">
        <v>4003</v>
      </c>
      <c r="F1186" s="16" t="s">
        <v>4061</v>
      </c>
      <c r="G1186" s="16" t="s">
        <v>5589</v>
      </c>
      <c r="H1186" s="15"/>
      <c r="I1186" s="15"/>
      <c r="J1186" s="15"/>
      <c r="K1186" s="15"/>
      <c r="L1186" s="15"/>
      <c r="M1186" s="16" t="s">
        <v>2766</v>
      </c>
    </row>
    <row r="1187" spans="1:13" x14ac:dyDescent="0.2">
      <c r="A1187" s="16" t="s">
        <v>962</v>
      </c>
      <c r="B1187" s="15" t="s">
        <v>5590</v>
      </c>
      <c r="C1187" s="16" t="s">
        <v>4098</v>
      </c>
      <c r="D1187" s="16" t="s">
        <v>4177</v>
      </c>
      <c r="E1187" s="16" t="s">
        <v>4176</v>
      </c>
      <c r="F1187" s="16" t="s">
        <v>4096</v>
      </c>
      <c r="G1187" s="16" t="s">
        <v>5590</v>
      </c>
      <c r="H1187" s="15"/>
      <c r="I1187" s="15"/>
      <c r="J1187" s="15"/>
      <c r="K1187" s="15"/>
      <c r="L1187" s="15"/>
      <c r="M1187" s="16" t="s">
        <v>963</v>
      </c>
    </row>
    <row r="1188" spans="1:13" x14ac:dyDescent="0.2">
      <c r="A1188" s="16" t="s">
        <v>1100</v>
      </c>
      <c r="B1188" s="15" t="s">
        <v>5591</v>
      </c>
      <c r="C1188" s="16" t="s">
        <v>4098</v>
      </c>
      <c r="D1188" s="16" t="s">
        <v>4177</v>
      </c>
      <c r="E1188" s="16" t="s">
        <v>4176</v>
      </c>
      <c r="F1188" s="16" t="s">
        <v>4096</v>
      </c>
      <c r="G1188" s="16" t="s">
        <v>5591</v>
      </c>
      <c r="H1188" s="15"/>
      <c r="I1188" s="15"/>
      <c r="J1188" s="15"/>
      <c r="K1188" s="15"/>
      <c r="L1188" s="15"/>
      <c r="M1188" s="16" t="s">
        <v>1101</v>
      </c>
    </row>
    <row r="1189" spans="1:13" x14ac:dyDescent="0.2">
      <c r="A1189" s="16" t="s">
        <v>1776</v>
      </c>
      <c r="B1189" s="15" t="s">
        <v>5592</v>
      </c>
      <c r="C1189" s="16" t="s">
        <v>4260</v>
      </c>
      <c r="D1189" s="16" t="s">
        <v>4254</v>
      </c>
      <c r="E1189" s="16" t="s">
        <v>4130</v>
      </c>
      <c r="F1189" s="16" t="s">
        <v>4312</v>
      </c>
      <c r="G1189" s="16" t="s">
        <v>5592</v>
      </c>
      <c r="H1189" s="15"/>
      <c r="I1189" s="15"/>
      <c r="J1189" s="15"/>
      <c r="K1189" s="15"/>
      <c r="L1189" s="15"/>
      <c r="M1189" s="16" t="s">
        <v>1777</v>
      </c>
    </row>
    <row r="1190" spans="1:13" x14ac:dyDescent="0.2">
      <c r="A1190" s="16" t="s">
        <v>3655</v>
      </c>
      <c r="B1190" s="15" t="s">
        <v>5593</v>
      </c>
      <c r="C1190" s="16" t="s">
        <v>4196</v>
      </c>
      <c r="D1190" s="16" t="s">
        <v>4195</v>
      </c>
      <c r="E1190" s="16" t="s">
        <v>4001</v>
      </c>
      <c r="F1190" s="16" t="s">
        <v>4382</v>
      </c>
      <c r="G1190" s="16" t="s">
        <v>5593</v>
      </c>
      <c r="H1190" s="15"/>
      <c r="I1190" s="15"/>
      <c r="J1190" s="15"/>
      <c r="K1190" s="15"/>
      <c r="L1190" s="15"/>
      <c r="M1190" s="16" t="s">
        <v>3656</v>
      </c>
    </row>
    <row r="1191" spans="1:13" x14ac:dyDescent="0.2">
      <c r="A1191" s="16" t="s">
        <v>3715</v>
      </c>
      <c r="B1191" s="15" t="s">
        <v>5594</v>
      </c>
      <c r="C1191" s="16" t="s">
        <v>4196</v>
      </c>
      <c r="D1191" s="16" t="s">
        <v>4195</v>
      </c>
      <c r="E1191" s="16" t="s">
        <v>4296</v>
      </c>
      <c r="F1191" s="16" t="s">
        <v>4211</v>
      </c>
      <c r="G1191" s="16" t="s">
        <v>5594</v>
      </c>
      <c r="H1191" s="15"/>
      <c r="I1191" s="15"/>
      <c r="J1191" s="15"/>
      <c r="K1191" s="15"/>
      <c r="L1191" s="15"/>
      <c r="M1191" s="16" t="s">
        <v>3716</v>
      </c>
    </row>
    <row r="1192" spans="1:13" x14ac:dyDescent="0.2">
      <c r="A1192" s="16" t="s">
        <v>3889</v>
      </c>
      <c r="B1192" s="15" t="s">
        <v>5595</v>
      </c>
      <c r="C1192" s="16" t="s">
        <v>4196</v>
      </c>
      <c r="D1192" s="16" t="s">
        <v>4195</v>
      </c>
      <c r="E1192" s="16" t="s">
        <v>4296</v>
      </c>
      <c r="F1192" s="16" t="s">
        <v>4211</v>
      </c>
      <c r="G1192" s="16" t="s">
        <v>5595</v>
      </c>
      <c r="H1192" s="15"/>
      <c r="I1192" s="15"/>
      <c r="J1192" s="15"/>
      <c r="K1192" s="15"/>
      <c r="L1192" s="15"/>
      <c r="M1192" s="16" t="s">
        <v>3890</v>
      </c>
    </row>
    <row r="1193" spans="1:13" x14ac:dyDescent="0.2">
      <c r="A1193" s="16" t="s">
        <v>1170</v>
      </c>
      <c r="B1193" s="15" t="s">
        <v>5596</v>
      </c>
      <c r="C1193" s="16" t="s">
        <v>3940</v>
      </c>
      <c r="D1193" s="16" t="s">
        <v>4103</v>
      </c>
      <c r="E1193" s="16" t="s">
        <v>4138</v>
      </c>
      <c r="F1193" s="16" t="s">
        <v>4265</v>
      </c>
      <c r="G1193" s="16" t="s">
        <v>5596</v>
      </c>
      <c r="H1193" s="15"/>
      <c r="I1193" s="15"/>
      <c r="J1193" s="15"/>
      <c r="K1193" s="15"/>
      <c r="L1193" s="15"/>
      <c r="M1193" s="16" t="s">
        <v>1171</v>
      </c>
    </row>
    <row r="1194" spans="1:13" x14ac:dyDescent="0.2">
      <c r="A1194" s="16" t="s">
        <v>2591</v>
      </c>
      <c r="B1194" s="15" t="s">
        <v>5597</v>
      </c>
      <c r="C1194" s="16" t="s">
        <v>3936</v>
      </c>
      <c r="D1194" s="16" t="s">
        <v>4067</v>
      </c>
      <c r="E1194" s="16" t="s">
        <v>4003</v>
      </c>
      <c r="F1194" s="16" t="s">
        <v>4061</v>
      </c>
      <c r="G1194" s="16" t="s">
        <v>5597</v>
      </c>
      <c r="H1194" s="15"/>
      <c r="I1194" s="15"/>
      <c r="J1194" s="15"/>
      <c r="K1194" s="15"/>
      <c r="L1194" s="15"/>
      <c r="M1194" s="16" t="s">
        <v>2592</v>
      </c>
    </row>
    <row r="1195" spans="1:13" x14ac:dyDescent="0.2">
      <c r="A1195" s="16" t="s">
        <v>712</v>
      </c>
      <c r="B1195" s="15" t="s">
        <v>5598</v>
      </c>
      <c r="C1195" s="16" t="s">
        <v>3940</v>
      </c>
      <c r="D1195" s="16" t="s">
        <v>4103</v>
      </c>
      <c r="E1195" s="16" t="s">
        <v>3938</v>
      </c>
      <c r="F1195" s="16" t="s">
        <v>3939</v>
      </c>
      <c r="G1195" s="16" t="s">
        <v>5598</v>
      </c>
      <c r="H1195" s="15"/>
      <c r="I1195" s="15"/>
      <c r="J1195" s="15"/>
      <c r="K1195" s="15"/>
      <c r="L1195" s="15"/>
      <c r="M1195" s="16" t="s">
        <v>713</v>
      </c>
    </row>
    <row r="1196" spans="1:13" x14ac:dyDescent="0.2">
      <c r="A1196" s="16" t="s">
        <v>370</v>
      </c>
      <c r="B1196" s="15" t="s">
        <v>5599</v>
      </c>
      <c r="C1196" s="16" t="s">
        <v>3940</v>
      </c>
      <c r="D1196" s="16" t="s">
        <v>3941</v>
      </c>
      <c r="E1196" s="16" t="s">
        <v>4151</v>
      </c>
      <c r="F1196" s="16" t="s">
        <v>4157</v>
      </c>
      <c r="G1196" s="16" t="s">
        <v>5599</v>
      </c>
      <c r="H1196" s="15"/>
      <c r="I1196" s="15"/>
      <c r="J1196" s="15"/>
      <c r="K1196" s="15"/>
      <c r="L1196" s="15"/>
      <c r="M1196" s="16" t="s">
        <v>371</v>
      </c>
    </row>
    <row r="1197" spans="1:13" x14ac:dyDescent="0.2">
      <c r="A1197" s="16" t="s">
        <v>3857</v>
      </c>
      <c r="B1197" s="15" t="s">
        <v>5600</v>
      </c>
      <c r="C1197" s="16" t="s">
        <v>4196</v>
      </c>
      <c r="D1197" s="16" t="s">
        <v>4195</v>
      </c>
      <c r="E1197" s="16" t="s">
        <v>4296</v>
      </c>
      <c r="F1197" s="16" t="s">
        <v>4211</v>
      </c>
      <c r="G1197" s="16" t="s">
        <v>5600</v>
      </c>
      <c r="H1197" s="15"/>
      <c r="I1197" s="15"/>
      <c r="J1197" s="15"/>
      <c r="K1197" s="15"/>
      <c r="L1197" s="15"/>
      <c r="M1197" s="16" t="s">
        <v>3858</v>
      </c>
    </row>
    <row r="1198" spans="1:13" x14ac:dyDescent="0.2">
      <c r="A1198" s="16" t="s">
        <v>3475</v>
      </c>
      <c r="B1198" s="15" t="s">
        <v>5601</v>
      </c>
      <c r="C1198" s="16" t="s">
        <v>3936</v>
      </c>
      <c r="D1198" s="16" t="s">
        <v>4067</v>
      </c>
      <c r="E1198" s="16" t="s">
        <v>4082</v>
      </c>
      <c r="F1198" s="16" t="s">
        <v>4289</v>
      </c>
      <c r="G1198" s="16" t="s">
        <v>5601</v>
      </c>
      <c r="H1198" s="15"/>
      <c r="I1198" s="15"/>
      <c r="J1198" s="15"/>
      <c r="K1198" s="15"/>
      <c r="L1198" s="15"/>
      <c r="M1198" s="16" t="s">
        <v>3476</v>
      </c>
    </row>
    <row r="1199" spans="1:13" x14ac:dyDescent="0.2">
      <c r="A1199" s="16" t="s">
        <v>3669</v>
      </c>
      <c r="B1199" s="15" t="s">
        <v>5602</v>
      </c>
      <c r="C1199" s="16" t="s">
        <v>4196</v>
      </c>
      <c r="D1199" s="16" t="s">
        <v>4195</v>
      </c>
      <c r="E1199" s="16" t="s">
        <v>4296</v>
      </c>
      <c r="F1199" s="16" t="s">
        <v>4211</v>
      </c>
      <c r="G1199" s="16" t="s">
        <v>5602</v>
      </c>
      <c r="H1199" s="15"/>
      <c r="I1199" s="15"/>
      <c r="J1199" s="15"/>
      <c r="K1199" s="15"/>
      <c r="L1199" s="15"/>
      <c r="M1199" s="16" t="s">
        <v>3670</v>
      </c>
    </row>
    <row r="1200" spans="1:13" x14ac:dyDescent="0.2">
      <c r="A1200" s="16" t="s">
        <v>646</v>
      </c>
      <c r="B1200" s="15" t="s">
        <v>5603</v>
      </c>
      <c r="C1200" s="16" t="s">
        <v>3940</v>
      </c>
      <c r="D1200" s="16" t="s">
        <v>4103</v>
      </c>
      <c r="E1200" s="16" t="s">
        <v>3938</v>
      </c>
      <c r="F1200" s="16" t="s">
        <v>3939</v>
      </c>
      <c r="G1200" s="16" t="s">
        <v>5603</v>
      </c>
      <c r="H1200" s="15"/>
      <c r="I1200" s="15"/>
      <c r="J1200" s="15"/>
      <c r="K1200" s="15"/>
      <c r="L1200" s="15"/>
      <c r="M1200" s="16" t="s">
        <v>647</v>
      </c>
    </row>
    <row r="1201" spans="1:13" x14ac:dyDescent="0.2">
      <c r="A1201" s="16" t="s">
        <v>3861</v>
      </c>
      <c r="B1201" s="15" t="s">
        <v>5604</v>
      </c>
      <c r="C1201" s="16" t="s">
        <v>4196</v>
      </c>
      <c r="D1201" s="16" t="s">
        <v>4195</v>
      </c>
      <c r="E1201" s="16" t="s">
        <v>4296</v>
      </c>
      <c r="F1201" s="16" t="s">
        <v>4211</v>
      </c>
      <c r="G1201" s="16" t="s">
        <v>5604</v>
      </c>
      <c r="H1201" s="15"/>
      <c r="I1201" s="15"/>
      <c r="J1201" s="15"/>
      <c r="K1201" s="15"/>
      <c r="L1201" s="15"/>
      <c r="M1201" s="16" t="s">
        <v>3862</v>
      </c>
    </row>
    <row r="1202" spans="1:13" x14ac:dyDescent="0.2">
      <c r="A1202" s="16" t="s">
        <v>392</v>
      </c>
      <c r="B1202" s="15" t="s">
        <v>5605</v>
      </c>
      <c r="C1202" s="16" t="s">
        <v>3940</v>
      </c>
      <c r="D1202" s="16" t="s">
        <v>4103</v>
      </c>
      <c r="E1202" s="16" t="s">
        <v>4158</v>
      </c>
      <c r="F1202" s="16" t="s">
        <v>4104</v>
      </c>
      <c r="G1202" s="16" t="s">
        <v>5605</v>
      </c>
      <c r="H1202" s="15"/>
      <c r="I1202" s="15"/>
      <c r="J1202" s="15"/>
      <c r="K1202" s="15"/>
      <c r="L1202" s="15"/>
      <c r="M1202" s="16" t="s">
        <v>393</v>
      </c>
    </row>
    <row r="1203" spans="1:13" x14ac:dyDescent="0.2">
      <c r="A1203" s="16" t="s">
        <v>2983</v>
      </c>
      <c r="B1203" s="15" t="s">
        <v>5606</v>
      </c>
      <c r="C1203" s="16" t="s">
        <v>4098</v>
      </c>
      <c r="D1203" s="16" t="s">
        <v>4276</v>
      </c>
      <c r="E1203" s="16" t="s">
        <v>4274</v>
      </c>
      <c r="F1203" s="16" t="s">
        <v>4266</v>
      </c>
      <c r="G1203" s="16" t="s">
        <v>5606</v>
      </c>
      <c r="H1203" s="15"/>
      <c r="I1203" s="15"/>
      <c r="J1203" s="15"/>
      <c r="K1203" s="15"/>
      <c r="L1203" s="15"/>
      <c r="M1203" s="16" t="s">
        <v>2984</v>
      </c>
    </row>
    <row r="1204" spans="1:13" x14ac:dyDescent="0.2">
      <c r="A1204" s="16" t="s">
        <v>1728</v>
      </c>
      <c r="B1204" s="15" t="s">
        <v>5607</v>
      </c>
      <c r="C1204" s="16" t="s">
        <v>4260</v>
      </c>
      <c r="D1204" s="16" t="s">
        <v>4254</v>
      </c>
      <c r="E1204" s="16" t="s">
        <v>4130</v>
      </c>
      <c r="F1204" s="16" t="s">
        <v>4312</v>
      </c>
      <c r="G1204" s="16" t="s">
        <v>5607</v>
      </c>
      <c r="H1204" s="15"/>
      <c r="I1204" s="15"/>
      <c r="J1204" s="15"/>
      <c r="K1204" s="15"/>
      <c r="L1204" s="15"/>
      <c r="M1204" s="16" t="s">
        <v>1729</v>
      </c>
    </row>
    <row r="1205" spans="1:13" x14ac:dyDescent="0.2">
      <c r="A1205" s="16" t="s">
        <v>318</v>
      </c>
      <c r="B1205" s="15" t="s">
        <v>5608</v>
      </c>
      <c r="C1205" s="16" t="s">
        <v>4260</v>
      </c>
      <c r="D1205" s="16" t="s">
        <v>4236</v>
      </c>
      <c r="E1205" s="16" t="s">
        <v>4210</v>
      </c>
      <c r="F1205" s="16" t="s">
        <v>4132</v>
      </c>
      <c r="G1205" s="16" t="s">
        <v>5608</v>
      </c>
      <c r="H1205" s="15"/>
      <c r="I1205" s="15"/>
      <c r="J1205" s="15"/>
      <c r="K1205" s="15"/>
      <c r="L1205" s="15"/>
      <c r="M1205" s="16" t="s">
        <v>319</v>
      </c>
    </row>
    <row r="1206" spans="1:13" x14ac:dyDescent="0.2">
      <c r="A1206" s="16" t="s">
        <v>3293</v>
      </c>
      <c r="B1206" s="15" t="s">
        <v>5609</v>
      </c>
      <c r="C1206" s="16" t="s">
        <v>3936</v>
      </c>
      <c r="D1206" s="16" t="s">
        <v>4067</v>
      </c>
      <c r="E1206" s="16" t="s">
        <v>4287</v>
      </c>
      <c r="F1206" s="16" t="s">
        <v>4290</v>
      </c>
      <c r="G1206" s="16" t="s">
        <v>5609</v>
      </c>
      <c r="H1206" s="15"/>
      <c r="I1206" s="15"/>
      <c r="J1206" s="15"/>
      <c r="K1206" s="15"/>
      <c r="L1206" s="15"/>
      <c r="M1206" s="16" t="s">
        <v>3294</v>
      </c>
    </row>
    <row r="1207" spans="1:13" x14ac:dyDescent="0.2">
      <c r="A1207" s="16" t="s">
        <v>1530</v>
      </c>
      <c r="B1207" s="15" t="s">
        <v>5610</v>
      </c>
      <c r="C1207" s="16" t="s">
        <v>4260</v>
      </c>
      <c r="D1207" s="16" t="s">
        <v>4254</v>
      </c>
      <c r="E1207" s="16" t="s">
        <v>4130</v>
      </c>
      <c r="F1207" s="16" t="s">
        <v>4312</v>
      </c>
      <c r="G1207" s="16" t="s">
        <v>5610</v>
      </c>
      <c r="H1207" s="15"/>
      <c r="I1207" s="15"/>
      <c r="J1207" s="15"/>
      <c r="K1207" s="15"/>
      <c r="L1207" s="15"/>
      <c r="M1207" s="16" t="s">
        <v>1531</v>
      </c>
    </row>
    <row r="1208" spans="1:13" x14ac:dyDescent="0.2">
      <c r="A1208" s="16" t="s">
        <v>2613</v>
      </c>
      <c r="B1208" s="15" t="s">
        <v>5611</v>
      </c>
      <c r="C1208" s="16" t="s">
        <v>4098</v>
      </c>
      <c r="D1208" s="16" t="s">
        <v>4365</v>
      </c>
      <c r="E1208" s="16" t="s">
        <v>4125</v>
      </c>
      <c r="F1208" s="16" t="s">
        <v>4369</v>
      </c>
      <c r="G1208" s="16" t="s">
        <v>5611</v>
      </c>
      <c r="H1208" s="15"/>
      <c r="I1208" s="15"/>
      <c r="J1208" s="15"/>
      <c r="K1208" s="15"/>
      <c r="L1208" s="15"/>
      <c r="M1208" s="16" t="s">
        <v>2614</v>
      </c>
    </row>
    <row r="1209" spans="1:13" x14ac:dyDescent="0.2">
      <c r="A1209" s="16" t="s">
        <v>1344</v>
      </c>
      <c r="B1209" s="15" t="s">
        <v>5612</v>
      </c>
      <c r="C1209" s="16" t="s">
        <v>4260</v>
      </c>
      <c r="D1209" s="16" t="s">
        <v>4254</v>
      </c>
      <c r="E1209" s="16" t="s">
        <v>4130</v>
      </c>
      <c r="F1209" s="16" t="s">
        <v>4312</v>
      </c>
      <c r="G1209" s="16" t="s">
        <v>5612</v>
      </c>
      <c r="H1209" s="15"/>
      <c r="I1209" s="15"/>
      <c r="J1209" s="15"/>
      <c r="K1209" s="15"/>
      <c r="L1209" s="15"/>
      <c r="M1209" s="16" t="s">
        <v>1345</v>
      </c>
    </row>
    <row r="1210" spans="1:13" x14ac:dyDescent="0.2">
      <c r="A1210" s="16" t="s">
        <v>476</v>
      </c>
      <c r="B1210" s="15" t="s">
        <v>5613</v>
      </c>
      <c r="C1210" s="16" t="s">
        <v>4098</v>
      </c>
      <c r="D1210" s="16" t="s">
        <v>4177</v>
      </c>
      <c r="E1210" s="16" t="s">
        <v>4176</v>
      </c>
      <c r="F1210" s="16" t="s">
        <v>4095</v>
      </c>
      <c r="G1210" s="16" t="s">
        <v>5613</v>
      </c>
      <c r="H1210" s="15"/>
      <c r="I1210" s="15"/>
      <c r="J1210" s="15"/>
      <c r="K1210" s="15"/>
      <c r="L1210" s="15"/>
      <c r="M1210" s="16" t="s">
        <v>477</v>
      </c>
    </row>
    <row r="1211" spans="1:13" x14ac:dyDescent="0.2">
      <c r="A1211" s="16" t="s">
        <v>3529</v>
      </c>
      <c r="B1211" s="15" t="s">
        <v>5614</v>
      </c>
      <c r="C1211" s="16" t="s">
        <v>4260</v>
      </c>
      <c r="D1211" s="16" t="s">
        <v>4236</v>
      </c>
      <c r="E1211" s="16" t="s">
        <v>4346</v>
      </c>
      <c r="F1211" s="16" t="s">
        <v>4349</v>
      </c>
      <c r="G1211" s="16" t="s">
        <v>5614</v>
      </c>
      <c r="H1211" s="15"/>
      <c r="I1211" s="15"/>
      <c r="J1211" s="15"/>
      <c r="K1211" s="15"/>
      <c r="L1211" s="15"/>
      <c r="M1211" s="16" t="s">
        <v>3530</v>
      </c>
    </row>
    <row r="1212" spans="1:13" x14ac:dyDescent="0.2">
      <c r="A1212" s="16" t="s">
        <v>3647</v>
      </c>
      <c r="B1212" s="15" t="s">
        <v>5615</v>
      </c>
      <c r="C1212" s="16" t="s">
        <v>4196</v>
      </c>
      <c r="D1212" s="16" t="s">
        <v>4195</v>
      </c>
      <c r="E1212" s="16" t="s">
        <v>4001</v>
      </c>
      <c r="F1212" s="16" t="s">
        <v>4388</v>
      </c>
      <c r="G1212" s="16" t="s">
        <v>5615</v>
      </c>
      <c r="H1212" s="15"/>
      <c r="I1212" s="15"/>
      <c r="J1212" s="15"/>
      <c r="K1212" s="15"/>
      <c r="L1212" s="15"/>
      <c r="M1212" s="16" t="s">
        <v>3648</v>
      </c>
    </row>
    <row r="1213" spans="1:13" x14ac:dyDescent="0.2">
      <c r="A1213" s="16" t="s">
        <v>4259</v>
      </c>
      <c r="B1213" s="15" t="s">
        <v>5616</v>
      </c>
      <c r="C1213" s="16" t="s">
        <v>4260</v>
      </c>
      <c r="D1213" s="16" t="s">
        <v>4254</v>
      </c>
      <c r="E1213" s="16" t="s">
        <v>4248</v>
      </c>
      <c r="F1213" s="16" t="s">
        <v>4304</v>
      </c>
      <c r="G1213" s="16" t="s">
        <v>4305</v>
      </c>
      <c r="H1213" s="15"/>
      <c r="I1213" s="15"/>
      <c r="J1213" s="15"/>
      <c r="K1213" s="15"/>
      <c r="L1213" s="15"/>
      <c r="M1213" s="16" t="s">
        <v>4259</v>
      </c>
    </row>
    <row r="1214" spans="1:13" x14ac:dyDescent="0.2">
      <c r="A1214" s="16" t="s">
        <v>268</v>
      </c>
      <c r="B1214" s="15" t="s">
        <v>5617</v>
      </c>
      <c r="C1214" s="16" t="s">
        <v>4196</v>
      </c>
      <c r="D1214" s="16" t="s">
        <v>4195</v>
      </c>
      <c r="E1214" s="16" t="s">
        <v>4296</v>
      </c>
      <c r="F1214" s="16" t="s">
        <v>4211</v>
      </c>
      <c r="G1214" s="16" t="s">
        <v>5617</v>
      </c>
      <c r="H1214" s="15"/>
      <c r="I1214" s="15"/>
      <c r="J1214" s="15"/>
      <c r="K1214" s="15"/>
      <c r="L1214" s="15"/>
      <c r="M1214" s="16" t="s">
        <v>269</v>
      </c>
    </row>
    <row r="1215" spans="1:13" x14ac:dyDescent="0.2">
      <c r="A1215" s="16" t="s">
        <v>3809</v>
      </c>
      <c r="B1215" s="15" t="s">
        <v>5618</v>
      </c>
      <c r="C1215" s="16" t="s">
        <v>4196</v>
      </c>
      <c r="D1215" s="16" t="s">
        <v>4195</v>
      </c>
      <c r="E1215" s="16" t="s">
        <v>4296</v>
      </c>
      <c r="F1215" s="16" t="s">
        <v>4211</v>
      </c>
      <c r="G1215" s="16" t="s">
        <v>5618</v>
      </c>
      <c r="H1215" s="15"/>
      <c r="I1215" s="15"/>
      <c r="J1215" s="15"/>
      <c r="K1215" s="15"/>
      <c r="L1215" s="15"/>
      <c r="M1215" s="16" t="s">
        <v>3810</v>
      </c>
    </row>
    <row r="1216" spans="1:13" x14ac:dyDescent="0.2">
      <c r="A1216" s="16" t="s">
        <v>1174</v>
      </c>
      <c r="B1216" s="15" t="s">
        <v>5619</v>
      </c>
      <c r="C1216" s="16" t="s">
        <v>3940</v>
      </c>
      <c r="D1216" s="16" t="s">
        <v>4103</v>
      </c>
      <c r="E1216" s="16" t="s">
        <v>4138</v>
      </c>
      <c r="F1216" s="16" t="s">
        <v>4265</v>
      </c>
      <c r="G1216" s="16" t="s">
        <v>5619</v>
      </c>
      <c r="H1216" s="15"/>
      <c r="I1216" s="15"/>
      <c r="J1216" s="15"/>
      <c r="K1216" s="15"/>
      <c r="L1216" s="15"/>
      <c r="M1216" s="16" t="s">
        <v>1175</v>
      </c>
    </row>
    <row r="1217" spans="1:13" x14ac:dyDescent="0.2">
      <c r="A1217" s="16" t="s">
        <v>3059</v>
      </c>
      <c r="B1217" s="15" t="s">
        <v>5620</v>
      </c>
      <c r="C1217" s="16" t="s">
        <v>4098</v>
      </c>
      <c r="D1217" s="16" t="s">
        <v>4365</v>
      </c>
      <c r="E1217" s="16" t="s">
        <v>4128</v>
      </c>
      <c r="F1217" s="16" t="s">
        <v>4124</v>
      </c>
      <c r="G1217" s="16" t="s">
        <v>5620</v>
      </c>
      <c r="H1217" s="15"/>
      <c r="I1217" s="15"/>
      <c r="J1217" s="15"/>
      <c r="K1217" s="15"/>
      <c r="L1217" s="15"/>
      <c r="M1217" s="16" t="s">
        <v>3060</v>
      </c>
    </row>
    <row r="1218" spans="1:13" x14ac:dyDescent="0.2">
      <c r="A1218" s="16" t="s">
        <v>31</v>
      </c>
      <c r="B1218" s="15" t="s">
        <v>5621</v>
      </c>
      <c r="C1218" s="16" t="s">
        <v>4196</v>
      </c>
      <c r="D1218" s="16" t="s">
        <v>4195</v>
      </c>
      <c r="E1218" s="16" t="s">
        <v>4296</v>
      </c>
      <c r="F1218" s="16" t="s">
        <v>3932</v>
      </c>
      <c r="G1218" s="16" t="s">
        <v>5621</v>
      </c>
      <c r="H1218" s="15"/>
      <c r="I1218" s="15"/>
      <c r="J1218" s="15"/>
      <c r="K1218" s="15"/>
      <c r="L1218" s="15"/>
      <c r="M1218" s="16" t="s">
        <v>32</v>
      </c>
    </row>
    <row r="1219" spans="1:13" x14ac:dyDescent="0.2">
      <c r="A1219" s="16" t="s">
        <v>894</v>
      </c>
      <c r="B1219" s="15" t="s">
        <v>5622</v>
      </c>
      <c r="C1219" s="16" t="s">
        <v>4098</v>
      </c>
      <c r="D1219" s="16" t="s">
        <v>4177</v>
      </c>
      <c r="E1219" s="16" t="s">
        <v>4176</v>
      </c>
      <c r="F1219" s="16" t="s">
        <v>4101</v>
      </c>
      <c r="G1219" s="16" t="s">
        <v>5622</v>
      </c>
      <c r="H1219" s="15"/>
      <c r="I1219" s="15"/>
      <c r="J1219" s="15"/>
      <c r="K1219" s="15"/>
      <c r="L1219" s="15"/>
      <c r="M1219" s="16" t="s">
        <v>895</v>
      </c>
    </row>
    <row r="1220" spans="1:13" x14ac:dyDescent="0.2">
      <c r="A1220" s="16" t="s">
        <v>33</v>
      </c>
      <c r="B1220" s="15" t="s">
        <v>5623</v>
      </c>
      <c r="C1220" s="16" t="s">
        <v>4196</v>
      </c>
      <c r="D1220" s="16" t="s">
        <v>4195</v>
      </c>
      <c r="E1220" s="16" t="s">
        <v>4296</v>
      </c>
      <c r="F1220" s="16" t="s">
        <v>3932</v>
      </c>
      <c r="G1220" s="16" t="s">
        <v>5623</v>
      </c>
      <c r="H1220" s="15"/>
      <c r="I1220" s="15"/>
      <c r="J1220" s="15"/>
      <c r="K1220" s="15"/>
      <c r="L1220" s="15"/>
      <c r="M1220" s="16" t="s">
        <v>34</v>
      </c>
    </row>
    <row r="1221" spans="1:13" x14ac:dyDescent="0.2">
      <c r="A1221" s="16" t="s">
        <v>3219</v>
      </c>
      <c r="B1221" s="15" t="s">
        <v>5624</v>
      </c>
      <c r="C1221" s="16" t="s">
        <v>3936</v>
      </c>
      <c r="D1221" s="16" t="s">
        <v>4067</v>
      </c>
      <c r="E1221" s="16" t="s">
        <v>4287</v>
      </c>
      <c r="F1221" s="16" t="s">
        <v>4292</v>
      </c>
      <c r="G1221" s="16" t="s">
        <v>5624</v>
      </c>
      <c r="H1221" s="15"/>
      <c r="I1221" s="15"/>
      <c r="J1221" s="15"/>
      <c r="K1221" s="15"/>
      <c r="L1221" s="15"/>
      <c r="M1221" s="16" t="s">
        <v>3220</v>
      </c>
    </row>
    <row r="1222" spans="1:13" x14ac:dyDescent="0.2">
      <c r="A1222" s="16" t="s">
        <v>1186</v>
      </c>
      <c r="B1222" s="15" t="s">
        <v>5625</v>
      </c>
      <c r="C1222" s="16" t="s">
        <v>4098</v>
      </c>
      <c r="D1222" s="16" t="s">
        <v>4177</v>
      </c>
      <c r="E1222" s="16" t="s">
        <v>4176</v>
      </c>
      <c r="F1222" s="16" t="s">
        <v>4094</v>
      </c>
      <c r="G1222" s="16" t="s">
        <v>5625</v>
      </c>
      <c r="H1222" s="15"/>
      <c r="I1222" s="15"/>
      <c r="J1222" s="15"/>
      <c r="K1222" s="15"/>
      <c r="L1222" s="15"/>
      <c r="M1222" s="16" t="s">
        <v>1187</v>
      </c>
    </row>
    <row r="1223" spans="1:13" x14ac:dyDescent="0.2">
      <c r="A1223" s="16" t="s">
        <v>1348</v>
      </c>
      <c r="B1223" s="15" t="s">
        <v>5626</v>
      </c>
      <c r="C1223" s="16" t="s">
        <v>4260</v>
      </c>
      <c r="D1223" s="16" t="s">
        <v>4254</v>
      </c>
      <c r="E1223" s="16" t="s">
        <v>4130</v>
      </c>
      <c r="F1223" s="16" t="s">
        <v>4312</v>
      </c>
      <c r="G1223" s="16" t="s">
        <v>5626</v>
      </c>
      <c r="H1223" s="15"/>
      <c r="I1223" s="15"/>
      <c r="J1223" s="15"/>
      <c r="K1223" s="15"/>
      <c r="L1223" s="15"/>
      <c r="M1223" s="16" t="s">
        <v>1349</v>
      </c>
    </row>
    <row r="1224" spans="1:13" x14ac:dyDescent="0.2">
      <c r="A1224" s="16" t="s">
        <v>2667</v>
      </c>
      <c r="B1224" s="15" t="s">
        <v>5627</v>
      </c>
      <c r="C1224" s="16" t="s">
        <v>3936</v>
      </c>
      <c r="D1224" s="16" t="s">
        <v>3979</v>
      </c>
      <c r="E1224" s="16" t="s">
        <v>4039</v>
      </c>
      <c r="F1224" s="16" t="s">
        <v>3945</v>
      </c>
      <c r="G1224" s="16" t="s">
        <v>5627</v>
      </c>
      <c r="H1224" s="15"/>
      <c r="I1224" s="15"/>
      <c r="J1224" s="15"/>
      <c r="K1224" s="15"/>
      <c r="L1224" s="15"/>
      <c r="M1224" s="16" t="s">
        <v>2668</v>
      </c>
    </row>
    <row r="1225" spans="1:13" x14ac:dyDescent="0.2">
      <c r="A1225" s="16" t="s">
        <v>1184</v>
      </c>
      <c r="B1225" s="15" t="s">
        <v>5628</v>
      </c>
      <c r="C1225" s="16" t="s">
        <v>4098</v>
      </c>
      <c r="D1225" s="16" t="s">
        <v>4177</v>
      </c>
      <c r="E1225" s="16" t="s">
        <v>4176</v>
      </c>
      <c r="F1225" s="16" t="s">
        <v>4095</v>
      </c>
      <c r="G1225" s="16" t="s">
        <v>5628</v>
      </c>
      <c r="H1225" s="15"/>
      <c r="I1225" s="15"/>
      <c r="J1225" s="15"/>
      <c r="K1225" s="15"/>
      <c r="L1225" s="15"/>
      <c r="M1225" s="16" t="s">
        <v>1185</v>
      </c>
    </row>
    <row r="1226" spans="1:13" x14ac:dyDescent="0.2">
      <c r="A1226" s="16" t="s">
        <v>954</v>
      </c>
      <c r="B1226" s="15" t="s">
        <v>5629</v>
      </c>
      <c r="C1226" s="16" t="s">
        <v>3936</v>
      </c>
      <c r="D1226" s="16" t="s">
        <v>3979</v>
      </c>
      <c r="E1226" s="16" t="s">
        <v>3984</v>
      </c>
      <c r="F1226" s="16" t="s">
        <v>4010</v>
      </c>
      <c r="G1226" s="16" t="s">
        <v>5629</v>
      </c>
      <c r="H1226" s="15"/>
      <c r="I1226" s="15"/>
      <c r="J1226" s="15"/>
      <c r="K1226" s="15"/>
      <c r="L1226" s="15"/>
      <c r="M1226" s="16" t="s">
        <v>955</v>
      </c>
    </row>
    <row r="1227" spans="1:13" x14ac:dyDescent="0.2">
      <c r="A1227" s="16" t="s">
        <v>3795</v>
      </c>
      <c r="B1227" s="15" t="s">
        <v>5630</v>
      </c>
      <c r="C1227" s="16" t="s">
        <v>4196</v>
      </c>
      <c r="D1227" s="16" t="s">
        <v>4195</v>
      </c>
      <c r="E1227" s="16" t="s">
        <v>4296</v>
      </c>
      <c r="F1227" s="16" t="s">
        <v>4211</v>
      </c>
      <c r="G1227" s="16" t="s">
        <v>5630</v>
      </c>
      <c r="H1227" s="15"/>
      <c r="I1227" s="15"/>
      <c r="J1227" s="15"/>
      <c r="K1227" s="15"/>
      <c r="L1227" s="15"/>
      <c r="M1227" s="16" t="s">
        <v>3796</v>
      </c>
    </row>
    <row r="1228" spans="1:13" x14ac:dyDescent="0.2">
      <c r="A1228" s="16" t="s">
        <v>1060</v>
      </c>
      <c r="B1228" s="15" t="s">
        <v>5631</v>
      </c>
      <c r="C1228" s="16" t="s">
        <v>3940</v>
      </c>
      <c r="D1228" s="16" t="s">
        <v>4103</v>
      </c>
      <c r="E1228" s="16" t="s">
        <v>4138</v>
      </c>
      <c r="F1228" s="16" t="s">
        <v>4068</v>
      </c>
      <c r="G1228" s="16" t="s">
        <v>5631</v>
      </c>
      <c r="H1228" s="15"/>
      <c r="I1228" s="15"/>
      <c r="J1228" s="15"/>
      <c r="K1228" s="15"/>
      <c r="L1228" s="15"/>
      <c r="M1228" s="16" t="s">
        <v>1061</v>
      </c>
    </row>
    <row r="1229" spans="1:13" x14ac:dyDescent="0.2">
      <c r="A1229" s="16" t="s">
        <v>3411</v>
      </c>
      <c r="B1229" s="15" t="s">
        <v>5632</v>
      </c>
      <c r="C1229" s="16" t="s">
        <v>3936</v>
      </c>
      <c r="D1229" s="16" t="s">
        <v>4020</v>
      </c>
      <c r="E1229" s="16" t="s">
        <v>4279</v>
      </c>
      <c r="F1229" s="16" t="s">
        <v>4188</v>
      </c>
      <c r="G1229" s="16" t="s">
        <v>5632</v>
      </c>
      <c r="H1229" s="15"/>
      <c r="I1229" s="15"/>
      <c r="J1229" s="15"/>
      <c r="K1229" s="15"/>
      <c r="L1229" s="15"/>
      <c r="M1229" s="16" t="s">
        <v>3412</v>
      </c>
    </row>
    <row r="1230" spans="1:13" x14ac:dyDescent="0.2">
      <c r="A1230" s="16" t="s">
        <v>1768</v>
      </c>
      <c r="B1230" s="15" t="s">
        <v>5633</v>
      </c>
      <c r="C1230" s="16" t="s">
        <v>3940</v>
      </c>
      <c r="D1230" s="16" t="s">
        <v>3941</v>
      </c>
      <c r="E1230" s="16" t="s">
        <v>4028</v>
      </c>
      <c r="F1230" s="16" t="s">
        <v>4073</v>
      </c>
      <c r="G1230" s="16" t="s">
        <v>5633</v>
      </c>
      <c r="H1230" s="15"/>
      <c r="I1230" s="15"/>
      <c r="J1230" s="15"/>
      <c r="K1230" s="15"/>
      <c r="L1230" s="15"/>
      <c r="M1230" s="16" t="s">
        <v>1769</v>
      </c>
    </row>
    <row r="1231" spans="1:13" x14ac:dyDescent="0.2">
      <c r="A1231" s="16" t="s">
        <v>1720</v>
      </c>
      <c r="B1231" s="15" t="s">
        <v>5634</v>
      </c>
      <c r="C1231" s="16" t="s">
        <v>4260</v>
      </c>
      <c r="D1231" s="16" t="s">
        <v>4254</v>
      </c>
      <c r="E1231" s="16" t="s">
        <v>4130</v>
      </c>
      <c r="F1231" s="16" t="s">
        <v>4312</v>
      </c>
      <c r="G1231" s="16" t="s">
        <v>5634</v>
      </c>
      <c r="H1231" s="15"/>
      <c r="I1231" s="15"/>
      <c r="J1231" s="15"/>
      <c r="K1231" s="15"/>
      <c r="L1231" s="15"/>
      <c r="M1231" s="16" t="s">
        <v>1721</v>
      </c>
    </row>
    <row r="1232" spans="1:13" x14ac:dyDescent="0.2">
      <c r="A1232" s="16" t="s">
        <v>694</v>
      </c>
      <c r="B1232" s="15" t="s">
        <v>5635</v>
      </c>
      <c r="C1232" s="16" t="s">
        <v>4260</v>
      </c>
      <c r="D1232" s="16" t="s">
        <v>4258</v>
      </c>
      <c r="E1232" s="16" t="s">
        <v>4070</v>
      </c>
      <c r="F1232" s="16" t="s">
        <v>4115</v>
      </c>
      <c r="G1232" s="16" t="s">
        <v>5635</v>
      </c>
      <c r="H1232" s="15"/>
      <c r="I1232" s="15"/>
      <c r="J1232" s="15"/>
      <c r="K1232" s="15"/>
      <c r="L1232" s="15"/>
      <c r="M1232" s="16" t="s">
        <v>695</v>
      </c>
    </row>
    <row r="1233" spans="1:13" x14ac:dyDescent="0.2">
      <c r="A1233" s="16" t="s">
        <v>3019</v>
      </c>
      <c r="B1233" s="15" t="s">
        <v>5636</v>
      </c>
      <c r="C1233" s="16" t="s">
        <v>4098</v>
      </c>
      <c r="D1233" s="16" t="s">
        <v>4276</v>
      </c>
      <c r="E1233" s="16" t="s">
        <v>4274</v>
      </c>
      <c r="F1233" s="16" t="s">
        <v>4266</v>
      </c>
      <c r="G1233" s="16" t="s">
        <v>5636</v>
      </c>
      <c r="H1233" s="15"/>
      <c r="I1233" s="15"/>
      <c r="J1233" s="15"/>
      <c r="K1233" s="15"/>
      <c r="L1233" s="15"/>
      <c r="M1233" s="16" t="s">
        <v>3020</v>
      </c>
    </row>
    <row r="1234" spans="1:13" x14ac:dyDescent="0.2">
      <c r="A1234" s="16" t="s">
        <v>2611</v>
      </c>
      <c r="B1234" s="15" t="s">
        <v>5637</v>
      </c>
      <c r="C1234" s="16" t="s">
        <v>4098</v>
      </c>
      <c r="D1234" s="16" t="s">
        <v>4365</v>
      </c>
      <c r="E1234" s="16" t="s">
        <v>4125</v>
      </c>
      <c r="F1234" s="16" t="s">
        <v>4369</v>
      </c>
      <c r="G1234" s="16" t="s">
        <v>5637</v>
      </c>
      <c r="H1234" s="15"/>
      <c r="I1234" s="15"/>
      <c r="J1234" s="15"/>
      <c r="K1234" s="15"/>
      <c r="L1234" s="15"/>
      <c r="M1234" s="16" t="s">
        <v>2612</v>
      </c>
    </row>
    <row r="1235" spans="1:13" x14ac:dyDescent="0.2">
      <c r="A1235" s="16" t="s">
        <v>3321</v>
      </c>
      <c r="B1235" s="15" t="s">
        <v>5638</v>
      </c>
      <c r="C1235" s="16" t="s">
        <v>3936</v>
      </c>
      <c r="D1235" s="16" t="s">
        <v>4067</v>
      </c>
      <c r="E1235" s="16" t="s">
        <v>4082</v>
      </c>
      <c r="F1235" s="16" t="s">
        <v>4002</v>
      </c>
      <c r="G1235" s="16" t="s">
        <v>5638</v>
      </c>
      <c r="H1235" s="15"/>
      <c r="I1235" s="15"/>
      <c r="J1235" s="15"/>
      <c r="K1235" s="15"/>
      <c r="L1235" s="15"/>
      <c r="M1235" s="16" t="s">
        <v>3322</v>
      </c>
    </row>
    <row r="1236" spans="1:13" x14ac:dyDescent="0.2">
      <c r="A1236" s="16" t="s">
        <v>2987</v>
      </c>
      <c r="B1236" s="15" t="s">
        <v>5639</v>
      </c>
      <c r="C1236" s="16" t="s">
        <v>4098</v>
      </c>
      <c r="D1236" s="16" t="s">
        <v>4276</v>
      </c>
      <c r="E1236" s="16" t="s">
        <v>4274</v>
      </c>
      <c r="F1236" s="16" t="s">
        <v>4268</v>
      </c>
      <c r="G1236" s="16" t="s">
        <v>5639</v>
      </c>
      <c r="H1236" s="15"/>
      <c r="I1236" s="15"/>
      <c r="J1236" s="15"/>
      <c r="K1236" s="15"/>
      <c r="L1236" s="15"/>
      <c r="M1236" s="16" t="s">
        <v>2988</v>
      </c>
    </row>
    <row r="1237" spans="1:13" x14ac:dyDescent="0.2">
      <c r="A1237" s="16" t="s">
        <v>298</v>
      </c>
      <c r="B1237" s="15" t="s">
        <v>5640</v>
      </c>
      <c r="C1237" s="16" t="s">
        <v>4196</v>
      </c>
      <c r="D1237" s="16" t="s">
        <v>4195</v>
      </c>
      <c r="E1237" s="16" t="s">
        <v>4296</v>
      </c>
      <c r="F1237" s="16" t="s">
        <v>4211</v>
      </c>
      <c r="G1237" s="16" t="s">
        <v>5640</v>
      </c>
      <c r="H1237" s="15"/>
      <c r="I1237" s="15"/>
      <c r="J1237" s="15"/>
      <c r="K1237" s="15"/>
      <c r="L1237" s="15"/>
      <c r="M1237" s="16" t="s">
        <v>299</v>
      </c>
    </row>
    <row r="1238" spans="1:13" x14ac:dyDescent="0.2">
      <c r="A1238" s="16" t="s">
        <v>684</v>
      </c>
      <c r="B1238" s="15" t="s">
        <v>5641</v>
      </c>
      <c r="C1238" s="16" t="s">
        <v>4260</v>
      </c>
      <c r="D1238" s="16" t="s">
        <v>4258</v>
      </c>
      <c r="E1238" s="16" t="s">
        <v>4070</v>
      </c>
      <c r="F1238" s="16" t="s">
        <v>4115</v>
      </c>
      <c r="G1238" s="16" t="s">
        <v>5641</v>
      </c>
      <c r="H1238" s="15"/>
      <c r="I1238" s="15"/>
      <c r="J1238" s="15"/>
      <c r="K1238" s="15"/>
      <c r="L1238" s="15"/>
      <c r="M1238" s="16" t="s">
        <v>685</v>
      </c>
    </row>
    <row r="1239" spans="1:13" x14ac:dyDescent="0.2">
      <c r="A1239" s="16" t="s">
        <v>3523</v>
      </c>
      <c r="B1239" s="15" t="s">
        <v>5642</v>
      </c>
      <c r="C1239" s="16" t="s">
        <v>4260</v>
      </c>
      <c r="D1239" s="16" t="s">
        <v>4236</v>
      </c>
      <c r="E1239" s="16" t="s">
        <v>4346</v>
      </c>
      <c r="F1239" s="16" t="s">
        <v>4349</v>
      </c>
      <c r="G1239" s="16" t="s">
        <v>5642</v>
      </c>
      <c r="H1239" s="15"/>
      <c r="I1239" s="15"/>
      <c r="J1239" s="15"/>
      <c r="K1239" s="15"/>
      <c r="L1239" s="15"/>
      <c r="M1239" s="16" t="s">
        <v>3524</v>
      </c>
    </row>
    <row r="1240" spans="1:13" x14ac:dyDescent="0.2">
      <c r="A1240" s="16" t="s">
        <v>690</v>
      </c>
      <c r="B1240" s="15" t="s">
        <v>5643</v>
      </c>
      <c r="C1240" s="16" t="s">
        <v>4260</v>
      </c>
      <c r="D1240" s="16" t="s">
        <v>4258</v>
      </c>
      <c r="E1240" s="16" t="s">
        <v>4070</v>
      </c>
      <c r="F1240" s="16" t="s">
        <v>4115</v>
      </c>
      <c r="G1240" s="16" t="s">
        <v>5643</v>
      </c>
      <c r="H1240" s="15"/>
      <c r="I1240" s="15"/>
      <c r="J1240" s="15"/>
      <c r="K1240" s="15"/>
      <c r="L1240" s="15"/>
      <c r="M1240" s="16" t="s">
        <v>691</v>
      </c>
    </row>
    <row r="1241" spans="1:13" x14ac:dyDescent="0.2">
      <c r="A1241" s="16" t="s">
        <v>396</v>
      </c>
      <c r="B1241" s="15" t="s">
        <v>5644</v>
      </c>
      <c r="C1241" s="16" t="s">
        <v>3940</v>
      </c>
      <c r="D1241" s="16" t="s">
        <v>4103</v>
      </c>
      <c r="E1241" s="16" t="s">
        <v>4158</v>
      </c>
      <c r="F1241" s="16" t="s">
        <v>4105</v>
      </c>
      <c r="G1241" s="16" t="s">
        <v>5644</v>
      </c>
      <c r="H1241" s="15"/>
      <c r="I1241" s="15"/>
      <c r="J1241" s="15"/>
      <c r="K1241" s="15"/>
      <c r="L1241" s="15"/>
      <c r="M1241" s="16" t="s">
        <v>397</v>
      </c>
    </row>
    <row r="1242" spans="1:13" x14ac:dyDescent="0.2">
      <c r="A1242" s="16" t="s">
        <v>110</v>
      </c>
      <c r="B1242" s="15" t="s">
        <v>5645</v>
      </c>
      <c r="C1242" s="16" t="s">
        <v>4196</v>
      </c>
      <c r="D1242" s="16" t="s">
        <v>4195</v>
      </c>
      <c r="E1242" s="16" t="s">
        <v>4296</v>
      </c>
      <c r="F1242" s="16" t="s">
        <v>4211</v>
      </c>
      <c r="G1242" s="16" t="s">
        <v>5645</v>
      </c>
      <c r="H1242" s="15"/>
      <c r="I1242" s="15"/>
      <c r="J1242" s="15"/>
      <c r="K1242" s="15"/>
      <c r="L1242" s="15"/>
      <c r="M1242" s="16" t="s">
        <v>111</v>
      </c>
    </row>
    <row r="1243" spans="1:13" x14ac:dyDescent="0.2">
      <c r="A1243" s="16" t="s">
        <v>3917</v>
      </c>
      <c r="B1243" s="15" t="s">
        <v>5646</v>
      </c>
      <c r="C1243" s="16" t="s">
        <v>4196</v>
      </c>
      <c r="D1243" s="16" t="s">
        <v>4195</v>
      </c>
      <c r="E1243" s="16" t="s">
        <v>4296</v>
      </c>
      <c r="F1243" s="16" t="s">
        <v>4211</v>
      </c>
      <c r="G1243" s="16" t="s">
        <v>5646</v>
      </c>
      <c r="H1243" s="15"/>
      <c r="I1243" s="15"/>
      <c r="J1243" s="15"/>
      <c r="K1243" s="15"/>
      <c r="L1243" s="15"/>
      <c r="M1243" s="16" t="s">
        <v>3918</v>
      </c>
    </row>
    <row r="1244" spans="1:13" x14ac:dyDescent="0.2">
      <c r="A1244" s="16" t="s">
        <v>290</v>
      </c>
      <c r="B1244" s="15" t="s">
        <v>5647</v>
      </c>
      <c r="C1244" s="16" t="s">
        <v>4196</v>
      </c>
      <c r="D1244" s="16" t="s">
        <v>4195</v>
      </c>
      <c r="E1244" s="16" t="s">
        <v>4296</v>
      </c>
      <c r="F1244" s="16" t="s">
        <v>4211</v>
      </c>
      <c r="G1244" s="16" t="s">
        <v>5647</v>
      </c>
      <c r="H1244" s="15"/>
      <c r="I1244" s="15"/>
      <c r="J1244" s="15"/>
      <c r="K1244" s="15"/>
      <c r="L1244" s="15"/>
      <c r="M1244" s="16" t="s">
        <v>291</v>
      </c>
    </row>
    <row r="1245" spans="1:13" x14ac:dyDescent="0.2">
      <c r="A1245" s="16" t="s">
        <v>1490</v>
      </c>
      <c r="B1245" s="15" t="s">
        <v>5648</v>
      </c>
      <c r="C1245" s="16" t="s">
        <v>4260</v>
      </c>
      <c r="D1245" s="16" t="s">
        <v>4254</v>
      </c>
      <c r="E1245" s="16" t="s">
        <v>4130</v>
      </c>
      <c r="F1245" s="16" t="s">
        <v>4312</v>
      </c>
      <c r="G1245" s="16" t="s">
        <v>5648</v>
      </c>
      <c r="H1245" s="15"/>
      <c r="I1245" s="15"/>
      <c r="J1245" s="15"/>
      <c r="K1245" s="15"/>
      <c r="L1245" s="15"/>
      <c r="M1245" s="16" t="s">
        <v>1491</v>
      </c>
    </row>
    <row r="1246" spans="1:13" x14ac:dyDescent="0.2">
      <c r="A1246" s="16" t="s">
        <v>3731</v>
      </c>
      <c r="B1246" s="15" t="s">
        <v>5649</v>
      </c>
      <c r="C1246" s="16" t="s">
        <v>4196</v>
      </c>
      <c r="D1246" s="16" t="s">
        <v>4195</v>
      </c>
      <c r="E1246" s="16" t="s">
        <v>4296</v>
      </c>
      <c r="F1246" s="16" t="s">
        <v>4211</v>
      </c>
      <c r="G1246" s="16" t="s">
        <v>5649</v>
      </c>
      <c r="H1246" s="15"/>
      <c r="I1246" s="15"/>
      <c r="J1246" s="15"/>
      <c r="K1246" s="15"/>
      <c r="L1246" s="15"/>
      <c r="M1246" s="16" t="s">
        <v>3732</v>
      </c>
    </row>
    <row r="1247" spans="1:13" x14ac:dyDescent="0.2">
      <c r="A1247" s="16" t="s">
        <v>1570</v>
      </c>
      <c r="B1247" s="15" t="s">
        <v>5650</v>
      </c>
      <c r="C1247" s="16" t="s">
        <v>4260</v>
      </c>
      <c r="D1247" s="16" t="s">
        <v>4254</v>
      </c>
      <c r="E1247" s="16" t="s">
        <v>4130</v>
      </c>
      <c r="F1247" s="16" t="s">
        <v>4312</v>
      </c>
      <c r="G1247" s="16" t="s">
        <v>5650</v>
      </c>
      <c r="H1247" s="15"/>
      <c r="I1247" s="15"/>
      <c r="J1247" s="15"/>
      <c r="K1247" s="15"/>
      <c r="L1247" s="15"/>
      <c r="M1247" s="16" t="s">
        <v>1571</v>
      </c>
    </row>
    <row r="1248" spans="1:13" x14ac:dyDescent="0.2">
      <c r="A1248" s="16" t="s">
        <v>1080</v>
      </c>
      <c r="B1248" s="15" t="s">
        <v>5651</v>
      </c>
      <c r="C1248" s="16" t="s">
        <v>3940</v>
      </c>
      <c r="D1248" s="16" t="s">
        <v>4103</v>
      </c>
      <c r="E1248" s="16" t="s">
        <v>4138</v>
      </c>
      <c r="F1248" s="16" t="s">
        <v>4174</v>
      </c>
      <c r="G1248" s="16" t="s">
        <v>5651</v>
      </c>
      <c r="H1248" s="15"/>
      <c r="I1248" s="15"/>
      <c r="J1248" s="15"/>
      <c r="K1248" s="15"/>
      <c r="L1248" s="15"/>
      <c r="M1248" s="16" t="s">
        <v>1081</v>
      </c>
    </row>
    <row r="1249" spans="1:13" x14ac:dyDescent="0.2">
      <c r="A1249" s="16" t="s">
        <v>3273</v>
      </c>
      <c r="B1249" s="15" t="s">
        <v>5652</v>
      </c>
      <c r="C1249" s="16" t="s">
        <v>3936</v>
      </c>
      <c r="D1249" s="16" t="s">
        <v>4067</v>
      </c>
      <c r="E1249" s="16" t="s">
        <v>4287</v>
      </c>
      <c r="F1249" s="16" t="s">
        <v>4291</v>
      </c>
      <c r="G1249" s="16" t="s">
        <v>5652</v>
      </c>
      <c r="H1249" s="15"/>
      <c r="I1249" s="15"/>
      <c r="J1249" s="15"/>
      <c r="K1249" s="15"/>
      <c r="L1249" s="15"/>
      <c r="M1249" s="16" t="s">
        <v>3274</v>
      </c>
    </row>
    <row r="1250" spans="1:13" x14ac:dyDescent="0.2">
      <c r="A1250" s="16" t="s">
        <v>51</v>
      </c>
      <c r="B1250" s="15" t="s">
        <v>5653</v>
      </c>
      <c r="C1250" s="16" t="s">
        <v>4196</v>
      </c>
      <c r="D1250" s="16" t="s">
        <v>4195</v>
      </c>
      <c r="E1250" s="16" t="s">
        <v>4296</v>
      </c>
      <c r="F1250" s="16" t="s">
        <v>4211</v>
      </c>
      <c r="G1250" s="16" t="s">
        <v>5653</v>
      </c>
      <c r="H1250" s="15"/>
      <c r="I1250" s="15"/>
      <c r="J1250" s="15"/>
      <c r="K1250" s="15"/>
      <c r="L1250" s="15"/>
      <c r="M1250" s="16" t="s">
        <v>52</v>
      </c>
    </row>
    <row r="1251" spans="1:13" x14ac:dyDescent="0.2">
      <c r="A1251" s="16" t="s">
        <v>3841</v>
      </c>
      <c r="B1251" s="15" t="s">
        <v>5654</v>
      </c>
      <c r="C1251" s="16" t="s">
        <v>4196</v>
      </c>
      <c r="D1251" s="16" t="s">
        <v>4195</v>
      </c>
      <c r="E1251" s="16" t="s">
        <v>4001</v>
      </c>
      <c r="F1251" s="16" t="s">
        <v>4382</v>
      </c>
      <c r="G1251" s="16" t="s">
        <v>5654</v>
      </c>
      <c r="H1251" s="15"/>
      <c r="I1251" s="15"/>
      <c r="J1251" s="15"/>
      <c r="K1251" s="15"/>
      <c r="L1251" s="15"/>
      <c r="M1251" s="16" t="s">
        <v>3842</v>
      </c>
    </row>
    <row r="1252" spans="1:13" x14ac:dyDescent="0.2">
      <c r="A1252" s="16" t="s">
        <v>2703</v>
      </c>
      <c r="B1252" s="15" t="s">
        <v>5655</v>
      </c>
      <c r="C1252" s="16" t="s">
        <v>4098</v>
      </c>
      <c r="D1252" s="16" t="s">
        <v>4365</v>
      </c>
      <c r="E1252" s="16" t="s">
        <v>4125</v>
      </c>
      <c r="F1252" s="16" t="s">
        <v>4369</v>
      </c>
      <c r="G1252" s="16" t="s">
        <v>5655</v>
      </c>
      <c r="H1252" s="15"/>
      <c r="I1252" s="15"/>
      <c r="J1252" s="15"/>
      <c r="K1252" s="15"/>
      <c r="L1252" s="15"/>
      <c r="M1252" s="16" t="s">
        <v>2704</v>
      </c>
    </row>
    <row r="1253" spans="1:13" x14ac:dyDescent="0.2">
      <c r="A1253" s="16" t="s">
        <v>2018</v>
      </c>
      <c r="B1253" s="15" t="s">
        <v>5656</v>
      </c>
      <c r="C1253" s="16" t="s">
        <v>4260</v>
      </c>
      <c r="D1253" s="16" t="s">
        <v>4254</v>
      </c>
      <c r="E1253" s="16" t="s">
        <v>4248</v>
      </c>
      <c r="F1253" s="16" t="s">
        <v>4330</v>
      </c>
      <c r="G1253" s="16" t="s">
        <v>5656</v>
      </c>
      <c r="H1253" s="15"/>
      <c r="I1253" s="15"/>
      <c r="J1253" s="15"/>
      <c r="K1253" s="15"/>
      <c r="L1253" s="15"/>
      <c r="M1253" s="16" t="s">
        <v>2019</v>
      </c>
    </row>
    <row r="1254" spans="1:13" x14ac:dyDescent="0.2">
      <c r="A1254" s="16" t="s">
        <v>2675</v>
      </c>
      <c r="B1254" s="15" t="s">
        <v>5657</v>
      </c>
      <c r="C1254" s="16" t="s">
        <v>3940</v>
      </c>
      <c r="D1254" s="16" t="s">
        <v>3941</v>
      </c>
      <c r="E1254" s="16" t="s">
        <v>4028</v>
      </c>
      <c r="F1254" s="16" t="s">
        <v>4032</v>
      </c>
      <c r="G1254" s="16" t="s">
        <v>5657</v>
      </c>
      <c r="H1254" s="15"/>
      <c r="I1254" s="15"/>
      <c r="J1254" s="15"/>
      <c r="K1254" s="15"/>
      <c r="L1254" s="15"/>
      <c r="M1254" s="16" t="s">
        <v>2676</v>
      </c>
    </row>
    <row r="1255" spans="1:13" x14ac:dyDescent="0.2">
      <c r="A1255" s="16" t="s">
        <v>926</v>
      </c>
      <c r="B1255" s="15" t="s">
        <v>5658</v>
      </c>
      <c r="C1255" s="16" t="s">
        <v>3940</v>
      </c>
      <c r="D1255" s="16" t="s">
        <v>4103</v>
      </c>
      <c r="E1255" s="16" t="s">
        <v>4138</v>
      </c>
      <c r="F1255" s="16" t="s">
        <v>4134</v>
      </c>
      <c r="G1255" s="16" t="s">
        <v>5658</v>
      </c>
      <c r="H1255" s="15"/>
      <c r="I1255" s="15"/>
      <c r="J1255" s="15"/>
      <c r="K1255" s="15"/>
      <c r="L1255" s="15"/>
      <c r="M1255" s="16" t="s">
        <v>927</v>
      </c>
    </row>
    <row r="1256" spans="1:13" x14ac:dyDescent="0.2">
      <c r="A1256" s="16" t="s">
        <v>3847</v>
      </c>
      <c r="B1256" s="15" t="s">
        <v>5659</v>
      </c>
      <c r="C1256" s="16" t="s">
        <v>4196</v>
      </c>
      <c r="D1256" s="16" t="s">
        <v>4195</v>
      </c>
      <c r="E1256" s="16" t="s">
        <v>4296</v>
      </c>
      <c r="F1256" s="16" t="s">
        <v>4211</v>
      </c>
      <c r="G1256" s="16" t="s">
        <v>5659</v>
      </c>
      <c r="H1256" s="15"/>
      <c r="I1256" s="15"/>
      <c r="J1256" s="15"/>
      <c r="K1256" s="15"/>
      <c r="L1256" s="15"/>
      <c r="M1256" s="16" t="s">
        <v>3848</v>
      </c>
    </row>
    <row r="1257" spans="1:13" x14ac:dyDescent="0.2">
      <c r="A1257" s="16" t="s">
        <v>3901</v>
      </c>
      <c r="B1257" s="15" t="s">
        <v>5660</v>
      </c>
      <c r="C1257" s="16" t="s">
        <v>4196</v>
      </c>
      <c r="D1257" s="16" t="s">
        <v>4195</v>
      </c>
      <c r="E1257" s="16" t="s">
        <v>4296</v>
      </c>
      <c r="F1257" s="16" t="s">
        <v>4211</v>
      </c>
      <c r="G1257" s="16" t="s">
        <v>5660</v>
      </c>
      <c r="H1257" s="15"/>
      <c r="I1257" s="15"/>
      <c r="J1257" s="15"/>
      <c r="K1257" s="15"/>
      <c r="L1257" s="15"/>
      <c r="M1257" s="16" t="s">
        <v>3902</v>
      </c>
    </row>
    <row r="1258" spans="1:13" x14ac:dyDescent="0.2">
      <c r="A1258" s="16" t="s">
        <v>138</v>
      </c>
      <c r="B1258" s="15" t="s">
        <v>5661</v>
      </c>
      <c r="C1258" s="16" t="s">
        <v>4196</v>
      </c>
      <c r="D1258" s="16" t="s">
        <v>4195</v>
      </c>
      <c r="E1258" s="16" t="s">
        <v>4296</v>
      </c>
      <c r="F1258" s="16" t="s">
        <v>4211</v>
      </c>
      <c r="G1258" s="16" t="s">
        <v>5661</v>
      </c>
      <c r="H1258" s="15"/>
      <c r="I1258" s="15"/>
      <c r="J1258" s="15"/>
      <c r="K1258" s="15"/>
      <c r="L1258" s="15"/>
      <c r="M1258" s="16" t="s">
        <v>139</v>
      </c>
    </row>
    <row r="1259" spans="1:13" x14ac:dyDescent="0.2">
      <c r="A1259" s="16" t="s">
        <v>3285</v>
      </c>
      <c r="B1259" s="15" t="s">
        <v>5662</v>
      </c>
      <c r="C1259" s="16" t="s">
        <v>3936</v>
      </c>
      <c r="D1259" s="16" t="s">
        <v>4067</v>
      </c>
      <c r="E1259" s="16" t="s">
        <v>4287</v>
      </c>
      <c r="F1259" s="16" t="s">
        <v>4291</v>
      </c>
      <c r="G1259" s="16" t="s">
        <v>5662</v>
      </c>
      <c r="H1259" s="15"/>
      <c r="I1259" s="15"/>
      <c r="J1259" s="15"/>
      <c r="K1259" s="15"/>
      <c r="L1259" s="15"/>
      <c r="M1259" s="16" t="s">
        <v>3286</v>
      </c>
    </row>
    <row r="1260" spans="1:13" x14ac:dyDescent="0.2">
      <c r="A1260" s="16" t="s">
        <v>3099</v>
      </c>
      <c r="B1260" s="15" t="s">
        <v>5663</v>
      </c>
      <c r="C1260" s="16" t="s">
        <v>4098</v>
      </c>
      <c r="D1260" s="16" t="s">
        <v>4365</v>
      </c>
      <c r="E1260" s="16" t="s">
        <v>4125</v>
      </c>
      <c r="F1260" s="16" t="s">
        <v>4123</v>
      </c>
      <c r="G1260" s="16" t="s">
        <v>5663</v>
      </c>
      <c r="H1260" s="15"/>
      <c r="I1260" s="15"/>
      <c r="J1260" s="15"/>
      <c r="K1260" s="15"/>
      <c r="L1260" s="15"/>
      <c r="M1260" s="16" t="s">
        <v>3100</v>
      </c>
    </row>
    <row r="1261" spans="1:13" x14ac:dyDescent="0.2">
      <c r="A1261" s="16" t="s">
        <v>296</v>
      </c>
      <c r="B1261" s="15" t="s">
        <v>5664</v>
      </c>
      <c r="C1261" s="16" t="s">
        <v>4196</v>
      </c>
      <c r="D1261" s="16" t="s">
        <v>4195</v>
      </c>
      <c r="E1261" s="16" t="s">
        <v>4296</v>
      </c>
      <c r="F1261" s="16" t="s">
        <v>4211</v>
      </c>
      <c r="G1261" s="16" t="s">
        <v>5664</v>
      </c>
      <c r="H1261" s="15"/>
      <c r="I1261" s="15"/>
      <c r="J1261" s="15"/>
      <c r="K1261" s="15"/>
      <c r="L1261" s="15"/>
      <c r="M1261" s="16" t="s">
        <v>297</v>
      </c>
    </row>
    <row r="1262" spans="1:13" x14ac:dyDescent="0.2">
      <c r="A1262" s="16" t="s">
        <v>3593</v>
      </c>
      <c r="B1262" s="15" t="s">
        <v>5665</v>
      </c>
      <c r="C1262" s="16" t="s">
        <v>4260</v>
      </c>
      <c r="D1262" s="16" t="s">
        <v>4236</v>
      </c>
      <c r="E1262" s="16" t="s">
        <v>4346</v>
      </c>
      <c r="F1262" s="16" t="s">
        <v>4349</v>
      </c>
      <c r="G1262" s="16" t="s">
        <v>5665</v>
      </c>
      <c r="H1262" s="15"/>
      <c r="I1262" s="15"/>
      <c r="J1262" s="15"/>
      <c r="K1262" s="15"/>
      <c r="L1262" s="15"/>
      <c r="M1262" s="16" t="s">
        <v>3594</v>
      </c>
    </row>
    <row r="1263" spans="1:13" x14ac:dyDescent="0.2">
      <c r="A1263" s="16" t="s">
        <v>1548</v>
      </c>
      <c r="B1263" s="15" t="s">
        <v>5666</v>
      </c>
      <c r="C1263" s="16" t="s">
        <v>4260</v>
      </c>
      <c r="D1263" s="16" t="s">
        <v>4254</v>
      </c>
      <c r="E1263" s="16" t="s">
        <v>4130</v>
      </c>
      <c r="F1263" s="16" t="s">
        <v>4312</v>
      </c>
      <c r="G1263" s="16" t="s">
        <v>5666</v>
      </c>
      <c r="H1263" s="15"/>
      <c r="I1263" s="15"/>
      <c r="J1263" s="15"/>
      <c r="K1263" s="15"/>
      <c r="L1263" s="15"/>
      <c r="M1263" s="16" t="s">
        <v>1549</v>
      </c>
    </row>
    <row r="1264" spans="1:13" x14ac:dyDescent="0.2">
      <c r="A1264" s="16" t="s">
        <v>3803</v>
      </c>
      <c r="B1264" s="15" t="s">
        <v>5667</v>
      </c>
      <c r="C1264" s="16" t="s">
        <v>4196</v>
      </c>
      <c r="D1264" s="16" t="s">
        <v>4195</v>
      </c>
      <c r="E1264" s="16" t="s">
        <v>4001</v>
      </c>
      <c r="F1264" s="16" t="s">
        <v>4381</v>
      </c>
      <c r="G1264" s="16" t="s">
        <v>5667</v>
      </c>
      <c r="H1264" s="15"/>
      <c r="I1264" s="15"/>
      <c r="J1264" s="15"/>
      <c r="K1264" s="15"/>
      <c r="L1264" s="15"/>
      <c r="M1264" s="16" t="s">
        <v>3804</v>
      </c>
    </row>
    <row r="1265" spans="1:13" x14ac:dyDescent="0.2">
      <c r="A1265" s="16" t="s">
        <v>826</v>
      </c>
      <c r="B1265" s="15" t="s">
        <v>5668</v>
      </c>
      <c r="C1265" s="16" t="s">
        <v>3936</v>
      </c>
      <c r="D1265" s="16" t="s">
        <v>4067</v>
      </c>
      <c r="E1265" s="16" t="s">
        <v>4287</v>
      </c>
      <c r="F1265" s="16" t="s">
        <v>4295</v>
      </c>
      <c r="G1265" s="16" t="s">
        <v>5668</v>
      </c>
      <c r="H1265" s="15"/>
      <c r="I1265" s="15"/>
      <c r="J1265" s="15"/>
      <c r="K1265" s="15"/>
      <c r="L1265" s="15"/>
      <c r="M1265" s="16" t="s">
        <v>827</v>
      </c>
    </row>
    <row r="1266" spans="1:13" x14ac:dyDescent="0.2">
      <c r="A1266" s="16" t="s">
        <v>1296</v>
      </c>
      <c r="B1266" s="15" t="s">
        <v>5669</v>
      </c>
      <c r="C1266" s="16" t="s">
        <v>4260</v>
      </c>
      <c r="D1266" s="16" t="s">
        <v>4254</v>
      </c>
      <c r="E1266" s="16" t="s">
        <v>4130</v>
      </c>
      <c r="F1266" s="16" t="s">
        <v>4312</v>
      </c>
      <c r="G1266" s="16" t="s">
        <v>5669</v>
      </c>
      <c r="H1266" s="15"/>
      <c r="I1266" s="15"/>
      <c r="J1266" s="15"/>
      <c r="K1266" s="15"/>
      <c r="L1266" s="15"/>
      <c r="M1266" s="16" t="s">
        <v>1297</v>
      </c>
    </row>
    <row r="1267" spans="1:13" x14ac:dyDescent="0.2">
      <c r="A1267" s="16" t="s">
        <v>1162</v>
      </c>
      <c r="B1267" s="15" t="s">
        <v>5670</v>
      </c>
      <c r="C1267" s="16" t="s">
        <v>4098</v>
      </c>
      <c r="D1267" s="16" t="s">
        <v>4177</v>
      </c>
      <c r="E1267" s="16" t="s">
        <v>4176</v>
      </c>
      <c r="F1267" s="16" t="s">
        <v>4096</v>
      </c>
      <c r="G1267" s="16" t="s">
        <v>5670</v>
      </c>
      <c r="H1267" s="15"/>
      <c r="I1267" s="15"/>
      <c r="J1267" s="15"/>
      <c r="K1267" s="15"/>
      <c r="L1267" s="15"/>
      <c r="M1267" s="16" t="s">
        <v>1163</v>
      </c>
    </row>
    <row r="1268" spans="1:13" x14ac:dyDescent="0.2">
      <c r="A1268" s="16" t="s">
        <v>1056</v>
      </c>
      <c r="B1268" s="15" t="s">
        <v>5671</v>
      </c>
      <c r="C1268" s="16" t="s">
        <v>4098</v>
      </c>
      <c r="D1268" s="16" t="s">
        <v>4177</v>
      </c>
      <c r="E1268" s="16" t="s">
        <v>4176</v>
      </c>
      <c r="F1268" s="16" t="s">
        <v>4096</v>
      </c>
      <c r="G1268" s="16" t="s">
        <v>5671</v>
      </c>
      <c r="H1268" s="15"/>
      <c r="I1268" s="15"/>
      <c r="J1268" s="15"/>
      <c r="K1268" s="15"/>
      <c r="L1268" s="15"/>
      <c r="M1268" s="16" t="s">
        <v>1057</v>
      </c>
    </row>
    <row r="1269" spans="1:13" x14ac:dyDescent="0.2">
      <c r="A1269" s="16" t="s">
        <v>830</v>
      </c>
      <c r="B1269" s="15" t="s">
        <v>5672</v>
      </c>
      <c r="C1269" s="16" t="s">
        <v>3940</v>
      </c>
      <c r="D1269" s="16" t="s">
        <v>4103</v>
      </c>
      <c r="E1269" s="16" t="s">
        <v>3938</v>
      </c>
      <c r="F1269" s="16" t="s">
        <v>3939</v>
      </c>
      <c r="G1269" s="16" t="s">
        <v>5672</v>
      </c>
      <c r="H1269" s="15"/>
      <c r="I1269" s="15"/>
      <c r="J1269" s="15"/>
      <c r="K1269" s="15"/>
      <c r="L1269" s="15"/>
      <c r="M1269" s="16" t="s">
        <v>831</v>
      </c>
    </row>
    <row r="1270" spans="1:13" x14ac:dyDescent="0.2">
      <c r="A1270" s="16" t="s">
        <v>1522</v>
      </c>
      <c r="B1270" s="15" t="s">
        <v>5673</v>
      </c>
      <c r="C1270" s="16" t="s">
        <v>4260</v>
      </c>
      <c r="D1270" s="16" t="s">
        <v>4254</v>
      </c>
      <c r="E1270" s="16" t="s">
        <v>4130</v>
      </c>
      <c r="F1270" s="16" t="s">
        <v>4312</v>
      </c>
      <c r="G1270" s="16" t="s">
        <v>5673</v>
      </c>
      <c r="H1270" s="15"/>
      <c r="I1270" s="15"/>
      <c r="J1270" s="15"/>
      <c r="K1270" s="15"/>
      <c r="L1270" s="15"/>
      <c r="M1270" s="16" t="s">
        <v>1523</v>
      </c>
    </row>
    <row r="1271" spans="1:13" x14ac:dyDescent="0.2">
      <c r="A1271" s="16" t="s">
        <v>3711</v>
      </c>
      <c r="B1271" s="15" t="s">
        <v>5674</v>
      </c>
      <c r="C1271" s="16" t="s">
        <v>4196</v>
      </c>
      <c r="D1271" s="16" t="s">
        <v>4195</v>
      </c>
      <c r="E1271" s="16" t="s">
        <v>4296</v>
      </c>
      <c r="F1271" s="16" t="s">
        <v>4211</v>
      </c>
      <c r="G1271" s="16" t="s">
        <v>5674</v>
      </c>
      <c r="H1271" s="15"/>
      <c r="I1271" s="15"/>
      <c r="J1271" s="15"/>
      <c r="K1271" s="15"/>
      <c r="L1271" s="15"/>
      <c r="M1271" s="16" t="s">
        <v>3712</v>
      </c>
    </row>
    <row r="1272" spans="1:13" x14ac:dyDescent="0.2">
      <c r="A1272" s="16" t="s">
        <v>352</v>
      </c>
      <c r="B1272" s="15" t="s">
        <v>5675</v>
      </c>
      <c r="C1272" s="16" t="s">
        <v>3940</v>
      </c>
      <c r="D1272" s="16" t="s">
        <v>3941</v>
      </c>
      <c r="E1272" s="16" t="s">
        <v>4151</v>
      </c>
      <c r="F1272" s="16" t="s">
        <v>4149</v>
      </c>
      <c r="G1272" s="16" t="s">
        <v>5675</v>
      </c>
      <c r="H1272" s="15"/>
      <c r="I1272" s="15"/>
      <c r="J1272" s="15"/>
      <c r="K1272" s="15"/>
      <c r="L1272" s="15"/>
      <c r="M1272" s="16" t="s">
        <v>353</v>
      </c>
    </row>
    <row r="1273" spans="1:13" x14ac:dyDescent="0.2">
      <c r="A1273" s="16" t="s">
        <v>1376</v>
      </c>
      <c r="B1273" s="15" t="s">
        <v>5676</v>
      </c>
      <c r="C1273" s="16" t="s">
        <v>4260</v>
      </c>
      <c r="D1273" s="16" t="s">
        <v>4254</v>
      </c>
      <c r="E1273" s="16" t="s">
        <v>4130</v>
      </c>
      <c r="F1273" s="16" t="s">
        <v>4312</v>
      </c>
      <c r="G1273" s="16" t="s">
        <v>5676</v>
      </c>
      <c r="H1273" s="15"/>
      <c r="I1273" s="15"/>
      <c r="J1273" s="15"/>
      <c r="K1273" s="15"/>
      <c r="L1273" s="15"/>
      <c r="M1273" s="16" t="s">
        <v>1377</v>
      </c>
    </row>
    <row r="1274" spans="1:13" x14ac:dyDescent="0.2">
      <c r="A1274" s="16" t="s">
        <v>23</v>
      </c>
      <c r="B1274" s="15" t="s">
        <v>5677</v>
      </c>
      <c r="C1274" s="16" t="s">
        <v>4196</v>
      </c>
      <c r="D1274" s="16" t="s">
        <v>4195</v>
      </c>
      <c r="E1274" s="16" t="s">
        <v>4296</v>
      </c>
      <c r="F1274" s="16" t="s">
        <v>4371</v>
      </c>
      <c r="G1274" s="16" t="s">
        <v>5677</v>
      </c>
      <c r="H1274" s="15"/>
      <c r="I1274" s="15"/>
      <c r="J1274" s="15"/>
      <c r="K1274" s="15"/>
      <c r="L1274" s="15"/>
      <c r="M1274" s="16" t="s">
        <v>24</v>
      </c>
    </row>
    <row r="1275" spans="1:13" x14ac:dyDescent="0.2">
      <c r="A1275" s="16" t="s">
        <v>2717</v>
      </c>
      <c r="B1275" s="15" t="s">
        <v>5678</v>
      </c>
      <c r="C1275" s="16" t="s">
        <v>4098</v>
      </c>
      <c r="D1275" s="16" t="s">
        <v>4365</v>
      </c>
      <c r="E1275" s="16" t="s">
        <v>4125</v>
      </c>
      <c r="F1275" s="16" t="s">
        <v>4369</v>
      </c>
      <c r="G1275" s="16" t="s">
        <v>5678</v>
      </c>
      <c r="H1275" s="15"/>
      <c r="I1275" s="15"/>
      <c r="J1275" s="15"/>
      <c r="K1275" s="15"/>
      <c r="L1275" s="15"/>
      <c r="M1275" s="16" t="s">
        <v>2718</v>
      </c>
    </row>
    <row r="1276" spans="1:13" x14ac:dyDescent="0.2">
      <c r="A1276" s="16" t="s">
        <v>3891</v>
      </c>
      <c r="B1276" s="15" t="s">
        <v>5679</v>
      </c>
      <c r="C1276" s="16" t="s">
        <v>4196</v>
      </c>
      <c r="D1276" s="16" t="s">
        <v>4195</v>
      </c>
      <c r="E1276" s="16" t="s">
        <v>4296</v>
      </c>
      <c r="F1276" s="16" t="s">
        <v>4211</v>
      </c>
      <c r="G1276" s="16" t="s">
        <v>5679</v>
      </c>
      <c r="H1276" s="15"/>
      <c r="I1276" s="15"/>
      <c r="J1276" s="15"/>
      <c r="K1276" s="15"/>
      <c r="L1276" s="15"/>
      <c r="M1276" s="16" t="s">
        <v>3892</v>
      </c>
    </row>
    <row r="1277" spans="1:13" x14ac:dyDescent="0.2">
      <c r="A1277" s="16" t="s">
        <v>3789</v>
      </c>
      <c r="B1277" s="15" t="s">
        <v>5680</v>
      </c>
      <c r="C1277" s="16" t="s">
        <v>4196</v>
      </c>
      <c r="D1277" s="16" t="s">
        <v>4195</v>
      </c>
      <c r="E1277" s="16" t="s">
        <v>4296</v>
      </c>
      <c r="F1277" s="16" t="s">
        <v>4211</v>
      </c>
      <c r="G1277" s="16" t="s">
        <v>5680</v>
      </c>
      <c r="H1277" s="15"/>
      <c r="I1277" s="15"/>
      <c r="J1277" s="15"/>
      <c r="K1277" s="15"/>
      <c r="L1277" s="15"/>
      <c r="M1277" s="16" t="s">
        <v>3790</v>
      </c>
    </row>
    <row r="1278" spans="1:13" x14ac:dyDescent="0.2">
      <c r="A1278" s="16" t="s">
        <v>3533</v>
      </c>
      <c r="B1278" s="15" t="s">
        <v>5681</v>
      </c>
      <c r="C1278" s="16" t="s">
        <v>4260</v>
      </c>
      <c r="D1278" s="16" t="s">
        <v>4236</v>
      </c>
      <c r="E1278" s="16" t="s">
        <v>4346</v>
      </c>
      <c r="F1278" s="16" t="s">
        <v>4349</v>
      </c>
      <c r="G1278" s="16" t="s">
        <v>5681</v>
      </c>
      <c r="H1278" s="15"/>
      <c r="I1278" s="15"/>
      <c r="J1278" s="15"/>
      <c r="K1278" s="15"/>
      <c r="L1278" s="15"/>
      <c r="M1278" s="16" t="s">
        <v>3534</v>
      </c>
    </row>
    <row r="1279" spans="1:13" x14ac:dyDescent="0.2">
      <c r="A1279" s="16" t="s">
        <v>2439</v>
      </c>
      <c r="B1279" s="15" t="s">
        <v>5682</v>
      </c>
      <c r="C1279" s="16" t="s">
        <v>3936</v>
      </c>
      <c r="D1279" s="16" t="s">
        <v>4020</v>
      </c>
      <c r="E1279" s="16" t="s">
        <v>4279</v>
      </c>
      <c r="F1279" s="16" t="s">
        <v>4049</v>
      </c>
      <c r="G1279" s="16" t="s">
        <v>5682</v>
      </c>
      <c r="H1279" s="15"/>
      <c r="I1279" s="15"/>
      <c r="J1279" s="15"/>
      <c r="K1279" s="15"/>
      <c r="L1279" s="15"/>
      <c r="M1279" s="16" t="s">
        <v>2440</v>
      </c>
    </row>
    <row r="1280" spans="1:13" x14ac:dyDescent="0.2">
      <c r="A1280" s="16" t="s">
        <v>3879</v>
      </c>
      <c r="B1280" s="15" t="s">
        <v>5683</v>
      </c>
      <c r="C1280" s="16" t="s">
        <v>4196</v>
      </c>
      <c r="D1280" s="16" t="s">
        <v>4195</v>
      </c>
      <c r="E1280" s="16" t="s">
        <v>4296</v>
      </c>
      <c r="F1280" s="16" t="s">
        <v>4211</v>
      </c>
      <c r="G1280" s="16" t="s">
        <v>5683</v>
      </c>
      <c r="H1280" s="15"/>
      <c r="I1280" s="15"/>
      <c r="J1280" s="15"/>
      <c r="K1280" s="15"/>
      <c r="L1280" s="15"/>
      <c r="M1280" s="16" t="s">
        <v>3880</v>
      </c>
    </row>
    <row r="1281" spans="1:13" x14ac:dyDescent="0.2">
      <c r="A1281" s="16" t="s">
        <v>842</v>
      </c>
      <c r="B1281" s="15" t="s">
        <v>5684</v>
      </c>
      <c r="C1281" s="16" t="s">
        <v>3940</v>
      </c>
      <c r="D1281" s="16" t="s">
        <v>4103</v>
      </c>
      <c r="E1281" s="16" t="s">
        <v>3938</v>
      </c>
      <c r="F1281" s="16" t="s">
        <v>3939</v>
      </c>
      <c r="G1281" s="16" t="s">
        <v>5684</v>
      </c>
      <c r="H1281" s="15"/>
      <c r="I1281" s="15"/>
      <c r="J1281" s="15"/>
      <c r="K1281" s="15"/>
      <c r="L1281" s="15"/>
      <c r="M1281" s="16" t="s">
        <v>843</v>
      </c>
    </row>
    <row r="1282" spans="1:13" x14ac:dyDescent="0.2">
      <c r="A1282" s="16" t="s">
        <v>1300</v>
      </c>
      <c r="B1282" s="15" t="s">
        <v>5685</v>
      </c>
      <c r="C1282" s="16" t="s">
        <v>4260</v>
      </c>
      <c r="D1282" s="16" t="s">
        <v>4254</v>
      </c>
      <c r="E1282" s="16" t="s">
        <v>4130</v>
      </c>
      <c r="F1282" s="16" t="s">
        <v>4312</v>
      </c>
      <c r="G1282" s="16" t="s">
        <v>5685</v>
      </c>
      <c r="H1282" s="15"/>
      <c r="I1282" s="15"/>
      <c r="J1282" s="15"/>
      <c r="K1282" s="15"/>
      <c r="L1282" s="15"/>
      <c r="M1282" s="16" t="s">
        <v>1301</v>
      </c>
    </row>
    <row r="1283" spans="1:13" x14ac:dyDescent="0.2">
      <c r="A1283" s="16" t="s">
        <v>1236</v>
      </c>
      <c r="B1283" s="15" t="s">
        <v>5686</v>
      </c>
      <c r="C1283" s="16" t="s">
        <v>4260</v>
      </c>
      <c r="D1283" s="16" t="s">
        <v>4258</v>
      </c>
      <c r="E1283" s="16" t="s">
        <v>4070</v>
      </c>
      <c r="F1283" s="16" t="s">
        <v>4302</v>
      </c>
      <c r="G1283" s="16" t="s">
        <v>5686</v>
      </c>
      <c r="H1283" s="15"/>
      <c r="I1283" s="15"/>
      <c r="J1283" s="15"/>
      <c r="K1283" s="15"/>
      <c r="L1283" s="15"/>
      <c r="M1283" s="16" t="s">
        <v>1237</v>
      </c>
    </row>
    <row r="1284" spans="1:13" x14ac:dyDescent="0.2">
      <c r="A1284" s="16" t="s">
        <v>3223</v>
      </c>
      <c r="B1284" s="15" t="s">
        <v>5687</v>
      </c>
      <c r="C1284" s="16" t="s">
        <v>3936</v>
      </c>
      <c r="D1284" s="16" t="s">
        <v>4067</v>
      </c>
      <c r="E1284" s="16" t="s">
        <v>4287</v>
      </c>
      <c r="F1284" s="16" t="s">
        <v>3933</v>
      </c>
      <c r="G1284" s="16" t="s">
        <v>5687</v>
      </c>
      <c r="H1284" s="15"/>
      <c r="I1284" s="15"/>
      <c r="J1284" s="15"/>
      <c r="K1284" s="15"/>
      <c r="L1284" s="15"/>
      <c r="M1284" s="16" t="s">
        <v>3224</v>
      </c>
    </row>
    <row r="1285" spans="1:13" x14ac:dyDescent="0.2">
      <c r="A1285" s="16" t="s">
        <v>2024</v>
      </c>
      <c r="B1285" s="15" t="s">
        <v>5688</v>
      </c>
      <c r="C1285" s="16" t="s">
        <v>4260</v>
      </c>
      <c r="D1285" s="16" t="s">
        <v>4254</v>
      </c>
      <c r="E1285" s="16" t="s">
        <v>4248</v>
      </c>
      <c r="F1285" s="16" t="s">
        <v>4330</v>
      </c>
      <c r="G1285" s="16" t="s">
        <v>5688</v>
      </c>
      <c r="H1285" s="15"/>
      <c r="I1285" s="15"/>
      <c r="J1285" s="15"/>
      <c r="K1285" s="15"/>
      <c r="L1285" s="15"/>
      <c r="M1285" s="16" t="s">
        <v>2025</v>
      </c>
    </row>
    <row r="1286" spans="1:13" x14ac:dyDescent="0.2">
      <c r="A1286" s="16" t="s">
        <v>970</v>
      </c>
      <c r="B1286" s="15" t="s">
        <v>5689</v>
      </c>
      <c r="C1286" s="16" t="s">
        <v>4098</v>
      </c>
      <c r="D1286" s="16" t="s">
        <v>4177</v>
      </c>
      <c r="E1286" s="16" t="s">
        <v>4176</v>
      </c>
      <c r="F1286" s="16" t="s">
        <v>4096</v>
      </c>
      <c r="G1286" s="16" t="s">
        <v>5689</v>
      </c>
      <c r="H1286" s="15"/>
      <c r="I1286" s="15"/>
      <c r="J1286" s="15"/>
      <c r="K1286" s="15"/>
      <c r="L1286" s="15"/>
      <c r="M1286" s="16" t="s">
        <v>971</v>
      </c>
    </row>
    <row r="1287" spans="1:13" x14ac:dyDescent="0.2">
      <c r="A1287" s="16" t="s">
        <v>1518</v>
      </c>
      <c r="B1287" s="15" t="s">
        <v>5690</v>
      </c>
      <c r="C1287" s="16" t="s">
        <v>4260</v>
      </c>
      <c r="D1287" s="16" t="s">
        <v>4254</v>
      </c>
      <c r="E1287" s="16" t="s">
        <v>4130</v>
      </c>
      <c r="F1287" s="16" t="s">
        <v>4312</v>
      </c>
      <c r="G1287" s="16" t="s">
        <v>5690</v>
      </c>
      <c r="H1287" s="15"/>
      <c r="I1287" s="15"/>
      <c r="J1287" s="15"/>
      <c r="K1287" s="15"/>
      <c r="L1287" s="15"/>
      <c r="M1287" s="16" t="s">
        <v>1519</v>
      </c>
    </row>
    <row r="1288" spans="1:13" x14ac:dyDescent="0.2">
      <c r="A1288" s="16" t="s">
        <v>2581</v>
      </c>
      <c r="B1288" s="15" t="s">
        <v>5691</v>
      </c>
      <c r="C1288" s="16" t="s">
        <v>3936</v>
      </c>
      <c r="D1288" s="16" t="s">
        <v>3979</v>
      </c>
      <c r="E1288" s="16" t="s">
        <v>4039</v>
      </c>
      <c r="F1288" s="16" t="s">
        <v>3946</v>
      </c>
      <c r="G1288" s="16" t="s">
        <v>5691</v>
      </c>
      <c r="H1288" s="15"/>
      <c r="I1288" s="15"/>
      <c r="J1288" s="15"/>
      <c r="K1288" s="15"/>
      <c r="L1288" s="15"/>
      <c r="M1288" s="16" t="s">
        <v>2582</v>
      </c>
    </row>
    <row r="1289" spans="1:13" x14ac:dyDescent="0.2">
      <c r="A1289" s="16" t="s">
        <v>2839</v>
      </c>
      <c r="B1289" s="15" t="s">
        <v>5692</v>
      </c>
      <c r="C1289" s="16" t="s">
        <v>4098</v>
      </c>
      <c r="D1289" s="16" t="s">
        <v>4177</v>
      </c>
      <c r="E1289" s="16" t="s">
        <v>4176</v>
      </c>
      <c r="F1289" s="16" t="s">
        <v>4178</v>
      </c>
      <c r="G1289" s="16" t="s">
        <v>5692</v>
      </c>
      <c r="H1289" s="15"/>
      <c r="I1289" s="15"/>
      <c r="J1289" s="15"/>
      <c r="K1289" s="15"/>
      <c r="L1289" s="15"/>
      <c r="M1289" s="16" t="s">
        <v>2840</v>
      </c>
    </row>
    <row r="1290" spans="1:13" x14ac:dyDescent="0.2">
      <c r="A1290" s="16" t="s">
        <v>3853</v>
      </c>
      <c r="B1290" s="15" t="s">
        <v>5693</v>
      </c>
      <c r="C1290" s="16" t="s">
        <v>4196</v>
      </c>
      <c r="D1290" s="16" t="s">
        <v>4195</v>
      </c>
      <c r="E1290" s="16" t="s">
        <v>4296</v>
      </c>
      <c r="F1290" s="16" t="s">
        <v>4211</v>
      </c>
      <c r="G1290" s="16" t="s">
        <v>5693</v>
      </c>
      <c r="H1290" s="15"/>
      <c r="I1290" s="15"/>
      <c r="J1290" s="15"/>
      <c r="K1290" s="15"/>
      <c r="L1290" s="15"/>
      <c r="M1290" s="16" t="s">
        <v>3854</v>
      </c>
    </row>
    <row r="1291" spans="1:13" x14ac:dyDescent="0.2">
      <c r="A1291" s="16" t="s">
        <v>3729</v>
      </c>
      <c r="B1291" s="15" t="s">
        <v>5694</v>
      </c>
      <c r="C1291" s="16" t="s">
        <v>4196</v>
      </c>
      <c r="D1291" s="16" t="s">
        <v>4195</v>
      </c>
      <c r="E1291" s="16" t="s">
        <v>4296</v>
      </c>
      <c r="F1291" s="16" t="s">
        <v>4211</v>
      </c>
      <c r="G1291" s="16" t="s">
        <v>5694</v>
      </c>
      <c r="H1291" s="15"/>
      <c r="I1291" s="15"/>
      <c r="J1291" s="15"/>
      <c r="K1291" s="15"/>
      <c r="L1291" s="15"/>
      <c r="M1291" s="16" t="s">
        <v>3730</v>
      </c>
    </row>
    <row r="1292" spans="1:13" x14ac:dyDescent="0.2">
      <c r="A1292" s="16" t="s">
        <v>3355</v>
      </c>
      <c r="B1292" s="15" t="s">
        <v>5695</v>
      </c>
      <c r="C1292" s="16" t="s">
        <v>3936</v>
      </c>
      <c r="D1292" s="16" t="s">
        <v>4067</v>
      </c>
      <c r="E1292" s="16" t="s">
        <v>4082</v>
      </c>
      <c r="F1292" s="16" t="s">
        <v>4293</v>
      </c>
      <c r="G1292" s="16" t="s">
        <v>5695</v>
      </c>
      <c r="H1292" s="15"/>
      <c r="I1292" s="15"/>
      <c r="J1292" s="15"/>
      <c r="K1292" s="15"/>
      <c r="L1292" s="15"/>
      <c r="M1292" s="16" t="s">
        <v>3356</v>
      </c>
    </row>
    <row r="1293" spans="1:13" x14ac:dyDescent="0.2">
      <c r="A1293" s="16" t="s">
        <v>2016</v>
      </c>
      <c r="B1293" s="15" t="s">
        <v>5696</v>
      </c>
      <c r="C1293" s="16" t="s">
        <v>4260</v>
      </c>
      <c r="D1293" s="16" t="s">
        <v>4254</v>
      </c>
      <c r="E1293" s="16" t="s">
        <v>4248</v>
      </c>
      <c r="F1293" s="16" t="s">
        <v>4330</v>
      </c>
      <c r="G1293" s="16" t="s">
        <v>5696</v>
      </c>
      <c r="H1293" s="15"/>
      <c r="I1293" s="15"/>
      <c r="J1293" s="15"/>
      <c r="K1293" s="15"/>
      <c r="L1293" s="15"/>
      <c r="M1293" s="16" t="s">
        <v>2017</v>
      </c>
    </row>
    <row r="1294" spans="1:13" x14ac:dyDescent="0.2">
      <c r="A1294" s="16" t="s">
        <v>3651</v>
      </c>
      <c r="B1294" s="15" t="s">
        <v>5697</v>
      </c>
      <c r="C1294" s="16" t="s">
        <v>4196</v>
      </c>
      <c r="D1294" s="16" t="s">
        <v>4195</v>
      </c>
      <c r="E1294" s="16" t="s">
        <v>4001</v>
      </c>
      <c r="F1294" s="16" t="s">
        <v>4386</v>
      </c>
      <c r="G1294" s="16" t="s">
        <v>5697</v>
      </c>
      <c r="H1294" s="15"/>
      <c r="I1294" s="15"/>
      <c r="J1294" s="15"/>
      <c r="K1294" s="15"/>
      <c r="L1294" s="15"/>
      <c r="M1294" s="16" t="s">
        <v>3652</v>
      </c>
    </row>
    <row r="1295" spans="1:13" x14ac:dyDescent="0.2">
      <c r="A1295" s="16" t="s">
        <v>956</v>
      </c>
      <c r="B1295" s="15" t="s">
        <v>5698</v>
      </c>
      <c r="C1295" s="16" t="s">
        <v>3936</v>
      </c>
      <c r="D1295" s="16" t="s">
        <v>3979</v>
      </c>
      <c r="E1295" s="16" t="s">
        <v>3984</v>
      </c>
      <c r="F1295" s="16" t="s">
        <v>4010</v>
      </c>
      <c r="G1295" s="16" t="s">
        <v>5698</v>
      </c>
      <c r="H1295" s="15"/>
      <c r="I1295" s="15"/>
      <c r="J1295" s="15"/>
      <c r="K1295" s="15"/>
      <c r="L1295" s="15"/>
      <c r="M1295" s="16" t="s">
        <v>957</v>
      </c>
    </row>
    <row r="1296" spans="1:13" x14ac:dyDescent="0.2">
      <c r="A1296" s="16" t="s">
        <v>898</v>
      </c>
      <c r="B1296" s="15" t="s">
        <v>5699</v>
      </c>
      <c r="C1296" s="16" t="s">
        <v>4098</v>
      </c>
      <c r="D1296" s="16" t="s">
        <v>4177</v>
      </c>
      <c r="E1296" s="16" t="s">
        <v>4176</v>
      </c>
      <c r="F1296" s="16" t="s">
        <v>4101</v>
      </c>
      <c r="G1296" s="16" t="s">
        <v>5699</v>
      </c>
      <c r="H1296" s="15"/>
      <c r="I1296" s="15"/>
      <c r="J1296" s="15"/>
      <c r="K1296" s="15"/>
      <c r="L1296" s="15"/>
      <c r="M1296" s="16" t="s">
        <v>899</v>
      </c>
    </row>
    <row r="1297" spans="1:13" x14ac:dyDescent="0.2">
      <c r="A1297" s="16" t="s">
        <v>2319</v>
      </c>
      <c r="B1297" s="15" t="s">
        <v>5700</v>
      </c>
      <c r="C1297" s="16" t="s">
        <v>3936</v>
      </c>
      <c r="D1297" s="16" t="s">
        <v>4020</v>
      </c>
      <c r="E1297" s="16" t="s">
        <v>4279</v>
      </c>
      <c r="F1297" s="16" t="s">
        <v>4209</v>
      </c>
      <c r="G1297" s="16" t="s">
        <v>5700</v>
      </c>
      <c r="H1297" s="15"/>
      <c r="I1297" s="15"/>
      <c r="J1297" s="15"/>
      <c r="K1297" s="15"/>
      <c r="L1297" s="15"/>
      <c r="M1297" s="16" t="s">
        <v>2320</v>
      </c>
    </row>
    <row r="1298" spans="1:13" x14ac:dyDescent="0.2">
      <c r="A1298" s="16" t="s">
        <v>3251</v>
      </c>
      <c r="B1298" s="15" t="s">
        <v>5701</v>
      </c>
      <c r="C1298" s="16" t="s">
        <v>3936</v>
      </c>
      <c r="D1298" s="16" t="s">
        <v>4067</v>
      </c>
      <c r="E1298" s="16" t="s">
        <v>4082</v>
      </c>
      <c r="F1298" s="16" t="s">
        <v>3950</v>
      </c>
      <c r="G1298" s="16" t="s">
        <v>5701</v>
      </c>
      <c r="H1298" s="15"/>
      <c r="I1298" s="15"/>
      <c r="J1298" s="15"/>
      <c r="K1298" s="15"/>
      <c r="L1298" s="15"/>
      <c r="M1298" s="16" t="s">
        <v>3252</v>
      </c>
    </row>
    <row r="1299" spans="1:13" x14ac:dyDescent="0.2">
      <c r="A1299" s="16" t="s">
        <v>2665</v>
      </c>
      <c r="B1299" s="15" t="s">
        <v>5702</v>
      </c>
      <c r="C1299" s="16" t="s">
        <v>3936</v>
      </c>
      <c r="D1299" s="16" t="s">
        <v>3979</v>
      </c>
      <c r="E1299" s="16" t="s">
        <v>4039</v>
      </c>
      <c r="F1299" s="16" t="s">
        <v>3946</v>
      </c>
      <c r="G1299" s="16" t="s">
        <v>5702</v>
      </c>
      <c r="H1299" s="15"/>
      <c r="I1299" s="15"/>
      <c r="J1299" s="15"/>
      <c r="K1299" s="15"/>
      <c r="L1299" s="15"/>
      <c r="M1299" s="16" t="s">
        <v>2666</v>
      </c>
    </row>
    <row r="1300" spans="1:13" x14ac:dyDescent="0.2">
      <c r="A1300" s="16" t="s">
        <v>418</v>
      </c>
      <c r="B1300" s="15" t="s">
        <v>5703</v>
      </c>
      <c r="C1300" s="16" t="s">
        <v>3936</v>
      </c>
      <c r="D1300" s="16" t="s">
        <v>3979</v>
      </c>
      <c r="E1300" s="16" t="s">
        <v>3984</v>
      </c>
      <c r="F1300" s="16" t="s">
        <v>4010</v>
      </c>
      <c r="G1300" s="16" t="s">
        <v>5703</v>
      </c>
      <c r="H1300" s="15"/>
      <c r="I1300" s="15"/>
      <c r="J1300" s="15"/>
      <c r="K1300" s="15"/>
      <c r="L1300" s="15"/>
      <c r="M1300" s="16" t="s">
        <v>419</v>
      </c>
    </row>
    <row r="1301" spans="1:13" x14ac:dyDescent="0.2">
      <c r="A1301" s="16" t="s">
        <v>3575</v>
      </c>
      <c r="B1301" s="15" t="s">
        <v>5704</v>
      </c>
      <c r="C1301" s="16" t="s">
        <v>4260</v>
      </c>
      <c r="D1301" s="16" t="s">
        <v>4236</v>
      </c>
      <c r="E1301" s="16" t="s">
        <v>4346</v>
      </c>
      <c r="F1301" s="16" t="s">
        <v>4349</v>
      </c>
      <c r="G1301" s="16" t="s">
        <v>5704</v>
      </c>
      <c r="H1301" s="15"/>
      <c r="I1301" s="15"/>
      <c r="J1301" s="15"/>
      <c r="K1301" s="15"/>
      <c r="L1301" s="15"/>
      <c r="M1301" s="16" t="s">
        <v>3576</v>
      </c>
    </row>
    <row r="1302" spans="1:13" x14ac:dyDescent="0.2">
      <c r="A1302" s="16" t="s">
        <v>812</v>
      </c>
      <c r="B1302" s="15" t="s">
        <v>5705</v>
      </c>
      <c r="C1302" s="16" t="s">
        <v>3940</v>
      </c>
      <c r="D1302" s="16" t="s">
        <v>4103</v>
      </c>
      <c r="E1302" s="16" t="s">
        <v>3938</v>
      </c>
      <c r="F1302" s="16" t="s">
        <v>3939</v>
      </c>
      <c r="G1302" s="16" t="s">
        <v>5705</v>
      </c>
      <c r="H1302" s="15"/>
      <c r="I1302" s="15"/>
      <c r="J1302" s="15"/>
      <c r="K1302" s="15"/>
      <c r="L1302" s="15"/>
      <c r="M1302" s="16" t="s">
        <v>813</v>
      </c>
    </row>
    <row r="1303" spans="1:13" x14ac:dyDescent="0.2">
      <c r="A1303" s="16" t="s">
        <v>3489</v>
      </c>
      <c r="B1303" s="15" t="s">
        <v>5706</v>
      </c>
      <c r="C1303" s="16" t="s">
        <v>3936</v>
      </c>
      <c r="D1303" s="16" t="s">
        <v>4020</v>
      </c>
      <c r="E1303" s="16" t="s">
        <v>4279</v>
      </c>
      <c r="F1303" s="16" t="s">
        <v>4188</v>
      </c>
      <c r="G1303" s="16" t="s">
        <v>5706</v>
      </c>
      <c r="H1303" s="15"/>
      <c r="I1303" s="15"/>
      <c r="J1303" s="15"/>
      <c r="K1303" s="15"/>
      <c r="L1303" s="15"/>
      <c r="M1303" s="16" t="s">
        <v>3490</v>
      </c>
    </row>
    <row r="1304" spans="1:13" x14ac:dyDescent="0.2">
      <c r="A1304" s="16" t="s">
        <v>3507</v>
      </c>
      <c r="B1304" s="15" t="s">
        <v>5707</v>
      </c>
      <c r="C1304" s="16" t="s">
        <v>4260</v>
      </c>
      <c r="D1304" s="16" t="s">
        <v>4236</v>
      </c>
      <c r="E1304" s="16" t="s">
        <v>4346</v>
      </c>
      <c r="F1304" s="16" t="s">
        <v>4349</v>
      </c>
      <c r="G1304" s="16" t="s">
        <v>5707</v>
      </c>
      <c r="H1304" s="15"/>
      <c r="I1304" s="15"/>
      <c r="J1304" s="15"/>
      <c r="K1304" s="15"/>
      <c r="L1304" s="15"/>
      <c r="M1304" s="16" t="s">
        <v>3508</v>
      </c>
    </row>
    <row r="1305" spans="1:13" x14ac:dyDescent="0.2">
      <c r="A1305" s="16" t="s">
        <v>1144</v>
      </c>
      <c r="B1305" s="15" t="s">
        <v>5708</v>
      </c>
      <c r="C1305" s="16" t="s">
        <v>4098</v>
      </c>
      <c r="D1305" s="16" t="s">
        <v>4177</v>
      </c>
      <c r="E1305" s="16" t="s">
        <v>4176</v>
      </c>
      <c r="F1305" s="16" t="s">
        <v>4094</v>
      </c>
      <c r="G1305" s="16" t="s">
        <v>5708</v>
      </c>
      <c r="H1305" s="15"/>
      <c r="I1305" s="15"/>
      <c r="J1305" s="15"/>
      <c r="K1305" s="15"/>
      <c r="L1305" s="15"/>
      <c r="M1305" s="16" t="s">
        <v>1145</v>
      </c>
    </row>
    <row r="1306" spans="1:13" x14ac:dyDescent="0.2">
      <c r="A1306" s="16" t="s">
        <v>3379</v>
      </c>
      <c r="B1306" s="15" t="s">
        <v>5709</v>
      </c>
      <c r="C1306" s="16" t="s">
        <v>3936</v>
      </c>
      <c r="D1306" s="16" t="s">
        <v>4020</v>
      </c>
      <c r="E1306" s="16" t="s">
        <v>4279</v>
      </c>
      <c r="F1306" s="16" t="s">
        <v>4188</v>
      </c>
      <c r="G1306" s="16" t="s">
        <v>5709</v>
      </c>
      <c r="H1306" s="15"/>
      <c r="I1306" s="15"/>
      <c r="J1306" s="15"/>
      <c r="K1306" s="15"/>
      <c r="L1306" s="15"/>
      <c r="M1306" s="16" t="s">
        <v>3380</v>
      </c>
    </row>
    <row r="1307" spans="1:13" x14ac:dyDescent="0.2">
      <c r="A1307" s="16" t="s">
        <v>53</v>
      </c>
      <c r="B1307" s="15" t="s">
        <v>5710</v>
      </c>
      <c r="C1307" s="16" t="s">
        <v>4196</v>
      </c>
      <c r="D1307" s="16" t="s">
        <v>4195</v>
      </c>
      <c r="E1307" s="16" t="s">
        <v>4296</v>
      </c>
      <c r="F1307" s="16" t="s">
        <v>4211</v>
      </c>
      <c r="G1307" s="16" t="s">
        <v>5710</v>
      </c>
      <c r="H1307" s="15"/>
      <c r="I1307" s="15"/>
      <c r="J1307" s="15"/>
      <c r="K1307" s="15"/>
      <c r="L1307" s="15"/>
      <c r="M1307" s="16" t="s">
        <v>54</v>
      </c>
    </row>
    <row r="1308" spans="1:13" x14ac:dyDescent="0.2">
      <c r="A1308" s="16" t="s">
        <v>1554</v>
      </c>
      <c r="B1308" s="15" t="s">
        <v>5711</v>
      </c>
      <c r="C1308" s="16" t="s">
        <v>4260</v>
      </c>
      <c r="D1308" s="16" t="s">
        <v>4254</v>
      </c>
      <c r="E1308" s="16" t="s">
        <v>4130</v>
      </c>
      <c r="F1308" s="16" t="s">
        <v>4312</v>
      </c>
      <c r="G1308" s="16" t="s">
        <v>5711</v>
      </c>
      <c r="H1308" s="15"/>
      <c r="I1308" s="15"/>
      <c r="J1308" s="15"/>
      <c r="K1308" s="15"/>
      <c r="L1308" s="15"/>
      <c r="M1308" s="16" t="s">
        <v>1555</v>
      </c>
    </row>
    <row r="1309" spans="1:13" x14ac:dyDescent="0.2">
      <c r="A1309" s="16" t="s">
        <v>3305</v>
      </c>
      <c r="B1309" s="15" t="s">
        <v>5712</v>
      </c>
      <c r="C1309" s="16" t="s">
        <v>3936</v>
      </c>
      <c r="D1309" s="16" t="s">
        <v>4067</v>
      </c>
      <c r="E1309" s="16" t="s">
        <v>4287</v>
      </c>
      <c r="F1309" s="16" t="s">
        <v>4291</v>
      </c>
      <c r="G1309" s="16" t="s">
        <v>5712</v>
      </c>
      <c r="H1309" s="15"/>
      <c r="I1309" s="15"/>
      <c r="J1309" s="15"/>
      <c r="K1309" s="15"/>
      <c r="L1309" s="15"/>
      <c r="M1309" s="16" t="s">
        <v>3306</v>
      </c>
    </row>
    <row r="1310" spans="1:13" x14ac:dyDescent="0.2">
      <c r="A1310" s="16" t="s">
        <v>2731</v>
      </c>
      <c r="B1310" s="15" t="s">
        <v>5713</v>
      </c>
      <c r="C1310" s="16" t="s">
        <v>3936</v>
      </c>
      <c r="D1310" s="16" t="s">
        <v>3979</v>
      </c>
      <c r="E1310" s="16" t="s">
        <v>4039</v>
      </c>
      <c r="F1310" s="16" t="s">
        <v>3945</v>
      </c>
      <c r="G1310" s="16" t="s">
        <v>5713</v>
      </c>
      <c r="H1310" s="15"/>
      <c r="I1310" s="15"/>
      <c r="J1310" s="15"/>
      <c r="K1310" s="15"/>
      <c r="L1310" s="15"/>
      <c r="M1310" s="16" t="s">
        <v>2732</v>
      </c>
    </row>
    <row r="1311" spans="1:13" x14ac:dyDescent="0.2">
      <c r="A1311" s="16" t="s">
        <v>1230</v>
      </c>
      <c r="B1311" s="15" t="s">
        <v>5714</v>
      </c>
      <c r="C1311" s="16" t="s">
        <v>4260</v>
      </c>
      <c r="D1311" s="16" t="s">
        <v>4254</v>
      </c>
      <c r="E1311" s="16" t="s">
        <v>4130</v>
      </c>
      <c r="F1311" s="16" t="s">
        <v>4312</v>
      </c>
      <c r="G1311" s="16" t="s">
        <v>5714</v>
      </c>
      <c r="H1311" s="15"/>
      <c r="I1311" s="15"/>
      <c r="J1311" s="15"/>
      <c r="K1311" s="15"/>
      <c r="L1311" s="15"/>
      <c r="M1311" s="16" t="s">
        <v>1231</v>
      </c>
    </row>
    <row r="1312" spans="1:13" x14ac:dyDescent="0.2">
      <c r="A1312" s="16" t="s">
        <v>3351</v>
      </c>
      <c r="B1312" s="15" t="s">
        <v>5715</v>
      </c>
      <c r="C1312" s="16" t="s">
        <v>3936</v>
      </c>
      <c r="D1312" s="16" t="s">
        <v>4020</v>
      </c>
      <c r="E1312" s="16" t="s">
        <v>4279</v>
      </c>
      <c r="F1312" s="16" t="s">
        <v>4188</v>
      </c>
      <c r="G1312" s="16" t="s">
        <v>5715</v>
      </c>
      <c r="H1312" s="15"/>
      <c r="I1312" s="15"/>
      <c r="J1312" s="15"/>
      <c r="K1312" s="15"/>
      <c r="L1312" s="15"/>
      <c r="M1312" s="16" t="s">
        <v>3352</v>
      </c>
    </row>
    <row r="1313" spans="1:13" x14ac:dyDescent="0.2">
      <c r="A1313" s="16" t="s">
        <v>1106</v>
      </c>
      <c r="B1313" s="15" t="s">
        <v>5716</v>
      </c>
      <c r="C1313" s="16" t="s">
        <v>3936</v>
      </c>
      <c r="D1313" s="16" t="s">
        <v>4067</v>
      </c>
      <c r="E1313" s="16" t="s">
        <v>4287</v>
      </c>
      <c r="F1313" s="16" t="s">
        <v>4294</v>
      </c>
      <c r="G1313" s="16" t="s">
        <v>5716</v>
      </c>
      <c r="H1313" s="15"/>
      <c r="I1313" s="15"/>
      <c r="J1313" s="15"/>
      <c r="K1313" s="15"/>
      <c r="L1313" s="15"/>
      <c r="M1313" s="16" t="s">
        <v>1107</v>
      </c>
    </row>
    <row r="1314" spans="1:13" x14ac:dyDescent="0.2">
      <c r="A1314" s="16" t="s">
        <v>1970</v>
      </c>
      <c r="B1314" s="15" t="s">
        <v>5717</v>
      </c>
      <c r="C1314" s="16" t="s">
        <v>3936</v>
      </c>
      <c r="D1314" s="16" t="s">
        <v>4067</v>
      </c>
      <c r="E1314" s="16" t="s">
        <v>4003</v>
      </c>
      <c r="F1314" s="16" t="s">
        <v>4368</v>
      </c>
      <c r="G1314" s="16" t="s">
        <v>5717</v>
      </c>
      <c r="H1314" s="15"/>
      <c r="I1314" s="15"/>
      <c r="J1314" s="15"/>
      <c r="K1314" s="15"/>
      <c r="L1314" s="15"/>
      <c r="M1314" s="16" t="s">
        <v>1971</v>
      </c>
    </row>
    <row r="1315" spans="1:13" x14ac:dyDescent="0.2">
      <c r="A1315" s="16" t="s">
        <v>672</v>
      </c>
      <c r="B1315" s="15" t="s">
        <v>5718</v>
      </c>
      <c r="C1315" s="16" t="s">
        <v>4260</v>
      </c>
      <c r="D1315" s="16" t="s">
        <v>4236</v>
      </c>
      <c r="E1315" s="16" t="s">
        <v>4210</v>
      </c>
      <c r="F1315" s="16" t="s">
        <v>3993</v>
      </c>
      <c r="G1315" s="16" t="s">
        <v>5718</v>
      </c>
      <c r="H1315" s="15"/>
      <c r="I1315" s="15"/>
      <c r="J1315" s="15"/>
      <c r="K1315" s="15"/>
      <c r="L1315" s="15"/>
      <c r="M1315" s="16" t="s">
        <v>673</v>
      </c>
    </row>
    <row r="1316" spans="1:13" x14ac:dyDescent="0.2">
      <c r="A1316" s="16" t="s">
        <v>3207</v>
      </c>
      <c r="B1316" s="15" t="s">
        <v>5719</v>
      </c>
      <c r="C1316" s="16" t="s">
        <v>3936</v>
      </c>
      <c r="D1316" s="16" t="s">
        <v>4067</v>
      </c>
      <c r="E1316" s="16" t="s">
        <v>4082</v>
      </c>
      <c r="F1316" s="16" t="s">
        <v>3949</v>
      </c>
      <c r="G1316" s="16" t="s">
        <v>5719</v>
      </c>
      <c r="H1316" s="15"/>
      <c r="I1316" s="15"/>
      <c r="J1316" s="15"/>
      <c r="K1316" s="15"/>
      <c r="L1316" s="15"/>
      <c r="M1316" s="16" t="s">
        <v>3208</v>
      </c>
    </row>
    <row r="1317" spans="1:13" x14ac:dyDescent="0.2">
      <c r="A1317" s="16" t="s">
        <v>3249</v>
      </c>
      <c r="B1317" s="15" t="s">
        <v>5720</v>
      </c>
      <c r="C1317" s="16" t="s">
        <v>3936</v>
      </c>
      <c r="D1317" s="16" t="s">
        <v>4067</v>
      </c>
      <c r="E1317" s="16" t="s">
        <v>4082</v>
      </c>
      <c r="F1317" s="16" t="s">
        <v>3950</v>
      </c>
      <c r="G1317" s="16" t="s">
        <v>5720</v>
      </c>
      <c r="H1317" s="15"/>
      <c r="I1317" s="15"/>
      <c r="J1317" s="15"/>
      <c r="K1317" s="15"/>
      <c r="L1317" s="15"/>
      <c r="M1317" s="16" t="s">
        <v>3250</v>
      </c>
    </row>
    <row r="1318" spans="1:13" x14ac:dyDescent="0.2">
      <c r="A1318" s="16" t="s">
        <v>3573</v>
      </c>
      <c r="B1318" s="15" t="s">
        <v>5721</v>
      </c>
      <c r="C1318" s="16" t="s">
        <v>4260</v>
      </c>
      <c r="D1318" s="16" t="s">
        <v>4236</v>
      </c>
      <c r="E1318" s="16" t="s">
        <v>4346</v>
      </c>
      <c r="F1318" s="16" t="s">
        <v>4349</v>
      </c>
      <c r="G1318" s="16" t="s">
        <v>5721</v>
      </c>
      <c r="H1318" s="15"/>
      <c r="I1318" s="15"/>
      <c r="J1318" s="15"/>
      <c r="K1318" s="15"/>
      <c r="L1318" s="15"/>
      <c r="M1318" s="16" t="s">
        <v>3574</v>
      </c>
    </row>
    <row r="1319" spans="1:13" x14ac:dyDescent="0.2">
      <c r="A1319" s="16" t="s">
        <v>3925</v>
      </c>
      <c r="B1319" s="15" t="s">
        <v>5722</v>
      </c>
      <c r="C1319" s="16" t="s">
        <v>4196</v>
      </c>
      <c r="D1319" s="16" t="s">
        <v>4195</v>
      </c>
      <c r="E1319" s="16" t="s">
        <v>4296</v>
      </c>
      <c r="F1319" s="16" t="s">
        <v>4211</v>
      </c>
      <c r="G1319" s="16" t="s">
        <v>5722</v>
      </c>
      <c r="H1319" s="15"/>
      <c r="I1319" s="15"/>
      <c r="J1319" s="15"/>
      <c r="K1319" s="15"/>
      <c r="L1319" s="15"/>
      <c r="M1319" s="16" t="s">
        <v>3926</v>
      </c>
    </row>
    <row r="1320" spans="1:13" x14ac:dyDescent="0.2">
      <c r="A1320" s="16" t="s">
        <v>1492</v>
      </c>
      <c r="B1320" s="15" t="s">
        <v>5723</v>
      </c>
      <c r="C1320" s="16" t="s">
        <v>4260</v>
      </c>
      <c r="D1320" s="16" t="s">
        <v>4254</v>
      </c>
      <c r="E1320" s="16" t="s">
        <v>4130</v>
      </c>
      <c r="F1320" s="16" t="s">
        <v>4312</v>
      </c>
      <c r="G1320" s="16" t="s">
        <v>5723</v>
      </c>
      <c r="H1320" s="15"/>
      <c r="I1320" s="15"/>
      <c r="J1320" s="15"/>
      <c r="K1320" s="15"/>
      <c r="L1320" s="15"/>
      <c r="M1320" s="16" t="s">
        <v>1493</v>
      </c>
    </row>
    <row r="1321" spans="1:13" x14ac:dyDescent="0.2">
      <c r="A1321" s="16" t="s">
        <v>2461</v>
      </c>
      <c r="B1321" s="15" t="s">
        <v>5724</v>
      </c>
      <c r="C1321" s="16" t="s">
        <v>3936</v>
      </c>
      <c r="D1321" s="16" t="s">
        <v>4020</v>
      </c>
      <c r="E1321" s="16" t="s">
        <v>4279</v>
      </c>
      <c r="F1321" s="16" t="s">
        <v>4038</v>
      </c>
      <c r="G1321" s="16" t="s">
        <v>5724</v>
      </c>
      <c r="H1321" s="15"/>
      <c r="I1321" s="15"/>
      <c r="J1321" s="15"/>
      <c r="K1321" s="15"/>
      <c r="L1321" s="15"/>
      <c r="M1321" s="16" t="s">
        <v>2462</v>
      </c>
    </row>
    <row r="1322" spans="1:13" x14ac:dyDescent="0.2">
      <c r="A1322" s="16" t="s">
        <v>3231</v>
      </c>
      <c r="B1322" s="15" t="s">
        <v>5725</v>
      </c>
      <c r="C1322" s="16" t="s">
        <v>3936</v>
      </c>
      <c r="D1322" s="16" t="s">
        <v>4067</v>
      </c>
      <c r="E1322" s="16" t="s">
        <v>4003</v>
      </c>
      <c r="F1322" s="16" t="s">
        <v>4066</v>
      </c>
      <c r="G1322" s="16" t="s">
        <v>5725</v>
      </c>
      <c r="H1322" s="15"/>
      <c r="I1322" s="15"/>
      <c r="J1322" s="15"/>
      <c r="K1322" s="15"/>
      <c r="L1322" s="15"/>
      <c r="M1322" s="16" t="s">
        <v>3232</v>
      </c>
    </row>
    <row r="1323" spans="1:13" x14ac:dyDescent="0.2">
      <c r="A1323" s="16" t="s">
        <v>3053</v>
      </c>
      <c r="B1323" s="15" t="s">
        <v>5726</v>
      </c>
      <c r="C1323" s="16" t="s">
        <v>4098</v>
      </c>
      <c r="D1323" s="16" t="s">
        <v>4365</v>
      </c>
      <c r="E1323" s="16" t="s">
        <v>4128</v>
      </c>
      <c r="F1323" s="16" t="s">
        <v>4126</v>
      </c>
      <c r="G1323" s="16" t="s">
        <v>5726</v>
      </c>
      <c r="H1323" s="15"/>
      <c r="I1323" s="15"/>
      <c r="J1323" s="15"/>
      <c r="K1323" s="15"/>
      <c r="L1323" s="15"/>
      <c r="M1323" s="16" t="s">
        <v>3054</v>
      </c>
    </row>
    <row r="1324" spans="1:13" x14ac:dyDescent="0.2">
      <c r="A1324" s="16" t="s">
        <v>1740</v>
      </c>
      <c r="B1324" s="15" t="s">
        <v>5727</v>
      </c>
      <c r="C1324" s="16" t="s">
        <v>4260</v>
      </c>
      <c r="D1324" s="16" t="s">
        <v>4254</v>
      </c>
      <c r="E1324" s="16" t="s">
        <v>4130</v>
      </c>
      <c r="F1324" s="16" t="s">
        <v>4312</v>
      </c>
      <c r="G1324" s="16" t="s">
        <v>5727</v>
      </c>
      <c r="H1324" s="15"/>
      <c r="I1324" s="15"/>
      <c r="J1324" s="15"/>
      <c r="K1324" s="15"/>
      <c r="L1324" s="15"/>
      <c r="M1324" s="16" t="s">
        <v>1741</v>
      </c>
    </row>
    <row r="1325" spans="1:13" x14ac:dyDescent="0.2">
      <c r="A1325" s="16" t="s">
        <v>916</v>
      </c>
      <c r="B1325" s="15" t="s">
        <v>5728</v>
      </c>
      <c r="C1325" s="16" t="s">
        <v>3936</v>
      </c>
      <c r="D1325" s="16" t="s">
        <v>4067</v>
      </c>
      <c r="E1325" s="16" t="s">
        <v>4287</v>
      </c>
      <c r="F1325" s="16" t="s">
        <v>3933</v>
      </c>
      <c r="G1325" s="16" t="s">
        <v>5728</v>
      </c>
      <c r="H1325" s="15"/>
      <c r="I1325" s="15"/>
      <c r="J1325" s="15"/>
      <c r="K1325" s="15"/>
      <c r="L1325" s="15"/>
      <c r="M1325" s="16" t="s">
        <v>917</v>
      </c>
    </row>
    <row r="1326" spans="1:13" x14ac:dyDescent="0.2">
      <c r="A1326" s="16" t="s">
        <v>3483</v>
      </c>
      <c r="B1326" s="15" t="s">
        <v>5729</v>
      </c>
      <c r="C1326" s="16" t="s">
        <v>3936</v>
      </c>
      <c r="D1326" s="16" t="s">
        <v>4020</v>
      </c>
      <c r="E1326" s="16" t="s">
        <v>4279</v>
      </c>
      <c r="F1326" s="16" t="s">
        <v>4188</v>
      </c>
      <c r="G1326" s="16" t="s">
        <v>5729</v>
      </c>
      <c r="H1326" s="15"/>
      <c r="I1326" s="15"/>
      <c r="J1326" s="15"/>
      <c r="K1326" s="15"/>
      <c r="L1326" s="15"/>
      <c r="M1326" s="16" t="s">
        <v>3484</v>
      </c>
    </row>
    <row r="1327" spans="1:13" x14ac:dyDescent="0.2">
      <c r="A1327" s="16" t="s">
        <v>3787</v>
      </c>
      <c r="B1327" s="15" t="s">
        <v>5730</v>
      </c>
      <c r="C1327" s="16" t="s">
        <v>4196</v>
      </c>
      <c r="D1327" s="16" t="s">
        <v>4195</v>
      </c>
      <c r="E1327" s="16" t="s">
        <v>4296</v>
      </c>
      <c r="F1327" s="16" t="s">
        <v>4211</v>
      </c>
      <c r="G1327" s="16" t="s">
        <v>5730</v>
      </c>
      <c r="H1327" s="15"/>
      <c r="I1327" s="15"/>
      <c r="J1327" s="15"/>
      <c r="K1327" s="15"/>
      <c r="L1327" s="15"/>
      <c r="M1327" s="16" t="s">
        <v>3788</v>
      </c>
    </row>
    <row r="1328" spans="1:13" x14ac:dyDescent="0.2">
      <c r="A1328" s="16" t="s">
        <v>364</v>
      </c>
      <c r="B1328" s="15" t="s">
        <v>5731</v>
      </c>
      <c r="C1328" s="16" t="s">
        <v>4260</v>
      </c>
      <c r="D1328" s="16" t="s">
        <v>4236</v>
      </c>
      <c r="E1328" s="16" t="s">
        <v>4210</v>
      </c>
      <c r="F1328" s="16" t="s">
        <v>4132</v>
      </c>
      <c r="G1328" s="16" t="s">
        <v>5731</v>
      </c>
      <c r="H1328" s="15"/>
      <c r="I1328" s="15"/>
      <c r="J1328" s="15"/>
      <c r="K1328" s="15"/>
      <c r="L1328" s="15"/>
      <c r="M1328" s="16" t="s">
        <v>365</v>
      </c>
    </row>
    <row r="1329" spans="1:13" x14ac:dyDescent="0.2">
      <c r="A1329" s="16" t="s">
        <v>2975</v>
      </c>
      <c r="B1329" s="15" t="s">
        <v>5732</v>
      </c>
      <c r="C1329" s="16" t="s">
        <v>4098</v>
      </c>
      <c r="D1329" s="16" t="s">
        <v>4276</v>
      </c>
      <c r="E1329" s="16" t="s">
        <v>4274</v>
      </c>
      <c r="F1329" s="16" t="s">
        <v>4266</v>
      </c>
      <c r="G1329" s="16" t="s">
        <v>5732</v>
      </c>
      <c r="H1329" s="15"/>
      <c r="I1329" s="15"/>
      <c r="J1329" s="15"/>
      <c r="K1329" s="15"/>
      <c r="L1329" s="15"/>
      <c r="M1329" s="16" t="s">
        <v>2976</v>
      </c>
    </row>
    <row r="1330" spans="1:13" x14ac:dyDescent="0.2">
      <c r="A1330" s="16" t="s">
        <v>3443</v>
      </c>
      <c r="B1330" s="15" t="s">
        <v>5733</v>
      </c>
      <c r="C1330" s="16" t="s">
        <v>3936</v>
      </c>
      <c r="D1330" s="16" t="s">
        <v>4020</v>
      </c>
      <c r="E1330" s="16" t="s">
        <v>4279</v>
      </c>
      <c r="F1330" s="16" t="s">
        <v>4188</v>
      </c>
      <c r="G1330" s="16" t="s">
        <v>5733</v>
      </c>
      <c r="H1330" s="15"/>
      <c r="I1330" s="15"/>
      <c r="J1330" s="15"/>
      <c r="K1330" s="15"/>
      <c r="L1330" s="15"/>
      <c r="M1330" s="16" t="s">
        <v>3444</v>
      </c>
    </row>
    <row r="1331" spans="1:13" x14ac:dyDescent="0.2">
      <c r="A1331" s="16" t="s">
        <v>1132</v>
      </c>
      <c r="B1331" s="15" t="s">
        <v>5734</v>
      </c>
      <c r="C1331" s="16" t="s">
        <v>3940</v>
      </c>
      <c r="D1331" s="16" t="s">
        <v>4103</v>
      </c>
      <c r="E1331" s="16" t="s">
        <v>4138</v>
      </c>
      <c r="F1331" s="16" t="s">
        <v>3975</v>
      </c>
      <c r="G1331" s="16" t="s">
        <v>5734</v>
      </c>
      <c r="H1331" s="15"/>
      <c r="I1331" s="15"/>
      <c r="J1331" s="15"/>
      <c r="K1331" s="15"/>
      <c r="L1331" s="15"/>
      <c r="M1331" s="16" t="s">
        <v>1133</v>
      </c>
    </row>
    <row r="1332" spans="1:13" x14ac:dyDescent="0.2">
      <c r="A1332" s="16" t="s">
        <v>2587</v>
      </c>
      <c r="B1332" s="15" t="s">
        <v>5735</v>
      </c>
      <c r="C1332" s="16" t="s">
        <v>3936</v>
      </c>
      <c r="D1332" s="16" t="s">
        <v>3979</v>
      </c>
      <c r="E1332" s="16" t="s">
        <v>4039</v>
      </c>
      <c r="F1332" s="16" t="s">
        <v>3945</v>
      </c>
      <c r="G1332" s="16" t="s">
        <v>5735</v>
      </c>
      <c r="H1332" s="15"/>
      <c r="I1332" s="15"/>
      <c r="J1332" s="15"/>
      <c r="K1332" s="15"/>
      <c r="L1332" s="15"/>
      <c r="M1332" s="16" t="s">
        <v>2588</v>
      </c>
    </row>
    <row r="1333" spans="1:13" x14ac:dyDescent="0.2">
      <c r="A1333" s="16" t="s">
        <v>1478</v>
      </c>
      <c r="B1333" s="15" t="s">
        <v>5736</v>
      </c>
      <c r="C1333" s="16" t="s">
        <v>4260</v>
      </c>
      <c r="D1333" s="16" t="s">
        <v>4254</v>
      </c>
      <c r="E1333" s="16" t="s">
        <v>4130</v>
      </c>
      <c r="F1333" s="16" t="s">
        <v>4312</v>
      </c>
      <c r="G1333" s="16" t="s">
        <v>5736</v>
      </c>
      <c r="H1333" s="15"/>
      <c r="I1333" s="15"/>
      <c r="J1333" s="15"/>
      <c r="K1333" s="15"/>
      <c r="L1333" s="15"/>
      <c r="M1333" s="16" t="s">
        <v>1479</v>
      </c>
    </row>
    <row r="1334" spans="1:13" x14ac:dyDescent="0.2">
      <c r="A1334" s="16" t="s">
        <v>642</v>
      </c>
      <c r="B1334" s="15" t="s">
        <v>5737</v>
      </c>
      <c r="C1334" s="16" t="s">
        <v>3940</v>
      </c>
      <c r="D1334" s="16" t="s">
        <v>4103</v>
      </c>
      <c r="E1334" s="16" t="s">
        <v>3938</v>
      </c>
      <c r="F1334" s="16" t="s">
        <v>3939</v>
      </c>
      <c r="G1334" s="16" t="s">
        <v>5737</v>
      </c>
      <c r="H1334" s="15"/>
      <c r="I1334" s="15"/>
      <c r="J1334" s="15"/>
      <c r="K1334" s="15"/>
      <c r="L1334" s="15"/>
      <c r="M1334" s="16" t="s">
        <v>643</v>
      </c>
    </row>
    <row r="1335" spans="1:13" x14ac:dyDescent="0.2">
      <c r="A1335" s="16" t="s">
        <v>2441</v>
      </c>
      <c r="B1335" s="15" t="s">
        <v>5738</v>
      </c>
      <c r="C1335" s="16" t="s">
        <v>3936</v>
      </c>
      <c r="D1335" s="16" t="s">
        <v>4020</v>
      </c>
      <c r="E1335" s="16" t="s">
        <v>4279</v>
      </c>
      <c r="F1335" s="16" t="s">
        <v>4049</v>
      </c>
      <c r="G1335" s="16" t="s">
        <v>5738</v>
      </c>
      <c r="H1335" s="15"/>
      <c r="I1335" s="15"/>
      <c r="J1335" s="15"/>
      <c r="K1335" s="15"/>
      <c r="L1335" s="15"/>
      <c r="M1335" s="16" t="s">
        <v>2442</v>
      </c>
    </row>
    <row r="1336" spans="1:13" x14ac:dyDescent="0.2">
      <c r="A1336" s="16" t="s">
        <v>1990</v>
      </c>
      <c r="B1336" s="15" t="s">
        <v>5739</v>
      </c>
      <c r="C1336" s="16" t="s">
        <v>4260</v>
      </c>
      <c r="D1336" s="16" t="s">
        <v>4254</v>
      </c>
      <c r="E1336" s="16" t="s">
        <v>4248</v>
      </c>
      <c r="F1336" s="16" t="s">
        <v>4330</v>
      </c>
      <c r="G1336" s="16" t="s">
        <v>5739</v>
      </c>
      <c r="H1336" s="15"/>
      <c r="I1336" s="15"/>
      <c r="J1336" s="15"/>
      <c r="K1336" s="15"/>
      <c r="L1336" s="15"/>
      <c r="M1336" s="16" t="s">
        <v>1991</v>
      </c>
    </row>
    <row r="1337" spans="1:13" x14ac:dyDescent="0.2">
      <c r="A1337" s="16" t="s">
        <v>1460</v>
      </c>
      <c r="B1337" s="15" t="s">
        <v>5740</v>
      </c>
      <c r="C1337" s="16" t="s">
        <v>4260</v>
      </c>
      <c r="D1337" s="16" t="s">
        <v>4258</v>
      </c>
      <c r="E1337" s="16" t="s">
        <v>4320</v>
      </c>
      <c r="F1337" s="16" t="s">
        <v>4318</v>
      </c>
      <c r="G1337" s="16" t="s">
        <v>5740</v>
      </c>
      <c r="H1337" s="15"/>
      <c r="I1337" s="15"/>
      <c r="J1337" s="15"/>
      <c r="K1337" s="15"/>
      <c r="L1337" s="15"/>
      <c r="M1337" s="16" t="s">
        <v>1461</v>
      </c>
    </row>
    <row r="1338" spans="1:13" x14ac:dyDescent="0.2">
      <c r="A1338" s="16" t="s">
        <v>92</v>
      </c>
      <c r="B1338" s="15" t="s">
        <v>5741</v>
      </c>
      <c r="C1338" s="16" t="s">
        <v>4196</v>
      </c>
      <c r="D1338" s="16" t="s">
        <v>4195</v>
      </c>
      <c r="E1338" s="16" t="s">
        <v>4296</v>
      </c>
      <c r="F1338" s="16" t="s">
        <v>4211</v>
      </c>
      <c r="G1338" s="16" t="s">
        <v>5741</v>
      </c>
      <c r="H1338" s="15"/>
      <c r="I1338" s="15"/>
      <c r="J1338" s="15"/>
      <c r="K1338" s="15"/>
      <c r="L1338" s="15"/>
      <c r="M1338" s="16" t="s">
        <v>93</v>
      </c>
    </row>
    <row r="1339" spans="1:13" x14ac:dyDescent="0.2">
      <c r="A1339" s="16" t="s">
        <v>3821</v>
      </c>
      <c r="B1339" s="15" t="s">
        <v>5742</v>
      </c>
      <c r="C1339" s="16" t="s">
        <v>4196</v>
      </c>
      <c r="D1339" s="16" t="s">
        <v>4195</v>
      </c>
      <c r="E1339" s="16" t="s">
        <v>4296</v>
      </c>
      <c r="F1339" s="16" t="s">
        <v>4211</v>
      </c>
      <c r="G1339" s="16" t="s">
        <v>5742</v>
      </c>
      <c r="H1339" s="15"/>
      <c r="I1339" s="15"/>
      <c r="J1339" s="15"/>
      <c r="K1339" s="15"/>
      <c r="L1339" s="15"/>
      <c r="M1339" s="16" t="s">
        <v>3822</v>
      </c>
    </row>
    <row r="1340" spans="1:13" x14ac:dyDescent="0.2">
      <c r="A1340" s="16" t="s">
        <v>3095</v>
      </c>
      <c r="B1340" s="15" t="s">
        <v>5743</v>
      </c>
      <c r="C1340" s="16" t="s">
        <v>4098</v>
      </c>
      <c r="D1340" s="16" t="s">
        <v>4365</v>
      </c>
      <c r="E1340" s="16" t="s">
        <v>4125</v>
      </c>
      <c r="F1340" s="16" t="s">
        <v>4123</v>
      </c>
      <c r="G1340" s="16" t="s">
        <v>5743</v>
      </c>
      <c r="H1340" s="15"/>
      <c r="I1340" s="15"/>
      <c r="J1340" s="15"/>
      <c r="K1340" s="15"/>
      <c r="L1340" s="15"/>
      <c r="M1340" s="16" t="s">
        <v>3096</v>
      </c>
    </row>
    <row r="1341" spans="1:13" x14ac:dyDescent="0.2">
      <c r="A1341" s="16" t="s">
        <v>3775</v>
      </c>
      <c r="B1341" s="15" t="s">
        <v>5744</v>
      </c>
      <c r="C1341" s="16" t="s">
        <v>4196</v>
      </c>
      <c r="D1341" s="16" t="s">
        <v>4195</v>
      </c>
      <c r="E1341" s="16" t="s">
        <v>4296</v>
      </c>
      <c r="F1341" s="16" t="s">
        <v>4211</v>
      </c>
      <c r="G1341" s="16" t="s">
        <v>5744</v>
      </c>
      <c r="H1341" s="15"/>
      <c r="I1341" s="15"/>
      <c r="J1341" s="15"/>
      <c r="K1341" s="15"/>
      <c r="L1341" s="15"/>
      <c r="M1341" s="16" t="s">
        <v>3776</v>
      </c>
    </row>
    <row r="1342" spans="1:13" x14ac:dyDescent="0.2">
      <c r="A1342" s="16" t="s">
        <v>3761</v>
      </c>
      <c r="B1342" s="15" t="s">
        <v>5745</v>
      </c>
      <c r="C1342" s="16" t="s">
        <v>4196</v>
      </c>
      <c r="D1342" s="16" t="s">
        <v>4195</v>
      </c>
      <c r="E1342" s="16" t="s">
        <v>4296</v>
      </c>
      <c r="F1342" s="16" t="s">
        <v>4211</v>
      </c>
      <c r="G1342" s="16" t="s">
        <v>5745</v>
      </c>
      <c r="H1342" s="15"/>
      <c r="I1342" s="15"/>
      <c r="J1342" s="15"/>
      <c r="K1342" s="15"/>
      <c r="L1342" s="15"/>
      <c r="M1342" s="16" t="s">
        <v>3762</v>
      </c>
    </row>
    <row r="1343" spans="1:13" x14ac:dyDescent="0.2">
      <c r="A1343" s="16" t="s">
        <v>2589</v>
      </c>
      <c r="B1343" s="15" t="s">
        <v>5746</v>
      </c>
      <c r="C1343" s="16" t="s">
        <v>3936</v>
      </c>
      <c r="D1343" s="16" t="s">
        <v>3979</v>
      </c>
      <c r="E1343" s="16" t="s">
        <v>4039</v>
      </c>
      <c r="F1343" s="16" t="s">
        <v>3946</v>
      </c>
      <c r="G1343" s="16" t="s">
        <v>5746</v>
      </c>
      <c r="H1343" s="15"/>
      <c r="I1343" s="15"/>
      <c r="J1343" s="15"/>
      <c r="K1343" s="15"/>
      <c r="L1343" s="15"/>
      <c r="M1343" s="16" t="s">
        <v>2590</v>
      </c>
    </row>
    <row r="1344" spans="1:13" x14ac:dyDescent="0.2">
      <c r="A1344" s="16" t="s">
        <v>1128</v>
      </c>
      <c r="B1344" s="15" t="s">
        <v>5747</v>
      </c>
      <c r="C1344" s="16" t="s">
        <v>4098</v>
      </c>
      <c r="D1344" s="16" t="s">
        <v>4177</v>
      </c>
      <c r="E1344" s="16" t="s">
        <v>4176</v>
      </c>
      <c r="F1344" s="16" t="s">
        <v>4096</v>
      </c>
      <c r="G1344" s="16" t="s">
        <v>5747</v>
      </c>
      <c r="H1344" s="15"/>
      <c r="I1344" s="15"/>
      <c r="J1344" s="15"/>
      <c r="K1344" s="15"/>
      <c r="L1344" s="15"/>
      <c r="M1344" s="16" t="s">
        <v>1129</v>
      </c>
    </row>
    <row r="1345" spans="1:13" x14ac:dyDescent="0.2">
      <c r="A1345" s="16" t="s">
        <v>3557</v>
      </c>
      <c r="B1345" s="15" t="s">
        <v>5748</v>
      </c>
      <c r="C1345" s="16" t="s">
        <v>4260</v>
      </c>
      <c r="D1345" s="16" t="s">
        <v>4236</v>
      </c>
      <c r="E1345" s="16" t="s">
        <v>4346</v>
      </c>
      <c r="F1345" s="16" t="s">
        <v>4349</v>
      </c>
      <c r="G1345" s="16" t="s">
        <v>5748</v>
      </c>
      <c r="H1345" s="15"/>
      <c r="I1345" s="15"/>
      <c r="J1345" s="15"/>
      <c r="K1345" s="15"/>
      <c r="L1345" s="15"/>
      <c r="M1345" s="16" t="s">
        <v>3558</v>
      </c>
    </row>
    <row r="1346" spans="1:13" x14ac:dyDescent="0.2">
      <c r="A1346" s="16" t="s">
        <v>1248</v>
      </c>
      <c r="B1346" s="15" t="s">
        <v>5749</v>
      </c>
      <c r="C1346" s="16" t="s">
        <v>4260</v>
      </c>
      <c r="D1346" s="16" t="s">
        <v>4258</v>
      </c>
      <c r="E1346" s="16" t="s">
        <v>4070</v>
      </c>
      <c r="F1346" s="16" t="s">
        <v>4302</v>
      </c>
      <c r="G1346" s="16" t="s">
        <v>5749</v>
      </c>
      <c r="H1346" s="15"/>
      <c r="I1346" s="15"/>
      <c r="J1346" s="15"/>
      <c r="K1346" s="15"/>
      <c r="L1346" s="15"/>
      <c r="M1346" s="16" t="s">
        <v>1249</v>
      </c>
    </row>
    <row r="1347" spans="1:13" x14ac:dyDescent="0.2">
      <c r="A1347" s="16" t="s">
        <v>1164</v>
      </c>
      <c r="B1347" s="15" t="s">
        <v>5750</v>
      </c>
      <c r="C1347" s="16" t="s">
        <v>3940</v>
      </c>
      <c r="D1347" s="16" t="s">
        <v>4103</v>
      </c>
      <c r="E1347" s="16" t="s">
        <v>4138</v>
      </c>
      <c r="F1347" s="16" t="s">
        <v>4265</v>
      </c>
      <c r="G1347" s="16" t="s">
        <v>5750</v>
      </c>
      <c r="H1347" s="15"/>
      <c r="I1347" s="15"/>
      <c r="J1347" s="15"/>
      <c r="K1347" s="15"/>
      <c r="L1347" s="15"/>
      <c r="M1347" s="16" t="s">
        <v>1165</v>
      </c>
    </row>
    <row r="1348" spans="1:13" x14ac:dyDescent="0.2">
      <c r="A1348" s="16" t="s">
        <v>1372</v>
      </c>
      <c r="B1348" s="15" t="s">
        <v>5751</v>
      </c>
      <c r="C1348" s="16" t="s">
        <v>4260</v>
      </c>
      <c r="D1348" s="16" t="s">
        <v>4254</v>
      </c>
      <c r="E1348" s="16" t="s">
        <v>4130</v>
      </c>
      <c r="F1348" s="16" t="s">
        <v>4312</v>
      </c>
      <c r="G1348" s="16" t="s">
        <v>5751</v>
      </c>
      <c r="H1348" s="15"/>
      <c r="I1348" s="15"/>
      <c r="J1348" s="15"/>
      <c r="K1348" s="15"/>
      <c r="L1348" s="15"/>
      <c r="M1348" s="16" t="s">
        <v>1373</v>
      </c>
    </row>
    <row r="1349" spans="1:13" x14ac:dyDescent="0.2">
      <c r="A1349" s="16" t="s">
        <v>746</v>
      </c>
      <c r="B1349" s="15" t="s">
        <v>5752</v>
      </c>
      <c r="C1349" s="16" t="s">
        <v>4260</v>
      </c>
      <c r="D1349" s="16" t="s">
        <v>4258</v>
      </c>
      <c r="E1349" s="16" t="s">
        <v>4070</v>
      </c>
      <c r="F1349" s="16" t="s">
        <v>4069</v>
      </c>
      <c r="G1349" s="16" t="s">
        <v>5752</v>
      </c>
      <c r="H1349" s="15"/>
      <c r="I1349" s="15"/>
      <c r="J1349" s="15"/>
      <c r="K1349" s="15"/>
      <c r="L1349" s="15"/>
      <c r="M1349" s="16" t="s">
        <v>747</v>
      </c>
    </row>
    <row r="1350" spans="1:13" x14ac:dyDescent="0.2">
      <c r="A1350" s="16" t="s">
        <v>3471</v>
      </c>
      <c r="B1350" s="15" t="s">
        <v>5753</v>
      </c>
      <c r="C1350" s="16" t="s">
        <v>3936</v>
      </c>
      <c r="D1350" s="16" t="s">
        <v>4020</v>
      </c>
      <c r="E1350" s="16" t="s">
        <v>4279</v>
      </c>
      <c r="F1350" s="16" t="s">
        <v>4188</v>
      </c>
      <c r="G1350" s="16" t="s">
        <v>5753</v>
      </c>
      <c r="H1350" s="15"/>
      <c r="I1350" s="15"/>
      <c r="J1350" s="15"/>
      <c r="K1350" s="15"/>
      <c r="L1350" s="15"/>
      <c r="M1350" s="16" t="s">
        <v>3472</v>
      </c>
    </row>
    <row r="1351" spans="1:13" x14ac:dyDescent="0.2">
      <c r="A1351" s="16" t="s">
        <v>3559</v>
      </c>
      <c r="B1351" s="15" t="s">
        <v>5754</v>
      </c>
      <c r="C1351" s="16" t="s">
        <v>4260</v>
      </c>
      <c r="D1351" s="16" t="s">
        <v>4236</v>
      </c>
      <c r="E1351" s="16" t="s">
        <v>4346</v>
      </c>
      <c r="F1351" s="16" t="s">
        <v>4349</v>
      </c>
      <c r="G1351" s="16" t="s">
        <v>5754</v>
      </c>
      <c r="H1351" s="15"/>
      <c r="I1351" s="15"/>
      <c r="J1351" s="15"/>
      <c r="K1351" s="15"/>
      <c r="L1351" s="15"/>
      <c r="M1351" s="16" t="s">
        <v>3560</v>
      </c>
    </row>
    <row r="1352" spans="1:13" x14ac:dyDescent="0.2">
      <c r="A1352" s="16" t="s">
        <v>3871</v>
      </c>
      <c r="B1352" s="15" t="s">
        <v>5755</v>
      </c>
      <c r="C1352" s="16" t="s">
        <v>4196</v>
      </c>
      <c r="D1352" s="16" t="s">
        <v>4195</v>
      </c>
      <c r="E1352" s="16" t="s">
        <v>4296</v>
      </c>
      <c r="F1352" s="16" t="s">
        <v>4211</v>
      </c>
      <c r="G1352" s="16" t="s">
        <v>5755</v>
      </c>
      <c r="H1352" s="15"/>
      <c r="I1352" s="15"/>
      <c r="J1352" s="15"/>
      <c r="K1352" s="15"/>
      <c r="L1352" s="15"/>
      <c r="M1352" s="16" t="s">
        <v>3872</v>
      </c>
    </row>
    <row r="1353" spans="1:13" x14ac:dyDescent="0.2">
      <c r="A1353" s="16" t="s">
        <v>340</v>
      </c>
      <c r="B1353" s="15" t="s">
        <v>5756</v>
      </c>
      <c r="C1353" s="16" t="s">
        <v>3940</v>
      </c>
      <c r="D1353" s="16" t="s">
        <v>3941</v>
      </c>
      <c r="E1353" s="16" t="s">
        <v>4151</v>
      </c>
      <c r="F1353" s="16" t="s">
        <v>4162</v>
      </c>
      <c r="G1353" s="16" t="s">
        <v>5756</v>
      </c>
      <c r="H1353" s="15"/>
      <c r="I1353" s="15"/>
      <c r="J1353" s="15"/>
      <c r="K1353" s="15"/>
      <c r="L1353" s="15"/>
      <c r="M1353" s="16" t="s">
        <v>341</v>
      </c>
    </row>
    <row r="1354" spans="1:13" x14ac:dyDescent="0.2">
      <c r="A1354" s="16" t="s">
        <v>3735</v>
      </c>
      <c r="B1354" s="15" t="s">
        <v>5757</v>
      </c>
      <c r="C1354" s="16" t="s">
        <v>4196</v>
      </c>
      <c r="D1354" s="16" t="s">
        <v>4195</v>
      </c>
      <c r="E1354" s="16" t="s">
        <v>4296</v>
      </c>
      <c r="F1354" s="16" t="s">
        <v>4211</v>
      </c>
      <c r="G1354" s="16" t="s">
        <v>5757</v>
      </c>
      <c r="H1354" s="15"/>
      <c r="I1354" s="15"/>
      <c r="J1354" s="15"/>
      <c r="K1354" s="15"/>
      <c r="L1354" s="15"/>
      <c r="M1354" s="16" t="s">
        <v>3736</v>
      </c>
    </row>
    <row r="1355" spans="1:13" x14ac:dyDescent="0.2">
      <c r="A1355" s="16" t="s">
        <v>478</v>
      </c>
      <c r="B1355" s="15" t="s">
        <v>5758</v>
      </c>
      <c r="C1355" s="16" t="s">
        <v>4098</v>
      </c>
      <c r="D1355" s="16" t="s">
        <v>4177</v>
      </c>
      <c r="E1355" s="16" t="s">
        <v>4176</v>
      </c>
      <c r="F1355" s="16" t="s">
        <v>4095</v>
      </c>
      <c r="G1355" s="16" t="s">
        <v>5758</v>
      </c>
      <c r="H1355" s="15"/>
      <c r="I1355" s="15"/>
      <c r="J1355" s="15"/>
      <c r="K1355" s="15"/>
      <c r="L1355" s="15"/>
      <c r="M1355" s="16" t="s">
        <v>479</v>
      </c>
    </row>
    <row r="1356" spans="1:13" x14ac:dyDescent="0.2">
      <c r="A1356" s="16" t="s">
        <v>1362</v>
      </c>
      <c r="B1356" s="15" t="s">
        <v>5759</v>
      </c>
      <c r="C1356" s="16" t="s">
        <v>4260</v>
      </c>
      <c r="D1356" s="16" t="s">
        <v>4254</v>
      </c>
      <c r="E1356" s="16" t="s">
        <v>4130</v>
      </c>
      <c r="F1356" s="16" t="s">
        <v>4312</v>
      </c>
      <c r="G1356" s="16" t="s">
        <v>5759</v>
      </c>
      <c r="H1356" s="15"/>
      <c r="I1356" s="15"/>
      <c r="J1356" s="15"/>
      <c r="K1356" s="15"/>
      <c r="L1356" s="15"/>
      <c r="M1356" s="16" t="s">
        <v>1363</v>
      </c>
    </row>
    <row r="1357" spans="1:13" x14ac:dyDescent="0.2">
      <c r="A1357" s="16" t="s">
        <v>1884</v>
      </c>
      <c r="B1357" s="15" t="s">
        <v>5760</v>
      </c>
      <c r="C1357" s="16" t="s">
        <v>4260</v>
      </c>
      <c r="D1357" s="16" t="s">
        <v>4254</v>
      </c>
      <c r="E1357" s="16" t="s">
        <v>4130</v>
      </c>
      <c r="F1357" s="16" t="s">
        <v>4311</v>
      </c>
      <c r="G1357" s="16" t="s">
        <v>5760</v>
      </c>
      <c r="H1357" s="15"/>
      <c r="I1357" s="15"/>
      <c r="J1357" s="15"/>
      <c r="K1357" s="15"/>
      <c r="L1357" s="15"/>
      <c r="M1357" s="16" t="s">
        <v>1885</v>
      </c>
    </row>
    <row r="1358" spans="1:13" x14ac:dyDescent="0.2">
      <c r="A1358" s="16" t="s">
        <v>3547</v>
      </c>
      <c r="B1358" s="15" t="s">
        <v>5761</v>
      </c>
      <c r="C1358" s="16" t="s">
        <v>4260</v>
      </c>
      <c r="D1358" s="16" t="s">
        <v>4236</v>
      </c>
      <c r="E1358" s="16" t="s">
        <v>4346</v>
      </c>
      <c r="F1358" s="16" t="s">
        <v>4349</v>
      </c>
      <c r="G1358" s="16" t="s">
        <v>5761</v>
      </c>
      <c r="H1358" s="15"/>
      <c r="I1358" s="15"/>
      <c r="J1358" s="15"/>
      <c r="K1358" s="15"/>
      <c r="L1358" s="15"/>
      <c r="M1358" s="16" t="s">
        <v>3548</v>
      </c>
    </row>
    <row r="1359" spans="1:13" x14ac:dyDescent="0.2">
      <c r="A1359" s="16" t="s">
        <v>3697</v>
      </c>
      <c r="B1359" s="15" t="s">
        <v>5762</v>
      </c>
      <c r="C1359" s="16" t="s">
        <v>4196</v>
      </c>
      <c r="D1359" s="16" t="s">
        <v>4195</v>
      </c>
      <c r="E1359" s="16" t="s">
        <v>4001</v>
      </c>
      <c r="F1359" s="16" t="s">
        <v>4381</v>
      </c>
      <c r="G1359" s="16" t="s">
        <v>5762</v>
      </c>
      <c r="H1359" s="15"/>
      <c r="I1359" s="15"/>
      <c r="J1359" s="15"/>
      <c r="K1359" s="15"/>
      <c r="L1359" s="15"/>
      <c r="M1359" s="16" t="s">
        <v>3698</v>
      </c>
    </row>
    <row r="1360" spans="1:13" x14ac:dyDescent="0.2">
      <c r="A1360" s="16" t="s">
        <v>3671</v>
      </c>
      <c r="B1360" s="15" t="s">
        <v>5763</v>
      </c>
      <c r="C1360" s="16" t="s">
        <v>4196</v>
      </c>
      <c r="D1360" s="16" t="s">
        <v>4195</v>
      </c>
      <c r="E1360" s="16" t="s">
        <v>4296</v>
      </c>
      <c r="F1360" s="16" t="s">
        <v>4211</v>
      </c>
      <c r="G1360" s="16" t="s">
        <v>5763</v>
      </c>
      <c r="H1360" s="15"/>
      <c r="I1360" s="15"/>
      <c r="J1360" s="15"/>
      <c r="K1360" s="15"/>
      <c r="L1360" s="15"/>
      <c r="M1360" s="16" t="s">
        <v>3672</v>
      </c>
    </row>
    <row r="1361" spans="1:13" x14ac:dyDescent="0.2">
      <c r="A1361" s="16" t="s">
        <v>41</v>
      </c>
      <c r="B1361" s="15" t="s">
        <v>5764</v>
      </c>
      <c r="C1361" s="16" t="s">
        <v>4196</v>
      </c>
      <c r="D1361" s="16" t="s">
        <v>4195</v>
      </c>
      <c r="E1361" s="16" t="s">
        <v>4296</v>
      </c>
      <c r="F1361" s="16" t="s">
        <v>4211</v>
      </c>
      <c r="G1361" s="16" t="s">
        <v>5764</v>
      </c>
      <c r="H1361" s="15"/>
      <c r="I1361" s="15"/>
      <c r="J1361" s="15"/>
      <c r="K1361" s="15"/>
      <c r="L1361" s="15"/>
      <c r="M1361" s="16" t="s">
        <v>42</v>
      </c>
    </row>
    <row r="1362" spans="1:13" x14ac:dyDescent="0.2">
      <c r="A1362" s="16" t="s">
        <v>1030</v>
      </c>
      <c r="B1362" s="15" t="s">
        <v>5765</v>
      </c>
      <c r="C1362" s="16" t="s">
        <v>3940</v>
      </c>
      <c r="D1362" s="16" t="s">
        <v>4103</v>
      </c>
      <c r="E1362" s="16" t="s">
        <v>4158</v>
      </c>
      <c r="F1362" s="16" t="s">
        <v>4105</v>
      </c>
      <c r="G1362" s="16" t="s">
        <v>5765</v>
      </c>
      <c r="H1362" s="15"/>
      <c r="I1362" s="15"/>
      <c r="J1362" s="15"/>
      <c r="K1362" s="15"/>
      <c r="L1362" s="15"/>
      <c r="M1362" s="16" t="s">
        <v>1031</v>
      </c>
    </row>
    <row r="1363" spans="1:13" x14ac:dyDescent="0.2">
      <c r="A1363" s="16" t="s">
        <v>49</v>
      </c>
      <c r="B1363" s="15" t="s">
        <v>5766</v>
      </c>
      <c r="C1363" s="16" t="s">
        <v>4196</v>
      </c>
      <c r="D1363" s="16" t="s">
        <v>4195</v>
      </c>
      <c r="E1363" s="16" t="s">
        <v>4296</v>
      </c>
      <c r="F1363" s="16" t="s">
        <v>4211</v>
      </c>
      <c r="G1363" s="16" t="s">
        <v>5766</v>
      </c>
      <c r="H1363" s="15"/>
      <c r="I1363" s="15"/>
      <c r="J1363" s="15"/>
      <c r="K1363" s="15"/>
      <c r="L1363" s="15"/>
      <c r="M1363" s="16" t="s">
        <v>50</v>
      </c>
    </row>
    <row r="1364" spans="1:13" x14ac:dyDescent="0.2">
      <c r="A1364" s="16" t="s">
        <v>1774</v>
      </c>
      <c r="B1364" s="15" t="s">
        <v>5767</v>
      </c>
      <c r="C1364" s="16" t="s">
        <v>4260</v>
      </c>
      <c r="D1364" s="16" t="s">
        <v>4254</v>
      </c>
      <c r="E1364" s="16" t="s">
        <v>4130</v>
      </c>
      <c r="F1364" s="16" t="s">
        <v>4312</v>
      </c>
      <c r="G1364" s="16" t="s">
        <v>5767</v>
      </c>
      <c r="H1364" s="15"/>
      <c r="I1364" s="15"/>
      <c r="J1364" s="15"/>
      <c r="K1364" s="15"/>
      <c r="L1364" s="15"/>
      <c r="M1364" s="16" t="s">
        <v>1775</v>
      </c>
    </row>
    <row r="1365" spans="1:13" x14ac:dyDescent="0.2">
      <c r="A1365" s="16" t="s">
        <v>3257</v>
      </c>
      <c r="B1365" s="15" t="s">
        <v>5768</v>
      </c>
      <c r="C1365" s="16" t="s">
        <v>3936</v>
      </c>
      <c r="D1365" s="16" t="s">
        <v>4067</v>
      </c>
      <c r="E1365" s="16" t="s">
        <v>4082</v>
      </c>
      <c r="F1365" s="16" t="s">
        <v>4004</v>
      </c>
      <c r="G1365" s="16" t="s">
        <v>5768</v>
      </c>
      <c r="H1365" s="15"/>
      <c r="I1365" s="15"/>
      <c r="J1365" s="15"/>
      <c r="K1365" s="15"/>
      <c r="L1365" s="15"/>
      <c r="M1365" s="16" t="s">
        <v>3258</v>
      </c>
    </row>
    <row r="1366" spans="1:13" x14ac:dyDescent="0.2">
      <c r="A1366" s="16" t="s">
        <v>336</v>
      </c>
      <c r="B1366" s="15" t="s">
        <v>5769</v>
      </c>
      <c r="C1366" s="16" t="s">
        <v>4260</v>
      </c>
      <c r="D1366" s="16" t="s">
        <v>4236</v>
      </c>
      <c r="E1366" s="16" t="s">
        <v>4346</v>
      </c>
      <c r="F1366" s="16" t="s">
        <v>4349</v>
      </c>
      <c r="G1366" s="16" t="s">
        <v>5769</v>
      </c>
      <c r="H1366" s="15"/>
      <c r="I1366" s="15"/>
      <c r="J1366" s="15"/>
      <c r="K1366" s="15"/>
      <c r="L1366" s="15"/>
      <c r="M1366" s="16" t="s">
        <v>337</v>
      </c>
    </row>
    <row r="1367" spans="1:13" x14ac:dyDescent="0.2">
      <c r="A1367" s="16" t="s">
        <v>968</v>
      </c>
      <c r="B1367" s="15" t="s">
        <v>5770</v>
      </c>
      <c r="C1367" s="16" t="s">
        <v>4098</v>
      </c>
      <c r="D1367" s="16" t="s">
        <v>4177</v>
      </c>
      <c r="E1367" s="16" t="s">
        <v>4176</v>
      </c>
      <c r="F1367" s="16" t="s">
        <v>4096</v>
      </c>
      <c r="G1367" s="16" t="s">
        <v>5770</v>
      </c>
      <c r="H1367" s="15"/>
      <c r="I1367" s="15"/>
      <c r="J1367" s="15"/>
      <c r="K1367" s="15"/>
      <c r="L1367" s="15"/>
      <c r="M1367" s="16" t="s">
        <v>969</v>
      </c>
    </row>
    <row r="1368" spans="1:13" x14ac:dyDescent="0.2">
      <c r="A1368" s="16" t="s">
        <v>706</v>
      </c>
      <c r="B1368" s="15" t="s">
        <v>5771</v>
      </c>
      <c r="C1368" s="16" t="s">
        <v>3940</v>
      </c>
      <c r="D1368" s="16" t="s">
        <v>4103</v>
      </c>
      <c r="E1368" s="16" t="s">
        <v>3938</v>
      </c>
      <c r="F1368" s="16" t="s">
        <v>3939</v>
      </c>
      <c r="G1368" s="16" t="s">
        <v>5771</v>
      </c>
      <c r="H1368" s="15"/>
      <c r="I1368" s="15"/>
      <c r="J1368" s="15"/>
      <c r="K1368" s="15"/>
      <c r="L1368" s="15"/>
      <c r="M1368" s="16" t="s">
        <v>707</v>
      </c>
    </row>
    <row r="1369" spans="1:13" x14ac:dyDescent="0.2">
      <c r="A1369" s="16" t="s">
        <v>2809</v>
      </c>
      <c r="B1369" s="15" t="s">
        <v>5772</v>
      </c>
      <c r="C1369" s="16" t="s">
        <v>4098</v>
      </c>
      <c r="D1369" s="16" t="s">
        <v>4177</v>
      </c>
      <c r="E1369" s="16" t="s">
        <v>4176</v>
      </c>
      <c r="F1369" s="16" t="s">
        <v>4175</v>
      </c>
      <c r="G1369" s="16" t="s">
        <v>5772</v>
      </c>
      <c r="H1369" s="15"/>
      <c r="I1369" s="15"/>
      <c r="J1369" s="15"/>
      <c r="K1369" s="15"/>
      <c r="L1369" s="15"/>
      <c r="M1369" s="16" t="s">
        <v>2810</v>
      </c>
    </row>
    <row r="1370" spans="1:13" x14ac:dyDescent="0.2">
      <c r="A1370" s="16" t="s">
        <v>3109</v>
      </c>
      <c r="B1370" s="15" t="s">
        <v>5773</v>
      </c>
      <c r="C1370" s="16" t="s">
        <v>4098</v>
      </c>
      <c r="D1370" s="16" t="s">
        <v>4365</v>
      </c>
      <c r="E1370" s="16" t="s">
        <v>4129</v>
      </c>
      <c r="F1370" s="16" t="s">
        <v>3110</v>
      </c>
      <c r="G1370" s="16" t="s">
        <v>5773</v>
      </c>
      <c r="H1370" s="15"/>
      <c r="I1370" s="15"/>
      <c r="J1370" s="15"/>
      <c r="K1370" s="15"/>
      <c r="L1370" s="15"/>
      <c r="M1370" s="16" t="s">
        <v>3110</v>
      </c>
    </row>
    <row r="1371" spans="1:13" x14ac:dyDescent="0.2">
      <c r="A1371" s="16" t="s">
        <v>1542</v>
      </c>
      <c r="B1371" s="15" t="s">
        <v>5774</v>
      </c>
      <c r="C1371" s="16" t="s">
        <v>4260</v>
      </c>
      <c r="D1371" s="16" t="s">
        <v>4254</v>
      </c>
      <c r="E1371" s="16" t="s">
        <v>4130</v>
      </c>
      <c r="F1371" s="16" t="s">
        <v>4312</v>
      </c>
      <c r="G1371" s="16" t="s">
        <v>5774</v>
      </c>
      <c r="H1371" s="15"/>
      <c r="I1371" s="15"/>
      <c r="J1371" s="15"/>
      <c r="K1371" s="15"/>
      <c r="L1371" s="15"/>
      <c r="M1371" s="16" t="s">
        <v>1543</v>
      </c>
    </row>
    <row r="1372" spans="1:13" x14ac:dyDescent="0.2">
      <c r="A1372" s="16" t="s">
        <v>3117</v>
      </c>
      <c r="B1372" s="15" t="s">
        <v>5775</v>
      </c>
      <c r="C1372" s="16" t="s">
        <v>3936</v>
      </c>
      <c r="D1372" s="16" t="s">
        <v>4020</v>
      </c>
      <c r="E1372" s="16" t="s">
        <v>4279</v>
      </c>
      <c r="F1372" s="16" t="s">
        <v>4188</v>
      </c>
      <c r="G1372" s="16" t="s">
        <v>5775</v>
      </c>
      <c r="H1372" s="15"/>
      <c r="I1372" s="15"/>
      <c r="J1372" s="15"/>
      <c r="K1372" s="15"/>
      <c r="L1372" s="15"/>
      <c r="M1372" s="16" t="s">
        <v>3118</v>
      </c>
    </row>
    <row r="1373" spans="1:13" x14ac:dyDescent="0.2">
      <c r="A1373" s="16" t="s">
        <v>17</v>
      </c>
      <c r="B1373" s="15" t="s">
        <v>5776</v>
      </c>
      <c r="C1373" s="16" t="s">
        <v>4196</v>
      </c>
      <c r="D1373" s="16" t="s">
        <v>4195</v>
      </c>
      <c r="E1373" s="16" t="s">
        <v>4296</v>
      </c>
      <c r="F1373" s="16" t="s">
        <v>4371</v>
      </c>
      <c r="G1373" s="16" t="s">
        <v>5776</v>
      </c>
      <c r="H1373" s="15"/>
      <c r="I1373" s="15"/>
      <c r="J1373" s="15"/>
      <c r="K1373" s="15"/>
      <c r="L1373" s="15"/>
      <c r="M1373" s="16" t="s">
        <v>18</v>
      </c>
    </row>
    <row r="1374" spans="1:13" x14ac:dyDescent="0.2">
      <c r="A1374" s="16" t="s">
        <v>2002</v>
      </c>
      <c r="B1374" s="15" t="s">
        <v>5777</v>
      </c>
      <c r="C1374" s="16" t="s">
        <v>4260</v>
      </c>
      <c r="D1374" s="16" t="s">
        <v>4254</v>
      </c>
      <c r="E1374" s="16" t="s">
        <v>4248</v>
      </c>
      <c r="F1374" s="16" t="s">
        <v>4330</v>
      </c>
      <c r="G1374" s="16" t="s">
        <v>5777</v>
      </c>
      <c r="H1374" s="15"/>
      <c r="I1374" s="15"/>
      <c r="J1374" s="15"/>
      <c r="K1374" s="15"/>
      <c r="L1374" s="15"/>
      <c r="M1374" s="16" t="s">
        <v>2003</v>
      </c>
    </row>
    <row r="1375" spans="1:13" x14ac:dyDescent="0.2">
      <c r="A1375" s="16" t="s">
        <v>1310</v>
      </c>
      <c r="B1375" s="15" t="s">
        <v>5778</v>
      </c>
      <c r="C1375" s="16" t="s">
        <v>4260</v>
      </c>
      <c r="D1375" s="16" t="s">
        <v>4254</v>
      </c>
      <c r="E1375" s="16" t="s">
        <v>4130</v>
      </c>
      <c r="F1375" s="16" t="s">
        <v>4312</v>
      </c>
      <c r="G1375" s="16" t="s">
        <v>5778</v>
      </c>
      <c r="H1375" s="15"/>
      <c r="I1375" s="15"/>
      <c r="J1375" s="15"/>
      <c r="K1375" s="15"/>
      <c r="L1375" s="15"/>
      <c r="M1375" s="16" t="s">
        <v>1311</v>
      </c>
    </row>
    <row r="1376" spans="1:13" x14ac:dyDescent="0.2">
      <c r="A1376" s="16" t="s">
        <v>2711</v>
      </c>
      <c r="B1376" s="15" t="s">
        <v>5779</v>
      </c>
      <c r="C1376" s="16" t="s">
        <v>3936</v>
      </c>
      <c r="D1376" s="16" t="s">
        <v>4020</v>
      </c>
      <c r="E1376" s="16" t="s">
        <v>4279</v>
      </c>
      <c r="F1376" s="16" t="s">
        <v>4209</v>
      </c>
      <c r="G1376" s="16" t="s">
        <v>5779</v>
      </c>
      <c r="H1376" s="15"/>
      <c r="I1376" s="15"/>
      <c r="J1376" s="15"/>
      <c r="K1376" s="15"/>
      <c r="L1376" s="15"/>
      <c r="M1376" s="16" t="s">
        <v>2712</v>
      </c>
    </row>
    <row r="1377" spans="1:13" x14ac:dyDescent="0.2">
      <c r="A1377" s="16" t="s">
        <v>3709</v>
      </c>
      <c r="B1377" s="15" t="s">
        <v>5780</v>
      </c>
      <c r="C1377" s="16" t="s">
        <v>4196</v>
      </c>
      <c r="D1377" s="16" t="s">
        <v>4195</v>
      </c>
      <c r="E1377" s="16" t="s">
        <v>4296</v>
      </c>
      <c r="F1377" s="16" t="s">
        <v>4211</v>
      </c>
      <c r="G1377" s="16" t="s">
        <v>5780</v>
      </c>
      <c r="H1377" s="15"/>
      <c r="I1377" s="15"/>
      <c r="J1377" s="15"/>
      <c r="K1377" s="15"/>
      <c r="L1377" s="15"/>
      <c r="M1377" s="16" t="s">
        <v>3710</v>
      </c>
    </row>
    <row r="1378" spans="1:13" x14ac:dyDescent="0.2">
      <c r="A1378" s="16" t="s">
        <v>3843</v>
      </c>
      <c r="B1378" s="15" t="s">
        <v>5781</v>
      </c>
      <c r="C1378" s="16" t="s">
        <v>4196</v>
      </c>
      <c r="D1378" s="16" t="s">
        <v>4195</v>
      </c>
      <c r="E1378" s="16" t="s">
        <v>4296</v>
      </c>
      <c r="F1378" s="16" t="s">
        <v>4211</v>
      </c>
      <c r="G1378" s="16" t="s">
        <v>5781</v>
      </c>
      <c r="H1378" s="15"/>
      <c r="I1378" s="15"/>
      <c r="J1378" s="15"/>
      <c r="K1378" s="15"/>
      <c r="L1378" s="15"/>
      <c r="M1378" s="16" t="s">
        <v>3844</v>
      </c>
    </row>
    <row r="1379" spans="1:13" x14ac:dyDescent="0.2">
      <c r="A1379" s="16" t="s">
        <v>426</v>
      </c>
      <c r="B1379" s="15" t="s">
        <v>5782</v>
      </c>
      <c r="C1379" s="16" t="s">
        <v>4098</v>
      </c>
      <c r="D1379" s="16" t="s">
        <v>4177</v>
      </c>
      <c r="E1379" s="16" t="s">
        <v>4176</v>
      </c>
      <c r="F1379" s="16" t="s">
        <v>4088</v>
      </c>
      <c r="G1379" s="16" t="s">
        <v>5782</v>
      </c>
      <c r="H1379" s="15"/>
      <c r="I1379" s="15"/>
      <c r="J1379" s="15"/>
      <c r="K1379" s="15"/>
      <c r="L1379" s="15"/>
      <c r="M1379" s="16" t="s">
        <v>427</v>
      </c>
    </row>
    <row r="1380" spans="1:13" x14ac:dyDescent="0.2">
      <c r="A1380" s="16" t="s">
        <v>3743</v>
      </c>
      <c r="B1380" s="15" t="s">
        <v>5783</v>
      </c>
      <c r="C1380" s="16" t="s">
        <v>4196</v>
      </c>
      <c r="D1380" s="16" t="s">
        <v>4195</v>
      </c>
      <c r="E1380" s="16" t="s">
        <v>4296</v>
      </c>
      <c r="F1380" s="16" t="s">
        <v>4211</v>
      </c>
      <c r="G1380" s="16" t="s">
        <v>5783</v>
      </c>
      <c r="H1380" s="15"/>
      <c r="I1380" s="15"/>
      <c r="J1380" s="15"/>
      <c r="K1380" s="15"/>
      <c r="L1380" s="15"/>
      <c r="M1380" s="16" t="s">
        <v>3744</v>
      </c>
    </row>
    <row r="1381" spans="1:13" x14ac:dyDescent="0.2">
      <c r="A1381" s="16" t="s">
        <v>3225</v>
      </c>
      <c r="B1381" s="15" t="s">
        <v>5784</v>
      </c>
      <c r="C1381" s="16" t="s">
        <v>3936</v>
      </c>
      <c r="D1381" s="16" t="s">
        <v>4067</v>
      </c>
      <c r="E1381" s="16" t="s">
        <v>4287</v>
      </c>
      <c r="F1381" s="16" t="s">
        <v>4292</v>
      </c>
      <c r="G1381" s="16" t="s">
        <v>5784</v>
      </c>
      <c r="H1381" s="15"/>
      <c r="I1381" s="15"/>
      <c r="J1381" s="15"/>
      <c r="K1381" s="15"/>
      <c r="L1381" s="15"/>
      <c r="M1381" s="16" t="s">
        <v>3226</v>
      </c>
    </row>
    <row r="1382" spans="1:13" x14ac:dyDescent="0.2">
      <c r="A1382" s="16" t="s">
        <v>834</v>
      </c>
      <c r="B1382" s="15" t="s">
        <v>5785</v>
      </c>
      <c r="C1382" s="16" t="s">
        <v>3940</v>
      </c>
      <c r="D1382" s="16" t="s">
        <v>4103</v>
      </c>
      <c r="E1382" s="16" t="s">
        <v>3938</v>
      </c>
      <c r="F1382" s="16" t="s">
        <v>3939</v>
      </c>
      <c r="G1382" s="16" t="s">
        <v>5785</v>
      </c>
      <c r="H1382" s="15"/>
      <c r="I1382" s="15"/>
      <c r="J1382" s="15"/>
      <c r="K1382" s="15"/>
      <c r="L1382" s="15"/>
      <c r="M1382" s="16" t="s">
        <v>835</v>
      </c>
    </row>
    <row r="1383" spans="1:13" x14ac:dyDescent="0.2">
      <c r="A1383" s="16" t="s">
        <v>3839</v>
      </c>
      <c r="B1383" s="15" t="s">
        <v>5786</v>
      </c>
      <c r="C1383" s="16" t="s">
        <v>4196</v>
      </c>
      <c r="D1383" s="16" t="s">
        <v>4195</v>
      </c>
      <c r="E1383" s="16" t="s">
        <v>4296</v>
      </c>
      <c r="F1383" s="16" t="s">
        <v>4211</v>
      </c>
      <c r="G1383" s="16" t="s">
        <v>5786</v>
      </c>
      <c r="H1383" s="15"/>
      <c r="I1383" s="15"/>
      <c r="J1383" s="15"/>
      <c r="K1383" s="15"/>
      <c r="L1383" s="15"/>
      <c r="M1383" s="16" t="s">
        <v>3840</v>
      </c>
    </row>
    <row r="1384" spans="1:13" x14ac:dyDescent="0.2">
      <c r="A1384" s="16" t="s">
        <v>902</v>
      </c>
      <c r="B1384" s="15" t="s">
        <v>5787</v>
      </c>
      <c r="C1384" s="16" t="s">
        <v>4098</v>
      </c>
      <c r="D1384" s="16" t="s">
        <v>4177</v>
      </c>
      <c r="E1384" s="16" t="s">
        <v>4176</v>
      </c>
      <c r="F1384" s="16" t="s">
        <v>4101</v>
      </c>
      <c r="G1384" s="16" t="s">
        <v>5787</v>
      </c>
      <c r="H1384" s="15"/>
      <c r="I1384" s="15"/>
      <c r="J1384" s="15"/>
      <c r="K1384" s="15"/>
      <c r="L1384" s="15"/>
      <c r="M1384" s="16" t="s">
        <v>903</v>
      </c>
    </row>
    <row r="1385" spans="1:13" x14ac:dyDescent="0.2">
      <c r="A1385" s="16" t="s">
        <v>2815</v>
      </c>
      <c r="B1385" s="15" t="s">
        <v>5788</v>
      </c>
      <c r="C1385" s="16" t="s">
        <v>4098</v>
      </c>
      <c r="D1385" s="16" t="s">
        <v>4177</v>
      </c>
      <c r="E1385" s="16" t="s">
        <v>4176</v>
      </c>
      <c r="F1385" s="16" t="s">
        <v>4089</v>
      </c>
      <c r="G1385" s="16" t="s">
        <v>5788</v>
      </c>
      <c r="H1385" s="15"/>
      <c r="I1385" s="15"/>
      <c r="J1385" s="15"/>
      <c r="K1385" s="15"/>
      <c r="L1385" s="15"/>
      <c r="M1385" s="16" t="s">
        <v>2816</v>
      </c>
    </row>
    <row r="1386" spans="1:13" x14ac:dyDescent="0.2">
      <c r="A1386" s="16" t="s">
        <v>742</v>
      </c>
      <c r="B1386" s="15" t="s">
        <v>5789</v>
      </c>
      <c r="C1386" s="16" t="s">
        <v>3940</v>
      </c>
      <c r="D1386" s="16" t="s">
        <v>4103</v>
      </c>
      <c r="E1386" s="16" t="s">
        <v>3938</v>
      </c>
      <c r="F1386" s="16" t="s">
        <v>3939</v>
      </c>
      <c r="G1386" s="16" t="s">
        <v>5789</v>
      </c>
      <c r="H1386" s="15"/>
      <c r="I1386" s="15"/>
      <c r="J1386" s="15"/>
      <c r="K1386" s="15"/>
      <c r="L1386" s="15"/>
      <c r="M1386" s="16" t="s">
        <v>743</v>
      </c>
    </row>
    <row r="1387" spans="1:13" x14ac:dyDescent="0.2">
      <c r="A1387" s="16" t="s">
        <v>3645</v>
      </c>
      <c r="B1387" s="15" t="s">
        <v>5790</v>
      </c>
      <c r="C1387" s="16" t="s">
        <v>4196</v>
      </c>
      <c r="D1387" s="16" t="s">
        <v>4195</v>
      </c>
      <c r="E1387" s="16" t="s">
        <v>4001</v>
      </c>
      <c r="F1387" s="16" t="s">
        <v>4387</v>
      </c>
      <c r="G1387" s="16" t="s">
        <v>5790</v>
      </c>
      <c r="H1387" s="15"/>
      <c r="I1387" s="15"/>
      <c r="J1387" s="15"/>
      <c r="K1387" s="15"/>
      <c r="L1387" s="15"/>
      <c r="M1387" s="16" t="s">
        <v>3646</v>
      </c>
    </row>
    <row r="1388" spans="1:13" x14ac:dyDescent="0.2">
      <c r="A1388" s="16" t="s">
        <v>3313</v>
      </c>
      <c r="B1388" s="15" t="s">
        <v>5791</v>
      </c>
      <c r="C1388" s="16" t="s">
        <v>3936</v>
      </c>
      <c r="D1388" s="16" t="s">
        <v>4067</v>
      </c>
      <c r="E1388" s="16" t="s">
        <v>4287</v>
      </c>
      <c r="F1388" s="16" t="s">
        <v>4291</v>
      </c>
      <c r="G1388" s="16" t="s">
        <v>5791</v>
      </c>
      <c r="H1388" s="15"/>
      <c r="I1388" s="15"/>
      <c r="J1388" s="15"/>
      <c r="K1388" s="15"/>
      <c r="L1388" s="15"/>
      <c r="M1388" s="16" t="s">
        <v>3314</v>
      </c>
    </row>
    <row r="1389" spans="1:13" x14ac:dyDescent="0.2">
      <c r="A1389" s="16" t="s">
        <v>3319</v>
      </c>
      <c r="B1389" s="15" t="s">
        <v>5792</v>
      </c>
      <c r="C1389" s="16" t="s">
        <v>3936</v>
      </c>
      <c r="D1389" s="16" t="s">
        <v>4067</v>
      </c>
      <c r="E1389" s="16" t="s">
        <v>4287</v>
      </c>
      <c r="F1389" s="16" t="s">
        <v>4288</v>
      </c>
      <c r="G1389" s="16" t="s">
        <v>5792</v>
      </c>
      <c r="H1389" s="15"/>
      <c r="I1389" s="15"/>
      <c r="J1389" s="15"/>
      <c r="K1389" s="15"/>
      <c r="L1389" s="15"/>
      <c r="M1389" s="16" t="s">
        <v>3320</v>
      </c>
    </row>
    <row r="1390" spans="1:13" x14ac:dyDescent="0.2">
      <c r="A1390" s="16" t="s">
        <v>2471</v>
      </c>
      <c r="B1390" s="15" t="s">
        <v>5793</v>
      </c>
      <c r="C1390" s="16" t="s">
        <v>3936</v>
      </c>
      <c r="D1390" s="16" t="s">
        <v>4020</v>
      </c>
      <c r="E1390" s="16" t="s">
        <v>4279</v>
      </c>
      <c r="F1390" s="16" t="s">
        <v>4038</v>
      </c>
      <c r="G1390" s="16" t="s">
        <v>5793</v>
      </c>
      <c r="H1390" s="15"/>
      <c r="I1390" s="15"/>
      <c r="J1390" s="15"/>
      <c r="K1390" s="15"/>
      <c r="L1390" s="15"/>
      <c r="M1390" s="16" t="s">
        <v>2472</v>
      </c>
    </row>
    <row r="1391" spans="1:13" x14ac:dyDescent="0.2">
      <c r="A1391" s="16" t="s">
        <v>2659</v>
      </c>
      <c r="B1391" s="15" t="s">
        <v>5794</v>
      </c>
      <c r="C1391" s="16" t="s">
        <v>3936</v>
      </c>
      <c r="D1391" s="16" t="s">
        <v>3979</v>
      </c>
      <c r="E1391" s="16" t="s">
        <v>4039</v>
      </c>
      <c r="F1391" s="16" t="s">
        <v>3945</v>
      </c>
      <c r="G1391" s="16" t="s">
        <v>5794</v>
      </c>
      <c r="H1391" s="15"/>
      <c r="I1391" s="15"/>
      <c r="J1391" s="15"/>
      <c r="K1391" s="15"/>
      <c r="L1391" s="15"/>
      <c r="M1391" s="16" t="s">
        <v>2660</v>
      </c>
    </row>
    <row r="1392" spans="1:13" x14ac:dyDescent="0.2">
      <c r="A1392" s="16" t="s">
        <v>3667</v>
      </c>
      <c r="B1392" s="15" t="s">
        <v>5795</v>
      </c>
      <c r="C1392" s="16" t="s">
        <v>4196</v>
      </c>
      <c r="D1392" s="16" t="s">
        <v>4195</v>
      </c>
      <c r="E1392" s="16" t="s">
        <v>4296</v>
      </c>
      <c r="F1392" s="16" t="s">
        <v>4211</v>
      </c>
      <c r="G1392" s="16" t="s">
        <v>5795</v>
      </c>
      <c r="H1392" s="15"/>
      <c r="I1392" s="15"/>
      <c r="J1392" s="15"/>
      <c r="K1392" s="15"/>
      <c r="L1392" s="15"/>
      <c r="M1392" s="16" t="s">
        <v>3668</v>
      </c>
    </row>
    <row r="1393" spans="1:13" x14ac:dyDescent="0.2">
      <c r="A1393" s="16" t="s">
        <v>1134</v>
      </c>
      <c r="B1393" s="15" t="s">
        <v>5796</v>
      </c>
      <c r="C1393" s="16" t="s">
        <v>4098</v>
      </c>
      <c r="D1393" s="16" t="s">
        <v>4177</v>
      </c>
      <c r="E1393" s="16" t="s">
        <v>4176</v>
      </c>
      <c r="F1393" s="16" t="s">
        <v>4101</v>
      </c>
      <c r="G1393" s="16" t="s">
        <v>5796</v>
      </c>
      <c r="H1393" s="15"/>
      <c r="I1393" s="15"/>
      <c r="J1393" s="15"/>
      <c r="K1393" s="15"/>
      <c r="L1393" s="15"/>
      <c r="M1393" s="16" t="s">
        <v>1135</v>
      </c>
    </row>
    <row r="1394" spans="1:13" x14ac:dyDescent="0.2">
      <c r="A1394" s="16" t="s">
        <v>1992</v>
      </c>
      <c r="B1394" s="15" t="s">
        <v>5797</v>
      </c>
      <c r="C1394" s="16" t="s">
        <v>4260</v>
      </c>
      <c r="D1394" s="16" t="s">
        <v>4254</v>
      </c>
      <c r="E1394" s="16" t="s">
        <v>4248</v>
      </c>
      <c r="F1394" s="16" t="s">
        <v>4330</v>
      </c>
      <c r="G1394" s="16" t="s">
        <v>5797</v>
      </c>
      <c r="H1394" s="15"/>
      <c r="I1394" s="15"/>
      <c r="J1394" s="15"/>
      <c r="K1394" s="15"/>
      <c r="L1394" s="15"/>
      <c r="M1394" s="16" t="s">
        <v>1993</v>
      </c>
    </row>
    <row r="1395" spans="1:13" x14ac:dyDescent="0.2">
      <c r="A1395" s="16" t="s">
        <v>1188</v>
      </c>
      <c r="B1395" s="15" t="s">
        <v>5798</v>
      </c>
      <c r="C1395" s="16" t="s">
        <v>4098</v>
      </c>
      <c r="D1395" s="16" t="s">
        <v>4177</v>
      </c>
      <c r="E1395" s="16" t="s">
        <v>4176</v>
      </c>
      <c r="F1395" s="16" t="s">
        <v>4094</v>
      </c>
      <c r="G1395" s="16" t="s">
        <v>5798</v>
      </c>
      <c r="H1395" s="15"/>
      <c r="I1395" s="15"/>
      <c r="J1395" s="15"/>
      <c r="K1395" s="15"/>
      <c r="L1395" s="15"/>
      <c r="M1395" s="16" t="s">
        <v>1189</v>
      </c>
    </row>
    <row r="1396" spans="1:13" x14ac:dyDescent="0.2">
      <c r="A1396" s="16" t="s">
        <v>1594</v>
      </c>
      <c r="B1396" s="15" t="s">
        <v>5799</v>
      </c>
      <c r="C1396" s="16" t="s">
        <v>4260</v>
      </c>
      <c r="D1396" s="16" t="s">
        <v>4254</v>
      </c>
      <c r="E1396" s="16" t="s">
        <v>4130</v>
      </c>
      <c r="F1396" s="16" t="s">
        <v>4312</v>
      </c>
      <c r="G1396" s="16" t="s">
        <v>5799</v>
      </c>
      <c r="H1396" s="15"/>
      <c r="I1396" s="15"/>
      <c r="J1396" s="15"/>
      <c r="K1396" s="15"/>
      <c r="L1396" s="15"/>
      <c r="M1396" s="16" t="s">
        <v>1595</v>
      </c>
    </row>
    <row r="1397" spans="1:13" x14ac:dyDescent="0.2">
      <c r="A1397" s="16" t="s">
        <v>338</v>
      </c>
      <c r="B1397" s="15" t="s">
        <v>5800</v>
      </c>
      <c r="C1397" s="16" t="s">
        <v>3940</v>
      </c>
      <c r="D1397" s="16" t="s">
        <v>3941</v>
      </c>
      <c r="E1397" s="16" t="s">
        <v>4151</v>
      </c>
      <c r="F1397" s="16" t="s">
        <v>4162</v>
      </c>
      <c r="G1397" s="16" t="s">
        <v>5800</v>
      </c>
      <c r="H1397" s="15"/>
      <c r="I1397" s="15"/>
      <c r="J1397" s="15"/>
      <c r="K1397" s="15"/>
      <c r="L1397" s="15"/>
      <c r="M1397" s="16" t="s">
        <v>339</v>
      </c>
    </row>
    <row r="1398" spans="1:13" x14ac:dyDescent="0.2">
      <c r="A1398" s="16" t="s">
        <v>3499</v>
      </c>
      <c r="B1398" s="15" t="s">
        <v>5801</v>
      </c>
      <c r="C1398" s="16" t="s">
        <v>3936</v>
      </c>
      <c r="D1398" s="16" t="s">
        <v>4020</v>
      </c>
      <c r="E1398" s="16" t="s">
        <v>4279</v>
      </c>
      <c r="F1398" s="16" t="s">
        <v>4188</v>
      </c>
      <c r="G1398" s="16" t="s">
        <v>5801</v>
      </c>
      <c r="H1398" s="15"/>
      <c r="I1398" s="15"/>
      <c r="J1398" s="15"/>
      <c r="K1398" s="15"/>
      <c r="L1398" s="15"/>
      <c r="M1398" s="16" t="s">
        <v>3500</v>
      </c>
    </row>
    <row r="1399" spans="1:13" x14ac:dyDescent="0.2">
      <c r="A1399" s="16" t="s">
        <v>1054</v>
      </c>
      <c r="B1399" s="15" t="s">
        <v>5802</v>
      </c>
      <c r="C1399" s="16" t="s">
        <v>3940</v>
      </c>
      <c r="D1399" s="16" t="s">
        <v>4103</v>
      </c>
      <c r="E1399" s="16" t="s">
        <v>4138</v>
      </c>
      <c r="F1399" s="16" t="s">
        <v>4068</v>
      </c>
      <c r="G1399" s="16" t="s">
        <v>5802</v>
      </c>
      <c r="H1399" s="15"/>
      <c r="I1399" s="15"/>
      <c r="J1399" s="15"/>
      <c r="K1399" s="15"/>
      <c r="L1399" s="15"/>
      <c r="M1399" s="16" t="s">
        <v>1055</v>
      </c>
    </row>
    <row r="1400" spans="1:13" x14ac:dyDescent="0.2">
      <c r="A1400" s="16" t="s">
        <v>3923</v>
      </c>
      <c r="B1400" s="15" t="s">
        <v>5803</v>
      </c>
      <c r="C1400" s="16" t="s">
        <v>4196</v>
      </c>
      <c r="D1400" s="16" t="s">
        <v>4195</v>
      </c>
      <c r="E1400" s="16" t="s">
        <v>4296</v>
      </c>
      <c r="F1400" s="16" t="s">
        <v>4211</v>
      </c>
      <c r="G1400" s="16" t="s">
        <v>5803</v>
      </c>
      <c r="H1400" s="15"/>
      <c r="I1400" s="15"/>
      <c r="J1400" s="15"/>
      <c r="K1400" s="15"/>
      <c r="L1400" s="15"/>
      <c r="M1400" s="16" t="s">
        <v>3924</v>
      </c>
    </row>
    <row r="1401" spans="1:13" x14ac:dyDescent="0.2">
      <c r="A1401" s="16" t="s">
        <v>3215</v>
      </c>
      <c r="B1401" s="15" t="s">
        <v>5804</v>
      </c>
      <c r="C1401" s="16" t="s">
        <v>3936</v>
      </c>
      <c r="D1401" s="16" t="s">
        <v>4067</v>
      </c>
      <c r="E1401" s="16" t="s">
        <v>4287</v>
      </c>
      <c r="F1401" s="16" t="s">
        <v>4292</v>
      </c>
      <c r="G1401" s="16" t="s">
        <v>5804</v>
      </c>
      <c r="H1401" s="15"/>
      <c r="I1401" s="15"/>
      <c r="J1401" s="15"/>
      <c r="K1401" s="15"/>
      <c r="L1401" s="15"/>
      <c r="M1401" s="16" t="s">
        <v>3216</v>
      </c>
    </row>
    <row r="1402" spans="1:13" x14ac:dyDescent="0.2">
      <c r="A1402" s="16" t="s">
        <v>3477</v>
      </c>
      <c r="B1402" s="15" t="s">
        <v>5805</v>
      </c>
      <c r="C1402" s="16" t="s">
        <v>3936</v>
      </c>
      <c r="D1402" s="16" t="s">
        <v>4020</v>
      </c>
      <c r="E1402" s="16" t="s">
        <v>4279</v>
      </c>
      <c r="F1402" s="16" t="s">
        <v>4188</v>
      </c>
      <c r="G1402" s="16" t="s">
        <v>5805</v>
      </c>
      <c r="H1402" s="15"/>
      <c r="I1402" s="15"/>
      <c r="J1402" s="15"/>
      <c r="K1402" s="15"/>
      <c r="L1402" s="15"/>
      <c r="M1402" s="16" t="s">
        <v>3478</v>
      </c>
    </row>
    <row r="1403" spans="1:13" x14ac:dyDescent="0.2">
      <c r="A1403" s="16" t="s">
        <v>3525</v>
      </c>
      <c r="B1403" s="15" t="s">
        <v>5806</v>
      </c>
      <c r="C1403" s="16" t="s">
        <v>4260</v>
      </c>
      <c r="D1403" s="16" t="s">
        <v>4236</v>
      </c>
      <c r="E1403" s="16" t="s">
        <v>4346</v>
      </c>
      <c r="F1403" s="16" t="s">
        <v>4349</v>
      </c>
      <c r="G1403" s="16" t="s">
        <v>5806</v>
      </c>
      <c r="H1403" s="15"/>
      <c r="I1403" s="15"/>
      <c r="J1403" s="15"/>
      <c r="K1403" s="15"/>
      <c r="L1403" s="15"/>
      <c r="M1403" s="16" t="s">
        <v>3526</v>
      </c>
    </row>
    <row r="1404" spans="1:13" x14ac:dyDescent="0.2">
      <c r="A1404" s="16" t="s">
        <v>3689</v>
      </c>
      <c r="B1404" s="15" t="s">
        <v>5807</v>
      </c>
      <c r="C1404" s="16" t="s">
        <v>4196</v>
      </c>
      <c r="D1404" s="16" t="s">
        <v>4195</v>
      </c>
      <c r="E1404" s="16" t="s">
        <v>4296</v>
      </c>
      <c r="F1404" s="16" t="s">
        <v>4211</v>
      </c>
      <c r="G1404" s="16" t="s">
        <v>5807</v>
      </c>
      <c r="H1404" s="15"/>
      <c r="I1404" s="15"/>
      <c r="J1404" s="15"/>
      <c r="K1404" s="15"/>
      <c r="L1404" s="15"/>
      <c r="M1404" s="16" t="s">
        <v>3690</v>
      </c>
    </row>
    <row r="1405" spans="1:13" x14ac:dyDescent="0.2">
      <c r="A1405" s="16" t="s">
        <v>3757</v>
      </c>
      <c r="B1405" s="15" t="s">
        <v>5808</v>
      </c>
      <c r="C1405" s="16" t="s">
        <v>4196</v>
      </c>
      <c r="D1405" s="16" t="s">
        <v>4195</v>
      </c>
      <c r="E1405" s="16" t="s">
        <v>4296</v>
      </c>
      <c r="F1405" s="16" t="s">
        <v>4211</v>
      </c>
      <c r="G1405" s="16" t="s">
        <v>5808</v>
      </c>
      <c r="H1405" s="15"/>
      <c r="I1405" s="15"/>
      <c r="J1405" s="15"/>
      <c r="K1405" s="15"/>
      <c r="L1405" s="15"/>
      <c r="M1405" s="16" t="s">
        <v>3758</v>
      </c>
    </row>
    <row r="1406" spans="1:13" x14ac:dyDescent="0.2">
      <c r="A1406" s="16" t="s">
        <v>3567</v>
      </c>
      <c r="B1406" s="15" t="s">
        <v>5809</v>
      </c>
      <c r="C1406" s="16" t="s">
        <v>4260</v>
      </c>
      <c r="D1406" s="16" t="s">
        <v>4236</v>
      </c>
      <c r="E1406" s="16" t="s">
        <v>4346</v>
      </c>
      <c r="F1406" s="16" t="s">
        <v>4349</v>
      </c>
      <c r="G1406" s="16" t="s">
        <v>5809</v>
      </c>
      <c r="H1406" s="15"/>
      <c r="I1406" s="15"/>
      <c r="J1406" s="15"/>
      <c r="K1406" s="15"/>
      <c r="L1406" s="15"/>
      <c r="M1406" s="16" t="s">
        <v>3568</v>
      </c>
    </row>
    <row r="1407" spans="1:13" x14ac:dyDescent="0.2">
      <c r="A1407" s="16" t="s">
        <v>714</v>
      </c>
      <c r="B1407" s="15" t="s">
        <v>5810</v>
      </c>
      <c r="C1407" s="16" t="s">
        <v>3940</v>
      </c>
      <c r="D1407" s="16" t="s">
        <v>4103</v>
      </c>
      <c r="E1407" s="16" t="s">
        <v>3938</v>
      </c>
      <c r="F1407" s="16" t="s">
        <v>3939</v>
      </c>
      <c r="G1407" s="16" t="s">
        <v>5810</v>
      </c>
      <c r="H1407" s="15"/>
      <c r="I1407" s="15"/>
      <c r="J1407" s="15"/>
      <c r="K1407" s="15"/>
      <c r="L1407" s="15"/>
      <c r="M1407" s="16" t="s">
        <v>715</v>
      </c>
    </row>
    <row r="1408" spans="1:13" x14ac:dyDescent="0.2">
      <c r="A1408" s="16" t="s">
        <v>814</v>
      </c>
      <c r="B1408" s="15" t="s">
        <v>5811</v>
      </c>
      <c r="C1408" s="16" t="s">
        <v>3940</v>
      </c>
      <c r="D1408" s="16" t="s">
        <v>4103</v>
      </c>
      <c r="E1408" s="16" t="s">
        <v>3938</v>
      </c>
      <c r="F1408" s="16" t="s">
        <v>3939</v>
      </c>
      <c r="G1408" s="16" t="s">
        <v>5811</v>
      </c>
      <c r="H1408" s="15"/>
      <c r="I1408" s="15"/>
      <c r="J1408" s="15"/>
      <c r="K1408" s="15"/>
      <c r="L1408" s="15"/>
      <c r="M1408" s="16" t="s">
        <v>815</v>
      </c>
    </row>
    <row r="1409" spans="1:13" x14ac:dyDescent="0.2">
      <c r="A1409" s="16" t="s">
        <v>846</v>
      </c>
      <c r="B1409" s="15" t="s">
        <v>5812</v>
      </c>
      <c r="C1409" s="16" t="s">
        <v>4098</v>
      </c>
      <c r="D1409" s="16" t="s">
        <v>4177</v>
      </c>
      <c r="E1409" s="16" t="s">
        <v>4176</v>
      </c>
      <c r="F1409" s="16" t="s">
        <v>4091</v>
      </c>
      <c r="G1409" s="16" t="s">
        <v>5812</v>
      </c>
      <c r="H1409" s="15"/>
      <c r="I1409" s="15"/>
      <c r="J1409" s="15"/>
      <c r="K1409" s="15"/>
      <c r="L1409" s="15"/>
      <c r="M1409" s="16" t="s">
        <v>847</v>
      </c>
    </row>
    <row r="1410" spans="1:13" x14ac:dyDescent="0.2">
      <c r="A1410" s="16" t="s">
        <v>832</v>
      </c>
      <c r="B1410" s="15" t="s">
        <v>5813</v>
      </c>
      <c r="C1410" s="16" t="s">
        <v>3940</v>
      </c>
      <c r="D1410" s="16" t="s">
        <v>4103</v>
      </c>
      <c r="E1410" s="16" t="s">
        <v>3938</v>
      </c>
      <c r="F1410" s="16" t="s">
        <v>3939</v>
      </c>
      <c r="G1410" s="16" t="s">
        <v>5813</v>
      </c>
      <c r="H1410" s="15"/>
      <c r="I1410" s="15"/>
      <c r="J1410" s="15"/>
      <c r="K1410" s="15"/>
      <c r="L1410" s="15"/>
      <c r="M1410" s="16" t="s">
        <v>833</v>
      </c>
    </row>
    <row r="1411" spans="1:13" x14ac:dyDescent="0.2">
      <c r="A1411" s="16" t="s">
        <v>1146</v>
      </c>
      <c r="B1411" s="15" t="s">
        <v>5814</v>
      </c>
      <c r="C1411" s="16" t="s">
        <v>4098</v>
      </c>
      <c r="D1411" s="16" t="s">
        <v>4177</v>
      </c>
      <c r="E1411" s="16" t="s">
        <v>4176</v>
      </c>
      <c r="F1411" s="16" t="s">
        <v>4182</v>
      </c>
      <c r="G1411" s="16" t="s">
        <v>5814</v>
      </c>
      <c r="H1411" s="15"/>
      <c r="I1411" s="15"/>
      <c r="J1411" s="15"/>
      <c r="K1411" s="15"/>
      <c r="L1411" s="15"/>
      <c r="M1411" s="16" t="s">
        <v>1147</v>
      </c>
    </row>
    <row r="1412" spans="1:13" x14ac:dyDescent="0.2">
      <c r="A1412" s="16" t="s">
        <v>718</v>
      </c>
      <c r="B1412" s="15" t="s">
        <v>5815</v>
      </c>
      <c r="C1412" s="16" t="s">
        <v>3940</v>
      </c>
      <c r="D1412" s="16" t="s">
        <v>4103</v>
      </c>
      <c r="E1412" s="16" t="s">
        <v>3938</v>
      </c>
      <c r="F1412" s="16" t="s">
        <v>3939</v>
      </c>
      <c r="G1412" s="16" t="s">
        <v>5815</v>
      </c>
      <c r="H1412" s="15"/>
      <c r="I1412" s="15"/>
      <c r="J1412" s="15"/>
      <c r="K1412" s="15"/>
      <c r="L1412" s="15"/>
      <c r="M1412" s="16" t="s">
        <v>719</v>
      </c>
    </row>
    <row r="1413" spans="1:13" x14ac:dyDescent="0.2">
      <c r="A1413" s="16" t="s">
        <v>3409</v>
      </c>
      <c r="B1413" s="15" t="s">
        <v>5816</v>
      </c>
      <c r="C1413" s="16" t="s">
        <v>3936</v>
      </c>
      <c r="D1413" s="16" t="s">
        <v>4020</v>
      </c>
      <c r="E1413" s="16" t="s">
        <v>4279</v>
      </c>
      <c r="F1413" s="16" t="s">
        <v>4188</v>
      </c>
      <c r="G1413" s="16" t="s">
        <v>5816</v>
      </c>
      <c r="H1413" s="15"/>
      <c r="I1413" s="15"/>
      <c r="J1413" s="15"/>
      <c r="K1413" s="15"/>
      <c r="L1413" s="15"/>
      <c r="M1413" s="16" t="s">
        <v>3410</v>
      </c>
    </row>
    <row r="1414" spans="1:13" x14ac:dyDescent="0.2">
      <c r="A1414" s="16" t="s">
        <v>45</v>
      </c>
      <c r="B1414" s="15" t="s">
        <v>5817</v>
      </c>
      <c r="C1414" s="16" t="s">
        <v>4196</v>
      </c>
      <c r="D1414" s="16" t="s">
        <v>4195</v>
      </c>
      <c r="E1414" s="16" t="s">
        <v>4296</v>
      </c>
      <c r="F1414" s="16" t="s">
        <v>4211</v>
      </c>
      <c r="G1414" s="16" t="s">
        <v>5817</v>
      </c>
      <c r="H1414" s="15"/>
      <c r="I1414" s="15"/>
      <c r="J1414" s="15"/>
      <c r="K1414" s="15"/>
      <c r="L1414" s="15"/>
      <c r="M1414" s="16" t="s">
        <v>46</v>
      </c>
    </row>
    <row r="1415" spans="1:13" x14ac:dyDescent="0.2">
      <c r="A1415" s="16" t="s">
        <v>3677</v>
      </c>
      <c r="B1415" s="15" t="s">
        <v>5818</v>
      </c>
      <c r="C1415" s="16" t="s">
        <v>4196</v>
      </c>
      <c r="D1415" s="16" t="s">
        <v>4195</v>
      </c>
      <c r="E1415" s="16" t="s">
        <v>4296</v>
      </c>
      <c r="F1415" s="16" t="s">
        <v>4211</v>
      </c>
      <c r="G1415" s="16" t="s">
        <v>5818</v>
      </c>
      <c r="H1415" s="15"/>
      <c r="I1415" s="15"/>
      <c r="J1415" s="15"/>
      <c r="K1415" s="15"/>
      <c r="L1415" s="15"/>
      <c r="M1415" s="16" t="s">
        <v>3678</v>
      </c>
    </row>
    <row r="1416" spans="1:13" x14ac:dyDescent="0.2">
      <c r="A1416" s="16" t="s">
        <v>3113</v>
      </c>
      <c r="B1416" s="15" t="s">
        <v>5819</v>
      </c>
      <c r="C1416" s="16" t="s">
        <v>3936</v>
      </c>
      <c r="D1416" s="16" t="s">
        <v>4020</v>
      </c>
      <c r="E1416" s="16" t="s">
        <v>4279</v>
      </c>
      <c r="F1416" s="16" t="s">
        <v>4188</v>
      </c>
      <c r="G1416" s="16" t="s">
        <v>5819</v>
      </c>
      <c r="H1416" s="15"/>
      <c r="I1416" s="15"/>
      <c r="J1416" s="15"/>
      <c r="K1416" s="15"/>
      <c r="L1416" s="15"/>
      <c r="M1416" s="16" t="s">
        <v>3114</v>
      </c>
    </row>
    <row r="1417" spans="1:13" x14ac:dyDescent="0.2">
      <c r="A1417" s="16" t="s">
        <v>3633</v>
      </c>
      <c r="B1417" s="15" t="s">
        <v>5820</v>
      </c>
      <c r="C1417" s="16" t="s">
        <v>4196</v>
      </c>
      <c r="D1417" s="16" t="s">
        <v>4195</v>
      </c>
      <c r="E1417" s="16" t="s">
        <v>4001</v>
      </c>
      <c r="F1417" s="16" t="s">
        <v>4384</v>
      </c>
      <c r="G1417" s="16" t="s">
        <v>5820</v>
      </c>
      <c r="H1417" s="15"/>
      <c r="I1417" s="15"/>
      <c r="J1417" s="15"/>
      <c r="K1417" s="15"/>
      <c r="L1417" s="15"/>
      <c r="M1417" s="16" t="s">
        <v>3634</v>
      </c>
    </row>
    <row r="1418" spans="1:13" x14ac:dyDescent="0.2">
      <c r="A1418" s="16" t="s">
        <v>674</v>
      </c>
      <c r="B1418" s="15" t="s">
        <v>5821</v>
      </c>
      <c r="C1418" s="16" t="s">
        <v>4260</v>
      </c>
      <c r="D1418" s="16" t="s">
        <v>4236</v>
      </c>
      <c r="E1418" s="16" t="s">
        <v>4210</v>
      </c>
      <c r="F1418" s="16" t="s">
        <v>3997</v>
      </c>
      <c r="G1418" s="16" t="s">
        <v>5821</v>
      </c>
      <c r="H1418" s="15"/>
      <c r="I1418" s="15"/>
      <c r="J1418" s="15"/>
      <c r="K1418" s="15"/>
      <c r="L1418" s="15"/>
      <c r="M1418" s="16" t="s">
        <v>675</v>
      </c>
    </row>
    <row r="1419" spans="1:13" x14ac:dyDescent="0.2">
      <c r="A1419" s="16" t="s">
        <v>292</v>
      </c>
      <c r="B1419" s="15" t="s">
        <v>5822</v>
      </c>
      <c r="C1419" s="16" t="s">
        <v>4196</v>
      </c>
      <c r="D1419" s="16" t="s">
        <v>4195</v>
      </c>
      <c r="E1419" s="16" t="s">
        <v>4296</v>
      </c>
      <c r="F1419" s="16" t="s">
        <v>4211</v>
      </c>
      <c r="G1419" s="16" t="s">
        <v>5822</v>
      </c>
      <c r="H1419" s="15"/>
      <c r="I1419" s="15"/>
      <c r="J1419" s="15"/>
      <c r="K1419" s="15"/>
      <c r="L1419" s="15"/>
      <c r="M1419" s="16" t="s">
        <v>293</v>
      </c>
    </row>
    <row r="1420" spans="1:13" x14ac:dyDescent="0.2">
      <c r="A1420" s="16" t="s">
        <v>3327</v>
      </c>
      <c r="B1420" s="15" t="s">
        <v>5823</v>
      </c>
      <c r="C1420" s="16" t="s">
        <v>3936</v>
      </c>
      <c r="D1420" s="16" t="s">
        <v>4067</v>
      </c>
      <c r="E1420" s="16" t="s">
        <v>4082</v>
      </c>
      <c r="F1420" s="16" t="s">
        <v>4083</v>
      </c>
      <c r="G1420" s="16" t="s">
        <v>5823</v>
      </c>
      <c r="H1420" s="15"/>
      <c r="I1420" s="15"/>
      <c r="J1420" s="15"/>
      <c r="K1420" s="15"/>
      <c r="L1420" s="15"/>
      <c r="M1420" s="16" t="s">
        <v>3328</v>
      </c>
    </row>
    <row r="1421" spans="1:13" x14ac:dyDescent="0.2">
      <c r="A1421" s="16" t="s">
        <v>2597</v>
      </c>
      <c r="B1421" s="15" t="s">
        <v>5824</v>
      </c>
      <c r="C1421" s="16" t="s">
        <v>4098</v>
      </c>
      <c r="D1421" s="16" t="s">
        <v>4365</v>
      </c>
      <c r="E1421" s="16" t="s">
        <v>4125</v>
      </c>
      <c r="F1421" s="16" t="s">
        <v>4369</v>
      </c>
      <c r="G1421" s="16" t="s">
        <v>5824</v>
      </c>
      <c r="H1421" s="15"/>
      <c r="I1421" s="15"/>
      <c r="J1421" s="15"/>
      <c r="K1421" s="15"/>
      <c r="L1421" s="15"/>
      <c r="M1421" s="16" t="s">
        <v>2598</v>
      </c>
    </row>
    <row r="1422" spans="1:13" x14ac:dyDescent="0.2">
      <c r="A1422" s="16" t="s">
        <v>3235</v>
      </c>
      <c r="B1422" s="15" t="s">
        <v>5825</v>
      </c>
      <c r="C1422" s="16" t="s">
        <v>3936</v>
      </c>
      <c r="D1422" s="16" t="s">
        <v>4067</v>
      </c>
      <c r="E1422" s="16" t="s">
        <v>4287</v>
      </c>
      <c r="F1422" s="16" t="s">
        <v>4081</v>
      </c>
      <c r="G1422" s="16" t="s">
        <v>5825</v>
      </c>
      <c r="H1422" s="15"/>
      <c r="I1422" s="15"/>
      <c r="J1422" s="15"/>
      <c r="K1422" s="15"/>
      <c r="L1422" s="15"/>
      <c r="M1422" s="16" t="s">
        <v>3236</v>
      </c>
    </row>
    <row r="1423" spans="1:13" x14ac:dyDescent="0.2">
      <c r="A1423" s="16" t="s">
        <v>2036</v>
      </c>
      <c r="B1423" s="15" t="s">
        <v>5826</v>
      </c>
      <c r="C1423" s="16" t="s">
        <v>4260</v>
      </c>
      <c r="D1423" s="16" t="s">
        <v>4258</v>
      </c>
      <c r="E1423" s="16" t="s">
        <v>4320</v>
      </c>
      <c r="F1423" s="16" t="s">
        <v>4318</v>
      </c>
      <c r="G1423" s="16" t="s">
        <v>5826</v>
      </c>
      <c r="H1423" s="15"/>
      <c r="I1423" s="15"/>
      <c r="J1423" s="15"/>
      <c r="K1423" s="15"/>
      <c r="L1423" s="15"/>
      <c r="M1423" s="16" t="s">
        <v>2037</v>
      </c>
    </row>
    <row r="1424" spans="1:13" x14ac:dyDescent="0.2">
      <c r="A1424" s="16" t="s">
        <v>960</v>
      </c>
      <c r="B1424" s="15" t="s">
        <v>5827</v>
      </c>
      <c r="C1424" s="16" t="s">
        <v>4098</v>
      </c>
      <c r="D1424" s="16" t="s">
        <v>4177</v>
      </c>
      <c r="E1424" s="16" t="s">
        <v>4176</v>
      </c>
      <c r="F1424" s="16" t="s">
        <v>4096</v>
      </c>
      <c r="G1424" s="16" t="s">
        <v>5827</v>
      </c>
      <c r="H1424" s="15"/>
      <c r="I1424" s="15"/>
      <c r="J1424" s="15"/>
      <c r="K1424" s="15"/>
      <c r="L1424" s="15"/>
      <c r="M1424" s="16" t="s">
        <v>961</v>
      </c>
    </row>
    <row r="1425" spans="1:13" x14ac:dyDescent="0.2">
      <c r="A1425" s="16" t="s">
        <v>3497</v>
      </c>
      <c r="B1425" s="15" t="s">
        <v>5828</v>
      </c>
      <c r="C1425" s="16" t="s">
        <v>3936</v>
      </c>
      <c r="D1425" s="16" t="s">
        <v>4020</v>
      </c>
      <c r="E1425" s="16" t="s">
        <v>4279</v>
      </c>
      <c r="F1425" s="16" t="s">
        <v>4188</v>
      </c>
      <c r="G1425" s="16" t="s">
        <v>5828</v>
      </c>
      <c r="H1425" s="15"/>
      <c r="I1425" s="15"/>
      <c r="J1425" s="15"/>
      <c r="K1425" s="15"/>
      <c r="L1425" s="15"/>
      <c r="M1425" s="16" t="s">
        <v>3498</v>
      </c>
    </row>
    <row r="1426" spans="1:13" x14ac:dyDescent="0.2">
      <c r="A1426" s="16" t="s">
        <v>1336</v>
      </c>
      <c r="B1426" s="15" t="s">
        <v>5829</v>
      </c>
      <c r="C1426" s="16" t="s">
        <v>4260</v>
      </c>
      <c r="D1426" s="16" t="s">
        <v>4254</v>
      </c>
      <c r="E1426" s="16" t="s">
        <v>4130</v>
      </c>
      <c r="F1426" s="16" t="s">
        <v>4312</v>
      </c>
      <c r="G1426" s="16" t="s">
        <v>5829</v>
      </c>
      <c r="H1426" s="15"/>
      <c r="I1426" s="15"/>
      <c r="J1426" s="15"/>
      <c r="K1426" s="15"/>
      <c r="L1426" s="15"/>
      <c r="M1426" s="16" t="s">
        <v>1337</v>
      </c>
    </row>
    <row r="1427" spans="1:13" x14ac:dyDescent="0.2">
      <c r="A1427" s="16" t="s">
        <v>342</v>
      </c>
      <c r="B1427" s="15" t="s">
        <v>5830</v>
      </c>
      <c r="C1427" s="16" t="s">
        <v>4260</v>
      </c>
      <c r="D1427" s="16" t="s">
        <v>4236</v>
      </c>
      <c r="E1427" s="16" t="s">
        <v>4300</v>
      </c>
      <c r="F1427" s="16" t="s">
        <v>4345</v>
      </c>
      <c r="G1427" s="16" t="s">
        <v>5830</v>
      </c>
      <c r="H1427" s="15"/>
      <c r="I1427" s="15"/>
      <c r="J1427" s="15"/>
      <c r="K1427" s="15"/>
      <c r="L1427" s="15"/>
      <c r="M1427" s="16" t="s">
        <v>343</v>
      </c>
    </row>
    <row r="1428" spans="1:13" x14ac:dyDescent="0.2">
      <c r="A1428" s="16" t="s">
        <v>3883</v>
      </c>
      <c r="B1428" s="15" t="s">
        <v>5831</v>
      </c>
      <c r="C1428" s="16" t="s">
        <v>4196</v>
      </c>
      <c r="D1428" s="16" t="s">
        <v>4195</v>
      </c>
      <c r="E1428" s="16" t="s">
        <v>4001</v>
      </c>
      <c r="F1428" s="16" t="s">
        <v>4386</v>
      </c>
      <c r="G1428" s="16" t="s">
        <v>5831</v>
      </c>
      <c r="H1428" s="15"/>
      <c r="I1428" s="15"/>
      <c r="J1428" s="15"/>
      <c r="K1428" s="15"/>
      <c r="L1428" s="15"/>
      <c r="M1428" s="16" t="s">
        <v>3884</v>
      </c>
    </row>
    <row r="1429" spans="1:13" x14ac:dyDescent="0.2">
      <c r="A1429" s="16" t="s">
        <v>1374</v>
      </c>
      <c r="B1429" s="15" t="s">
        <v>5832</v>
      </c>
      <c r="C1429" s="16" t="s">
        <v>4260</v>
      </c>
      <c r="D1429" s="16" t="s">
        <v>4254</v>
      </c>
      <c r="E1429" s="16" t="s">
        <v>4130</v>
      </c>
      <c r="F1429" s="16" t="s">
        <v>4312</v>
      </c>
      <c r="G1429" s="16" t="s">
        <v>5832</v>
      </c>
      <c r="H1429" s="15"/>
      <c r="I1429" s="15"/>
      <c r="J1429" s="15"/>
      <c r="K1429" s="15"/>
      <c r="L1429" s="15"/>
      <c r="M1429" s="16" t="s">
        <v>1375</v>
      </c>
    </row>
    <row r="1430" spans="1:13" x14ac:dyDescent="0.2">
      <c r="A1430" s="16" t="s">
        <v>2821</v>
      </c>
      <c r="B1430" s="15" t="s">
        <v>5833</v>
      </c>
      <c r="C1430" s="16" t="s">
        <v>4098</v>
      </c>
      <c r="D1430" s="16" t="s">
        <v>4177</v>
      </c>
      <c r="E1430" s="16" t="s">
        <v>4176</v>
      </c>
      <c r="F1430" s="16" t="s">
        <v>4089</v>
      </c>
      <c r="G1430" s="16" t="s">
        <v>5833</v>
      </c>
      <c r="H1430" s="15"/>
      <c r="I1430" s="15"/>
      <c r="J1430" s="15"/>
      <c r="K1430" s="15"/>
      <c r="L1430" s="15"/>
      <c r="M1430" s="16" t="s">
        <v>2822</v>
      </c>
    </row>
    <row r="1431" spans="1:13" x14ac:dyDescent="0.2">
      <c r="A1431" s="16" t="s">
        <v>3591</v>
      </c>
      <c r="B1431" s="15" t="s">
        <v>5834</v>
      </c>
      <c r="C1431" s="16" t="s">
        <v>4260</v>
      </c>
      <c r="D1431" s="16" t="s">
        <v>4236</v>
      </c>
      <c r="E1431" s="16" t="s">
        <v>4346</v>
      </c>
      <c r="F1431" s="16" t="s">
        <v>4349</v>
      </c>
      <c r="G1431" s="16" t="s">
        <v>5834</v>
      </c>
      <c r="H1431" s="15"/>
      <c r="I1431" s="15"/>
      <c r="J1431" s="15"/>
      <c r="K1431" s="15"/>
      <c r="L1431" s="15"/>
      <c r="M1431" s="16" t="s">
        <v>3592</v>
      </c>
    </row>
    <row r="1432" spans="1:13" x14ac:dyDescent="0.2">
      <c r="A1432" s="16" t="s">
        <v>3707</v>
      </c>
      <c r="B1432" s="15" t="s">
        <v>5835</v>
      </c>
      <c r="C1432" s="16" t="s">
        <v>4196</v>
      </c>
      <c r="D1432" s="16" t="s">
        <v>4195</v>
      </c>
      <c r="E1432" s="16" t="s">
        <v>4296</v>
      </c>
      <c r="F1432" s="16" t="s">
        <v>4211</v>
      </c>
      <c r="G1432" s="16" t="s">
        <v>5835</v>
      </c>
      <c r="H1432" s="15"/>
      <c r="I1432" s="15"/>
      <c r="J1432" s="15"/>
      <c r="K1432" s="15"/>
      <c r="L1432" s="15"/>
      <c r="M1432" s="16" t="s">
        <v>3708</v>
      </c>
    </row>
    <row r="1433" spans="1:13" x14ac:dyDescent="0.2">
      <c r="A1433" s="16" t="s">
        <v>29</v>
      </c>
      <c r="B1433" s="15" t="s">
        <v>5836</v>
      </c>
      <c r="C1433" s="16" t="s">
        <v>4196</v>
      </c>
      <c r="D1433" s="16" t="s">
        <v>4195</v>
      </c>
      <c r="E1433" s="16" t="s">
        <v>4296</v>
      </c>
      <c r="F1433" s="16" t="s">
        <v>3932</v>
      </c>
      <c r="G1433" s="16" t="s">
        <v>5836</v>
      </c>
      <c r="H1433" s="15"/>
      <c r="I1433" s="15"/>
      <c r="J1433" s="15"/>
      <c r="K1433" s="15"/>
      <c r="L1433" s="15"/>
      <c r="M1433" s="16" t="s">
        <v>30</v>
      </c>
    </row>
    <row r="1434" spans="1:13" x14ac:dyDescent="0.2">
      <c r="A1434" s="16" t="s">
        <v>2599</v>
      </c>
      <c r="B1434" s="15" t="s">
        <v>5837</v>
      </c>
      <c r="C1434" s="16" t="s">
        <v>4098</v>
      </c>
      <c r="D1434" s="16" t="s">
        <v>4365</v>
      </c>
      <c r="E1434" s="16" t="s">
        <v>4125</v>
      </c>
      <c r="F1434" s="16" t="s">
        <v>4369</v>
      </c>
      <c r="G1434" s="16" t="s">
        <v>5837</v>
      </c>
      <c r="H1434" s="15"/>
      <c r="I1434" s="15"/>
      <c r="J1434" s="15"/>
      <c r="K1434" s="15"/>
      <c r="L1434" s="15"/>
      <c r="M1434" s="16" t="s">
        <v>2600</v>
      </c>
    </row>
    <row r="1435" spans="1:13" x14ac:dyDescent="0.2">
      <c r="A1435" s="16" t="s">
        <v>1156</v>
      </c>
      <c r="B1435" s="15" t="s">
        <v>5838</v>
      </c>
      <c r="C1435" s="16" t="s">
        <v>4098</v>
      </c>
      <c r="D1435" s="16" t="s">
        <v>4177</v>
      </c>
      <c r="E1435" s="16" t="s">
        <v>4176</v>
      </c>
      <c r="F1435" s="16" t="s">
        <v>4095</v>
      </c>
      <c r="G1435" s="16" t="s">
        <v>5838</v>
      </c>
      <c r="H1435" s="15"/>
      <c r="I1435" s="15"/>
      <c r="J1435" s="15"/>
      <c r="K1435" s="15"/>
      <c r="L1435" s="15"/>
      <c r="M1435" s="16" t="s">
        <v>1157</v>
      </c>
    </row>
    <row r="1436" spans="1:13" x14ac:dyDescent="0.2">
      <c r="A1436" s="16" t="s">
        <v>4259</v>
      </c>
      <c r="B1436" s="15" t="s">
        <v>5616</v>
      </c>
      <c r="C1436" s="16" t="s">
        <v>4260</v>
      </c>
      <c r="D1436" s="16" t="s">
        <v>4254</v>
      </c>
      <c r="E1436" s="16" t="s">
        <v>4248</v>
      </c>
      <c r="F1436" s="16" t="s">
        <v>4304</v>
      </c>
      <c r="G1436" s="16" t="s">
        <v>4307</v>
      </c>
      <c r="H1436" s="15"/>
      <c r="I1436" s="15"/>
      <c r="J1436" s="15"/>
      <c r="K1436" s="15"/>
      <c r="L1436" s="15"/>
      <c r="M1436" s="16" t="s">
        <v>4259</v>
      </c>
    </row>
    <row r="1437" spans="1:13" x14ac:dyDescent="0.2">
      <c r="A1437" s="16" t="s">
        <v>2679</v>
      </c>
      <c r="B1437" s="15" t="s">
        <v>5839</v>
      </c>
      <c r="C1437" s="16" t="s">
        <v>3940</v>
      </c>
      <c r="D1437" s="16" t="s">
        <v>3941</v>
      </c>
      <c r="E1437" s="16" t="s">
        <v>4028</v>
      </c>
      <c r="F1437" s="16" t="s">
        <v>4032</v>
      </c>
      <c r="G1437" s="16" t="s">
        <v>5839</v>
      </c>
      <c r="H1437" s="15"/>
      <c r="I1437" s="15"/>
      <c r="J1437" s="15"/>
      <c r="K1437" s="15"/>
      <c r="L1437" s="15"/>
      <c r="M1437" s="16" t="s">
        <v>2680</v>
      </c>
    </row>
    <row r="1438" spans="1:13" x14ac:dyDescent="0.2">
      <c r="A1438" s="16" t="s">
        <v>3759</v>
      </c>
      <c r="B1438" s="15" t="s">
        <v>5840</v>
      </c>
      <c r="C1438" s="16" t="s">
        <v>4196</v>
      </c>
      <c r="D1438" s="16" t="s">
        <v>4195</v>
      </c>
      <c r="E1438" s="16" t="s">
        <v>4296</v>
      </c>
      <c r="F1438" s="16" t="s">
        <v>4211</v>
      </c>
      <c r="G1438" s="16" t="s">
        <v>5840</v>
      </c>
      <c r="H1438" s="15"/>
      <c r="I1438" s="15"/>
      <c r="J1438" s="15"/>
      <c r="K1438" s="15"/>
      <c r="L1438" s="15"/>
      <c r="M1438" s="16" t="s">
        <v>3760</v>
      </c>
    </row>
    <row r="1439" spans="1:13" x14ac:dyDescent="0.2">
      <c r="A1439" s="16" t="s">
        <v>1122</v>
      </c>
      <c r="B1439" s="15" t="s">
        <v>5841</v>
      </c>
      <c r="C1439" s="16" t="s">
        <v>3940</v>
      </c>
      <c r="D1439" s="16" t="s">
        <v>4103</v>
      </c>
      <c r="E1439" s="16" t="s">
        <v>4138</v>
      </c>
      <c r="F1439" s="16" t="s">
        <v>3975</v>
      </c>
      <c r="G1439" s="16" t="s">
        <v>5841</v>
      </c>
      <c r="H1439" s="15"/>
      <c r="I1439" s="15"/>
      <c r="J1439" s="15"/>
      <c r="K1439" s="15"/>
      <c r="L1439" s="15"/>
      <c r="M1439" s="16" t="s">
        <v>1123</v>
      </c>
    </row>
    <row r="1440" spans="1:13" x14ac:dyDescent="0.2">
      <c r="A1440" s="16" t="s">
        <v>3553</v>
      </c>
      <c r="B1440" s="15" t="s">
        <v>5842</v>
      </c>
      <c r="C1440" s="16" t="s">
        <v>4260</v>
      </c>
      <c r="D1440" s="16" t="s">
        <v>4236</v>
      </c>
      <c r="E1440" s="16" t="s">
        <v>4346</v>
      </c>
      <c r="F1440" s="16" t="s">
        <v>4349</v>
      </c>
      <c r="G1440" s="16" t="s">
        <v>5842</v>
      </c>
      <c r="H1440" s="15"/>
      <c r="I1440" s="15"/>
      <c r="J1440" s="15"/>
      <c r="K1440" s="15"/>
      <c r="L1440" s="15"/>
      <c r="M1440" s="16" t="s">
        <v>3554</v>
      </c>
    </row>
    <row r="1441" spans="1:13" x14ac:dyDescent="0.2">
      <c r="A1441" s="16" t="s">
        <v>3741</v>
      </c>
      <c r="B1441" s="15" t="s">
        <v>5843</v>
      </c>
      <c r="C1441" s="16" t="s">
        <v>4196</v>
      </c>
      <c r="D1441" s="16" t="s">
        <v>4195</v>
      </c>
      <c r="E1441" s="16" t="s">
        <v>4296</v>
      </c>
      <c r="F1441" s="16" t="s">
        <v>4211</v>
      </c>
      <c r="G1441" s="16" t="s">
        <v>5843</v>
      </c>
      <c r="H1441" s="15"/>
      <c r="I1441" s="15"/>
      <c r="J1441" s="15"/>
      <c r="K1441" s="15"/>
      <c r="L1441" s="15"/>
      <c r="M1441" s="16" t="s">
        <v>3742</v>
      </c>
    </row>
    <row r="1442" spans="1:13" x14ac:dyDescent="0.2">
      <c r="A1442" s="16" t="s">
        <v>1782</v>
      </c>
      <c r="B1442" s="15" t="s">
        <v>5844</v>
      </c>
      <c r="C1442" s="16" t="s">
        <v>4260</v>
      </c>
      <c r="D1442" s="16" t="s">
        <v>4254</v>
      </c>
      <c r="E1442" s="16" t="s">
        <v>4130</v>
      </c>
      <c r="F1442" s="16" t="s">
        <v>4312</v>
      </c>
      <c r="G1442" s="16" t="s">
        <v>5844</v>
      </c>
      <c r="H1442" s="15"/>
      <c r="I1442" s="15"/>
      <c r="J1442" s="15"/>
      <c r="K1442" s="15"/>
      <c r="L1442" s="15"/>
      <c r="M1442" s="16" t="s">
        <v>1783</v>
      </c>
    </row>
    <row r="1443" spans="1:13" x14ac:dyDescent="0.2">
      <c r="A1443" s="16" t="s">
        <v>308</v>
      </c>
      <c r="B1443" s="15" t="s">
        <v>5845</v>
      </c>
      <c r="C1443" s="16" t="s">
        <v>4196</v>
      </c>
      <c r="D1443" s="16" t="s">
        <v>4195</v>
      </c>
      <c r="E1443" s="16" t="s">
        <v>4296</v>
      </c>
      <c r="F1443" s="16" t="s">
        <v>4211</v>
      </c>
      <c r="G1443" s="16" t="s">
        <v>5845</v>
      </c>
      <c r="H1443" s="15"/>
      <c r="I1443" s="15"/>
      <c r="J1443" s="15"/>
      <c r="K1443" s="15"/>
      <c r="L1443" s="15"/>
      <c r="M1443" s="16" t="s">
        <v>309</v>
      </c>
    </row>
    <row r="1444" spans="1:13" x14ac:dyDescent="0.2">
      <c r="A1444" s="16" t="s">
        <v>276</v>
      </c>
      <c r="B1444" s="15" t="s">
        <v>5846</v>
      </c>
      <c r="C1444" s="16" t="s">
        <v>4196</v>
      </c>
      <c r="D1444" s="16" t="s">
        <v>4195</v>
      </c>
      <c r="E1444" s="16" t="s">
        <v>4296</v>
      </c>
      <c r="F1444" s="16" t="s">
        <v>4211</v>
      </c>
      <c r="G1444" s="16" t="s">
        <v>5846</v>
      </c>
      <c r="H1444" s="15"/>
      <c r="I1444" s="15"/>
      <c r="J1444" s="15"/>
      <c r="K1444" s="15"/>
      <c r="L1444" s="15"/>
      <c r="M1444" s="16" t="s">
        <v>277</v>
      </c>
    </row>
    <row r="1445" spans="1:13" x14ac:dyDescent="0.2">
      <c r="A1445" s="16" t="s">
        <v>790</v>
      </c>
      <c r="B1445" s="15" t="s">
        <v>5847</v>
      </c>
      <c r="C1445" s="16" t="s">
        <v>3940</v>
      </c>
      <c r="D1445" s="16" t="s">
        <v>4103</v>
      </c>
      <c r="E1445" s="16" t="s">
        <v>3938</v>
      </c>
      <c r="F1445" s="16" t="s">
        <v>3939</v>
      </c>
      <c r="G1445" s="16" t="s">
        <v>5847</v>
      </c>
      <c r="H1445" s="15"/>
      <c r="I1445" s="15"/>
      <c r="J1445" s="15"/>
      <c r="K1445" s="15"/>
      <c r="L1445" s="15"/>
      <c r="M1445" s="16" t="s">
        <v>791</v>
      </c>
    </row>
    <row r="1446" spans="1:13" x14ac:dyDescent="0.2">
      <c r="A1446" s="16" t="s">
        <v>3127</v>
      </c>
      <c r="B1446" s="15" t="s">
        <v>5848</v>
      </c>
      <c r="C1446" s="16" t="s">
        <v>3936</v>
      </c>
      <c r="D1446" s="16" t="s">
        <v>4020</v>
      </c>
      <c r="E1446" s="16" t="s">
        <v>4279</v>
      </c>
      <c r="F1446" s="16" t="s">
        <v>4188</v>
      </c>
      <c r="G1446" s="16" t="s">
        <v>5848</v>
      </c>
      <c r="H1446" s="15"/>
      <c r="I1446" s="15"/>
      <c r="J1446" s="15"/>
      <c r="K1446" s="15"/>
      <c r="L1446" s="15"/>
      <c r="M1446" s="16" t="s">
        <v>3128</v>
      </c>
    </row>
    <row r="1447" spans="1:13" x14ac:dyDescent="0.2">
      <c r="A1447" s="16" t="s">
        <v>1298</v>
      </c>
      <c r="B1447" s="15" t="s">
        <v>5849</v>
      </c>
      <c r="C1447" s="16" t="s">
        <v>4260</v>
      </c>
      <c r="D1447" s="16" t="s">
        <v>4254</v>
      </c>
      <c r="E1447" s="16" t="s">
        <v>4130</v>
      </c>
      <c r="F1447" s="16" t="s">
        <v>4312</v>
      </c>
      <c r="G1447" s="16" t="s">
        <v>5849</v>
      </c>
      <c r="H1447" s="15"/>
      <c r="I1447" s="15"/>
      <c r="J1447" s="15"/>
      <c r="K1447" s="15"/>
      <c r="L1447" s="15"/>
      <c r="M1447" s="16" t="s">
        <v>1299</v>
      </c>
    </row>
    <row r="1448" spans="1:13" x14ac:dyDescent="0.2">
      <c r="A1448" s="16" t="s">
        <v>1340</v>
      </c>
      <c r="B1448" s="15" t="s">
        <v>5850</v>
      </c>
      <c r="C1448" s="16" t="s">
        <v>4260</v>
      </c>
      <c r="D1448" s="16" t="s">
        <v>4254</v>
      </c>
      <c r="E1448" s="16" t="s">
        <v>4130</v>
      </c>
      <c r="F1448" s="16" t="s">
        <v>4312</v>
      </c>
      <c r="G1448" s="16" t="s">
        <v>5850</v>
      </c>
      <c r="H1448" s="15"/>
      <c r="I1448" s="15"/>
      <c r="J1448" s="15"/>
      <c r="K1448" s="15"/>
      <c r="L1448" s="15"/>
      <c r="M1448" s="16" t="s">
        <v>1341</v>
      </c>
    </row>
    <row r="1449" spans="1:13" x14ac:dyDescent="0.2">
      <c r="A1449" s="16" t="s">
        <v>3031</v>
      </c>
      <c r="B1449" s="15" t="s">
        <v>5851</v>
      </c>
      <c r="C1449" s="16" t="s">
        <v>4098</v>
      </c>
      <c r="D1449" s="16" t="s">
        <v>4276</v>
      </c>
      <c r="E1449" s="16" t="s">
        <v>4274</v>
      </c>
      <c r="F1449" s="16" t="s">
        <v>4272</v>
      </c>
      <c r="G1449" s="16" t="s">
        <v>5851</v>
      </c>
      <c r="H1449" s="15"/>
      <c r="I1449" s="15"/>
      <c r="J1449" s="15"/>
      <c r="K1449" s="15"/>
      <c r="L1449" s="15"/>
      <c r="M1449" s="16" t="s">
        <v>3032</v>
      </c>
    </row>
    <row r="1450" spans="1:13" x14ac:dyDescent="0.2">
      <c r="A1450" s="16" t="s">
        <v>3849</v>
      </c>
      <c r="B1450" s="15" t="s">
        <v>5852</v>
      </c>
      <c r="C1450" s="16" t="s">
        <v>4196</v>
      </c>
      <c r="D1450" s="16" t="s">
        <v>4195</v>
      </c>
      <c r="E1450" s="16" t="s">
        <v>4296</v>
      </c>
      <c r="F1450" s="16" t="s">
        <v>4211</v>
      </c>
      <c r="G1450" s="16" t="s">
        <v>5852</v>
      </c>
      <c r="H1450" s="15"/>
      <c r="I1450" s="15"/>
      <c r="J1450" s="15"/>
      <c r="K1450" s="15"/>
      <c r="L1450" s="15"/>
      <c r="M1450" s="16" t="s">
        <v>3850</v>
      </c>
    </row>
    <row r="1451" spans="1:13" x14ac:dyDescent="0.2">
      <c r="A1451" s="16" t="s">
        <v>3579</v>
      </c>
      <c r="B1451" s="15" t="s">
        <v>5853</v>
      </c>
      <c r="C1451" s="16" t="s">
        <v>4260</v>
      </c>
      <c r="D1451" s="16" t="s">
        <v>4236</v>
      </c>
      <c r="E1451" s="16" t="s">
        <v>4346</v>
      </c>
      <c r="F1451" s="16" t="s">
        <v>4349</v>
      </c>
      <c r="G1451" s="16" t="s">
        <v>5853</v>
      </c>
      <c r="H1451" s="15"/>
      <c r="I1451" s="15"/>
      <c r="J1451" s="15"/>
      <c r="K1451" s="15"/>
      <c r="L1451" s="15"/>
      <c r="M1451" s="16" t="s">
        <v>3580</v>
      </c>
    </row>
    <row r="1452" spans="1:13" x14ac:dyDescent="0.2">
      <c r="A1452" s="16" t="s">
        <v>3531</v>
      </c>
      <c r="B1452" s="15" t="s">
        <v>5854</v>
      </c>
      <c r="C1452" s="16" t="s">
        <v>4260</v>
      </c>
      <c r="D1452" s="16" t="s">
        <v>4236</v>
      </c>
      <c r="E1452" s="16" t="s">
        <v>4346</v>
      </c>
      <c r="F1452" s="16" t="s">
        <v>4349</v>
      </c>
      <c r="G1452" s="16" t="s">
        <v>5854</v>
      </c>
      <c r="H1452" s="15"/>
      <c r="I1452" s="15"/>
      <c r="J1452" s="15"/>
      <c r="K1452" s="15"/>
      <c r="L1452" s="15"/>
      <c r="M1452" s="16" t="s">
        <v>3532</v>
      </c>
    </row>
    <row r="1453" spans="1:13" x14ac:dyDescent="0.2">
      <c r="A1453" s="16" t="s">
        <v>724</v>
      </c>
      <c r="B1453" s="15" t="s">
        <v>5855</v>
      </c>
      <c r="C1453" s="16" t="s">
        <v>3940</v>
      </c>
      <c r="D1453" s="16" t="s">
        <v>3941</v>
      </c>
      <c r="E1453" s="16" t="s">
        <v>4151</v>
      </c>
      <c r="F1453" s="16" t="s">
        <v>4228</v>
      </c>
      <c r="G1453" s="16" t="s">
        <v>5855</v>
      </c>
      <c r="H1453" s="15"/>
      <c r="I1453" s="15"/>
      <c r="J1453" s="15"/>
      <c r="K1453" s="15"/>
      <c r="L1453" s="15"/>
      <c r="M1453" s="16" t="s">
        <v>725</v>
      </c>
    </row>
    <row r="1454" spans="1:13" x14ac:dyDescent="0.2">
      <c r="A1454" s="16" t="s">
        <v>3701</v>
      </c>
      <c r="B1454" s="15" t="s">
        <v>5856</v>
      </c>
      <c r="C1454" s="16" t="s">
        <v>4196</v>
      </c>
      <c r="D1454" s="16" t="s">
        <v>4195</v>
      </c>
      <c r="E1454" s="16" t="s">
        <v>4296</v>
      </c>
      <c r="F1454" s="16" t="s">
        <v>4211</v>
      </c>
      <c r="G1454" s="16" t="s">
        <v>5856</v>
      </c>
      <c r="H1454" s="15"/>
      <c r="I1454" s="15"/>
      <c r="J1454" s="15"/>
      <c r="K1454" s="15"/>
      <c r="L1454" s="15"/>
      <c r="M1454" s="16" t="s">
        <v>3702</v>
      </c>
    </row>
    <row r="1455" spans="1:13" x14ac:dyDescent="0.2">
      <c r="A1455" s="16" t="s">
        <v>700</v>
      </c>
      <c r="B1455" s="15" t="s">
        <v>5857</v>
      </c>
      <c r="C1455" s="16" t="s">
        <v>3940</v>
      </c>
      <c r="D1455" s="16" t="s">
        <v>4103</v>
      </c>
      <c r="E1455" s="16" t="s">
        <v>3938</v>
      </c>
      <c r="F1455" s="16" t="s">
        <v>3939</v>
      </c>
      <c r="G1455" s="16" t="s">
        <v>5857</v>
      </c>
      <c r="H1455" s="15"/>
      <c r="I1455" s="15"/>
      <c r="J1455" s="15"/>
      <c r="K1455" s="15"/>
      <c r="L1455" s="15"/>
      <c r="M1455" s="16" t="s">
        <v>701</v>
      </c>
    </row>
    <row r="1456" spans="1:13" x14ac:dyDescent="0.2">
      <c r="A1456" s="16" t="s">
        <v>3543</v>
      </c>
      <c r="B1456" s="15" t="s">
        <v>5858</v>
      </c>
      <c r="C1456" s="16" t="s">
        <v>4260</v>
      </c>
      <c r="D1456" s="16" t="s">
        <v>4236</v>
      </c>
      <c r="E1456" s="16" t="s">
        <v>4346</v>
      </c>
      <c r="F1456" s="16" t="s">
        <v>4349</v>
      </c>
      <c r="G1456" s="16" t="s">
        <v>5858</v>
      </c>
      <c r="H1456" s="15"/>
      <c r="I1456" s="15"/>
      <c r="J1456" s="15"/>
      <c r="K1456" s="15"/>
      <c r="L1456" s="15"/>
      <c r="M1456" s="16" t="s">
        <v>3544</v>
      </c>
    </row>
    <row r="1457" spans="1:13" x14ac:dyDescent="0.2">
      <c r="A1457" s="16" t="s">
        <v>400</v>
      </c>
      <c r="B1457" s="15" t="s">
        <v>5859</v>
      </c>
      <c r="C1457" s="16" t="s">
        <v>3940</v>
      </c>
      <c r="D1457" s="16" t="s">
        <v>4103</v>
      </c>
      <c r="E1457" s="16" t="s">
        <v>4158</v>
      </c>
      <c r="F1457" s="16" t="s">
        <v>4105</v>
      </c>
      <c r="G1457" s="16" t="s">
        <v>5859</v>
      </c>
      <c r="H1457" s="15"/>
      <c r="I1457" s="15"/>
      <c r="J1457" s="15"/>
      <c r="K1457" s="15"/>
      <c r="L1457" s="15"/>
      <c r="M1457" s="16" t="s">
        <v>401</v>
      </c>
    </row>
    <row r="1458" spans="1:13" x14ac:dyDescent="0.2">
      <c r="A1458" s="16" t="s">
        <v>932</v>
      </c>
      <c r="B1458" s="15" t="s">
        <v>5860</v>
      </c>
      <c r="C1458" s="16" t="s">
        <v>4098</v>
      </c>
      <c r="D1458" s="16" t="s">
        <v>4177</v>
      </c>
      <c r="E1458" s="16" t="s">
        <v>4176</v>
      </c>
      <c r="F1458" s="16" t="s">
        <v>4088</v>
      </c>
      <c r="G1458" s="16" t="s">
        <v>5860</v>
      </c>
      <c r="H1458" s="15"/>
      <c r="I1458" s="15"/>
      <c r="J1458" s="15"/>
      <c r="K1458" s="15"/>
      <c r="L1458" s="15"/>
      <c r="M1458" s="16" t="s">
        <v>933</v>
      </c>
    </row>
    <row r="1459" spans="1:13" x14ac:dyDescent="0.2">
      <c r="A1459" s="16" t="s">
        <v>904</v>
      </c>
      <c r="B1459" s="15" t="s">
        <v>5861</v>
      </c>
      <c r="C1459" s="16" t="s">
        <v>4098</v>
      </c>
      <c r="D1459" s="16" t="s">
        <v>4177</v>
      </c>
      <c r="E1459" s="16" t="s">
        <v>4176</v>
      </c>
      <c r="F1459" s="16" t="s">
        <v>4101</v>
      </c>
      <c r="G1459" s="16" t="s">
        <v>5861</v>
      </c>
      <c r="H1459" s="15"/>
      <c r="I1459" s="15"/>
      <c r="J1459" s="15"/>
      <c r="K1459" s="15"/>
      <c r="L1459" s="15"/>
      <c r="M1459" s="16" t="s">
        <v>905</v>
      </c>
    </row>
    <row r="1460" spans="1:13" x14ac:dyDescent="0.2">
      <c r="A1460" s="16" t="s">
        <v>3765</v>
      </c>
      <c r="B1460" s="15" t="s">
        <v>5862</v>
      </c>
      <c r="C1460" s="16" t="s">
        <v>4196</v>
      </c>
      <c r="D1460" s="16" t="s">
        <v>4195</v>
      </c>
      <c r="E1460" s="16" t="s">
        <v>4296</v>
      </c>
      <c r="F1460" s="16" t="s">
        <v>4211</v>
      </c>
      <c r="G1460" s="16" t="s">
        <v>5862</v>
      </c>
      <c r="H1460" s="15"/>
      <c r="I1460" s="15"/>
      <c r="J1460" s="15"/>
      <c r="K1460" s="15"/>
      <c r="L1460" s="15"/>
      <c r="M1460" s="16" t="s">
        <v>3766</v>
      </c>
    </row>
    <row r="1461" spans="1:13" x14ac:dyDescent="0.2">
      <c r="A1461" s="16" t="s">
        <v>3807</v>
      </c>
      <c r="B1461" s="15" t="s">
        <v>5863</v>
      </c>
      <c r="C1461" s="16" t="s">
        <v>4196</v>
      </c>
      <c r="D1461" s="16" t="s">
        <v>4195</v>
      </c>
      <c r="E1461" s="16" t="s">
        <v>4001</v>
      </c>
      <c r="F1461" s="16" t="s">
        <v>4381</v>
      </c>
      <c r="G1461" s="16" t="s">
        <v>5863</v>
      </c>
      <c r="H1461" s="15"/>
      <c r="I1461" s="15"/>
      <c r="J1461" s="15"/>
      <c r="K1461" s="15"/>
      <c r="L1461" s="15"/>
      <c r="M1461" s="16" t="s">
        <v>3808</v>
      </c>
    </row>
    <row r="1462" spans="1:13" x14ac:dyDescent="0.2">
      <c r="A1462" s="16" t="s">
        <v>1486</v>
      </c>
      <c r="B1462" s="15" t="s">
        <v>5864</v>
      </c>
      <c r="C1462" s="16" t="s">
        <v>4260</v>
      </c>
      <c r="D1462" s="16" t="s">
        <v>4254</v>
      </c>
      <c r="E1462" s="16" t="s">
        <v>4130</v>
      </c>
      <c r="F1462" s="16" t="s">
        <v>4312</v>
      </c>
      <c r="G1462" s="16" t="s">
        <v>5864</v>
      </c>
      <c r="H1462" s="15"/>
      <c r="I1462" s="15"/>
      <c r="J1462" s="15"/>
      <c r="K1462" s="15"/>
      <c r="L1462" s="15"/>
      <c r="M1462" s="16" t="s">
        <v>1487</v>
      </c>
    </row>
    <row r="1463" spans="1:13" x14ac:dyDescent="0.2">
      <c r="A1463" s="16" t="s">
        <v>312</v>
      </c>
      <c r="B1463" s="15" t="s">
        <v>5865</v>
      </c>
      <c r="C1463" s="16" t="s">
        <v>4196</v>
      </c>
      <c r="D1463" s="16" t="s">
        <v>4195</v>
      </c>
      <c r="E1463" s="16" t="s">
        <v>4296</v>
      </c>
      <c r="F1463" s="16" t="s">
        <v>4211</v>
      </c>
      <c r="G1463" s="16" t="s">
        <v>5865</v>
      </c>
      <c r="H1463" s="15"/>
      <c r="I1463" s="15"/>
      <c r="J1463" s="15"/>
      <c r="K1463" s="15"/>
      <c r="L1463" s="15"/>
      <c r="M1463" s="16" t="s">
        <v>313</v>
      </c>
    </row>
    <row r="1464" spans="1:13" x14ac:dyDescent="0.2">
      <c r="A1464" s="16" t="s">
        <v>1178</v>
      </c>
      <c r="B1464" s="15" t="s">
        <v>5866</v>
      </c>
      <c r="C1464" s="16" t="s">
        <v>3940</v>
      </c>
      <c r="D1464" s="16" t="s">
        <v>4103</v>
      </c>
      <c r="E1464" s="16" t="s">
        <v>4138</v>
      </c>
      <c r="F1464" s="16" t="s">
        <v>4265</v>
      </c>
      <c r="G1464" s="16" t="s">
        <v>5866</v>
      </c>
      <c r="H1464" s="15"/>
      <c r="I1464" s="15"/>
      <c r="J1464" s="15"/>
      <c r="K1464" s="15"/>
      <c r="L1464" s="15"/>
      <c r="M1464" s="16" t="s">
        <v>1179</v>
      </c>
    </row>
    <row r="1465" spans="1:13" x14ac:dyDescent="0.2">
      <c r="A1465" s="16" t="s">
        <v>2339</v>
      </c>
      <c r="B1465" s="15" t="s">
        <v>5867</v>
      </c>
      <c r="C1465" s="16" t="s">
        <v>3936</v>
      </c>
      <c r="D1465" s="16" t="s">
        <v>3979</v>
      </c>
      <c r="E1465" s="16" t="s">
        <v>3984</v>
      </c>
      <c r="F1465" s="16" t="s">
        <v>4009</v>
      </c>
      <c r="G1465" s="16" t="s">
        <v>5867</v>
      </c>
      <c r="H1465" s="15"/>
      <c r="I1465" s="15"/>
      <c r="J1465" s="15"/>
      <c r="K1465" s="15"/>
      <c r="L1465" s="15"/>
      <c r="M1465" s="16" t="s">
        <v>2340</v>
      </c>
    </row>
    <row r="1466" spans="1:13" x14ac:dyDescent="0.2">
      <c r="A1466" s="16" t="s">
        <v>3915</v>
      </c>
      <c r="B1466" s="15" t="s">
        <v>5868</v>
      </c>
      <c r="C1466" s="16" t="s">
        <v>4196</v>
      </c>
      <c r="D1466" s="16" t="s">
        <v>4195</v>
      </c>
      <c r="E1466" s="16" t="s">
        <v>4296</v>
      </c>
      <c r="F1466" s="16" t="s">
        <v>4211</v>
      </c>
      <c r="G1466" s="16" t="s">
        <v>5868</v>
      </c>
      <c r="H1466" s="15"/>
      <c r="I1466" s="15"/>
      <c r="J1466" s="15"/>
      <c r="K1466" s="15"/>
      <c r="L1466" s="15"/>
      <c r="M1466" s="16" t="s">
        <v>3916</v>
      </c>
    </row>
    <row r="1467" spans="1:13" x14ac:dyDescent="0.2">
      <c r="A1467" s="16" t="s">
        <v>660</v>
      </c>
      <c r="B1467" s="15" t="s">
        <v>5869</v>
      </c>
      <c r="C1467" s="16" t="s">
        <v>4260</v>
      </c>
      <c r="D1467" s="16" t="s">
        <v>4236</v>
      </c>
      <c r="E1467" s="16" t="s">
        <v>4210</v>
      </c>
      <c r="F1467" s="16" t="s">
        <v>4131</v>
      </c>
      <c r="G1467" s="16" t="s">
        <v>5869</v>
      </c>
      <c r="H1467" s="15"/>
      <c r="I1467" s="15"/>
      <c r="J1467" s="15"/>
      <c r="K1467" s="15"/>
      <c r="L1467" s="15"/>
      <c r="M1467" s="16" t="s">
        <v>661</v>
      </c>
    </row>
    <row r="1468" spans="1:13" x14ac:dyDescent="0.2">
      <c r="A1468" s="16" t="s">
        <v>1528</v>
      </c>
      <c r="B1468" s="15" t="s">
        <v>5870</v>
      </c>
      <c r="C1468" s="16" t="s">
        <v>4260</v>
      </c>
      <c r="D1468" s="16" t="s">
        <v>4254</v>
      </c>
      <c r="E1468" s="16" t="s">
        <v>4130</v>
      </c>
      <c r="F1468" s="16" t="s">
        <v>4312</v>
      </c>
      <c r="G1468" s="16" t="s">
        <v>5870</v>
      </c>
      <c r="H1468" s="15"/>
      <c r="I1468" s="15"/>
      <c r="J1468" s="15"/>
      <c r="K1468" s="15"/>
      <c r="L1468" s="15"/>
      <c r="M1468" s="16" t="s">
        <v>1529</v>
      </c>
    </row>
    <row r="1469" spans="1:13" x14ac:dyDescent="0.2">
      <c r="A1469" s="16" t="s">
        <v>3773</v>
      </c>
      <c r="B1469" s="15" t="s">
        <v>5871</v>
      </c>
      <c r="C1469" s="16" t="s">
        <v>4196</v>
      </c>
      <c r="D1469" s="16" t="s">
        <v>4195</v>
      </c>
      <c r="E1469" s="16" t="s">
        <v>4296</v>
      </c>
      <c r="F1469" s="16" t="s">
        <v>4211</v>
      </c>
      <c r="G1469" s="16" t="s">
        <v>5871</v>
      </c>
      <c r="H1469" s="15"/>
      <c r="I1469" s="15"/>
      <c r="J1469" s="15"/>
      <c r="K1469" s="15"/>
      <c r="L1469" s="15"/>
      <c r="M1469" s="16" t="s">
        <v>3774</v>
      </c>
    </row>
    <row r="1470" spans="1:13" x14ac:dyDescent="0.2">
      <c r="A1470" s="16" t="s">
        <v>1052</v>
      </c>
      <c r="B1470" s="15" t="s">
        <v>5872</v>
      </c>
      <c r="C1470" s="16" t="s">
        <v>3940</v>
      </c>
      <c r="D1470" s="16" t="s">
        <v>4103</v>
      </c>
      <c r="E1470" s="16" t="s">
        <v>4138</v>
      </c>
      <c r="F1470" s="16" t="s">
        <v>4068</v>
      </c>
      <c r="G1470" s="16" t="s">
        <v>5872</v>
      </c>
      <c r="H1470" s="15"/>
      <c r="I1470" s="15"/>
      <c r="J1470" s="15"/>
      <c r="K1470" s="15"/>
      <c r="L1470" s="15"/>
      <c r="M1470" s="16" t="s">
        <v>1053</v>
      </c>
    </row>
    <row r="1471" spans="1:13" x14ac:dyDescent="0.2">
      <c r="A1471" s="16" t="s">
        <v>3537</v>
      </c>
      <c r="B1471" s="15" t="s">
        <v>5873</v>
      </c>
      <c r="C1471" s="16" t="s">
        <v>4260</v>
      </c>
      <c r="D1471" s="16" t="s">
        <v>4236</v>
      </c>
      <c r="E1471" s="16" t="s">
        <v>4346</v>
      </c>
      <c r="F1471" s="16" t="s">
        <v>4349</v>
      </c>
      <c r="G1471" s="16" t="s">
        <v>5873</v>
      </c>
      <c r="H1471" s="15"/>
      <c r="I1471" s="15"/>
      <c r="J1471" s="15"/>
      <c r="K1471" s="15"/>
      <c r="L1471" s="15"/>
      <c r="M1471" s="16" t="s">
        <v>3538</v>
      </c>
    </row>
    <row r="1472" spans="1:13" x14ac:dyDescent="0.2">
      <c r="A1472" s="16" t="s">
        <v>1590</v>
      </c>
      <c r="B1472" s="15" t="s">
        <v>5874</v>
      </c>
      <c r="C1472" s="16" t="s">
        <v>4260</v>
      </c>
      <c r="D1472" s="16" t="s">
        <v>4254</v>
      </c>
      <c r="E1472" s="16" t="s">
        <v>4130</v>
      </c>
      <c r="F1472" s="16" t="s">
        <v>4312</v>
      </c>
      <c r="G1472" s="16" t="s">
        <v>5874</v>
      </c>
      <c r="H1472" s="15"/>
      <c r="I1472" s="15"/>
      <c r="J1472" s="15"/>
      <c r="K1472" s="15"/>
      <c r="L1472" s="15"/>
      <c r="M1472" s="16" t="s">
        <v>1591</v>
      </c>
    </row>
    <row r="1473" spans="1:13" x14ac:dyDescent="0.2">
      <c r="A1473" s="16" t="s">
        <v>682</v>
      </c>
      <c r="B1473" s="15" t="s">
        <v>5875</v>
      </c>
      <c r="C1473" s="16" t="s">
        <v>3940</v>
      </c>
      <c r="D1473" s="16" t="s">
        <v>4103</v>
      </c>
      <c r="E1473" s="16" t="s">
        <v>3938</v>
      </c>
      <c r="F1473" s="16" t="s">
        <v>3939</v>
      </c>
      <c r="G1473" s="16" t="s">
        <v>5875</v>
      </c>
      <c r="H1473" s="15"/>
      <c r="I1473" s="15"/>
      <c r="J1473" s="15"/>
      <c r="K1473" s="15"/>
      <c r="L1473" s="15"/>
      <c r="M1473" s="16" t="s">
        <v>683</v>
      </c>
    </row>
    <row r="1474" spans="1:13" x14ac:dyDescent="0.2">
      <c r="A1474" s="16" t="s">
        <v>3827</v>
      </c>
      <c r="B1474" s="15" t="s">
        <v>5876</v>
      </c>
      <c r="C1474" s="16" t="s">
        <v>4196</v>
      </c>
      <c r="D1474" s="16" t="s">
        <v>4195</v>
      </c>
      <c r="E1474" s="16" t="s">
        <v>4296</v>
      </c>
      <c r="F1474" s="16" t="s">
        <v>4211</v>
      </c>
      <c r="G1474" s="16" t="s">
        <v>5876</v>
      </c>
      <c r="H1474" s="15"/>
      <c r="I1474" s="15"/>
      <c r="J1474" s="15"/>
      <c r="K1474" s="15"/>
      <c r="L1474" s="15"/>
      <c r="M1474" s="16" t="s">
        <v>3828</v>
      </c>
    </row>
    <row r="1475" spans="1:13" x14ac:dyDescent="0.2">
      <c r="A1475" s="16" t="s">
        <v>3631</v>
      </c>
      <c r="B1475" s="15" t="s">
        <v>5877</v>
      </c>
      <c r="C1475" s="16" t="s">
        <v>4196</v>
      </c>
      <c r="D1475" s="16" t="s">
        <v>4195</v>
      </c>
      <c r="E1475" s="16" t="s">
        <v>4001</v>
      </c>
      <c r="F1475" s="16" t="s">
        <v>4382</v>
      </c>
      <c r="G1475" s="16" t="s">
        <v>5877</v>
      </c>
      <c r="H1475" s="15"/>
      <c r="I1475" s="15"/>
      <c r="J1475" s="15"/>
      <c r="K1475" s="15"/>
      <c r="L1475" s="15"/>
      <c r="M1475" s="16" t="s">
        <v>3632</v>
      </c>
    </row>
    <row r="1476" spans="1:13" x14ac:dyDescent="0.2">
      <c r="A1476" s="16" t="s">
        <v>1576</v>
      </c>
      <c r="B1476" s="15" t="s">
        <v>5878</v>
      </c>
      <c r="C1476" s="16" t="s">
        <v>4260</v>
      </c>
      <c r="D1476" s="16" t="s">
        <v>4254</v>
      </c>
      <c r="E1476" s="16" t="s">
        <v>4130</v>
      </c>
      <c r="F1476" s="16" t="s">
        <v>4312</v>
      </c>
      <c r="G1476" s="16" t="s">
        <v>5878</v>
      </c>
      <c r="H1476" s="15"/>
      <c r="I1476" s="15"/>
      <c r="J1476" s="15"/>
      <c r="K1476" s="15"/>
      <c r="L1476" s="15"/>
      <c r="M1476" s="16" t="s">
        <v>1577</v>
      </c>
    </row>
    <row r="1477" spans="1:13" x14ac:dyDescent="0.2">
      <c r="A1477" s="16" t="s">
        <v>1510</v>
      </c>
      <c r="B1477" s="15" t="s">
        <v>5879</v>
      </c>
      <c r="C1477" s="16" t="s">
        <v>4260</v>
      </c>
      <c r="D1477" s="16" t="s">
        <v>4254</v>
      </c>
      <c r="E1477" s="16" t="s">
        <v>4130</v>
      </c>
      <c r="F1477" s="16" t="s">
        <v>4312</v>
      </c>
      <c r="G1477" s="16" t="s">
        <v>5879</v>
      </c>
      <c r="H1477" s="15"/>
      <c r="I1477" s="15"/>
      <c r="J1477" s="15"/>
      <c r="K1477" s="15"/>
      <c r="L1477" s="15"/>
      <c r="M1477" s="16" t="s">
        <v>1511</v>
      </c>
    </row>
    <row r="1478" spans="1:13" x14ac:dyDescent="0.2">
      <c r="A1478" s="16" t="s">
        <v>1346</v>
      </c>
      <c r="B1478" s="15" t="s">
        <v>5880</v>
      </c>
      <c r="C1478" s="16" t="s">
        <v>4260</v>
      </c>
      <c r="D1478" s="16" t="s">
        <v>4254</v>
      </c>
      <c r="E1478" s="16" t="s">
        <v>4130</v>
      </c>
      <c r="F1478" s="16" t="s">
        <v>4312</v>
      </c>
      <c r="G1478" s="16" t="s">
        <v>5880</v>
      </c>
      <c r="H1478" s="15"/>
      <c r="I1478" s="15"/>
      <c r="J1478" s="15"/>
      <c r="K1478" s="15"/>
      <c r="L1478" s="15"/>
      <c r="M1478" s="16" t="s">
        <v>1347</v>
      </c>
    </row>
    <row r="1479" spans="1:13" x14ac:dyDescent="0.2">
      <c r="A1479" s="16" t="s">
        <v>3817</v>
      </c>
      <c r="B1479" s="15" t="s">
        <v>5881</v>
      </c>
      <c r="C1479" s="16" t="s">
        <v>4196</v>
      </c>
      <c r="D1479" s="16" t="s">
        <v>4195</v>
      </c>
      <c r="E1479" s="16" t="s">
        <v>4296</v>
      </c>
      <c r="F1479" s="16" t="s">
        <v>4211</v>
      </c>
      <c r="G1479" s="16" t="s">
        <v>5881</v>
      </c>
      <c r="H1479" s="15"/>
      <c r="I1479" s="15"/>
      <c r="J1479" s="15"/>
      <c r="K1479" s="15"/>
      <c r="L1479" s="15"/>
      <c r="M1479" s="16" t="s">
        <v>3818</v>
      </c>
    </row>
    <row r="1480" spans="1:13" x14ac:dyDescent="0.2">
      <c r="A1480" s="16" t="s">
        <v>3793</v>
      </c>
      <c r="B1480" s="15" t="s">
        <v>5882</v>
      </c>
      <c r="C1480" s="16" t="s">
        <v>4196</v>
      </c>
      <c r="D1480" s="16" t="s">
        <v>4195</v>
      </c>
      <c r="E1480" s="16" t="s">
        <v>4296</v>
      </c>
      <c r="F1480" s="16" t="s">
        <v>4211</v>
      </c>
      <c r="G1480" s="16" t="s">
        <v>5882</v>
      </c>
      <c r="H1480" s="15"/>
      <c r="I1480" s="15"/>
      <c r="J1480" s="15"/>
      <c r="K1480" s="15"/>
      <c r="L1480" s="15"/>
      <c r="M1480" s="16" t="s">
        <v>3794</v>
      </c>
    </row>
    <row r="1481" spans="1:13" x14ac:dyDescent="0.2">
      <c r="A1481" s="16" t="s">
        <v>1366</v>
      </c>
      <c r="B1481" s="15" t="s">
        <v>5883</v>
      </c>
      <c r="C1481" s="16" t="s">
        <v>4260</v>
      </c>
      <c r="D1481" s="16" t="s">
        <v>4254</v>
      </c>
      <c r="E1481" s="16" t="s">
        <v>4130</v>
      </c>
      <c r="F1481" s="16" t="s">
        <v>4312</v>
      </c>
      <c r="G1481" s="16" t="s">
        <v>5883</v>
      </c>
      <c r="H1481" s="15"/>
      <c r="I1481" s="15"/>
      <c r="J1481" s="15"/>
      <c r="K1481" s="15"/>
      <c r="L1481" s="15"/>
      <c r="M1481" s="16" t="s">
        <v>1367</v>
      </c>
    </row>
    <row r="1482" spans="1:13" x14ac:dyDescent="0.2">
      <c r="A1482" s="16" t="s">
        <v>3751</v>
      </c>
      <c r="B1482" s="15" t="s">
        <v>5884</v>
      </c>
      <c r="C1482" s="16" t="s">
        <v>4196</v>
      </c>
      <c r="D1482" s="16" t="s">
        <v>4195</v>
      </c>
      <c r="E1482" s="16" t="s">
        <v>4296</v>
      </c>
      <c r="F1482" s="16" t="s">
        <v>4211</v>
      </c>
      <c r="G1482" s="16" t="s">
        <v>5884</v>
      </c>
      <c r="H1482" s="15"/>
      <c r="I1482" s="15"/>
      <c r="J1482" s="15"/>
      <c r="K1482" s="15"/>
      <c r="L1482" s="15"/>
      <c r="M1482" s="16" t="s">
        <v>3752</v>
      </c>
    </row>
    <row r="1483" spans="1:13" x14ac:dyDescent="0.2">
      <c r="A1483" s="16" t="s">
        <v>1172</v>
      </c>
      <c r="B1483" s="15" t="s">
        <v>5885</v>
      </c>
      <c r="C1483" s="16" t="s">
        <v>3940</v>
      </c>
      <c r="D1483" s="16" t="s">
        <v>4103</v>
      </c>
      <c r="E1483" s="16" t="s">
        <v>4138</v>
      </c>
      <c r="F1483" s="16" t="s">
        <v>4265</v>
      </c>
      <c r="G1483" s="16" t="s">
        <v>5885</v>
      </c>
      <c r="H1483" s="15"/>
      <c r="I1483" s="15"/>
      <c r="J1483" s="15"/>
      <c r="K1483" s="15"/>
      <c r="L1483" s="15"/>
      <c r="M1483" s="16" t="s">
        <v>1173</v>
      </c>
    </row>
    <row r="1484" spans="1:13" x14ac:dyDescent="0.2">
      <c r="A1484" s="16" t="s">
        <v>3539</v>
      </c>
      <c r="B1484" s="15" t="s">
        <v>5886</v>
      </c>
      <c r="C1484" s="16" t="s">
        <v>4260</v>
      </c>
      <c r="D1484" s="16" t="s">
        <v>4236</v>
      </c>
      <c r="E1484" s="16" t="s">
        <v>4346</v>
      </c>
      <c r="F1484" s="16" t="s">
        <v>4349</v>
      </c>
      <c r="G1484" s="16" t="s">
        <v>5886</v>
      </c>
      <c r="H1484" s="15"/>
      <c r="I1484" s="15"/>
      <c r="J1484" s="15"/>
      <c r="K1484" s="15"/>
      <c r="L1484" s="15"/>
      <c r="M1484" s="16" t="s">
        <v>3540</v>
      </c>
    </row>
    <row r="1485" spans="1:13" x14ac:dyDescent="0.2">
      <c r="A1485" s="16" t="s">
        <v>3691</v>
      </c>
      <c r="B1485" s="15" t="s">
        <v>5887</v>
      </c>
      <c r="C1485" s="16" t="s">
        <v>4196</v>
      </c>
      <c r="D1485" s="16" t="s">
        <v>4195</v>
      </c>
      <c r="E1485" s="16" t="s">
        <v>4296</v>
      </c>
      <c r="F1485" s="16" t="s">
        <v>4211</v>
      </c>
      <c r="G1485" s="16" t="s">
        <v>5887</v>
      </c>
      <c r="H1485" s="15"/>
      <c r="I1485" s="15"/>
      <c r="J1485" s="15"/>
      <c r="K1485" s="15"/>
      <c r="L1485" s="15"/>
      <c r="M1485" s="16" t="s">
        <v>3692</v>
      </c>
    </row>
    <row r="1486" spans="1:13" x14ac:dyDescent="0.2">
      <c r="A1486" s="16" t="s">
        <v>2046</v>
      </c>
      <c r="B1486" s="15" t="s">
        <v>5888</v>
      </c>
      <c r="C1486" s="16" t="s">
        <v>4260</v>
      </c>
      <c r="D1486" s="16" t="s">
        <v>4254</v>
      </c>
      <c r="E1486" s="16" t="s">
        <v>4248</v>
      </c>
      <c r="F1486" s="16" t="s">
        <v>4330</v>
      </c>
      <c r="G1486" s="16" t="s">
        <v>5888</v>
      </c>
      <c r="H1486" s="15"/>
      <c r="I1486" s="15"/>
      <c r="J1486" s="15"/>
      <c r="K1486" s="15"/>
      <c r="L1486" s="15"/>
      <c r="M1486" s="16" t="s">
        <v>2047</v>
      </c>
    </row>
    <row r="1487" spans="1:13" x14ac:dyDescent="0.2">
      <c r="A1487" s="16" t="s">
        <v>3433</v>
      </c>
      <c r="B1487" s="15" t="s">
        <v>5889</v>
      </c>
      <c r="C1487" s="16" t="s">
        <v>3936</v>
      </c>
      <c r="D1487" s="16" t="s">
        <v>4020</v>
      </c>
      <c r="E1487" s="16" t="s">
        <v>4279</v>
      </c>
      <c r="F1487" s="16" t="s">
        <v>4188</v>
      </c>
      <c r="G1487" s="16" t="s">
        <v>5889</v>
      </c>
      <c r="H1487" s="15"/>
      <c r="I1487" s="15"/>
      <c r="J1487" s="15"/>
      <c r="K1487" s="15"/>
      <c r="L1487" s="15"/>
      <c r="M1487" s="16" t="s">
        <v>3434</v>
      </c>
    </row>
    <row r="1488" spans="1:13" x14ac:dyDescent="0.2">
      <c r="A1488" s="16" t="s">
        <v>3281</v>
      </c>
      <c r="B1488" s="15" t="s">
        <v>5890</v>
      </c>
      <c r="C1488" s="16" t="s">
        <v>3936</v>
      </c>
      <c r="D1488" s="16" t="s">
        <v>4067</v>
      </c>
      <c r="E1488" s="16" t="s">
        <v>4287</v>
      </c>
      <c r="F1488" s="16" t="s">
        <v>4295</v>
      </c>
      <c r="G1488" s="16" t="s">
        <v>5890</v>
      </c>
      <c r="H1488" s="15"/>
      <c r="I1488" s="15"/>
      <c r="J1488" s="15"/>
      <c r="K1488" s="15"/>
      <c r="L1488" s="15"/>
      <c r="M1488" s="16" t="s">
        <v>3282</v>
      </c>
    </row>
    <row r="1489" spans="1:13" x14ac:dyDescent="0.2">
      <c r="A1489" s="16" t="s">
        <v>2793</v>
      </c>
      <c r="B1489" s="15" t="s">
        <v>5891</v>
      </c>
      <c r="C1489" s="16" t="s">
        <v>3936</v>
      </c>
      <c r="D1489" s="16" t="s">
        <v>3979</v>
      </c>
      <c r="E1489" s="16" t="s">
        <v>3981</v>
      </c>
      <c r="F1489" s="16" t="s">
        <v>3944</v>
      </c>
      <c r="G1489" s="16" t="s">
        <v>5891</v>
      </c>
      <c r="H1489" s="15"/>
      <c r="I1489" s="15"/>
      <c r="J1489" s="15"/>
      <c r="K1489" s="15"/>
      <c r="L1489" s="15"/>
      <c r="M1489" s="16" t="s">
        <v>2794</v>
      </c>
    </row>
    <row r="1490" spans="1:13" x14ac:dyDescent="0.2">
      <c r="A1490" s="16" t="s">
        <v>820</v>
      </c>
      <c r="B1490" s="15" t="s">
        <v>5892</v>
      </c>
      <c r="C1490" s="16" t="s">
        <v>3940</v>
      </c>
      <c r="D1490" s="16" t="s">
        <v>4103</v>
      </c>
      <c r="E1490" s="16" t="s">
        <v>4102</v>
      </c>
      <c r="F1490" s="16" t="s">
        <v>4340</v>
      </c>
      <c r="G1490" s="16" t="s">
        <v>5892</v>
      </c>
      <c r="H1490" s="15"/>
      <c r="I1490" s="15"/>
      <c r="J1490" s="15"/>
      <c r="K1490" s="15"/>
      <c r="L1490" s="15"/>
      <c r="M1490" s="16" t="s">
        <v>821</v>
      </c>
    </row>
    <row r="1491" spans="1:13" x14ac:dyDescent="0.2">
      <c r="A1491" s="16" t="s">
        <v>3311</v>
      </c>
      <c r="B1491" s="15" t="s">
        <v>5893</v>
      </c>
      <c r="C1491" s="16" t="s">
        <v>3936</v>
      </c>
      <c r="D1491" s="16" t="s">
        <v>4067</v>
      </c>
      <c r="E1491" s="16" t="s">
        <v>4287</v>
      </c>
      <c r="F1491" s="16" t="s">
        <v>4295</v>
      </c>
      <c r="G1491" s="16" t="s">
        <v>5893</v>
      </c>
      <c r="H1491" s="15"/>
      <c r="I1491" s="15"/>
      <c r="J1491" s="15"/>
      <c r="K1491" s="15"/>
      <c r="L1491" s="15"/>
      <c r="M1491" s="16" t="s">
        <v>3312</v>
      </c>
    </row>
    <row r="1492" spans="1:13" x14ac:dyDescent="0.2">
      <c r="A1492" s="16" t="s">
        <v>734</v>
      </c>
      <c r="B1492" s="15" t="s">
        <v>5894</v>
      </c>
      <c r="C1492" s="16" t="s">
        <v>4260</v>
      </c>
      <c r="D1492" s="16" t="s">
        <v>4258</v>
      </c>
      <c r="E1492" s="16" t="s">
        <v>4070</v>
      </c>
      <c r="F1492" s="16" t="s">
        <v>4069</v>
      </c>
      <c r="G1492" s="16" t="s">
        <v>5894</v>
      </c>
      <c r="H1492" s="15"/>
      <c r="I1492" s="15"/>
      <c r="J1492" s="15"/>
      <c r="K1492" s="15"/>
      <c r="L1492" s="15"/>
      <c r="M1492" s="16" t="s">
        <v>735</v>
      </c>
    </row>
    <row r="1493" spans="1:13" x14ac:dyDescent="0.2">
      <c r="A1493" s="16" t="s">
        <v>3865</v>
      </c>
      <c r="B1493" s="15" t="s">
        <v>5895</v>
      </c>
      <c r="C1493" s="16" t="s">
        <v>4196</v>
      </c>
      <c r="D1493" s="16" t="s">
        <v>4195</v>
      </c>
      <c r="E1493" s="16" t="s">
        <v>4296</v>
      </c>
      <c r="F1493" s="16" t="s">
        <v>4211</v>
      </c>
      <c r="G1493" s="16" t="s">
        <v>5895</v>
      </c>
      <c r="H1493" s="15"/>
      <c r="I1493" s="15"/>
      <c r="J1493" s="15"/>
      <c r="K1493" s="15"/>
      <c r="L1493" s="15"/>
      <c r="M1493" s="16" t="s">
        <v>3866</v>
      </c>
    </row>
    <row r="1494" spans="1:13" x14ac:dyDescent="0.2">
      <c r="A1494" s="16" t="s">
        <v>698</v>
      </c>
      <c r="B1494" s="15" t="s">
        <v>5896</v>
      </c>
      <c r="C1494" s="16" t="s">
        <v>3940</v>
      </c>
      <c r="D1494" s="16" t="s">
        <v>4103</v>
      </c>
      <c r="E1494" s="16" t="s">
        <v>3938</v>
      </c>
      <c r="F1494" s="16" t="s">
        <v>3939</v>
      </c>
      <c r="G1494" s="16" t="s">
        <v>5896</v>
      </c>
      <c r="H1494" s="15"/>
      <c r="I1494" s="15"/>
      <c r="J1494" s="15"/>
      <c r="K1494" s="15"/>
      <c r="L1494" s="15"/>
      <c r="M1494" s="16" t="s">
        <v>699</v>
      </c>
    </row>
    <row r="1495" spans="1:13" x14ac:dyDescent="0.2">
      <c r="A1495" s="16" t="s">
        <v>3683</v>
      </c>
      <c r="B1495" s="15" t="s">
        <v>5897</v>
      </c>
      <c r="C1495" s="16" t="s">
        <v>4196</v>
      </c>
      <c r="D1495" s="16" t="s">
        <v>4195</v>
      </c>
      <c r="E1495" s="16" t="s">
        <v>4296</v>
      </c>
      <c r="F1495" s="16" t="s">
        <v>4211</v>
      </c>
      <c r="G1495" s="16" t="s">
        <v>5897</v>
      </c>
      <c r="H1495" s="15"/>
      <c r="I1495" s="15"/>
      <c r="J1495" s="15"/>
      <c r="K1495" s="15"/>
      <c r="L1495" s="15"/>
      <c r="M1495" s="16" t="s">
        <v>3684</v>
      </c>
    </row>
    <row r="1496" spans="1:13" x14ac:dyDescent="0.2">
      <c r="A1496" s="16" t="s">
        <v>1534</v>
      </c>
      <c r="B1496" s="15" t="s">
        <v>5898</v>
      </c>
      <c r="C1496" s="16" t="s">
        <v>4260</v>
      </c>
      <c r="D1496" s="16" t="s">
        <v>4254</v>
      </c>
      <c r="E1496" s="16" t="s">
        <v>4130</v>
      </c>
      <c r="F1496" s="16" t="s">
        <v>4312</v>
      </c>
      <c r="G1496" s="16" t="s">
        <v>5898</v>
      </c>
      <c r="H1496" s="15"/>
      <c r="I1496" s="15"/>
      <c r="J1496" s="15"/>
      <c r="K1496" s="15"/>
      <c r="L1496" s="15"/>
      <c r="M1496" s="16" t="s">
        <v>1535</v>
      </c>
    </row>
    <row r="1497" spans="1:13" x14ac:dyDescent="0.2">
      <c r="A1497" s="16" t="s">
        <v>3013</v>
      </c>
      <c r="B1497" s="15" t="s">
        <v>5899</v>
      </c>
      <c r="C1497" s="16" t="s">
        <v>4098</v>
      </c>
      <c r="D1497" s="16" t="s">
        <v>4276</v>
      </c>
      <c r="E1497" s="16" t="s">
        <v>4274</v>
      </c>
      <c r="F1497" s="16" t="s">
        <v>4272</v>
      </c>
      <c r="G1497" s="16" t="s">
        <v>5899</v>
      </c>
      <c r="H1497" s="15"/>
      <c r="I1497" s="15"/>
      <c r="J1497" s="15"/>
      <c r="K1497" s="15"/>
      <c r="L1497" s="15"/>
      <c r="M1497" s="16" t="s">
        <v>3014</v>
      </c>
    </row>
    <row r="1498" spans="1:13" x14ac:dyDescent="0.2">
      <c r="A1498" s="16" t="s">
        <v>302</v>
      </c>
      <c r="B1498" s="15" t="s">
        <v>5900</v>
      </c>
      <c r="C1498" s="16" t="s">
        <v>4196</v>
      </c>
      <c r="D1498" s="16" t="s">
        <v>4195</v>
      </c>
      <c r="E1498" s="16" t="s">
        <v>4296</v>
      </c>
      <c r="F1498" s="16" t="s">
        <v>4211</v>
      </c>
      <c r="G1498" s="16" t="s">
        <v>5900</v>
      </c>
      <c r="H1498" s="15"/>
      <c r="I1498" s="15"/>
      <c r="J1498" s="15"/>
      <c r="K1498" s="15"/>
      <c r="L1498" s="15"/>
      <c r="M1498" s="16" t="s">
        <v>303</v>
      </c>
    </row>
    <row r="1499" spans="1:13" x14ac:dyDescent="0.2">
      <c r="A1499" s="16" t="s">
        <v>2687</v>
      </c>
      <c r="B1499" s="15" t="s">
        <v>5901</v>
      </c>
      <c r="C1499" s="16" t="s">
        <v>4260</v>
      </c>
      <c r="D1499" s="16" t="s">
        <v>4258</v>
      </c>
      <c r="E1499" s="16" t="s">
        <v>4320</v>
      </c>
      <c r="F1499" s="16" t="s">
        <v>4336</v>
      </c>
      <c r="G1499" s="16" t="s">
        <v>5901</v>
      </c>
      <c r="H1499" s="15"/>
      <c r="I1499" s="15"/>
      <c r="J1499" s="15"/>
      <c r="K1499" s="15"/>
      <c r="L1499" s="15"/>
      <c r="M1499" s="16" t="s">
        <v>2688</v>
      </c>
    </row>
    <row r="1500" spans="1:13" x14ac:dyDescent="0.2">
      <c r="A1500" s="16" t="s">
        <v>3577</v>
      </c>
      <c r="B1500" s="15" t="s">
        <v>5902</v>
      </c>
      <c r="C1500" s="16" t="s">
        <v>4260</v>
      </c>
      <c r="D1500" s="16" t="s">
        <v>4236</v>
      </c>
      <c r="E1500" s="16" t="s">
        <v>4346</v>
      </c>
      <c r="F1500" s="16" t="s">
        <v>4349</v>
      </c>
      <c r="G1500" s="16" t="s">
        <v>5902</v>
      </c>
      <c r="H1500" s="15"/>
      <c r="I1500" s="15"/>
      <c r="J1500" s="15"/>
      <c r="K1500" s="15"/>
      <c r="L1500" s="15"/>
      <c r="M1500" s="16" t="s">
        <v>3578</v>
      </c>
    </row>
    <row r="1501" spans="1:13" x14ac:dyDescent="0.2">
      <c r="A1501" s="16" t="s">
        <v>2789</v>
      </c>
      <c r="B1501" s="15" t="s">
        <v>5903</v>
      </c>
      <c r="C1501" s="16" t="s">
        <v>3936</v>
      </c>
      <c r="D1501" s="16" t="s">
        <v>3979</v>
      </c>
      <c r="E1501" s="16" t="s">
        <v>4039</v>
      </c>
      <c r="F1501" s="16" t="s">
        <v>3945</v>
      </c>
      <c r="G1501" s="16" t="s">
        <v>5903</v>
      </c>
      <c r="H1501" s="15"/>
      <c r="I1501" s="15"/>
      <c r="J1501" s="15"/>
      <c r="K1501" s="15"/>
      <c r="L1501" s="15"/>
      <c r="M1501" s="16" t="s">
        <v>2790</v>
      </c>
    </row>
    <row r="1502" spans="1:13" x14ac:dyDescent="0.2">
      <c r="A1502" s="16" t="s">
        <v>3065</v>
      </c>
      <c r="B1502" s="15" t="s">
        <v>5904</v>
      </c>
      <c r="C1502" s="16" t="s">
        <v>4098</v>
      </c>
      <c r="D1502" s="16" t="s">
        <v>4365</v>
      </c>
      <c r="E1502" s="16" t="s">
        <v>4128</v>
      </c>
      <c r="F1502" s="16" t="s">
        <v>4126</v>
      </c>
      <c r="G1502" s="16" t="s">
        <v>5904</v>
      </c>
      <c r="H1502" s="15"/>
      <c r="I1502" s="15"/>
      <c r="J1502" s="15"/>
      <c r="K1502" s="15"/>
      <c r="L1502" s="15"/>
      <c r="M1502" s="16" t="s">
        <v>3066</v>
      </c>
    </row>
    <row r="1503" spans="1:13" x14ac:dyDescent="0.2">
      <c r="A1503" s="16" t="s">
        <v>1140</v>
      </c>
      <c r="B1503" s="15" t="s">
        <v>5905</v>
      </c>
      <c r="C1503" s="16" t="s">
        <v>4098</v>
      </c>
      <c r="D1503" s="16" t="s">
        <v>4177</v>
      </c>
      <c r="E1503" s="16" t="s">
        <v>4176</v>
      </c>
      <c r="F1503" s="16" t="s">
        <v>4094</v>
      </c>
      <c r="G1503" s="16" t="s">
        <v>5905</v>
      </c>
      <c r="H1503" s="15"/>
      <c r="I1503" s="15"/>
      <c r="J1503" s="15"/>
      <c r="K1503" s="15"/>
      <c r="L1503" s="15"/>
      <c r="M1503" s="16" t="s">
        <v>1141</v>
      </c>
    </row>
    <row r="1504" spans="1:13" x14ac:dyDescent="0.2">
      <c r="A1504" s="16" t="s">
        <v>3687</v>
      </c>
      <c r="B1504" s="15" t="s">
        <v>5906</v>
      </c>
      <c r="C1504" s="16" t="s">
        <v>4196</v>
      </c>
      <c r="D1504" s="16" t="s">
        <v>4195</v>
      </c>
      <c r="E1504" s="16" t="s">
        <v>4296</v>
      </c>
      <c r="F1504" s="16" t="s">
        <v>4211</v>
      </c>
      <c r="G1504" s="16" t="s">
        <v>5906</v>
      </c>
      <c r="H1504" s="15"/>
      <c r="I1504" s="15"/>
      <c r="J1504" s="15"/>
      <c r="K1504" s="15"/>
      <c r="L1504" s="15"/>
      <c r="M1504" s="16" t="s">
        <v>3688</v>
      </c>
    </row>
    <row r="1505" spans="1:13" x14ac:dyDescent="0.2">
      <c r="A1505" s="16" t="s">
        <v>2977</v>
      </c>
      <c r="B1505" s="15" t="s">
        <v>5907</v>
      </c>
      <c r="C1505" s="16" t="s">
        <v>4098</v>
      </c>
      <c r="D1505" s="16" t="s">
        <v>4276</v>
      </c>
      <c r="E1505" s="16" t="s">
        <v>4274</v>
      </c>
      <c r="F1505" s="16" t="s">
        <v>4266</v>
      </c>
      <c r="G1505" s="16" t="s">
        <v>5907</v>
      </c>
      <c r="H1505" s="15"/>
      <c r="I1505" s="15"/>
      <c r="J1505" s="15"/>
      <c r="K1505" s="15"/>
      <c r="L1505" s="15"/>
      <c r="M1505" s="16" t="s">
        <v>2978</v>
      </c>
    </row>
    <row r="1506" spans="1:13" x14ac:dyDescent="0.2">
      <c r="A1506" s="16" t="s">
        <v>2755</v>
      </c>
      <c r="B1506" s="15" t="s">
        <v>5908</v>
      </c>
      <c r="C1506" s="16" t="s">
        <v>3936</v>
      </c>
      <c r="D1506" s="16" t="s">
        <v>3979</v>
      </c>
      <c r="E1506" s="16" t="s">
        <v>3984</v>
      </c>
      <c r="F1506" s="16" t="s">
        <v>4011</v>
      </c>
      <c r="G1506" s="16" t="s">
        <v>5908</v>
      </c>
      <c r="H1506" s="15"/>
      <c r="I1506" s="15"/>
      <c r="J1506" s="15"/>
      <c r="K1506" s="15"/>
      <c r="L1506" s="15"/>
      <c r="M1506" s="16" t="s">
        <v>2756</v>
      </c>
    </row>
    <row r="1507" spans="1:13" x14ac:dyDescent="0.2">
      <c r="A1507" s="16" t="s">
        <v>3693</v>
      </c>
      <c r="B1507" s="15" t="s">
        <v>5909</v>
      </c>
      <c r="C1507" s="16" t="s">
        <v>4196</v>
      </c>
      <c r="D1507" s="16" t="s">
        <v>4195</v>
      </c>
      <c r="E1507" s="16" t="s">
        <v>4296</v>
      </c>
      <c r="F1507" s="16" t="s">
        <v>4211</v>
      </c>
      <c r="G1507" s="16" t="s">
        <v>5909</v>
      </c>
      <c r="H1507" s="15"/>
      <c r="I1507" s="15"/>
      <c r="J1507" s="15"/>
      <c r="K1507" s="15"/>
      <c r="L1507" s="15"/>
      <c r="M1507" s="16" t="s">
        <v>3694</v>
      </c>
    </row>
    <row r="1508" spans="1:13" x14ac:dyDescent="0.2">
      <c r="A1508" s="16" t="s">
        <v>412</v>
      </c>
      <c r="B1508" s="15" t="s">
        <v>5910</v>
      </c>
      <c r="C1508" s="16" t="s">
        <v>4098</v>
      </c>
      <c r="D1508" s="16" t="s">
        <v>4177</v>
      </c>
      <c r="E1508" s="16" t="s">
        <v>4176</v>
      </c>
      <c r="F1508" s="16" t="s">
        <v>4091</v>
      </c>
      <c r="G1508" s="16" t="s">
        <v>5910</v>
      </c>
      <c r="H1508" s="15"/>
      <c r="I1508" s="15"/>
      <c r="J1508" s="15"/>
      <c r="K1508" s="15"/>
      <c r="L1508" s="15"/>
      <c r="M1508" s="16" t="s">
        <v>413</v>
      </c>
    </row>
    <row r="1509" spans="1:13" x14ac:dyDescent="0.2">
      <c r="A1509" s="16" t="s">
        <v>58</v>
      </c>
      <c r="B1509" s="15" t="s">
        <v>5911</v>
      </c>
      <c r="C1509" s="16" t="s">
        <v>4196</v>
      </c>
      <c r="D1509" s="16" t="s">
        <v>4195</v>
      </c>
      <c r="E1509" s="16" t="s">
        <v>4296</v>
      </c>
      <c r="F1509" s="16" t="s">
        <v>4211</v>
      </c>
      <c r="G1509" s="16" t="s">
        <v>5911</v>
      </c>
      <c r="H1509" s="15"/>
      <c r="I1509" s="15"/>
      <c r="J1509" s="15"/>
      <c r="K1509" s="15"/>
      <c r="L1509" s="15"/>
      <c r="M1509" s="16" t="s">
        <v>59</v>
      </c>
    </row>
    <row r="1510" spans="1:13" x14ac:dyDescent="0.2">
      <c r="A1510" s="16" t="s">
        <v>3367</v>
      </c>
      <c r="B1510" s="15" t="s">
        <v>5912</v>
      </c>
      <c r="C1510" s="16" t="s">
        <v>3936</v>
      </c>
      <c r="D1510" s="16" t="s">
        <v>4020</v>
      </c>
      <c r="E1510" s="16" t="s">
        <v>4279</v>
      </c>
      <c r="F1510" s="16" t="s">
        <v>4188</v>
      </c>
      <c r="G1510" s="16" t="s">
        <v>5912</v>
      </c>
      <c r="H1510" s="15"/>
      <c r="I1510" s="15"/>
      <c r="J1510" s="15"/>
      <c r="K1510" s="15"/>
      <c r="L1510" s="15"/>
      <c r="M1510" s="16" t="s">
        <v>3368</v>
      </c>
    </row>
    <row r="1511" spans="1:13" x14ac:dyDescent="0.2">
      <c r="A1511" s="16" t="s">
        <v>280</v>
      </c>
      <c r="B1511" s="15" t="s">
        <v>5913</v>
      </c>
      <c r="C1511" s="16" t="s">
        <v>4196</v>
      </c>
      <c r="D1511" s="16" t="s">
        <v>4195</v>
      </c>
      <c r="E1511" s="16" t="s">
        <v>4296</v>
      </c>
      <c r="F1511" s="16" t="s">
        <v>4211</v>
      </c>
      <c r="G1511" s="16" t="s">
        <v>5913</v>
      </c>
      <c r="H1511" s="15"/>
      <c r="I1511" s="15"/>
      <c r="J1511" s="15"/>
      <c r="K1511" s="15"/>
      <c r="L1511" s="15"/>
      <c r="M1511" s="16" t="s">
        <v>281</v>
      </c>
    </row>
    <row r="1512" spans="1:13" x14ac:dyDescent="0.2">
      <c r="A1512" s="16" t="s">
        <v>2829</v>
      </c>
      <c r="B1512" s="15" t="s">
        <v>5914</v>
      </c>
      <c r="C1512" s="16" t="s">
        <v>4260</v>
      </c>
      <c r="D1512" s="16" t="s">
        <v>4236</v>
      </c>
      <c r="E1512" s="16" t="s">
        <v>4210</v>
      </c>
      <c r="F1512" s="16" t="s">
        <v>3992</v>
      </c>
      <c r="G1512" s="16" t="s">
        <v>5914</v>
      </c>
      <c r="H1512" s="15"/>
      <c r="I1512" s="15"/>
      <c r="J1512" s="15"/>
      <c r="K1512" s="15"/>
      <c r="L1512" s="15"/>
      <c r="M1512" s="16" t="s">
        <v>2830</v>
      </c>
    </row>
    <row r="1513" spans="1:13" x14ac:dyDescent="0.2">
      <c r="A1513" s="16" t="s">
        <v>696</v>
      </c>
      <c r="B1513" s="15" t="s">
        <v>5915</v>
      </c>
      <c r="C1513" s="16" t="s">
        <v>3940</v>
      </c>
      <c r="D1513" s="16" t="s">
        <v>4103</v>
      </c>
      <c r="E1513" s="16" t="s">
        <v>3938</v>
      </c>
      <c r="F1513" s="16" t="s">
        <v>3939</v>
      </c>
      <c r="G1513" s="16" t="s">
        <v>5915</v>
      </c>
      <c r="H1513" s="15"/>
      <c r="I1513" s="15"/>
      <c r="J1513" s="15"/>
      <c r="K1513" s="15"/>
      <c r="L1513" s="15"/>
      <c r="M1513" s="16" t="s">
        <v>697</v>
      </c>
    </row>
    <row r="1514" spans="1:13" x14ac:dyDescent="0.2">
      <c r="A1514" s="16" t="s">
        <v>1660</v>
      </c>
      <c r="B1514" s="15" t="s">
        <v>5916</v>
      </c>
      <c r="C1514" s="16" t="s">
        <v>4260</v>
      </c>
      <c r="D1514" s="16" t="s">
        <v>4258</v>
      </c>
      <c r="E1514" s="16" t="s">
        <v>4320</v>
      </c>
      <c r="F1514" s="16" t="s">
        <v>4253</v>
      </c>
      <c r="G1514" s="16" t="s">
        <v>5916</v>
      </c>
      <c r="H1514" s="15"/>
      <c r="I1514" s="15"/>
      <c r="J1514" s="15"/>
      <c r="K1514" s="15"/>
      <c r="L1514" s="15"/>
      <c r="M1514" s="16" t="s">
        <v>1661</v>
      </c>
    </row>
    <row r="1515" spans="1:13" x14ac:dyDescent="0.2">
      <c r="A1515" s="16" t="s">
        <v>378</v>
      </c>
      <c r="B1515" s="15" t="s">
        <v>5917</v>
      </c>
      <c r="C1515" s="16" t="s">
        <v>3940</v>
      </c>
      <c r="D1515" s="16" t="s">
        <v>3941</v>
      </c>
      <c r="E1515" s="16" t="s">
        <v>4151</v>
      </c>
      <c r="F1515" s="16" t="s">
        <v>4373</v>
      </c>
      <c r="G1515" s="16" t="s">
        <v>5917</v>
      </c>
      <c r="H1515" s="15"/>
      <c r="I1515" s="15"/>
      <c r="J1515" s="15"/>
      <c r="K1515" s="15"/>
      <c r="L1515" s="15"/>
      <c r="M1515" s="16" t="s">
        <v>379</v>
      </c>
    </row>
    <row r="1516" spans="1:13" x14ac:dyDescent="0.2">
      <c r="A1516" s="16" t="s">
        <v>668</v>
      </c>
      <c r="B1516" s="15" t="s">
        <v>5918</v>
      </c>
      <c r="C1516" s="16" t="s">
        <v>4260</v>
      </c>
      <c r="D1516" s="16" t="s">
        <v>4236</v>
      </c>
      <c r="E1516" s="16" t="s">
        <v>4300</v>
      </c>
      <c r="F1516" s="16" t="s">
        <v>4344</v>
      </c>
      <c r="G1516" s="16" t="s">
        <v>5918</v>
      </c>
      <c r="H1516" s="15"/>
      <c r="I1516" s="15"/>
      <c r="J1516" s="15"/>
      <c r="K1516" s="15"/>
      <c r="L1516" s="15"/>
      <c r="M1516" s="16" t="s">
        <v>669</v>
      </c>
    </row>
    <row r="1517" spans="1:13" x14ac:dyDescent="0.2">
      <c r="A1517" s="16" t="s">
        <v>966</v>
      </c>
      <c r="B1517" s="15" t="s">
        <v>5919</v>
      </c>
      <c r="C1517" s="16" t="s">
        <v>4098</v>
      </c>
      <c r="D1517" s="16" t="s">
        <v>4177</v>
      </c>
      <c r="E1517" s="16" t="s">
        <v>4176</v>
      </c>
      <c r="F1517" s="16" t="s">
        <v>4096</v>
      </c>
      <c r="G1517" s="16" t="s">
        <v>5919</v>
      </c>
      <c r="H1517" s="15"/>
      <c r="I1517" s="15"/>
      <c r="J1517" s="15"/>
      <c r="K1517" s="15"/>
      <c r="L1517" s="15"/>
      <c r="M1517" s="16" t="s">
        <v>967</v>
      </c>
    </row>
    <row r="1518" spans="1:13" x14ac:dyDescent="0.2">
      <c r="A1518" s="16" t="s">
        <v>3361</v>
      </c>
      <c r="B1518" s="15" t="s">
        <v>5920</v>
      </c>
      <c r="C1518" s="16" t="s">
        <v>3936</v>
      </c>
      <c r="D1518" s="16" t="s">
        <v>4020</v>
      </c>
      <c r="E1518" s="16" t="s">
        <v>4279</v>
      </c>
      <c r="F1518" s="16" t="s">
        <v>4188</v>
      </c>
      <c r="G1518" s="16" t="s">
        <v>5920</v>
      </c>
      <c r="H1518" s="15"/>
      <c r="I1518" s="15"/>
      <c r="J1518" s="15"/>
      <c r="K1518" s="15"/>
      <c r="L1518" s="15"/>
      <c r="M1518" s="16" t="s">
        <v>3362</v>
      </c>
    </row>
    <row r="1519" spans="1:13" x14ac:dyDescent="0.2">
      <c r="A1519" s="16" t="s">
        <v>43</v>
      </c>
      <c r="B1519" s="15" t="s">
        <v>5921</v>
      </c>
      <c r="C1519" s="16" t="s">
        <v>4196</v>
      </c>
      <c r="D1519" s="16" t="s">
        <v>4195</v>
      </c>
      <c r="E1519" s="16" t="s">
        <v>4296</v>
      </c>
      <c r="F1519" s="16" t="s">
        <v>4211</v>
      </c>
      <c r="G1519" s="16" t="s">
        <v>5921</v>
      </c>
      <c r="H1519" s="15"/>
      <c r="I1519" s="15"/>
      <c r="J1519" s="15"/>
      <c r="K1519" s="15"/>
      <c r="L1519" s="15"/>
      <c r="M1519" s="16" t="s">
        <v>44</v>
      </c>
    </row>
    <row r="1520" spans="1:13" x14ac:dyDescent="0.2">
      <c r="A1520" s="16" t="s">
        <v>3885</v>
      </c>
      <c r="B1520" s="15" t="s">
        <v>5922</v>
      </c>
      <c r="C1520" s="16" t="s">
        <v>4196</v>
      </c>
      <c r="D1520" s="16" t="s">
        <v>4195</v>
      </c>
      <c r="E1520" s="16" t="s">
        <v>4001</v>
      </c>
      <c r="F1520" s="16" t="s">
        <v>4386</v>
      </c>
      <c r="G1520" s="16" t="s">
        <v>5922</v>
      </c>
      <c r="H1520" s="15"/>
      <c r="I1520" s="15"/>
      <c r="J1520" s="15"/>
      <c r="K1520" s="15"/>
      <c r="L1520" s="15"/>
      <c r="M1520" s="16" t="s">
        <v>3886</v>
      </c>
    </row>
    <row r="1521" spans="1:13" x14ac:dyDescent="0.2">
      <c r="A1521" s="16" t="s">
        <v>3881</v>
      </c>
      <c r="B1521" s="15" t="s">
        <v>5923</v>
      </c>
      <c r="C1521" s="16" t="s">
        <v>4196</v>
      </c>
      <c r="D1521" s="16" t="s">
        <v>4195</v>
      </c>
      <c r="E1521" s="16" t="s">
        <v>4001</v>
      </c>
      <c r="F1521" s="16" t="s">
        <v>4386</v>
      </c>
      <c r="G1521" s="16" t="s">
        <v>5923</v>
      </c>
      <c r="H1521" s="15"/>
      <c r="I1521" s="15"/>
      <c r="J1521" s="15"/>
      <c r="K1521" s="15"/>
      <c r="L1521" s="15"/>
      <c r="M1521" s="16" t="s">
        <v>3882</v>
      </c>
    </row>
    <row r="1522" spans="1:13" x14ac:dyDescent="0.2">
      <c r="A1522" s="16" t="s">
        <v>1662</v>
      </c>
      <c r="B1522" s="15" t="s">
        <v>5924</v>
      </c>
      <c r="C1522" s="16" t="s">
        <v>3940</v>
      </c>
      <c r="D1522" s="16" t="s">
        <v>3941</v>
      </c>
      <c r="E1522" s="16" t="s">
        <v>4151</v>
      </c>
      <c r="F1522" s="16" t="s">
        <v>4078</v>
      </c>
      <c r="G1522" s="16" t="s">
        <v>5924</v>
      </c>
      <c r="H1522" s="15"/>
      <c r="I1522" s="15"/>
      <c r="J1522" s="15"/>
      <c r="K1522" s="15"/>
      <c r="L1522" s="15"/>
      <c r="M1522" s="16" t="s">
        <v>1663</v>
      </c>
    </row>
    <row r="1523" spans="1:13" x14ac:dyDescent="0.2">
      <c r="A1523" s="16" t="s">
        <v>394</v>
      </c>
      <c r="B1523" s="15" t="s">
        <v>5925</v>
      </c>
      <c r="C1523" s="16" t="s">
        <v>3940</v>
      </c>
      <c r="D1523" s="16" t="s">
        <v>4103</v>
      </c>
      <c r="E1523" s="16" t="s">
        <v>4158</v>
      </c>
      <c r="F1523" s="16" t="s">
        <v>4105</v>
      </c>
      <c r="G1523" s="16" t="s">
        <v>5925</v>
      </c>
      <c r="H1523" s="15"/>
      <c r="I1523" s="15"/>
      <c r="J1523" s="15"/>
      <c r="K1523" s="15"/>
      <c r="L1523" s="15"/>
      <c r="M1523" s="16" t="s">
        <v>395</v>
      </c>
    </row>
    <row r="1524" spans="1:13" x14ac:dyDescent="0.2">
      <c r="A1524" s="16" t="s">
        <v>2317</v>
      </c>
      <c r="B1524" s="15" t="s">
        <v>5926</v>
      </c>
      <c r="C1524" s="16" t="s">
        <v>3940</v>
      </c>
      <c r="D1524" s="16" t="s">
        <v>3941</v>
      </c>
      <c r="E1524" s="16" t="s">
        <v>4028</v>
      </c>
      <c r="F1524" s="16" t="s">
        <v>4056</v>
      </c>
      <c r="G1524" s="16" t="s">
        <v>5926</v>
      </c>
      <c r="H1524" s="15"/>
      <c r="I1524" s="15"/>
      <c r="J1524" s="15"/>
      <c r="K1524" s="15"/>
      <c r="L1524" s="15"/>
      <c r="M1524" s="16" t="s">
        <v>2318</v>
      </c>
    </row>
    <row r="1525" spans="1:13" x14ac:dyDescent="0.2">
      <c r="A1525" s="16" t="s">
        <v>264</v>
      </c>
      <c r="B1525" s="15" t="s">
        <v>5927</v>
      </c>
      <c r="C1525" s="16" t="s">
        <v>4196</v>
      </c>
      <c r="D1525" s="16" t="s">
        <v>4195</v>
      </c>
      <c r="E1525" s="16" t="s">
        <v>4296</v>
      </c>
      <c r="F1525" s="16" t="s">
        <v>4211</v>
      </c>
      <c r="G1525" s="16" t="s">
        <v>5927</v>
      </c>
      <c r="H1525" s="15"/>
      <c r="I1525" s="15"/>
      <c r="J1525" s="15"/>
      <c r="K1525" s="15"/>
      <c r="L1525" s="15"/>
      <c r="M1525" s="16" t="s">
        <v>265</v>
      </c>
    </row>
    <row r="1526" spans="1:13" x14ac:dyDescent="0.2">
      <c r="A1526" s="16" t="s">
        <v>1324</v>
      </c>
      <c r="B1526" s="15" t="s">
        <v>5928</v>
      </c>
      <c r="C1526" s="16" t="s">
        <v>3940</v>
      </c>
      <c r="D1526" s="16" t="s">
        <v>3941</v>
      </c>
      <c r="E1526" s="16" t="s">
        <v>4151</v>
      </c>
      <c r="F1526" s="16" t="s">
        <v>3995</v>
      </c>
      <c r="G1526" s="16" t="s">
        <v>5928</v>
      </c>
      <c r="H1526" s="15"/>
      <c r="I1526" s="15"/>
      <c r="J1526" s="15"/>
      <c r="K1526" s="15"/>
      <c r="L1526" s="15"/>
      <c r="M1526" s="16" t="s">
        <v>1325</v>
      </c>
    </row>
    <row r="1527" spans="1:13" x14ac:dyDescent="0.2">
      <c r="A1527" s="16" t="s">
        <v>3111</v>
      </c>
      <c r="B1527" s="15" t="s">
        <v>5929</v>
      </c>
      <c r="C1527" s="16" t="s">
        <v>4098</v>
      </c>
      <c r="D1527" s="16" t="s">
        <v>4365</v>
      </c>
      <c r="E1527" s="16" t="s">
        <v>4129</v>
      </c>
      <c r="F1527" s="16" t="s">
        <v>3110</v>
      </c>
      <c r="G1527" s="16" t="s">
        <v>5929</v>
      </c>
      <c r="H1527" s="15"/>
      <c r="I1527" s="15"/>
      <c r="J1527" s="15"/>
      <c r="K1527" s="15"/>
      <c r="L1527" s="15"/>
      <c r="M1527" s="16" t="s">
        <v>3112</v>
      </c>
    </row>
    <row r="1528" spans="1:13" x14ac:dyDescent="0.2">
      <c r="A1528" s="16" t="s">
        <v>3769</v>
      </c>
      <c r="B1528" s="15" t="s">
        <v>5930</v>
      </c>
      <c r="C1528" s="16" t="s">
        <v>4196</v>
      </c>
      <c r="D1528" s="16" t="s">
        <v>4195</v>
      </c>
      <c r="E1528" s="16" t="s">
        <v>4296</v>
      </c>
      <c r="F1528" s="16" t="s">
        <v>4211</v>
      </c>
      <c r="G1528" s="16" t="s">
        <v>5930</v>
      </c>
      <c r="H1528" s="15"/>
      <c r="I1528" s="15"/>
      <c r="J1528" s="15"/>
      <c r="K1528" s="15"/>
      <c r="L1528" s="15"/>
      <c r="M1528" s="16" t="s">
        <v>3770</v>
      </c>
    </row>
    <row r="1529" spans="1:13" x14ac:dyDescent="0.2">
      <c r="A1529" s="16" t="s">
        <v>1716</v>
      </c>
      <c r="B1529" s="15" t="s">
        <v>5931</v>
      </c>
      <c r="C1529" s="16" t="s">
        <v>4260</v>
      </c>
      <c r="D1529" s="16" t="s">
        <v>4254</v>
      </c>
      <c r="E1529" s="16" t="s">
        <v>4130</v>
      </c>
      <c r="F1529" s="16" t="s">
        <v>4312</v>
      </c>
      <c r="G1529" s="16" t="s">
        <v>5931</v>
      </c>
      <c r="H1529" s="15"/>
      <c r="I1529" s="15"/>
      <c r="J1529" s="15"/>
      <c r="K1529" s="15"/>
      <c r="L1529" s="15"/>
      <c r="M1529" s="16" t="s">
        <v>1717</v>
      </c>
    </row>
    <row r="1530" spans="1:13" x14ac:dyDescent="0.2">
      <c r="A1530" s="16" t="s">
        <v>1370</v>
      </c>
      <c r="B1530" s="15" t="s">
        <v>5932</v>
      </c>
      <c r="C1530" s="16" t="s">
        <v>4260</v>
      </c>
      <c r="D1530" s="16" t="s">
        <v>4254</v>
      </c>
      <c r="E1530" s="16" t="s">
        <v>4130</v>
      </c>
      <c r="F1530" s="16" t="s">
        <v>4312</v>
      </c>
      <c r="G1530" s="16" t="s">
        <v>5932</v>
      </c>
      <c r="H1530" s="15"/>
      <c r="I1530" s="15"/>
      <c r="J1530" s="15"/>
      <c r="K1530" s="15"/>
      <c r="L1530" s="15"/>
      <c r="M1530" s="16" t="s">
        <v>1371</v>
      </c>
    </row>
    <row r="1531" spans="1:13" x14ac:dyDescent="0.2">
      <c r="A1531" s="16" t="s">
        <v>3897</v>
      </c>
      <c r="B1531" s="15" t="s">
        <v>5933</v>
      </c>
      <c r="C1531" s="16" t="s">
        <v>4196</v>
      </c>
      <c r="D1531" s="16" t="s">
        <v>4195</v>
      </c>
      <c r="E1531" s="16" t="s">
        <v>4296</v>
      </c>
      <c r="F1531" s="16" t="s">
        <v>4211</v>
      </c>
      <c r="G1531" s="16" t="s">
        <v>5933</v>
      </c>
      <c r="H1531" s="15"/>
      <c r="I1531" s="15"/>
      <c r="J1531" s="15"/>
      <c r="K1531" s="15"/>
      <c r="L1531" s="15"/>
      <c r="M1531" s="16" t="s">
        <v>3898</v>
      </c>
    </row>
    <row r="1532" spans="1:13" x14ac:dyDescent="0.2">
      <c r="A1532" s="16" t="s">
        <v>3473</v>
      </c>
      <c r="B1532" s="15" t="s">
        <v>5934</v>
      </c>
      <c r="C1532" s="16" t="s">
        <v>3936</v>
      </c>
      <c r="D1532" s="16" t="s">
        <v>4067</v>
      </c>
      <c r="E1532" s="16" t="s">
        <v>4082</v>
      </c>
      <c r="F1532" s="16" t="s">
        <v>4289</v>
      </c>
      <c r="G1532" s="16" t="s">
        <v>5934</v>
      </c>
      <c r="H1532" s="15"/>
      <c r="I1532" s="15"/>
      <c r="J1532" s="15"/>
      <c r="K1532" s="15"/>
      <c r="L1532" s="15"/>
      <c r="M1532" s="16" t="s">
        <v>3474</v>
      </c>
    </row>
    <row r="1533" spans="1:13" x14ac:dyDescent="0.2">
      <c r="A1533" s="16" t="s">
        <v>94</v>
      </c>
      <c r="B1533" s="15" t="s">
        <v>5935</v>
      </c>
      <c r="C1533" s="16" t="s">
        <v>4196</v>
      </c>
      <c r="D1533" s="16" t="s">
        <v>4195</v>
      </c>
      <c r="E1533" s="16" t="s">
        <v>4296</v>
      </c>
      <c r="F1533" s="16" t="s">
        <v>4211</v>
      </c>
      <c r="G1533" s="16" t="s">
        <v>5935</v>
      </c>
      <c r="H1533" s="15"/>
      <c r="I1533" s="15"/>
      <c r="J1533" s="15"/>
      <c r="K1533" s="15"/>
      <c r="L1533" s="15"/>
      <c r="M1533" s="16" t="s">
        <v>95</v>
      </c>
    </row>
    <row r="1534" spans="1:13" x14ac:dyDescent="0.2">
      <c r="A1534" s="16" t="s">
        <v>1304</v>
      </c>
      <c r="B1534" s="15" t="s">
        <v>5936</v>
      </c>
      <c r="C1534" s="16" t="s">
        <v>4260</v>
      </c>
      <c r="D1534" s="16" t="s">
        <v>4254</v>
      </c>
      <c r="E1534" s="16" t="s">
        <v>4130</v>
      </c>
      <c r="F1534" s="16" t="s">
        <v>4312</v>
      </c>
      <c r="G1534" s="16" t="s">
        <v>5936</v>
      </c>
      <c r="H1534" s="15"/>
      <c r="I1534" s="15"/>
      <c r="J1534" s="15"/>
      <c r="K1534" s="15"/>
      <c r="L1534" s="15"/>
      <c r="M1534" s="16" t="s">
        <v>1305</v>
      </c>
    </row>
    <row r="1535" spans="1:13" x14ac:dyDescent="0.2">
      <c r="A1535" s="16" t="s">
        <v>142</v>
      </c>
      <c r="B1535" s="15" t="s">
        <v>5937</v>
      </c>
      <c r="C1535" s="16" t="s">
        <v>4196</v>
      </c>
      <c r="D1535" s="16" t="s">
        <v>4195</v>
      </c>
      <c r="E1535" s="16" t="s">
        <v>4296</v>
      </c>
      <c r="F1535" s="16" t="s">
        <v>4211</v>
      </c>
      <c r="G1535" s="16" t="s">
        <v>5937</v>
      </c>
      <c r="H1535" s="15"/>
      <c r="I1535" s="15"/>
      <c r="J1535" s="15"/>
      <c r="K1535" s="15"/>
      <c r="L1535" s="15"/>
      <c r="M1535" s="16" t="s">
        <v>143</v>
      </c>
    </row>
    <row r="1536" spans="1:13" x14ac:dyDescent="0.2">
      <c r="A1536" s="16" t="s">
        <v>3563</v>
      </c>
      <c r="B1536" s="15" t="s">
        <v>5938</v>
      </c>
      <c r="C1536" s="16" t="s">
        <v>3936</v>
      </c>
      <c r="D1536" s="16" t="s">
        <v>4067</v>
      </c>
      <c r="E1536" s="16" t="s">
        <v>4287</v>
      </c>
      <c r="F1536" s="16" t="s">
        <v>4288</v>
      </c>
      <c r="G1536" s="16" t="s">
        <v>5938</v>
      </c>
      <c r="H1536" s="15"/>
      <c r="I1536" s="15"/>
      <c r="J1536" s="15"/>
      <c r="K1536" s="15"/>
      <c r="L1536" s="15"/>
      <c r="M1536" s="16" t="s">
        <v>3564</v>
      </c>
    </row>
    <row r="1537" spans="1:13" x14ac:dyDescent="0.2">
      <c r="A1537" s="16" t="s">
        <v>3551</v>
      </c>
      <c r="B1537" s="15" t="s">
        <v>5939</v>
      </c>
      <c r="C1537" s="16" t="s">
        <v>4260</v>
      </c>
      <c r="D1537" s="16" t="s">
        <v>4236</v>
      </c>
      <c r="E1537" s="16" t="s">
        <v>4346</v>
      </c>
      <c r="F1537" s="16" t="s">
        <v>4349</v>
      </c>
      <c r="G1537" s="16" t="s">
        <v>5939</v>
      </c>
      <c r="H1537" s="15"/>
      <c r="I1537" s="15"/>
      <c r="J1537" s="15"/>
      <c r="K1537" s="15"/>
      <c r="L1537" s="15"/>
      <c r="M1537" s="16" t="s">
        <v>3552</v>
      </c>
    </row>
    <row r="1538" spans="1:13" x14ac:dyDescent="0.2">
      <c r="A1538" s="16" t="s">
        <v>3835</v>
      </c>
      <c r="B1538" s="15" t="s">
        <v>5940</v>
      </c>
      <c r="C1538" s="16" t="s">
        <v>4196</v>
      </c>
      <c r="D1538" s="16" t="s">
        <v>4195</v>
      </c>
      <c r="E1538" s="16" t="s">
        <v>4296</v>
      </c>
      <c r="F1538" s="16" t="s">
        <v>4211</v>
      </c>
      <c r="G1538" s="16" t="s">
        <v>5940</v>
      </c>
      <c r="H1538" s="15"/>
      <c r="I1538" s="15"/>
      <c r="J1538" s="15"/>
      <c r="K1538" s="15"/>
      <c r="L1538" s="15"/>
      <c r="M1538" s="16" t="s">
        <v>3836</v>
      </c>
    </row>
    <row r="1539" spans="1:13" x14ac:dyDescent="0.2">
      <c r="A1539" s="16" t="s">
        <v>720</v>
      </c>
      <c r="B1539" s="15" t="s">
        <v>5941</v>
      </c>
      <c r="C1539" s="16" t="s">
        <v>3940</v>
      </c>
      <c r="D1539" s="16" t="s">
        <v>4103</v>
      </c>
      <c r="E1539" s="16" t="s">
        <v>3938</v>
      </c>
      <c r="F1539" s="16" t="s">
        <v>3939</v>
      </c>
      <c r="G1539" s="16" t="s">
        <v>5941</v>
      </c>
      <c r="H1539" s="15"/>
      <c r="I1539" s="15"/>
      <c r="J1539" s="15"/>
      <c r="K1539" s="15"/>
      <c r="L1539" s="15"/>
      <c r="M1539" s="16" t="s">
        <v>721</v>
      </c>
    </row>
    <row r="1540" spans="1:13" x14ac:dyDescent="0.2">
      <c r="A1540" s="16" t="s">
        <v>3753</v>
      </c>
      <c r="B1540" s="15" t="s">
        <v>5942</v>
      </c>
      <c r="C1540" s="16" t="s">
        <v>4196</v>
      </c>
      <c r="D1540" s="16" t="s">
        <v>4195</v>
      </c>
      <c r="E1540" s="16" t="s">
        <v>4001</v>
      </c>
      <c r="F1540" s="16" t="s">
        <v>4381</v>
      </c>
      <c r="G1540" s="16" t="s">
        <v>5942</v>
      </c>
      <c r="H1540" s="15"/>
      <c r="I1540" s="15"/>
      <c r="J1540" s="15"/>
      <c r="K1540" s="15"/>
      <c r="L1540" s="15"/>
      <c r="M1540" s="16" t="s">
        <v>3754</v>
      </c>
    </row>
    <row r="1541" spans="1:13" x14ac:dyDescent="0.2">
      <c r="A1541" s="16" t="s">
        <v>2677</v>
      </c>
      <c r="B1541" s="15" t="s">
        <v>5943</v>
      </c>
      <c r="C1541" s="16" t="s">
        <v>3940</v>
      </c>
      <c r="D1541" s="16" t="s">
        <v>3941</v>
      </c>
      <c r="E1541" s="16" t="s">
        <v>4028</v>
      </c>
      <c r="F1541" s="16" t="s">
        <v>4032</v>
      </c>
      <c r="G1541" s="16" t="s">
        <v>5943</v>
      </c>
      <c r="H1541" s="15"/>
      <c r="I1541" s="15"/>
      <c r="J1541" s="15"/>
      <c r="K1541" s="15"/>
      <c r="L1541" s="15"/>
      <c r="M1541" s="16" t="s">
        <v>2678</v>
      </c>
    </row>
    <row r="1542" spans="1:13" x14ac:dyDescent="0.2">
      <c r="A1542" s="16" t="s">
        <v>1480</v>
      </c>
      <c r="B1542" s="15" t="s">
        <v>5944</v>
      </c>
      <c r="C1542" s="16" t="s">
        <v>4260</v>
      </c>
      <c r="D1542" s="16" t="s">
        <v>4254</v>
      </c>
      <c r="E1542" s="16" t="s">
        <v>4130</v>
      </c>
      <c r="F1542" s="16" t="s">
        <v>4312</v>
      </c>
      <c r="G1542" s="16" t="s">
        <v>5944</v>
      </c>
      <c r="H1542" s="15"/>
      <c r="I1542" s="15"/>
      <c r="J1542" s="15"/>
      <c r="K1542" s="15"/>
      <c r="L1542" s="15"/>
      <c r="M1542" s="16" t="s">
        <v>1481</v>
      </c>
    </row>
    <row r="1543" spans="1:13" x14ac:dyDescent="0.2">
      <c r="A1543" s="16" t="s">
        <v>2981</v>
      </c>
      <c r="B1543" s="15" t="s">
        <v>5945</v>
      </c>
      <c r="C1543" s="16" t="s">
        <v>4098</v>
      </c>
      <c r="D1543" s="16" t="s">
        <v>4276</v>
      </c>
      <c r="E1543" s="16" t="s">
        <v>4274</v>
      </c>
      <c r="F1543" s="16" t="s">
        <v>4266</v>
      </c>
      <c r="G1543" s="16" t="s">
        <v>5945</v>
      </c>
      <c r="H1543" s="15"/>
      <c r="I1543" s="15"/>
      <c r="J1543" s="15"/>
      <c r="K1543" s="15"/>
      <c r="L1543" s="15"/>
      <c r="M1543" s="16" t="s">
        <v>2982</v>
      </c>
    </row>
    <row r="1544" spans="1:13" x14ac:dyDescent="0.2">
      <c r="A1544" s="16" t="s">
        <v>132</v>
      </c>
      <c r="B1544" s="15" t="s">
        <v>5946</v>
      </c>
      <c r="C1544" s="16" t="s">
        <v>4196</v>
      </c>
      <c r="D1544" s="16" t="s">
        <v>4195</v>
      </c>
      <c r="E1544" s="16" t="s">
        <v>4296</v>
      </c>
      <c r="F1544" s="16" t="s">
        <v>4211</v>
      </c>
      <c r="G1544" s="16" t="s">
        <v>5946</v>
      </c>
      <c r="H1544" s="15"/>
      <c r="I1544" s="15"/>
      <c r="J1544" s="15"/>
      <c r="K1544" s="15"/>
      <c r="L1544" s="15"/>
      <c r="M1544" s="16" t="s">
        <v>133</v>
      </c>
    </row>
    <row r="1545" spans="1:13" x14ac:dyDescent="0.2">
      <c r="A1545" s="16" t="s">
        <v>2823</v>
      </c>
      <c r="B1545" s="15" t="s">
        <v>5947</v>
      </c>
      <c r="C1545" s="16" t="s">
        <v>4098</v>
      </c>
      <c r="D1545" s="16" t="s">
        <v>4177</v>
      </c>
      <c r="E1545" s="16" t="s">
        <v>4176</v>
      </c>
      <c r="F1545" s="16" t="s">
        <v>4089</v>
      </c>
      <c r="G1545" s="16" t="s">
        <v>5947</v>
      </c>
      <c r="H1545" s="15"/>
      <c r="I1545" s="15"/>
      <c r="J1545" s="15"/>
      <c r="K1545" s="15"/>
      <c r="L1545" s="15"/>
      <c r="M1545" s="16" t="s">
        <v>2824</v>
      </c>
    </row>
    <row r="1546" spans="1:13" x14ac:dyDescent="0.2">
      <c r="A1546" s="16" t="s">
        <v>1368</v>
      </c>
      <c r="B1546" s="15" t="s">
        <v>5948</v>
      </c>
      <c r="C1546" s="16" t="s">
        <v>4260</v>
      </c>
      <c r="D1546" s="16" t="s">
        <v>4254</v>
      </c>
      <c r="E1546" s="16" t="s">
        <v>4130</v>
      </c>
      <c r="F1546" s="16" t="s">
        <v>4312</v>
      </c>
      <c r="G1546" s="16" t="s">
        <v>5948</v>
      </c>
      <c r="H1546" s="15"/>
      <c r="I1546" s="15"/>
      <c r="J1546" s="15"/>
      <c r="K1546" s="15"/>
      <c r="L1546" s="15"/>
      <c r="M1546" s="16" t="s">
        <v>1369</v>
      </c>
    </row>
    <row r="1547" spans="1:13" x14ac:dyDescent="0.2">
      <c r="A1547" s="16" t="s">
        <v>3779</v>
      </c>
      <c r="B1547" s="15" t="s">
        <v>5949</v>
      </c>
      <c r="C1547" s="16" t="s">
        <v>4196</v>
      </c>
      <c r="D1547" s="16" t="s">
        <v>4195</v>
      </c>
      <c r="E1547" s="16" t="s">
        <v>4296</v>
      </c>
      <c r="F1547" s="16" t="s">
        <v>4211</v>
      </c>
      <c r="G1547" s="16" t="s">
        <v>5949</v>
      </c>
      <c r="H1547" s="15"/>
      <c r="I1547" s="15"/>
      <c r="J1547" s="15"/>
      <c r="K1547" s="15"/>
      <c r="L1547" s="15"/>
      <c r="M1547" s="16" t="s">
        <v>3780</v>
      </c>
    </row>
    <row r="1548" spans="1:13" x14ac:dyDescent="0.2">
      <c r="A1548" s="16" t="s">
        <v>3875</v>
      </c>
      <c r="B1548" s="15" t="s">
        <v>5950</v>
      </c>
      <c r="C1548" s="16" t="s">
        <v>4196</v>
      </c>
      <c r="D1548" s="16" t="s">
        <v>4195</v>
      </c>
      <c r="E1548" s="16" t="s">
        <v>4296</v>
      </c>
      <c r="F1548" s="16" t="s">
        <v>4211</v>
      </c>
      <c r="G1548" s="16" t="s">
        <v>5950</v>
      </c>
      <c r="H1548" s="15"/>
      <c r="I1548" s="15"/>
      <c r="J1548" s="15"/>
      <c r="K1548" s="15"/>
      <c r="L1548" s="15"/>
      <c r="M1548" s="16" t="s">
        <v>3876</v>
      </c>
    </row>
    <row r="1549" spans="1:13" x14ac:dyDescent="0.2">
      <c r="A1549" s="16" t="s">
        <v>3541</v>
      </c>
      <c r="B1549" s="15" t="s">
        <v>5951</v>
      </c>
      <c r="C1549" s="16" t="s">
        <v>4260</v>
      </c>
      <c r="D1549" s="16" t="s">
        <v>4236</v>
      </c>
      <c r="E1549" s="16" t="s">
        <v>4346</v>
      </c>
      <c r="F1549" s="16" t="s">
        <v>4349</v>
      </c>
      <c r="G1549" s="16" t="s">
        <v>5951</v>
      </c>
      <c r="H1549" s="15"/>
      <c r="I1549" s="15"/>
      <c r="J1549" s="15"/>
      <c r="K1549" s="15"/>
      <c r="L1549" s="15"/>
      <c r="M1549" s="16" t="s">
        <v>3542</v>
      </c>
    </row>
    <row r="1550" spans="1:13" x14ac:dyDescent="0.2">
      <c r="A1550" s="16" t="s">
        <v>822</v>
      </c>
      <c r="B1550" s="15" t="s">
        <v>5952</v>
      </c>
      <c r="C1550" s="16" t="s">
        <v>3936</v>
      </c>
      <c r="D1550" s="16" t="s">
        <v>4067</v>
      </c>
      <c r="E1550" s="16" t="s">
        <v>4287</v>
      </c>
      <c r="F1550" s="16" t="s">
        <v>4295</v>
      </c>
      <c r="G1550" s="16" t="s">
        <v>5952</v>
      </c>
      <c r="H1550" s="15"/>
      <c r="I1550" s="15"/>
      <c r="J1550" s="15"/>
      <c r="K1550" s="15"/>
      <c r="L1550" s="15"/>
      <c r="M1550" s="16" t="s">
        <v>823</v>
      </c>
    </row>
    <row r="1551" spans="1:13" x14ac:dyDescent="0.2">
      <c r="A1551" s="16" t="s">
        <v>3763</v>
      </c>
      <c r="B1551" s="15" t="s">
        <v>5953</v>
      </c>
      <c r="C1551" s="16" t="s">
        <v>4196</v>
      </c>
      <c r="D1551" s="16" t="s">
        <v>4195</v>
      </c>
      <c r="E1551" s="16" t="s">
        <v>4296</v>
      </c>
      <c r="F1551" s="16" t="s">
        <v>4211</v>
      </c>
      <c r="G1551" s="16" t="s">
        <v>5953</v>
      </c>
      <c r="H1551" s="15"/>
      <c r="I1551" s="15"/>
      <c r="J1551" s="15"/>
      <c r="K1551" s="15"/>
      <c r="L1551" s="15"/>
      <c r="M1551" s="16" t="s">
        <v>3764</v>
      </c>
    </row>
    <row r="1552" spans="1:13" x14ac:dyDescent="0.2">
      <c r="A1552" s="16" t="s">
        <v>1556</v>
      </c>
      <c r="B1552" s="15" t="s">
        <v>5954</v>
      </c>
      <c r="C1552" s="16" t="s">
        <v>4260</v>
      </c>
      <c r="D1552" s="16" t="s">
        <v>4254</v>
      </c>
      <c r="E1552" s="16" t="s">
        <v>4130</v>
      </c>
      <c r="F1552" s="16" t="s">
        <v>4312</v>
      </c>
      <c r="G1552" s="16" t="s">
        <v>5954</v>
      </c>
      <c r="H1552" s="15"/>
      <c r="I1552" s="15"/>
      <c r="J1552" s="15"/>
      <c r="K1552" s="15"/>
      <c r="L1552" s="15"/>
      <c r="M1552" s="16" t="s">
        <v>1557</v>
      </c>
    </row>
    <row r="1553" spans="1:13" x14ac:dyDescent="0.2">
      <c r="A1553" s="16" t="s">
        <v>354</v>
      </c>
      <c r="B1553" s="15" t="s">
        <v>5955</v>
      </c>
      <c r="C1553" s="16" t="s">
        <v>3940</v>
      </c>
      <c r="D1553" s="16" t="s">
        <v>3941</v>
      </c>
      <c r="E1553" s="16" t="s">
        <v>4151</v>
      </c>
      <c r="F1553" s="16" t="s">
        <v>4075</v>
      </c>
      <c r="G1553" s="16" t="s">
        <v>5955</v>
      </c>
      <c r="H1553" s="15"/>
      <c r="I1553" s="15"/>
      <c r="J1553" s="15"/>
      <c r="K1553" s="15"/>
      <c r="L1553" s="15"/>
      <c r="M1553" s="16" t="s">
        <v>355</v>
      </c>
    </row>
    <row r="1554" spans="1:13" x14ac:dyDescent="0.2">
      <c r="A1554" s="16" t="s">
        <v>3511</v>
      </c>
      <c r="B1554" s="15" t="s">
        <v>5956</v>
      </c>
      <c r="C1554" s="16" t="s">
        <v>4260</v>
      </c>
      <c r="D1554" s="16" t="s">
        <v>4236</v>
      </c>
      <c r="E1554" s="16" t="s">
        <v>4346</v>
      </c>
      <c r="F1554" s="16" t="s">
        <v>4349</v>
      </c>
      <c r="G1554" s="16" t="s">
        <v>5956</v>
      </c>
      <c r="H1554" s="15"/>
      <c r="I1554" s="15"/>
      <c r="J1554" s="15"/>
      <c r="K1554" s="15"/>
      <c r="L1554" s="15"/>
      <c r="M1554" s="16" t="s">
        <v>3512</v>
      </c>
    </row>
    <row r="1555" spans="1:13" x14ac:dyDescent="0.2">
      <c r="A1555" s="16" t="s">
        <v>47</v>
      </c>
      <c r="B1555" s="15" t="s">
        <v>5957</v>
      </c>
      <c r="C1555" s="16" t="s">
        <v>4196</v>
      </c>
      <c r="D1555" s="16" t="s">
        <v>4195</v>
      </c>
      <c r="E1555" s="16" t="s">
        <v>4296</v>
      </c>
      <c r="F1555" s="16" t="s">
        <v>4211</v>
      </c>
      <c r="G1555" s="16" t="s">
        <v>5957</v>
      </c>
      <c r="H1555" s="15"/>
      <c r="I1555" s="15"/>
      <c r="J1555" s="15"/>
      <c r="K1555" s="15"/>
      <c r="L1555" s="15"/>
      <c r="M1555" s="16" t="s">
        <v>48</v>
      </c>
    </row>
    <row r="1556" spans="1:13" x14ac:dyDescent="0.2">
      <c r="A1556" s="16" t="s">
        <v>1046</v>
      </c>
      <c r="B1556" s="15" t="s">
        <v>5958</v>
      </c>
      <c r="C1556" s="16" t="s">
        <v>3940</v>
      </c>
      <c r="D1556" s="16" t="s">
        <v>4103</v>
      </c>
      <c r="E1556" s="16" t="s">
        <v>4138</v>
      </c>
      <c r="F1556" s="16" t="s">
        <v>4134</v>
      </c>
      <c r="G1556" s="16" t="s">
        <v>5958</v>
      </c>
      <c r="H1556" s="15"/>
      <c r="I1556" s="15"/>
      <c r="J1556" s="15"/>
      <c r="K1556" s="15"/>
      <c r="L1556" s="15"/>
      <c r="M1556" s="16" t="s">
        <v>1047</v>
      </c>
    </row>
    <row r="1557" spans="1:13" x14ac:dyDescent="0.2">
      <c r="A1557" s="16" t="s">
        <v>3365</v>
      </c>
      <c r="B1557" s="15" t="s">
        <v>5959</v>
      </c>
      <c r="C1557" s="16" t="s">
        <v>3936</v>
      </c>
      <c r="D1557" s="16" t="s">
        <v>4020</v>
      </c>
      <c r="E1557" s="16" t="s">
        <v>4279</v>
      </c>
      <c r="F1557" s="16" t="s">
        <v>4188</v>
      </c>
      <c r="G1557" s="16" t="s">
        <v>5959</v>
      </c>
      <c r="H1557" s="15"/>
      <c r="I1557" s="15"/>
      <c r="J1557" s="15"/>
      <c r="K1557" s="15"/>
      <c r="L1557" s="15"/>
      <c r="M1557" s="16" t="s">
        <v>3366</v>
      </c>
    </row>
    <row r="1558" spans="1:13" x14ac:dyDescent="0.2">
      <c r="A1558" s="16" t="s">
        <v>3449</v>
      </c>
      <c r="B1558" s="15" t="s">
        <v>5960</v>
      </c>
      <c r="C1558" s="16" t="s">
        <v>3936</v>
      </c>
      <c r="D1558" s="16" t="s">
        <v>4020</v>
      </c>
      <c r="E1558" s="16" t="s">
        <v>4279</v>
      </c>
      <c r="F1558" s="16" t="s">
        <v>4188</v>
      </c>
      <c r="G1558" s="16" t="s">
        <v>5960</v>
      </c>
      <c r="H1558" s="15"/>
      <c r="I1558" s="15"/>
      <c r="J1558" s="15"/>
      <c r="K1558" s="15"/>
      <c r="L1558" s="15"/>
      <c r="M1558" s="16" t="s">
        <v>3450</v>
      </c>
    </row>
    <row r="1559" spans="1:13" x14ac:dyDescent="0.2">
      <c r="A1559" s="16" t="s">
        <v>3323</v>
      </c>
      <c r="B1559" s="15" t="s">
        <v>5961</v>
      </c>
      <c r="C1559" s="16" t="s">
        <v>3936</v>
      </c>
      <c r="D1559" s="16" t="s">
        <v>4067</v>
      </c>
      <c r="E1559" s="16" t="s">
        <v>4287</v>
      </c>
      <c r="F1559" s="16" t="s">
        <v>4292</v>
      </c>
      <c r="G1559" s="16" t="s">
        <v>5961</v>
      </c>
      <c r="H1559" s="15"/>
      <c r="I1559" s="15"/>
      <c r="J1559" s="15"/>
      <c r="K1559" s="15"/>
      <c r="L1559" s="15"/>
      <c r="M1559" s="16" t="s">
        <v>3324</v>
      </c>
    </row>
    <row r="1560" spans="1:13" x14ac:dyDescent="0.2">
      <c r="A1560" s="16" t="s">
        <v>2054</v>
      </c>
      <c r="B1560" s="15" t="s">
        <v>5962</v>
      </c>
      <c r="C1560" s="16" t="s">
        <v>3936</v>
      </c>
      <c r="D1560" s="16" t="s">
        <v>4020</v>
      </c>
      <c r="E1560" s="16" t="s">
        <v>4279</v>
      </c>
      <c r="F1560" s="16" t="s">
        <v>4209</v>
      </c>
      <c r="G1560" s="16" t="s">
        <v>5962</v>
      </c>
      <c r="H1560" s="15"/>
      <c r="I1560" s="15"/>
      <c r="J1560" s="15"/>
      <c r="K1560" s="15"/>
      <c r="L1560" s="15"/>
      <c r="M1560" s="16" t="s">
        <v>2055</v>
      </c>
    </row>
    <row r="1561" spans="1:13" x14ac:dyDescent="0.2">
      <c r="A1561" s="16" t="s">
        <v>282</v>
      </c>
      <c r="B1561" s="15" t="s">
        <v>5963</v>
      </c>
      <c r="C1561" s="16" t="s">
        <v>4196</v>
      </c>
      <c r="D1561" s="16" t="s">
        <v>4195</v>
      </c>
      <c r="E1561" s="16" t="s">
        <v>4296</v>
      </c>
      <c r="F1561" s="16" t="s">
        <v>4211</v>
      </c>
      <c r="G1561" s="16" t="s">
        <v>5963</v>
      </c>
      <c r="H1561" s="15"/>
      <c r="I1561" s="15"/>
      <c r="J1561" s="15"/>
      <c r="K1561" s="15"/>
      <c r="L1561" s="15"/>
      <c r="M1561" s="16" t="s">
        <v>283</v>
      </c>
    </row>
    <row r="1562" spans="1:13" x14ac:dyDescent="0.2">
      <c r="A1562" s="16" t="s">
        <v>664</v>
      </c>
      <c r="B1562" s="15" t="s">
        <v>5964</v>
      </c>
      <c r="C1562" s="16" t="s">
        <v>4260</v>
      </c>
      <c r="D1562" s="16" t="s">
        <v>4236</v>
      </c>
      <c r="E1562" s="16" t="s">
        <v>4300</v>
      </c>
      <c r="F1562" s="16" t="s">
        <v>4344</v>
      </c>
      <c r="G1562" s="16" t="s">
        <v>5964</v>
      </c>
      <c r="H1562" s="15"/>
      <c r="I1562" s="15"/>
      <c r="J1562" s="15"/>
      <c r="K1562" s="15"/>
      <c r="L1562" s="15"/>
      <c r="M1562" s="16" t="s">
        <v>665</v>
      </c>
    </row>
    <row r="1563" spans="1:13" x14ac:dyDescent="0.2">
      <c r="A1563" s="16" t="s">
        <v>3341</v>
      </c>
      <c r="B1563" s="15" t="s">
        <v>5965</v>
      </c>
      <c r="C1563" s="16" t="s">
        <v>3936</v>
      </c>
      <c r="D1563" s="16" t="s">
        <v>4067</v>
      </c>
      <c r="E1563" s="16" t="s">
        <v>4082</v>
      </c>
      <c r="F1563" s="16" t="s">
        <v>4083</v>
      </c>
      <c r="G1563" s="16" t="s">
        <v>5965</v>
      </c>
      <c r="H1563" s="15"/>
      <c r="I1563" s="15"/>
      <c r="J1563" s="15"/>
      <c r="K1563" s="15"/>
      <c r="L1563" s="15"/>
      <c r="M1563" s="16" t="s">
        <v>3342</v>
      </c>
    </row>
    <row r="1564" spans="1:13" x14ac:dyDescent="0.2">
      <c r="A1564" s="16" t="s">
        <v>3535</v>
      </c>
      <c r="B1564" s="15" t="s">
        <v>5966</v>
      </c>
      <c r="C1564" s="16" t="s">
        <v>4260</v>
      </c>
      <c r="D1564" s="16" t="s">
        <v>4236</v>
      </c>
      <c r="E1564" s="16" t="s">
        <v>4346</v>
      </c>
      <c r="F1564" s="16" t="s">
        <v>4349</v>
      </c>
      <c r="G1564" s="16" t="s">
        <v>5966</v>
      </c>
      <c r="H1564" s="15"/>
      <c r="I1564" s="15"/>
      <c r="J1564" s="15"/>
      <c r="K1564" s="15"/>
      <c r="L1564" s="15"/>
      <c r="M1564" s="16" t="s">
        <v>3536</v>
      </c>
    </row>
    <row r="1565" spans="1:13" x14ac:dyDescent="0.2">
      <c r="A1565" s="16" t="s">
        <v>482</v>
      </c>
      <c r="B1565" s="15" t="s">
        <v>5967</v>
      </c>
      <c r="C1565" s="16" t="s">
        <v>3940</v>
      </c>
      <c r="D1565" s="16" t="s">
        <v>4103</v>
      </c>
      <c r="E1565" s="16" t="s">
        <v>4102</v>
      </c>
      <c r="F1565" s="16" t="s">
        <v>4156</v>
      </c>
      <c r="G1565" s="16" t="s">
        <v>5967</v>
      </c>
      <c r="H1565" s="15"/>
      <c r="I1565" s="15"/>
      <c r="J1565" s="15"/>
      <c r="K1565" s="15"/>
      <c r="L1565" s="15"/>
      <c r="M1565" s="16" t="s">
        <v>483</v>
      </c>
    </row>
    <row r="1566" spans="1:13" x14ac:dyDescent="0.2">
      <c r="A1566" s="16" t="s">
        <v>3299</v>
      </c>
      <c r="B1566" s="15" t="s">
        <v>5968</v>
      </c>
      <c r="C1566" s="16" t="s">
        <v>3936</v>
      </c>
      <c r="D1566" s="16" t="s">
        <v>4020</v>
      </c>
      <c r="E1566" s="16" t="s">
        <v>4279</v>
      </c>
      <c r="F1566" s="16" t="s">
        <v>4188</v>
      </c>
      <c r="G1566" s="16" t="s">
        <v>5968</v>
      </c>
      <c r="H1566" s="15"/>
      <c r="I1566" s="15"/>
      <c r="J1566" s="15"/>
      <c r="K1566" s="15"/>
      <c r="L1566" s="15"/>
      <c r="M1566" s="16" t="s">
        <v>3300</v>
      </c>
    </row>
    <row r="1567" spans="1:13" x14ac:dyDescent="0.2">
      <c r="A1567" s="16" t="s">
        <v>576</v>
      </c>
      <c r="B1567" s="15" t="s">
        <v>5969</v>
      </c>
      <c r="C1567" s="16" t="s">
        <v>4098</v>
      </c>
      <c r="D1567" s="16" t="s">
        <v>4177</v>
      </c>
      <c r="E1567" s="16" t="s">
        <v>4176</v>
      </c>
      <c r="F1567" s="16" t="s">
        <v>4094</v>
      </c>
      <c r="G1567" s="16" t="s">
        <v>5969</v>
      </c>
      <c r="H1567" s="15"/>
      <c r="I1567" s="15"/>
      <c r="J1567" s="15"/>
      <c r="K1567" s="15"/>
      <c r="L1567" s="15"/>
      <c r="M1567" s="16" t="s">
        <v>577</v>
      </c>
    </row>
    <row r="1568" spans="1:13" x14ac:dyDescent="0.2">
      <c r="A1568" s="16" t="s">
        <v>3555</v>
      </c>
      <c r="B1568" s="15" t="s">
        <v>5970</v>
      </c>
      <c r="C1568" s="16" t="s">
        <v>4260</v>
      </c>
      <c r="D1568" s="16" t="s">
        <v>4236</v>
      </c>
      <c r="E1568" s="16" t="s">
        <v>4346</v>
      </c>
      <c r="F1568" s="16" t="s">
        <v>4349</v>
      </c>
      <c r="G1568" s="16" t="s">
        <v>5970</v>
      </c>
      <c r="H1568" s="15"/>
      <c r="I1568" s="15"/>
      <c r="J1568" s="15"/>
      <c r="K1568" s="15"/>
      <c r="L1568" s="15"/>
      <c r="M1568" s="16" t="s">
        <v>3556</v>
      </c>
    </row>
    <row r="1569" spans="1:13" x14ac:dyDescent="0.2">
      <c r="A1569" s="16" t="s">
        <v>3659</v>
      </c>
      <c r="B1569" s="15" t="s">
        <v>5971</v>
      </c>
      <c r="C1569" s="16" t="s">
        <v>4196</v>
      </c>
      <c r="D1569" s="16" t="s">
        <v>4195</v>
      </c>
      <c r="E1569" s="16" t="s">
        <v>4296</v>
      </c>
      <c r="F1569" s="16" t="s">
        <v>4211</v>
      </c>
      <c r="G1569" s="16" t="s">
        <v>5971</v>
      </c>
      <c r="H1569" s="15"/>
      <c r="I1569" s="15"/>
      <c r="J1569" s="15"/>
      <c r="K1569" s="15"/>
      <c r="L1569" s="15"/>
      <c r="M1569" s="16" t="s">
        <v>3660</v>
      </c>
    </row>
    <row r="1570" spans="1:13" x14ac:dyDescent="0.2">
      <c r="A1570" s="16" t="s">
        <v>3115</v>
      </c>
      <c r="B1570" s="15" t="s">
        <v>5972</v>
      </c>
      <c r="C1570" s="16" t="s">
        <v>3936</v>
      </c>
      <c r="D1570" s="16" t="s">
        <v>4020</v>
      </c>
      <c r="E1570" s="16" t="s">
        <v>4279</v>
      </c>
      <c r="F1570" s="16" t="s">
        <v>4188</v>
      </c>
      <c r="G1570" s="16" t="s">
        <v>5972</v>
      </c>
      <c r="H1570" s="15"/>
      <c r="I1570" s="15"/>
      <c r="J1570" s="15"/>
      <c r="K1570" s="15"/>
      <c r="L1570" s="15"/>
      <c r="M1570" s="16" t="s">
        <v>3116</v>
      </c>
    </row>
    <row r="1571" spans="1:13" x14ac:dyDescent="0.2">
      <c r="A1571" s="16" t="s">
        <v>3797</v>
      </c>
      <c r="B1571" s="15" t="s">
        <v>5973</v>
      </c>
      <c r="C1571" s="16" t="s">
        <v>4196</v>
      </c>
      <c r="D1571" s="16" t="s">
        <v>4195</v>
      </c>
      <c r="E1571" s="16" t="s">
        <v>4001</v>
      </c>
      <c r="F1571" s="16" t="s">
        <v>4382</v>
      </c>
      <c r="G1571" s="16" t="s">
        <v>5973</v>
      </c>
      <c r="H1571" s="15"/>
      <c r="I1571" s="15"/>
      <c r="J1571" s="15"/>
      <c r="K1571" s="15"/>
      <c r="L1571" s="15"/>
      <c r="M1571" s="16" t="s">
        <v>3798</v>
      </c>
    </row>
    <row r="1572" spans="1:13" x14ac:dyDescent="0.2">
      <c r="A1572" s="16" t="s">
        <v>3903</v>
      </c>
      <c r="B1572" s="15" t="s">
        <v>5974</v>
      </c>
      <c r="C1572" s="16" t="s">
        <v>4196</v>
      </c>
      <c r="D1572" s="16" t="s">
        <v>4195</v>
      </c>
      <c r="E1572" s="16" t="s">
        <v>4296</v>
      </c>
      <c r="F1572" s="16" t="s">
        <v>4211</v>
      </c>
      <c r="G1572" s="16" t="s">
        <v>5974</v>
      </c>
      <c r="H1572" s="15"/>
      <c r="I1572" s="15"/>
      <c r="J1572" s="15"/>
      <c r="K1572" s="15"/>
      <c r="L1572" s="15"/>
      <c r="M1572" s="16" t="s">
        <v>3904</v>
      </c>
    </row>
    <row r="1573" spans="1:13" x14ac:dyDescent="0.2">
      <c r="A1573" s="16" t="s">
        <v>3491</v>
      </c>
      <c r="B1573" s="15" t="s">
        <v>5975</v>
      </c>
      <c r="C1573" s="16" t="s">
        <v>3936</v>
      </c>
      <c r="D1573" s="16" t="s">
        <v>4020</v>
      </c>
      <c r="E1573" s="16" t="s">
        <v>4279</v>
      </c>
      <c r="F1573" s="16" t="s">
        <v>4188</v>
      </c>
      <c r="G1573" s="16" t="s">
        <v>5975</v>
      </c>
      <c r="H1573" s="15"/>
      <c r="I1573" s="15"/>
      <c r="J1573" s="15"/>
      <c r="K1573" s="15"/>
      <c r="L1573" s="15"/>
      <c r="M1573" s="16" t="s">
        <v>3492</v>
      </c>
    </row>
    <row r="1574" spans="1:13" x14ac:dyDescent="0.2">
      <c r="A1574" s="16" t="s">
        <v>2627</v>
      </c>
      <c r="B1574" s="15" t="s">
        <v>5976</v>
      </c>
      <c r="C1574" s="16" t="s">
        <v>3936</v>
      </c>
      <c r="D1574" s="16" t="s">
        <v>3979</v>
      </c>
      <c r="E1574" s="16" t="s">
        <v>4039</v>
      </c>
      <c r="F1574" s="16" t="s">
        <v>3945</v>
      </c>
      <c r="G1574" s="16" t="s">
        <v>5976</v>
      </c>
      <c r="H1574" s="15"/>
      <c r="I1574" s="15"/>
      <c r="J1574" s="15"/>
      <c r="K1574" s="15"/>
      <c r="L1574" s="15"/>
      <c r="M1574" s="16" t="s">
        <v>2628</v>
      </c>
    </row>
    <row r="1575" spans="1:13" x14ac:dyDescent="0.2">
      <c r="A1575" s="16" t="s">
        <v>3895</v>
      </c>
      <c r="B1575" s="15" t="s">
        <v>5977</v>
      </c>
      <c r="C1575" s="16" t="s">
        <v>4196</v>
      </c>
      <c r="D1575" s="16" t="s">
        <v>4195</v>
      </c>
      <c r="E1575" s="16" t="s">
        <v>4296</v>
      </c>
      <c r="F1575" s="16" t="s">
        <v>4211</v>
      </c>
      <c r="G1575" s="16" t="s">
        <v>5977</v>
      </c>
      <c r="H1575" s="15"/>
      <c r="I1575" s="15"/>
      <c r="J1575" s="15"/>
      <c r="K1575" s="15"/>
      <c r="L1575" s="15"/>
      <c r="M1575" s="16" t="s">
        <v>3896</v>
      </c>
    </row>
    <row r="1576" spans="1:13" x14ac:dyDescent="0.2">
      <c r="A1576" s="16" t="s">
        <v>2593</v>
      </c>
      <c r="B1576" s="15" t="s">
        <v>5978</v>
      </c>
      <c r="C1576" s="16" t="s">
        <v>4098</v>
      </c>
      <c r="D1576" s="16" t="s">
        <v>4365</v>
      </c>
      <c r="E1576" s="16" t="s">
        <v>4125</v>
      </c>
      <c r="F1576" s="16" t="s">
        <v>4369</v>
      </c>
      <c r="G1576" s="16" t="s">
        <v>5978</v>
      </c>
      <c r="H1576" s="15"/>
      <c r="I1576" s="15"/>
      <c r="J1576" s="15"/>
      <c r="K1576" s="15"/>
      <c r="L1576" s="15"/>
      <c r="M1576" s="16" t="s">
        <v>2594</v>
      </c>
    </row>
    <row r="1577" spans="1:13" x14ac:dyDescent="0.2">
      <c r="A1577" s="16" t="s">
        <v>2725</v>
      </c>
      <c r="B1577" s="15" t="s">
        <v>5979</v>
      </c>
      <c r="C1577" s="16" t="s">
        <v>3936</v>
      </c>
      <c r="D1577" s="16" t="s">
        <v>3979</v>
      </c>
      <c r="E1577" s="16" t="s">
        <v>4039</v>
      </c>
      <c r="F1577" s="16" t="s">
        <v>3945</v>
      </c>
      <c r="G1577" s="16" t="s">
        <v>5979</v>
      </c>
      <c r="H1577" s="15"/>
      <c r="I1577" s="15"/>
      <c r="J1577" s="15"/>
      <c r="K1577" s="15"/>
      <c r="L1577" s="15"/>
      <c r="M1577" s="16" t="s">
        <v>2726</v>
      </c>
    </row>
    <row r="1578" spans="1:13" x14ac:dyDescent="0.2">
      <c r="A1578" s="16" t="s">
        <v>4259</v>
      </c>
      <c r="B1578" s="15" t="s">
        <v>5616</v>
      </c>
      <c r="C1578" s="16" t="s">
        <v>4260</v>
      </c>
      <c r="D1578" s="16" t="s">
        <v>4254</v>
      </c>
      <c r="E1578" s="16" t="s">
        <v>4248</v>
      </c>
      <c r="F1578" s="16" t="s">
        <v>4304</v>
      </c>
      <c r="G1578" s="16" t="s">
        <v>4306</v>
      </c>
      <c r="H1578" s="15"/>
      <c r="I1578" s="15"/>
      <c r="J1578" s="15"/>
      <c r="K1578" s="15"/>
      <c r="L1578" s="15"/>
      <c r="M1578" s="16" t="s">
        <v>4259</v>
      </c>
    </row>
    <row r="1579" spans="1:13" x14ac:dyDescent="0.2">
      <c r="A1579" s="16" t="s">
        <v>386</v>
      </c>
      <c r="B1579" s="15" t="s">
        <v>5980</v>
      </c>
      <c r="C1579" s="16" t="s">
        <v>3940</v>
      </c>
      <c r="D1579" s="16" t="s">
        <v>3941</v>
      </c>
      <c r="E1579" s="16" t="s">
        <v>4151</v>
      </c>
      <c r="F1579" s="16" t="s">
        <v>4373</v>
      </c>
      <c r="G1579" s="16" t="s">
        <v>5980</v>
      </c>
      <c r="H1579" s="15"/>
      <c r="I1579" s="15"/>
      <c r="J1579" s="15"/>
      <c r="K1579" s="15"/>
      <c r="L1579" s="15"/>
      <c r="M1579" s="16" t="s">
        <v>387</v>
      </c>
    </row>
    <row r="1580" spans="1:13" x14ac:dyDescent="0.2">
      <c r="A1580" s="16" t="s">
        <v>654</v>
      </c>
      <c r="B1580" s="15" t="s">
        <v>5981</v>
      </c>
      <c r="C1580" s="16" t="s">
        <v>4260</v>
      </c>
      <c r="D1580" s="16" t="s">
        <v>4236</v>
      </c>
      <c r="E1580" s="16" t="s">
        <v>4210</v>
      </c>
      <c r="F1580" s="16" t="s">
        <v>4131</v>
      </c>
      <c r="G1580" s="16" t="s">
        <v>5981</v>
      </c>
      <c r="H1580" s="15"/>
      <c r="I1580" s="15"/>
      <c r="J1580" s="15"/>
      <c r="K1580" s="15"/>
      <c r="L1580" s="15"/>
      <c r="M1580" s="16" t="s">
        <v>655</v>
      </c>
    </row>
    <row r="1581" spans="1:13" x14ac:dyDescent="0.2">
      <c r="A1581" s="16" t="s">
        <v>3405</v>
      </c>
      <c r="B1581" s="15" t="s">
        <v>5982</v>
      </c>
      <c r="C1581" s="16" t="s">
        <v>3936</v>
      </c>
      <c r="D1581" s="16" t="s">
        <v>4020</v>
      </c>
      <c r="E1581" s="16" t="s">
        <v>4279</v>
      </c>
      <c r="F1581" s="16" t="s">
        <v>4188</v>
      </c>
      <c r="G1581" s="16" t="s">
        <v>5982</v>
      </c>
      <c r="H1581" s="15"/>
      <c r="I1581" s="15"/>
      <c r="J1581" s="15"/>
      <c r="K1581" s="15"/>
      <c r="L1581" s="15"/>
      <c r="M1581" s="16" t="s">
        <v>3406</v>
      </c>
    </row>
    <row r="1582" spans="1:13" x14ac:dyDescent="0.2">
      <c r="A1582" s="16" t="s">
        <v>3635</v>
      </c>
      <c r="B1582" s="15" t="s">
        <v>5983</v>
      </c>
      <c r="C1582" s="16" t="s">
        <v>4196</v>
      </c>
      <c r="D1582" s="16" t="s">
        <v>4195</v>
      </c>
      <c r="E1582" s="16" t="s">
        <v>4001</v>
      </c>
      <c r="F1582" s="16" t="s">
        <v>4381</v>
      </c>
      <c r="G1582" s="16" t="s">
        <v>5983</v>
      </c>
      <c r="H1582" s="15"/>
      <c r="I1582" s="15"/>
      <c r="J1582" s="15"/>
      <c r="K1582" s="15"/>
      <c r="L1582" s="15"/>
      <c r="M1582" s="16" t="s">
        <v>3636</v>
      </c>
    </row>
    <row r="1583" spans="1:13" x14ac:dyDescent="0.2">
      <c r="A1583" s="16" t="s">
        <v>3833</v>
      </c>
      <c r="B1583" s="15" t="s">
        <v>5984</v>
      </c>
      <c r="C1583" s="16" t="s">
        <v>4196</v>
      </c>
      <c r="D1583" s="16" t="s">
        <v>4195</v>
      </c>
      <c r="E1583" s="16" t="s">
        <v>4296</v>
      </c>
      <c r="F1583" s="16" t="s">
        <v>4211</v>
      </c>
      <c r="G1583" s="16" t="s">
        <v>5984</v>
      </c>
      <c r="H1583" s="15"/>
      <c r="I1583" s="15"/>
      <c r="J1583" s="15"/>
      <c r="K1583" s="15"/>
      <c r="L1583" s="15"/>
      <c r="M1583" s="16" t="s">
        <v>3834</v>
      </c>
    </row>
    <row r="1584" spans="1:13" x14ac:dyDescent="0.2">
      <c r="A1584" s="16" t="s">
        <v>3899</v>
      </c>
      <c r="B1584" s="15" t="s">
        <v>5985</v>
      </c>
      <c r="C1584" s="16" t="s">
        <v>4196</v>
      </c>
      <c r="D1584" s="16" t="s">
        <v>4195</v>
      </c>
      <c r="E1584" s="16" t="s">
        <v>4296</v>
      </c>
      <c r="F1584" s="16" t="s">
        <v>4211</v>
      </c>
      <c r="G1584" s="16" t="s">
        <v>5985</v>
      </c>
      <c r="H1584" s="15"/>
      <c r="I1584" s="15"/>
      <c r="J1584" s="15"/>
      <c r="K1584" s="15"/>
      <c r="L1584" s="15"/>
      <c r="M1584" s="16" t="s">
        <v>3900</v>
      </c>
    </row>
    <row r="1585" spans="1:13" x14ac:dyDescent="0.2">
      <c r="A1585" s="16" t="s">
        <v>1574</v>
      </c>
      <c r="B1585" s="15" t="s">
        <v>5986</v>
      </c>
      <c r="C1585" s="16" t="s">
        <v>4260</v>
      </c>
      <c r="D1585" s="16" t="s">
        <v>4254</v>
      </c>
      <c r="E1585" s="16" t="s">
        <v>4130</v>
      </c>
      <c r="F1585" s="16" t="s">
        <v>4312</v>
      </c>
      <c r="G1585" s="16" t="s">
        <v>5986</v>
      </c>
      <c r="H1585" s="15"/>
      <c r="I1585" s="15"/>
      <c r="J1585" s="15"/>
      <c r="K1585" s="15"/>
      <c r="L1585" s="15"/>
      <c r="M1585" s="16" t="s">
        <v>1575</v>
      </c>
    </row>
    <row r="1586" spans="1:13" x14ac:dyDescent="0.2">
      <c r="A1586" s="16" t="s">
        <v>3275</v>
      </c>
      <c r="B1586" s="15" t="s">
        <v>5987</v>
      </c>
      <c r="C1586" s="16" t="s">
        <v>3936</v>
      </c>
      <c r="D1586" s="16" t="s">
        <v>4067</v>
      </c>
      <c r="E1586" s="16" t="s">
        <v>4287</v>
      </c>
      <c r="F1586" s="16" t="s">
        <v>4288</v>
      </c>
      <c r="G1586" s="16" t="s">
        <v>5987</v>
      </c>
      <c r="H1586" s="15"/>
      <c r="I1586" s="15"/>
      <c r="J1586" s="15"/>
      <c r="K1586" s="15"/>
      <c r="L1586" s="15"/>
      <c r="M1586" s="16" t="s">
        <v>3276</v>
      </c>
    </row>
    <row r="1587" spans="1:13" x14ac:dyDescent="0.2">
      <c r="A1587" s="16" t="s">
        <v>1552</v>
      </c>
      <c r="B1587" s="15" t="s">
        <v>5988</v>
      </c>
      <c r="C1587" s="16" t="s">
        <v>4260</v>
      </c>
      <c r="D1587" s="16" t="s">
        <v>4254</v>
      </c>
      <c r="E1587" s="16" t="s">
        <v>4130</v>
      </c>
      <c r="F1587" s="16" t="s">
        <v>4312</v>
      </c>
      <c r="G1587" s="16" t="s">
        <v>5988</v>
      </c>
      <c r="H1587" s="15"/>
      <c r="I1587" s="15"/>
      <c r="J1587" s="15"/>
      <c r="K1587" s="15"/>
      <c r="L1587" s="15"/>
      <c r="M1587" s="16" t="s">
        <v>1553</v>
      </c>
    </row>
    <row r="1588" spans="1:13" x14ac:dyDescent="0.2">
      <c r="A1588" s="16" t="s">
        <v>886</v>
      </c>
      <c r="B1588" s="15" t="s">
        <v>5989</v>
      </c>
      <c r="C1588" s="16" t="s">
        <v>4098</v>
      </c>
      <c r="D1588" s="16" t="s">
        <v>4177</v>
      </c>
      <c r="E1588" s="16" t="s">
        <v>4176</v>
      </c>
      <c r="F1588" s="16" t="s">
        <v>4101</v>
      </c>
      <c r="G1588" s="16" t="s">
        <v>5989</v>
      </c>
      <c r="H1588" s="15"/>
      <c r="I1588" s="15"/>
      <c r="J1588" s="15"/>
      <c r="K1588" s="15"/>
      <c r="L1588" s="15"/>
      <c r="M1588" s="16" t="s">
        <v>887</v>
      </c>
    </row>
    <row r="1589" spans="1:13" x14ac:dyDescent="0.2">
      <c r="A1589" s="16" t="s">
        <v>1506</v>
      </c>
      <c r="B1589" s="15" t="s">
        <v>5990</v>
      </c>
      <c r="C1589" s="16" t="s">
        <v>4260</v>
      </c>
      <c r="D1589" s="16" t="s">
        <v>4254</v>
      </c>
      <c r="E1589" s="16" t="s">
        <v>4130</v>
      </c>
      <c r="F1589" s="16" t="s">
        <v>4312</v>
      </c>
      <c r="G1589" s="16" t="s">
        <v>5990</v>
      </c>
      <c r="H1589" s="15"/>
      <c r="I1589" s="15"/>
      <c r="J1589" s="15"/>
      <c r="K1589" s="15"/>
      <c r="L1589" s="15"/>
      <c r="M1589" s="16" t="s">
        <v>1507</v>
      </c>
    </row>
    <row r="1590" spans="1:13" x14ac:dyDescent="0.2">
      <c r="A1590" s="16" t="s">
        <v>1244</v>
      </c>
      <c r="B1590" s="15" t="s">
        <v>5991</v>
      </c>
      <c r="C1590" s="16" t="s">
        <v>4260</v>
      </c>
      <c r="D1590" s="16" t="s">
        <v>4258</v>
      </c>
      <c r="E1590" s="16" t="s">
        <v>4070</v>
      </c>
      <c r="F1590" s="16" t="s">
        <v>4302</v>
      </c>
      <c r="G1590" s="16" t="s">
        <v>5991</v>
      </c>
      <c r="H1590" s="15"/>
      <c r="I1590" s="15"/>
      <c r="J1590" s="15"/>
      <c r="K1590" s="15"/>
      <c r="L1590" s="15"/>
      <c r="M1590" s="16" t="s">
        <v>1245</v>
      </c>
    </row>
    <row r="1591" spans="1:13" x14ac:dyDescent="0.2">
      <c r="A1591" s="16" t="s">
        <v>1588</v>
      </c>
      <c r="B1591" s="15" t="s">
        <v>5992</v>
      </c>
      <c r="C1591" s="16" t="s">
        <v>4260</v>
      </c>
      <c r="D1591" s="16" t="s">
        <v>4254</v>
      </c>
      <c r="E1591" s="16" t="s">
        <v>4130</v>
      </c>
      <c r="F1591" s="16" t="s">
        <v>4312</v>
      </c>
      <c r="G1591" s="16" t="s">
        <v>5992</v>
      </c>
      <c r="H1591" s="15"/>
      <c r="I1591" s="15"/>
      <c r="J1591" s="15"/>
      <c r="K1591" s="15"/>
      <c r="L1591" s="15"/>
      <c r="M1591" s="16" t="s">
        <v>1589</v>
      </c>
    </row>
    <row r="1592" spans="1:13" x14ac:dyDescent="0.2">
      <c r="A1592" s="16" t="s">
        <v>62</v>
      </c>
      <c r="B1592" s="15" t="s">
        <v>5993</v>
      </c>
      <c r="C1592" s="16" t="s">
        <v>4196</v>
      </c>
      <c r="D1592" s="16" t="s">
        <v>4195</v>
      </c>
      <c r="E1592" s="16" t="s">
        <v>4296</v>
      </c>
      <c r="F1592" s="16" t="s">
        <v>4211</v>
      </c>
      <c r="G1592" s="16" t="s">
        <v>5993</v>
      </c>
      <c r="H1592" s="15"/>
      <c r="I1592" s="15"/>
      <c r="J1592" s="15"/>
      <c r="K1592" s="15"/>
      <c r="L1592" s="15"/>
      <c r="M1592" s="16" t="s">
        <v>63</v>
      </c>
    </row>
    <row r="1593" spans="1:13" x14ac:dyDescent="0.2">
      <c r="A1593" s="16" t="s">
        <v>140</v>
      </c>
      <c r="B1593" s="15" t="s">
        <v>5994</v>
      </c>
      <c r="C1593" s="16" t="s">
        <v>4196</v>
      </c>
      <c r="D1593" s="16" t="s">
        <v>4195</v>
      </c>
      <c r="E1593" s="16" t="s">
        <v>4296</v>
      </c>
      <c r="F1593" s="16" t="s">
        <v>4211</v>
      </c>
      <c r="G1593" s="16" t="s">
        <v>5994</v>
      </c>
      <c r="H1593" s="15"/>
      <c r="I1593" s="15"/>
      <c r="J1593" s="15"/>
      <c r="K1593" s="15"/>
      <c r="L1593" s="15"/>
      <c r="M1593" s="16" t="s">
        <v>141</v>
      </c>
    </row>
    <row r="1594" spans="1:13" x14ac:dyDescent="0.2">
      <c r="A1594" s="16" t="s">
        <v>3527</v>
      </c>
      <c r="B1594" s="15" t="s">
        <v>5995</v>
      </c>
      <c r="C1594" s="16" t="s">
        <v>4260</v>
      </c>
      <c r="D1594" s="16" t="s">
        <v>4236</v>
      </c>
      <c r="E1594" s="16" t="s">
        <v>4346</v>
      </c>
      <c r="F1594" s="16" t="s">
        <v>4349</v>
      </c>
      <c r="G1594" s="16" t="s">
        <v>5995</v>
      </c>
      <c r="H1594" s="15"/>
      <c r="I1594" s="15"/>
      <c r="J1594" s="15"/>
      <c r="K1594" s="15"/>
      <c r="L1594" s="15"/>
      <c r="M1594" s="16" t="s">
        <v>3528</v>
      </c>
    </row>
    <row r="1595" spans="1:13" x14ac:dyDescent="0.2">
      <c r="A1595" s="16" t="s">
        <v>3549</v>
      </c>
      <c r="B1595" s="15" t="s">
        <v>5996</v>
      </c>
      <c r="C1595" s="16" t="s">
        <v>4260</v>
      </c>
      <c r="D1595" s="16" t="s">
        <v>4236</v>
      </c>
      <c r="E1595" s="16" t="s">
        <v>4346</v>
      </c>
      <c r="F1595" s="16" t="s">
        <v>4349</v>
      </c>
      <c r="G1595" s="16" t="s">
        <v>5996</v>
      </c>
      <c r="H1595" s="15"/>
      <c r="I1595" s="15"/>
      <c r="J1595" s="15"/>
      <c r="K1595" s="15"/>
      <c r="L1595" s="15"/>
      <c r="M1595" s="16" t="s">
        <v>3550</v>
      </c>
    </row>
    <row r="1596" spans="1:13" x14ac:dyDescent="0.2">
      <c r="A1596" s="16" t="s">
        <v>3815</v>
      </c>
      <c r="B1596" s="15" t="s">
        <v>5997</v>
      </c>
      <c r="C1596" s="16" t="s">
        <v>4196</v>
      </c>
      <c r="D1596" s="16" t="s">
        <v>4195</v>
      </c>
      <c r="E1596" s="16" t="s">
        <v>4296</v>
      </c>
      <c r="F1596" s="16" t="s">
        <v>4211</v>
      </c>
      <c r="G1596" s="16" t="s">
        <v>5997</v>
      </c>
      <c r="H1596" s="15"/>
      <c r="I1596" s="15"/>
      <c r="J1596" s="15"/>
      <c r="K1596" s="15"/>
      <c r="L1596" s="15"/>
      <c r="M1596" s="16" t="s">
        <v>3816</v>
      </c>
    </row>
    <row r="1597" spans="1:13" x14ac:dyDescent="0.2">
      <c r="A1597" s="16" t="s">
        <v>136</v>
      </c>
      <c r="B1597" s="15" t="s">
        <v>5998</v>
      </c>
      <c r="C1597" s="16" t="s">
        <v>4196</v>
      </c>
      <c r="D1597" s="16" t="s">
        <v>4195</v>
      </c>
      <c r="E1597" s="16" t="s">
        <v>4296</v>
      </c>
      <c r="F1597" s="16" t="s">
        <v>4211</v>
      </c>
      <c r="G1597" s="16" t="s">
        <v>5998</v>
      </c>
      <c r="H1597" s="15"/>
      <c r="I1597" s="15"/>
      <c r="J1597" s="15"/>
      <c r="K1597" s="15"/>
      <c r="L1597" s="15"/>
      <c r="M1597" s="16" t="s">
        <v>137</v>
      </c>
    </row>
    <row r="1598" spans="1:13" x14ac:dyDescent="0.2">
      <c r="A1598" s="16" t="s">
        <v>3755</v>
      </c>
      <c r="B1598" s="15" t="s">
        <v>5999</v>
      </c>
      <c r="C1598" s="16" t="s">
        <v>4196</v>
      </c>
      <c r="D1598" s="16" t="s">
        <v>4195</v>
      </c>
      <c r="E1598" s="16" t="s">
        <v>4296</v>
      </c>
      <c r="F1598" s="16" t="s">
        <v>4211</v>
      </c>
      <c r="G1598" s="16" t="s">
        <v>5999</v>
      </c>
      <c r="H1598" s="15"/>
      <c r="I1598" s="15"/>
      <c r="J1598" s="15"/>
      <c r="K1598" s="15"/>
      <c r="L1598" s="15"/>
      <c r="M1598" s="16" t="s">
        <v>3756</v>
      </c>
    </row>
    <row r="1599" spans="1:13" x14ac:dyDescent="0.2">
      <c r="A1599" s="16" t="s">
        <v>1514</v>
      </c>
      <c r="B1599" s="15" t="s">
        <v>6000</v>
      </c>
      <c r="C1599" s="16" t="s">
        <v>4260</v>
      </c>
      <c r="D1599" s="16" t="s">
        <v>4254</v>
      </c>
      <c r="E1599" s="16" t="s">
        <v>4130</v>
      </c>
      <c r="F1599" s="16" t="s">
        <v>4312</v>
      </c>
      <c r="G1599" s="16" t="s">
        <v>6000</v>
      </c>
      <c r="H1599" s="15"/>
      <c r="I1599" s="15"/>
      <c r="J1599" s="15"/>
      <c r="K1599" s="15"/>
      <c r="L1599" s="15"/>
      <c r="M1599" s="16" t="s">
        <v>1515</v>
      </c>
    </row>
    <row r="1600" spans="1:13" x14ac:dyDescent="0.2">
      <c r="A1600" s="16" t="s">
        <v>434</v>
      </c>
      <c r="B1600" s="15" t="s">
        <v>6001</v>
      </c>
      <c r="C1600" s="16" t="s">
        <v>3936</v>
      </c>
      <c r="D1600" s="16" t="s">
        <v>3979</v>
      </c>
      <c r="E1600" s="16" t="s">
        <v>3984</v>
      </c>
      <c r="F1600" s="16" t="s">
        <v>4010</v>
      </c>
      <c r="G1600" s="16" t="s">
        <v>6001</v>
      </c>
      <c r="H1600" s="15"/>
      <c r="I1600" s="15"/>
      <c r="J1600" s="15"/>
      <c r="K1600" s="15"/>
      <c r="L1600" s="15"/>
      <c r="M1600" s="16" t="s">
        <v>435</v>
      </c>
    </row>
    <row r="1601" spans="1:13" x14ac:dyDescent="0.2">
      <c r="A1601" s="16" t="s">
        <v>3431</v>
      </c>
      <c r="B1601" s="15" t="s">
        <v>6002</v>
      </c>
      <c r="C1601" s="16" t="s">
        <v>3936</v>
      </c>
      <c r="D1601" s="16" t="s">
        <v>4020</v>
      </c>
      <c r="E1601" s="16" t="s">
        <v>4279</v>
      </c>
      <c r="F1601" s="16" t="s">
        <v>4188</v>
      </c>
      <c r="G1601" s="16" t="s">
        <v>6002</v>
      </c>
      <c r="H1601" s="15"/>
      <c r="I1601" s="15"/>
      <c r="J1601" s="15"/>
      <c r="K1601" s="15"/>
      <c r="L1601" s="15"/>
      <c r="M1601" s="16" t="s">
        <v>3432</v>
      </c>
    </row>
    <row r="1602" spans="1:13" x14ac:dyDescent="0.2">
      <c r="A1602" s="16" t="s">
        <v>108</v>
      </c>
      <c r="B1602" s="15" t="s">
        <v>6003</v>
      </c>
      <c r="C1602" s="16" t="s">
        <v>4196</v>
      </c>
      <c r="D1602" s="16" t="s">
        <v>4195</v>
      </c>
      <c r="E1602" s="16" t="s">
        <v>4296</v>
      </c>
      <c r="F1602" s="16" t="s">
        <v>4211</v>
      </c>
      <c r="G1602" s="16" t="s">
        <v>6003</v>
      </c>
      <c r="H1602" s="15"/>
      <c r="I1602" s="15"/>
      <c r="J1602" s="15"/>
      <c r="K1602" s="15"/>
      <c r="L1602" s="15"/>
      <c r="M1602" s="16" t="s">
        <v>109</v>
      </c>
    </row>
    <row r="1603" spans="1:13" x14ac:dyDescent="0.2">
      <c r="A1603" s="16" t="s">
        <v>1342</v>
      </c>
      <c r="B1603" s="15" t="s">
        <v>6004</v>
      </c>
      <c r="C1603" s="16" t="s">
        <v>4260</v>
      </c>
      <c r="D1603" s="16" t="s">
        <v>4254</v>
      </c>
      <c r="E1603" s="16" t="s">
        <v>4130</v>
      </c>
      <c r="F1603" s="16" t="s">
        <v>4312</v>
      </c>
      <c r="G1603" s="16" t="s">
        <v>6004</v>
      </c>
      <c r="H1603" s="15"/>
      <c r="I1603" s="15"/>
      <c r="J1603" s="15"/>
      <c r="K1603" s="15"/>
      <c r="L1603" s="15"/>
      <c r="M1603" s="16" t="s">
        <v>1343</v>
      </c>
    </row>
    <row r="1604" spans="1:13" x14ac:dyDescent="0.2">
      <c r="A1604" s="16" t="s">
        <v>2771</v>
      </c>
      <c r="B1604" s="15" t="s">
        <v>6005</v>
      </c>
      <c r="C1604" s="16" t="s">
        <v>4098</v>
      </c>
      <c r="D1604" s="16" t="s">
        <v>4365</v>
      </c>
      <c r="E1604" s="16" t="s">
        <v>4125</v>
      </c>
      <c r="F1604" s="16" t="s">
        <v>4369</v>
      </c>
      <c r="G1604" s="16" t="s">
        <v>6005</v>
      </c>
      <c r="H1604" s="15"/>
      <c r="I1604" s="15"/>
      <c r="J1604" s="15"/>
      <c r="K1604" s="15"/>
      <c r="L1604" s="15"/>
      <c r="M1604" s="16" t="s">
        <v>2772</v>
      </c>
    </row>
    <row r="1605" spans="1:13" x14ac:dyDescent="0.2">
      <c r="A1605" s="16" t="s">
        <v>3463</v>
      </c>
      <c r="B1605" s="15" t="s">
        <v>6006</v>
      </c>
      <c r="C1605" s="16" t="s">
        <v>3936</v>
      </c>
      <c r="D1605" s="16" t="s">
        <v>4067</v>
      </c>
      <c r="E1605" s="16" t="s">
        <v>4082</v>
      </c>
      <c r="F1605" s="16" t="s">
        <v>4002</v>
      </c>
      <c r="G1605" s="16" t="s">
        <v>6006</v>
      </c>
      <c r="H1605" s="15"/>
      <c r="I1605" s="15"/>
      <c r="J1605" s="15"/>
      <c r="K1605" s="15"/>
      <c r="L1605" s="15"/>
      <c r="M1605" s="16" t="s">
        <v>3464</v>
      </c>
    </row>
    <row r="1606" spans="1:13" x14ac:dyDescent="0.2">
      <c r="A1606" s="16" t="s">
        <v>1516</v>
      </c>
      <c r="B1606" s="15" t="s">
        <v>6007</v>
      </c>
      <c r="C1606" s="16" t="s">
        <v>4260</v>
      </c>
      <c r="D1606" s="16" t="s">
        <v>4254</v>
      </c>
      <c r="E1606" s="16" t="s">
        <v>4130</v>
      </c>
      <c r="F1606" s="16" t="s">
        <v>4312</v>
      </c>
      <c r="G1606" s="16" t="s">
        <v>6007</v>
      </c>
      <c r="H1606" s="15"/>
      <c r="I1606" s="15"/>
      <c r="J1606" s="15"/>
      <c r="K1606" s="15"/>
      <c r="L1606" s="15"/>
      <c r="M1606" s="16" t="s">
        <v>1517</v>
      </c>
    </row>
    <row r="1607" spans="1:13" x14ac:dyDescent="0.2">
      <c r="A1607" s="16" t="s">
        <v>836</v>
      </c>
      <c r="B1607" s="15" t="s">
        <v>6008</v>
      </c>
      <c r="C1607" s="16" t="s">
        <v>3940</v>
      </c>
      <c r="D1607" s="16" t="s">
        <v>4103</v>
      </c>
      <c r="E1607" s="16" t="s">
        <v>3938</v>
      </c>
      <c r="F1607" s="16" t="s">
        <v>3939</v>
      </c>
      <c r="G1607" s="16" t="s">
        <v>6008</v>
      </c>
      <c r="H1607" s="15"/>
      <c r="I1607" s="15"/>
      <c r="J1607" s="15"/>
      <c r="K1607" s="15"/>
      <c r="L1607" s="15"/>
      <c r="M1607" s="16" t="s">
        <v>837</v>
      </c>
    </row>
    <row r="1608" spans="1:13" x14ac:dyDescent="0.2">
      <c r="A1608" s="16" t="s">
        <v>3907</v>
      </c>
      <c r="B1608" s="15" t="s">
        <v>6009</v>
      </c>
      <c r="C1608" s="16" t="s">
        <v>4196</v>
      </c>
      <c r="D1608" s="16" t="s">
        <v>4195</v>
      </c>
      <c r="E1608" s="16" t="s">
        <v>4296</v>
      </c>
      <c r="F1608" s="16" t="s">
        <v>4211</v>
      </c>
      <c r="G1608" s="16" t="s">
        <v>6009</v>
      </c>
      <c r="H1608" s="15"/>
      <c r="I1608" s="15"/>
      <c r="J1608" s="15"/>
      <c r="K1608" s="15"/>
      <c r="L1608" s="15"/>
      <c r="M1608" s="16" t="s">
        <v>3908</v>
      </c>
    </row>
    <row r="1609" spans="1:13" x14ac:dyDescent="0.2">
      <c r="A1609" s="16" t="s">
        <v>1744</v>
      </c>
      <c r="B1609" s="15" t="s">
        <v>6010</v>
      </c>
      <c r="C1609" s="16" t="s">
        <v>4260</v>
      </c>
      <c r="D1609" s="16" t="s">
        <v>4254</v>
      </c>
      <c r="E1609" s="16" t="s">
        <v>4130</v>
      </c>
      <c r="F1609" s="16" t="s">
        <v>4312</v>
      </c>
      <c r="G1609" s="16" t="s">
        <v>6010</v>
      </c>
      <c r="H1609" s="15"/>
      <c r="I1609" s="15"/>
      <c r="J1609" s="15"/>
      <c r="K1609" s="15"/>
      <c r="L1609" s="15"/>
      <c r="M1609" s="16" t="s">
        <v>1745</v>
      </c>
    </row>
    <row r="1610" spans="1:13" x14ac:dyDescent="0.2">
      <c r="A1610" s="16" t="s">
        <v>918</v>
      </c>
      <c r="B1610" s="15" t="s">
        <v>6011</v>
      </c>
      <c r="C1610" s="16" t="s">
        <v>3940</v>
      </c>
      <c r="D1610" s="16" t="s">
        <v>4103</v>
      </c>
      <c r="E1610" s="16" t="s">
        <v>4138</v>
      </c>
      <c r="F1610" s="16" t="s">
        <v>4134</v>
      </c>
      <c r="G1610" s="16" t="s">
        <v>6011</v>
      </c>
      <c r="H1610" s="15"/>
      <c r="I1610" s="15"/>
      <c r="J1610" s="15"/>
      <c r="K1610" s="15"/>
      <c r="L1610" s="15"/>
      <c r="M1610" s="16" t="s">
        <v>919</v>
      </c>
    </row>
    <row r="1611" spans="1:13" x14ac:dyDescent="0.2">
      <c r="A1611" s="16" t="s">
        <v>1560</v>
      </c>
      <c r="B1611" s="15" t="s">
        <v>6012</v>
      </c>
      <c r="C1611" s="16" t="s">
        <v>4260</v>
      </c>
      <c r="D1611" s="16" t="s">
        <v>4254</v>
      </c>
      <c r="E1611" s="16" t="s">
        <v>4130</v>
      </c>
      <c r="F1611" s="16" t="s">
        <v>4312</v>
      </c>
      <c r="G1611" s="16" t="s">
        <v>6012</v>
      </c>
      <c r="H1611" s="15"/>
      <c r="I1611" s="15"/>
      <c r="J1611" s="15"/>
      <c r="K1611" s="15"/>
      <c r="L1611" s="15"/>
      <c r="M1611" s="16" t="s">
        <v>1561</v>
      </c>
    </row>
    <row r="1612" spans="1:13" x14ac:dyDescent="0.2">
      <c r="A1612" s="16" t="s">
        <v>1496</v>
      </c>
      <c r="B1612" s="15" t="s">
        <v>6013</v>
      </c>
      <c r="C1612" s="16" t="s">
        <v>4260</v>
      </c>
      <c r="D1612" s="16" t="s">
        <v>4254</v>
      </c>
      <c r="E1612" s="16" t="s">
        <v>4130</v>
      </c>
      <c r="F1612" s="16" t="s">
        <v>4312</v>
      </c>
      <c r="G1612" s="16" t="s">
        <v>6013</v>
      </c>
      <c r="H1612" s="15"/>
      <c r="I1612" s="15"/>
      <c r="J1612" s="15"/>
      <c r="K1612" s="15"/>
      <c r="L1612" s="15"/>
      <c r="M1612" s="16" t="s">
        <v>1497</v>
      </c>
    </row>
    <row r="1613" spans="1:13" x14ac:dyDescent="0.2">
      <c r="A1613" s="16" t="s">
        <v>3545</v>
      </c>
      <c r="B1613" s="15" t="s">
        <v>6014</v>
      </c>
      <c r="C1613" s="16" t="s">
        <v>4260</v>
      </c>
      <c r="D1613" s="16" t="s">
        <v>4236</v>
      </c>
      <c r="E1613" s="16" t="s">
        <v>4346</v>
      </c>
      <c r="F1613" s="16" t="s">
        <v>4349</v>
      </c>
      <c r="G1613" s="16" t="s">
        <v>6014</v>
      </c>
      <c r="H1613" s="15"/>
      <c r="I1613" s="15"/>
      <c r="J1613" s="15"/>
      <c r="K1613" s="15"/>
      <c r="L1613" s="15"/>
      <c r="M1613" s="16" t="s">
        <v>3546</v>
      </c>
    </row>
    <row r="1614" spans="1:13" x14ac:dyDescent="0.2">
      <c r="A1614" s="16" t="s">
        <v>2813</v>
      </c>
      <c r="B1614" s="15" t="s">
        <v>6015</v>
      </c>
      <c r="C1614" s="16" t="s">
        <v>4098</v>
      </c>
      <c r="D1614" s="16" t="s">
        <v>4177</v>
      </c>
      <c r="E1614" s="16" t="s">
        <v>4176</v>
      </c>
      <c r="F1614" s="16" t="s">
        <v>4089</v>
      </c>
      <c r="G1614" s="16" t="s">
        <v>6015</v>
      </c>
      <c r="H1614" s="15"/>
      <c r="I1614" s="15"/>
      <c r="J1614" s="15"/>
      <c r="K1614" s="15"/>
      <c r="L1614" s="15"/>
      <c r="M1614" s="16" t="s">
        <v>2814</v>
      </c>
    </row>
    <row r="1615" spans="1:13" x14ac:dyDescent="0.2">
      <c r="A1615" s="16" t="s">
        <v>1378</v>
      </c>
      <c r="B1615" s="15" t="s">
        <v>6016</v>
      </c>
      <c r="C1615" s="16" t="s">
        <v>4260</v>
      </c>
      <c r="D1615" s="16" t="s">
        <v>4254</v>
      </c>
      <c r="E1615" s="16" t="s">
        <v>4130</v>
      </c>
      <c r="F1615" s="16" t="s">
        <v>4312</v>
      </c>
      <c r="G1615" s="16" t="s">
        <v>6016</v>
      </c>
      <c r="H1615" s="15"/>
      <c r="I1615" s="15"/>
      <c r="J1615" s="15"/>
      <c r="K1615" s="15"/>
      <c r="L1615" s="15"/>
      <c r="M1615" s="16" t="s">
        <v>1379</v>
      </c>
    </row>
    <row r="1616" spans="1:13" x14ac:dyDescent="0.2">
      <c r="A1616" s="16" t="s">
        <v>900</v>
      </c>
      <c r="B1616" s="15" t="s">
        <v>6017</v>
      </c>
      <c r="C1616" s="16" t="s">
        <v>4098</v>
      </c>
      <c r="D1616" s="16" t="s">
        <v>4177</v>
      </c>
      <c r="E1616" s="16" t="s">
        <v>4176</v>
      </c>
      <c r="F1616" s="16" t="s">
        <v>4101</v>
      </c>
      <c r="G1616" s="16" t="s">
        <v>6017</v>
      </c>
      <c r="H1616" s="15"/>
      <c r="I1616" s="15"/>
      <c r="J1616" s="15"/>
      <c r="K1616" s="15"/>
      <c r="L1616" s="15"/>
      <c r="M1616" s="16" t="s">
        <v>901</v>
      </c>
    </row>
    <row r="1617" spans="1:13" x14ac:dyDescent="0.2">
      <c r="A1617" s="16" t="s">
        <v>3831</v>
      </c>
      <c r="B1617" s="15" t="s">
        <v>6018</v>
      </c>
      <c r="C1617" s="16" t="s">
        <v>4196</v>
      </c>
      <c r="D1617" s="16" t="s">
        <v>4195</v>
      </c>
      <c r="E1617" s="16" t="s">
        <v>4296</v>
      </c>
      <c r="F1617" s="16" t="s">
        <v>4211</v>
      </c>
      <c r="G1617" s="16" t="s">
        <v>6018</v>
      </c>
      <c r="H1617" s="15"/>
      <c r="I1617" s="15"/>
      <c r="J1617" s="15"/>
      <c r="K1617" s="15"/>
      <c r="L1617" s="15"/>
      <c r="M1617" s="16" t="s">
        <v>3832</v>
      </c>
    </row>
    <row r="1618" spans="1:13" x14ac:dyDescent="0.2">
      <c r="A1618" s="16" t="s">
        <v>1182</v>
      </c>
      <c r="B1618" s="15" t="s">
        <v>6019</v>
      </c>
      <c r="C1618" s="16" t="s">
        <v>4098</v>
      </c>
      <c r="D1618" s="16" t="s">
        <v>4177</v>
      </c>
      <c r="E1618" s="16" t="s">
        <v>4176</v>
      </c>
      <c r="F1618" s="16" t="s">
        <v>4094</v>
      </c>
      <c r="G1618" s="16" t="s">
        <v>6019</v>
      </c>
      <c r="H1618" s="15"/>
      <c r="I1618" s="15"/>
      <c r="J1618" s="15"/>
      <c r="K1618" s="15"/>
      <c r="L1618" s="15"/>
      <c r="M1618" s="16" t="s">
        <v>1183</v>
      </c>
    </row>
    <row r="1619" spans="1:13" x14ac:dyDescent="0.2">
      <c r="A1619" s="16" t="s">
        <v>3587</v>
      </c>
      <c r="B1619" s="15" t="s">
        <v>6020</v>
      </c>
      <c r="C1619" s="16" t="s">
        <v>4260</v>
      </c>
      <c r="D1619" s="16" t="s">
        <v>4236</v>
      </c>
      <c r="E1619" s="16" t="s">
        <v>4346</v>
      </c>
      <c r="F1619" s="16" t="s">
        <v>4349</v>
      </c>
      <c r="G1619" s="16" t="s">
        <v>6020</v>
      </c>
      <c r="H1619" s="15"/>
      <c r="I1619" s="15"/>
      <c r="J1619" s="15"/>
      <c r="K1619" s="15"/>
      <c r="L1619" s="15"/>
      <c r="M1619" s="16" t="s">
        <v>3588</v>
      </c>
    </row>
    <row r="1620" spans="1:13" x14ac:dyDescent="0.2">
      <c r="A1620" s="16" t="s">
        <v>3739</v>
      </c>
      <c r="B1620" s="15" t="s">
        <v>6021</v>
      </c>
      <c r="C1620" s="16" t="s">
        <v>4196</v>
      </c>
      <c r="D1620" s="16" t="s">
        <v>4195</v>
      </c>
      <c r="E1620" s="16" t="s">
        <v>4296</v>
      </c>
      <c r="F1620" s="16" t="s">
        <v>4211</v>
      </c>
      <c r="G1620" s="16" t="s">
        <v>6021</v>
      </c>
      <c r="H1620" s="15"/>
      <c r="I1620" s="15"/>
      <c r="J1620" s="15"/>
      <c r="K1620" s="15"/>
      <c r="L1620" s="15"/>
      <c r="M1620" s="16" t="s">
        <v>3740</v>
      </c>
    </row>
    <row r="1621" spans="1:13" x14ac:dyDescent="0.2">
      <c r="A1621" s="16" t="s">
        <v>3703</v>
      </c>
      <c r="B1621" s="15" t="s">
        <v>6022</v>
      </c>
      <c r="C1621" s="16" t="s">
        <v>4196</v>
      </c>
      <c r="D1621" s="16" t="s">
        <v>4195</v>
      </c>
      <c r="E1621" s="16" t="s">
        <v>4296</v>
      </c>
      <c r="F1621" s="16" t="s">
        <v>4211</v>
      </c>
      <c r="G1621" s="16" t="s">
        <v>6022</v>
      </c>
      <c r="H1621" s="15"/>
      <c r="I1621" s="15"/>
      <c r="J1621" s="15"/>
      <c r="K1621" s="15"/>
      <c r="L1621" s="15"/>
      <c r="M1621" s="16" t="s">
        <v>3704</v>
      </c>
    </row>
    <row r="1622" spans="1:13" x14ac:dyDescent="0.2">
      <c r="A1622" s="16" t="s">
        <v>1364</v>
      </c>
      <c r="B1622" s="15" t="s">
        <v>6023</v>
      </c>
      <c r="C1622" s="16" t="s">
        <v>4260</v>
      </c>
      <c r="D1622" s="16" t="s">
        <v>4254</v>
      </c>
      <c r="E1622" s="16" t="s">
        <v>4130</v>
      </c>
      <c r="F1622" s="16" t="s">
        <v>4312</v>
      </c>
      <c r="G1622" s="16" t="s">
        <v>6023</v>
      </c>
      <c r="H1622" s="15"/>
      <c r="I1622" s="15"/>
      <c r="J1622" s="15"/>
      <c r="K1622" s="15"/>
      <c r="L1622" s="15"/>
      <c r="M1622" s="16" t="s">
        <v>1365</v>
      </c>
    </row>
    <row r="1623" spans="1:13" x14ac:dyDescent="0.2">
      <c r="A1623" s="16" t="s">
        <v>324</v>
      </c>
      <c r="B1623" s="15" t="s">
        <v>6024</v>
      </c>
      <c r="C1623" s="16" t="s">
        <v>3940</v>
      </c>
      <c r="D1623" s="16" t="s">
        <v>3941</v>
      </c>
      <c r="E1623" s="16" t="s">
        <v>4151</v>
      </c>
      <c r="F1623" s="16" t="s">
        <v>4075</v>
      </c>
      <c r="G1623" s="16" t="s">
        <v>6024</v>
      </c>
      <c r="H1623" s="15"/>
      <c r="I1623" s="15"/>
      <c r="J1623" s="15"/>
      <c r="K1623" s="15"/>
      <c r="L1623" s="15"/>
      <c r="M1623" s="16" t="s">
        <v>325</v>
      </c>
    </row>
    <row r="1624" spans="1:13" x14ac:dyDescent="0.2">
      <c r="A1624" s="16" t="s">
        <v>408</v>
      </c>
      <c r="B1624" s="15" t="s">
        <v>6025</v>
      </c>
      <c r="C1624" s="16" t="s">
        <v>4098</v>
      </c>
      <c r="D1624" s="16" t="s">
        <v>4177</v>
      </c>
      <c r="E1624" s="16" t="s">
        <v>4176</v>
      </c>
      <c r="F1624" s="16" t="s">
        <v>4091</v>
      </c>
      <c r="G1624" s="16" t="s">
        <v>6025</v>
      </c>
      <c r="H1624" s="15"/>
      <c r="I1624" s="15"/>
      <c r="J1624" s="15"/>
      <c r="K1624" s="15"/>
      <c r="L1624" s="15"/>
      <c r="M1624" s="16" t="s">
        <v>409</v>
      </c>
    </row>
    <row r="1625" spans="1:13" x14ac:dyDescent="0.2">
      <c r="A1625" s="16" t="s">
        <v>1524</v>
      </c>
      <c r="B1625" s="15" t="s">
        <v>6026</v>
      </c>
      <c r="C1625" s="16" t="s">
        <v>4260</v>
      </c>
      <c r="D1625" s="16" t="s">
        <v>4254</v>
      </c>
      <c r="E1625" s="16" t="s">
        <v>4130</v>
      </c>
      <c r="F1625" s="16" t="s">
        <v>4312</v>
      </c>
      <c r="G1625" s="16" t="s">
        <v>6026</v>
      </c>
      <c r="H1625" s="15"/>
      <c r="I1625" s="15"/>
      <c r="J1625" s="15"/>
      <c r="K1625" s="15"/>
      <c r="L1625" s="15"/>
      <c r="M1625" s="16" t="s">
        <v>1525</v>
      </c>
    </row>
    <row r="1626" spans="1:13" x14ac:dyDescent="0.2">
      <c r="A1626" s="16" t="s">
        <v>3781</v>
      </c>
      <c r="B1626" s="15" t="s">
        <v>6027</v>
      </c>
      <c r="C1626" s="16" t="s">
        <v>4196</v>
      </c>
      <c r="D1626" s="16" t="s">
        <v>4195</v>
      </c>
      <c r="E1626" s="16" t="s">
        <v>4296</v>
      </c>
      <c r="F1626" s="16" t="s">
        <v>4211</v>
      </c>
      <c r="G1626" s="16" t="s">
        <v>6027</v>
      </c>
      <c r="H1626" s="15"/>
      <c r="I1626" s="15"/>
      <c r="J1626" s="15"/>
      <c r="K1626" s="15"/>
      <c r="L1626" s="15"/>
      <c r="M1626" s="16" t="s">
        <v>3782</v>
      </c>
    </row>
    <row r="1627" spans="1:13" x14ac:dyDescent="0.2">
      <c r="A1627" s="16" t="s">
        <v>2661</v>
      </c>
      <c r="B1627" s="15" t="s">
        <v>6028</v>
      </c>
      <c r="C1627" s="16" t="s">
        <v>4098</v>
      </c>
      <c r="D1627" s="16" t="s">
        <v>4365</v>
      </c>
      <c r="E1627" s="16" t="s">
        <v>4125</v>
      </c>
      <c r="F1627" s="16" t="s">
        <v>4369</v>
      </c>
      <c r="G1627" s="16" t="s">
        <v>6028</v>
      </c>
      <c r="H1627" s="15"/>
      <c r="I1627" s="15"/>
      <c r="J1627" s="15"/>
      <c r="K1627" s="15"/>
      <c r="L1627" s="15"/>
      <c r="M1627" s="16" t="s">
        <v>2662</v>
      </c>
    </row>
    <row r="1628" spans="1:13" x14ac:dyDescent="0.2">
      <c r="A1628" s="16" t="s">
        <v>1488</v>
      </c>
      <c r="B1628" s="15" t="s">
        <v>6029</v>
      </c>
      <c r="C1628" s="16" t="s">
        <v>4260</v>
      </c>
      <c r="D1628" s="16" t="s">
        <v>4254</v>
      </c>
      <c r="E1628" s="16" t="s">
        <v>4130</v>
      </c>
      <c r="F1628" s="16" t="s">
        <v>4312</v>
      </c>
      <c r="G1628" s="16" t="s">
        <v>6029</v>
      </c>
      <c r="H1628" s="15"/>
      <c r="I1628" s="15"/>
      <c r="J1628" s="15"/>
      <c r="K1628" s="15"/>
      <c r="L1628" s="15"/>
      <c r="M1628" s="16" t="s">
        <v>1489</v>
      </c>
    </row>
    <row r="1629" spans="1:13" x14ac:dyDescent="0.2">
      <c r="A1629" s="16" t="s">
        <v>2743</v>
      </c>
      <c r="B1629" s="15" t="s">
        <v>6030</v>
      </c>
      <c r="C1629" s="16" t="s">
        <v>3936</v>
      </c>
      <c r="D1629" s="16" t="s">
        <v>3979</v>
      </c>
      <c r="E1629" s="16" t="s">
        <v>3981</v>
      </c>
      <c r="F1629" s="16" t="s">
        <v>3944</v>
      </c>
      <c r="G1629" s="16" t="s">
        <v>6030</v>
      </c>
      <c r="H1629" s="15"/>
      <c r="I1629" s="15"/>
      <c r="J1629" s="15"/>
      <c r="K1629" s="15"/>
      <c r="L1629" s="15"/>
      <c r="M1629" s="16" t="s">
        <v>2744</v>
      </c>
    </row>
    <row r="1630" spans="1:13" x14ac:dyDescent="0.2">
      <c r="A1630" s="16" t="s">
        <v>3685</v>
      </c>
      <c r="B1630" s="15" t="s">
        <v>6031</v>
      </c>
      <c r="C1630" s="16" t="s">
        <v>4196</v>
      </c>
      <c r="D1630" s="16" t="s">
        <v>4195</v>
      </c>
      <c r="E1630" s="16" t="s">
        <v>4296</v>
      </c>
      <c r="F1630" s="16" t="s">
        <v>4211</v>
      </c>
      <c r="G1630" s="16" t="s">
        <v>6031</v>
      </c>
      <c r="H1630" s="15"/>
      <c r="I1630" s="15"/>
      <c r="J1630" s="15"/>
      <c r="K1630" s="15"/>
      <c r="L1630" s="15"/>
      <c r="M1630" s="16" t="s">
        <v>3686</v>
      </c>
    </row>
    <row r="1631" spans="1:13" x14ac:dyDescent="0.2">
      <c r="A1631" s="16" t="s">
        <v>3673</v>
      </c>
      <c r="B1631" s="15" t="s">
        <v>6032</v>
      </c>
      <c r="C1631" s="16" t="s">
        <v>4196</v>
      </c>
      <c r="D1631" s="16" t="s">
        <v>4195</v>
      </c>
      <c r="E1631" s="16" t="s">
        <v>4296</v>
      </c>
      <c r="F1631" s="16" t="s">
        <v>4211</v>
      </c>
      <c r="G1631" s="16" t="s">
        <v>6032</v>
      </c>
      <c r="H1631" s="15"/>
      <c r="I1631" s="15"/>
      <c r="J1631" s="15"/>
      <c r="K1631" s="15"/>
      <c r="L1631" s="15"/>
      <c r="M1631" s="16" t="s">
        <v>3674</v>
      </c>
    </row>
    <row r="1632" spans="1:13" x14ac:dyDescent="0.2">
      <c r="A1632" s="16" t="s">
        <v>96</v>
      </c>
      <c r="B1632" s="15" t="s">
        <v>6033</v>
      </c>
      <c r="C1632" s="16" t="s">
        <v>4196</v>
      </c>
      <c r="D1632" s="16" t="s">
        <v>4195</v>
      </c>
      <c r="E1632" s="16" t="s">
        <v>4296</v>
      </c>
      <c r="F1632" s="16" t="s">
        <v>4211</v>
      </c>
      <c r="G1632" s="16" t="s">
        <v>6033</v>
      </c>
      <c r="H1632" s="15"/>
      <c r="I1632" s="15"/>
      <c r="J1632" s="15"/>
      <c r="K1632" s="15"/>
      <c r="L1632" s="15"/>
      <c r="M1632" s="16" t="s">
        <v>97</v>
      </c>
    </row>
    <row r="1633" spans="1:13" x14ac:dyDescent="0.2">
      <c r="A1633" s="16" t="s">
        <v>3641</v>
      </c>
      <c r="B1633" s="15" t="s">
        <v>6034</v>
      </c>
      <c r="C1633" s="16" t="s">
        <v>4196</v>
      </c>
      <c r="D1633" s="16" t="s">
        <v>4195</v>
      </c>
      <c r="E1633" s="16" t="s">
        <v>4001</v>
      </c>
      <c r="F1633" s="16" t="s">
        <v>4380</v>
      </c>
      <c r="G1633" s="16" t="s">
        <v>6034</v>
      </c>
      <c r="H1633" s="15"/>
      <c r="I1633" s="15"/>
      <c r="J1633" s="15"/>
      <c r="K1633" s="15"/>
      <c r="L1633" s="15"/>
      <c r="M1633" s="16" t="s">
        <v>3642</v>
      </c>
    </row>
    <row r="1634" spans="1:13" x14ac:dyDescent="0.2">
      <c r="A1634" s="16" t="s">
        <v>3695</v>
      </c>
      <c r="B1634" s="15" t="s">
        <v>6035</v>
      </c>
      <c r="C1634" s="16" t="s">
        <v>4196</v>
      </c>
      <c r="D1634" s="16" t="s">
        <v>4195</v>
      </c>
      <c r="E1634" s="16" t="s">
        <v>4296</v>
      </c>
      <c r="F1634" s="16" t="s">
        <v>4211</v>
      </c>
      <c r="G1634" s="16" t="s">
        <v>6035</v>
      </c>
      <c r="H1634" s="15"/>
      <c r="I1634" s="15"/>
      <c r="J1634" s="15"/>
      <c r="K1634" s="15"/>
      <c r="L1634" s="15"/>
      <c r="M1634" s="16" t="s">
        <v>3696</v>
      </c>
    </row>
    <row r="1635" spans="1:13" x14ac:dyDescent="0.2">
      <c r="A1635" s="16" t="s">
        <v>1714</v>
      </c>
      <c r="B1635" s="15" t="s">
        <v>6036</v>
      </c>
      <c r="C1635" s="16" t="s">
        <v>4260</v>
      </c>
      <c r="D1635" s="16" t="s">
        <v>4254</v>
      </c>
      <c r="E1635" s="16" t="s">
        <v>4130</v>
      </c>
      <c r="F1635" s="16" t="s">
        <v>4312</v>
      </c>
      <c r="G1635" s="16" t="s">
        <v>6036</v>
      </c>
      <c r="H1635" s="15"/>
      <c r="I1635" s="15"/>
      <c r="J1635" s="15"/>
      <c r="K1635" s="15"/>
      <c r="L1635" s="15"/>
      <c r="M1635" s="16" t="s">
        <v>1715</v>
      </c>
    </row>
    <row r="1636" spans="1:13" x14ac:dyDescent="0.2">
      <c r="A1636" s="16" t="s">
        <v>474</v>
      </c>
      <c r="B1636" s="15" t="s">
        <v>6037</v>
      </c>
      <c r="C1636" s="16" t="s">
        <v>4098</v>
      </c>
      <c r="D1636" s="16" t="s">
        <v>4177</v>
      </c>
      <c r="E1636" s="16" t="s">
        <v>4176</v>
      </c>
      <c r="F1636" s="16" t="s">
        <v>4095</v>
      </c>
      <c r="G1636" s="16" t="s">
        <v>6037</v>
      </c>
      <c r="H1636" s="15"/>
      <c r="I1636" s="15"/>
      <c r="J1636" s="15"/>
      <c r="K1636" s="15"/>
      <c r="L1636" s="15"/>
      <c r="M1636" s="16" t="s">
        <v>475</v>
      </c>
    </row>
    <row r="1637" spans="1:13" x14ac:dyDescent="0.2">
      <c r="A1637" s="16" t="s">
        <v>494</v>
      </c>
      <c r="B1637" s="15" t="s">
        <v>6038</v>
      </c>
      <c r="C1637" s="16" t="s">
        <v>4098</v>
      </c>
      <c r="D1637" s="16" t="s">
        <v>4177</v>
      </c>
      <c r="E1637" s="16" t="s">
        <v>4176</v>
      </c>
      <c r="F1637" s="16" t="s">
        <v>4095</v>
      </c>
      <c r="G1637" s="16" t="s">
        <v>6038</v>
      </c>
      <c r="H1637" s="15"/>
      <c r="I1637" s="15"/>
      <c r="J1637" s="15"/>
      <c r="K1637" s="15"/>
      <c r="L1637" s="15"/>
      <c r="M1637" s="16" t="s">
        <v>495</v>
      </c>
    </row>
    <row r="1638" spans="1:13" x14ac:dyDescent="0.2">
      <c r="A1638" s="16" t="s">
        <v>3723</v>
      </c>
      <c r="B1638" s="15" t="s">
        <v>6039</v>
      </c>
      <c r="C1638" s="16" t="s">
        <v>4196</v>
      </c>
      <c r="D1638" s="16" t="s">
        <v>4195</v>
      </c>
      <c r="E1638" s="16" t="s">
        <v>4296</v>
      </c>
      <c r="F1638" s="16" t="s">
        <v>4211</v>
      </c>
      <c r="G1638" s="16" t="s">
        <v>6039</v>
      </c>
      <c r="H1638" s="15"/>
      <c r="I1638" s="15"/>
      <c r="J1638" s="15"/>
      <c r="K1638" s="15"/>
      <c r="L1638" s="15"/>
      <c r="M1638" s="16" t="s">
        <v>3724</v>
      </c>
    </row>
    <row r="1639" spans="1:13" x14ac:dyDescent="0.2">
      <c r="A1639" s="16" t="s">
        <v>1208</v>
      </c>
      <c r="B1639" s="15" t="s">
        <v>6040</v>
      </c>
      <c r="C1639" s="16" t="s">
        <v>4098</v>
      </c>
      <c r="D1639" s="16" t="s">
        <v>4177</v>
      </c>
      <c r="E1639" s="16" t="s">
        <v>4176</v>
      </c>
      <c r="F1639" s="16" t="s">
        <v>4091</v>
      </c>
      <c r="G1639" s="16" t="s">
        <v>6040</v>
      </c>
      <c r="H1639" s="15"/>
      <c r="I1639" s="15"/>
      <c r="J1639" s="15"/>
      <c r="K1639" s="15"/>
      <c r="L1639" s="15"/>
      <c r="M1639" s="16" t="s">
        <v>1209</v>
      </c>
    </row>
    <row r="1640" spans="1:13" x14ac:dyDescent="0.2">
      <c r="A1640" s="16" t="s">
        <v>3485</v>
      </c>
      <c r="B1640" s="15" t="s">
        <v>6041</v>
      </c>
      <c r="C1640" s="16" t="s">
        <v>3936</v>
      </c>
      <c r="D1640" s="16" t="s">
        <v>4020</v>
      </c>
      <c r="E1640" s="16" t="s">
        <v>4279</v>
      </c>
      <c r="F1640" s="16" t="s">
        <v>4188</v>
      </c>
      <c r="G1640" s="16" t="s">
        <v>6041</v>
      </c>
      <c r="H1640" s="15"/>
      <c r="I1640" s="15"/>
      <c r="J1640" s="15"/>
      <c r="K1640" s="15"/>
      <c r="L1640" s="15"/>
      <c r="M1640" s="16" t="s">
        <v>3486</v>
      </c>
    </row>
    <row r="1641" spans="1:13" x14ac:dyDescent="0.2">
      <c r="A1641" s="16" t="s">
        <v>1682</v>
      </c>
      <c r="B1641" s="15" t="s">
        <v>6042</v>
      </c>
      <c r="C1641" s="16" t="s">
        <v>4260</v>
      </c>
      <c r="D1641" s="16" t="s">
        <v>4258</v>
      </c>
      <c r="E1641" s="16" t="s">
        <v>4320</v>
      </c>
      <c r="F1641" s="16" t="s">
        <v>4318</v>
      </c>
      <c r="G1641" s="16" t="s">
        <v>6042</v>
      </c>
      <c r="H1641" s="15"/>
      <c r="I1641" s="15"/>
      <c r="J1641" s="15"/>
      <c r="K1641" s="15"/>
      <c r="L1641" s="15"/>
      <c r="M1641" s="16" t="s">
        <v>1683</v>
      </c>
    </row>
    <row r="1642" spans="1:13" x14ac:dyDescent="0.2">
      <c r="A1642" s="16" t="s">
        <v>3337</v>
      </c>
      <c r="B1642" s="15" t="s">
        <v>6043</v>
      </c>
      <c r="C1642" s="16" t="s">
        <v>3936</v>
      </c>
      <c r="D1642" s="16" t="s">
        <v>4067</v>
      </c>
      <c r="E1642" s="16" t="s">
        <v>4287</v>
      </c>
      <c r="F1642" s="16" t="s">
        <v>4288</v>
      </c>
      <c r="G1642" s="16" t="s">
        <v>6043</v>
      </c>
      <c r="H1642" s="15"/>
      <c r="I1642" s="15"/>
      <c r="J1642" s="15"/>
      <c r="K1642" s="15"/>
      <c r="L1642" s="15"/>
      <c r="M1642" s="16" t="s">
        <v>3338</v>
      </c>
    </row>
    <row r="1643" spans="1:13" x14ac:dyDescent="0.2">
      <c r="A1643" s="16" t="s">
        <v>1042</v>
      </c>
      <c r="B1643" s="15" t="s">
        <v>6044</v>
      </c>
      <c r="C1643" s="16" t="s">
        <v>3940</v>
      </c>
      <c r="D1643" s="16" t="s">
        <v>4103</v>
      </c>
      <c r="E1643" s="16" t="s">
        <v>4138</v>
      </c>
      <c r="F1643" s="16" t="s">
        <v>4174</v>
      </c>
      <c r="G1643" s="16" t="s">
        <v>6044</v>
      </c>
      <c r="H1643" s="15"/>
      <c r="I1643" s="15"/>
      <c r="J1643" s="15"/>
      <c r="K1643" s="15"/>
      <c r="L1643" s="15"/>
      <c r="M1643" s="16" t="s">
        <v>1043</v>
      </c>
    </row>
    <row r="1644" spans="1:13" x14ac:dyDescent="0.2">
      <c r="A1644" s="16" t="s">
        <v>3721</v>
      </c>
      <c r="B1644" s="15" t="s">
        <v>6045</v>
      </c>
      <c r="C1644" s="16" t="s">
        <v>4196</v>
      </c>
      <c r="D1644" s="16" t="s">
        <v>4195</v>
      </c>
      <c r="E1644" s="16" t="s">
        <v>4296</v>
      </c>
      <c r="F1644" s="16" t="s">
        <v>4211</v>
      </c>
      <c r="G1644" s="16" t="s">
        <v>6045</v>
      </c>
      <c r="H1644" s="15"/>
      <c r="I1644" s="15"/>
      <c r="J1644" s="15"/>
      <c r="K1644" s="15"/>
      <c r="L1644" s="15"/>
      <c r="M1644" s="16" t="s">
        <v>3722</v>
      </c>
    </row>
    <row r="1645" spans="1:13" x14ac:dyDescent="0.2">
      <c r="A1645" s="16" t="s">
        <v>1984</v>
      </c>
      <c r="B1645" s="15" t="s">
        <v>6046</v>
      </c>
      <c r="C1645" s="16" t="s">
        <v>4260</v>
      </c>
      <c r="D1645" s="16" t="s">
        <v>4254</v>
      </c>
      <c r="E1645" s="16" t="s">
        <v>4248</v>
      </c>
      <c r="F1645" s="16" t="s">
        <v>4330</v>
      </c>
      <c r="G1645" s="16" t="s">
        <v>6046</v>
      </c>
      <c r="H1645" s="15"/>
      <c r="I1645" s="15"/>
      <c r="J1645" s="15"/>
      <c r="K1645" s="15"/>
      <c r="L1645" s="15"/>
      <c r="M1645" s="16" t="s">
        <v>1985</v>
      </c>
    </row>
    <row r="1646" spans="1:13" x14ac:dyDescent="0.2">
      <c r="A1646" s="16" t="s">
        <v>37</v>
      </c>
      <c r="B1646" s="15" t="s">
        <v>6047</v>
      </c>
      <c r="C1646" s="16" t="s">
        <v>4196</v>
      </c>
      <c r="D1646" s="16" t="s">
        <v>4195</v>
      </c>
      <c r="E1646" s="16" t="s">
        <v>4296</v>
      </c>
      <c r="F1646" s="16" t="s">
        <v>4211</v>
      </c>
      <c r="G1646" s="16" t="s">
        <v>6047</v>
      </c>
      <c r="H1646" s="15"/>
      <c r="I1646" s="15"/>
      <c r="J1646" s="15"/>
      <c r="K1646" s="15"/>
      <c r="L1646" s="15"/>
      <c r="M1646" s="16" t="s">
        <v>38</v>
      </c>
    </row>
    <row r="1647" spans="1:13" x14ac:dyDescent="0.2">
      <c r="A1647" s="16" t="s">
        <v>1562</v>
      </c>
      <c r="B1647" s="15" t="s">
        <v>6048</v>
      </c>
      <c r="C1647" s="16" t="s">
        <v>4260</v>
      </c>
      <c r="D1647" s="16" t="s">
        <v>4254</v>
      </c>
      <c r="E1647" s="16" t="s">
        <v>4130</v>
      </c>
      <c r="F1647" s="16" t="s">
        <v>4312</v>
      </c>
      <c r="G1647" s="16" t="s">
        <v>6048</v>
      </c>
      <c r="H1647" s="15"/>
      <c r="I1647" s="15"/>
      <c r="J1647" s="15"/>
      <c r="K1647" s="15"/>
      <c r="L1647" s="15"/>
      <c r="M1647" s="16" t="s">
        <v>1563</v>
      </c>
    </row>
    <row r="1648" spans="1:13" x14ac:dyDescent="0.2">
      <c r="A1648" s="16" t="s">
        <v>288</v>
      </c>
      <c r="B1648" s="15" t="s">
        <v>6049</v>
      </c>
      <c r="C1648" s="16" t="s">
        <v>4196</v>
      </c>
      <c r="D1648" s="16" t="s">
        <v>4195</v>
      </c>
      <c r="E1648" s="16" t="s">
        <v>4296</v>
      </c>
      <c r="F1648" s="16" t="s">
        <v>4211</v>
      </c>
      <c r="G1648" s="16" t="s">
        <v>6049</v>
      </c>
      <c r="H1648" s="15"/>
      <c r="I1648" s="15"/>
      <c r="J1648" s="15"/>
      <c r="K1648" s="15"/>
      <c r="L1648" s="15"/>
      <c r="M1648" s="16" t="s">
        <v>289</v>
      </c>
    </row>
    <row r="1649" spans="1:13" x14ac:dyDescent="0.2">
      <c r="A1649" s="16" t="s">
        <v>3375</v>
      </c>
      <c r="B1649" s="15" t="s">
        <v>6050</v>
      </c>
      <c r="C1649" s="16" t="s">
        <v>3936</v>
      </c>
      <c r="D1649" s="16" t="s">
        <v>4020</v>
      </c>
      <c r="E1649" s="16" t="s">
        <v>4279</v>
      </c>
      <c r="F1649" s="16" t="s">
        <v>4188</v>
      </c>
      <c r="G1649" s="16" t="s">
        <v>6050</v>
      </c>
      <c r="H1649" s="15"/>
      <c r="I1649" s="15"/>
      <c r="J1649" s="15"/>
      <c r="K1649" s="15"/>
      <c r="L1649" s="15"/>
      <c r="M1649" s="16" t="s">
        <v>3376</v>
      </c>
    </row>
    <row r="1650" spans="1:13" x14ac:dyDescent="0.2">
      <c r="A1650" s="16" t="s">
        <v>3859</v>
      </c>
      <c r="B1650" s="15" t="s">
        <v>6051</v>
      </c>
      <c r="C1650" s="16" t="s">
        <v>4196</v>
      </c>
      <c r="D1650" s="16" t="s">
        <v>4195</v>
      </c>
      <c r="E1650" s="16" t="s">
        <v>4296</v>
      </c>
      <c r="F1650" s="16" t="s">
        <v>4211</v>
      </c>
      <c r="G1650" s="16" t="s">
        <v>6051</v>
      </c>
      <c r="H1650" s="15"/>
      <c r="I1650" s="15"/>
      <c r="J1650" s="15"/>
      <c r="K1650" s="15"/>
      <c r="L1650" s="15"/>
      <c r="M1650" s="16" t="s">
        <v>3860</v>
      </c>
    </row>
    <row r="1651" spans="1:13" x14ac:dyDescent="0.2">
      <c r="A1651" s="16" t="s">
        <v>3725</v>
      </c>
      <c r="B1651" s="15" t="s">
        <v>6052</v>
      </c>
      <c r="C1651" s="16" t="s">
        <v>4196</v>
      </c>
      <c r="D1651" s="16" t="s">
        <v>4195</v>
      </c>
      <c r="E1651" s="16" t="s">
        <v>4296</v>
      </c>
      <c r="F1651" s="16" t="s">
        <v>4211</v>
      </c>
      <c r="G1651" s="16" t="s">
        <v>6052</v>
      </c>
      <c r="H1651" s="15"/>
      <c r="I1651" s="15"/>
      <c r="J1651" s="15"/>
      <c r="K1651" s="15"/>
      <c r="L1651" s="15"/>
      <c r="M1651" s="16" t="s">
        <v>3726</v>
      </c>
    </row>
    <row r="1652" spans="1:13" x14ac:dyDescent="0.2">
      <c r="A1652" s="16" t="s">
        <v>472</v>
      </c>
      <c r="B1652" s="15" t="s">
        <v>6053</v>
      </c>
      <c r="C1652" s="16" t="s">
        <v>4098</v>
      </c>
      <c r="D1652" s="16" t="s">
        <v>4177</v>
      </c>
      <c r="E1652" s="16" t="s">
        <v>4176</v>
      </c>
      <c r="F1652" s="16" t="s">
        <v>4095</v>
      </c>
      <c r="G1652" s="16" t="s">
        <v>6053</v>
      </c>
      <c r="H1652" s="15"/>
      <c r="I1652" s="15"/>
      <c r="J1652" s="15"/>
      <c r="K1652" s="15"/>
      <c r="L1652" s="15"/>
      <c r="M1652" s="16" t="s">
        <v>473</v>
      </c>
    </row>
    <row r="1653" spans="1:13" x14ac:dyDescent="0.2">
      <c r="A1653" s="16" t="s">
        <v>808</v>
      </c>
      <c r="B1653" s="15" t="s">
        <v>6054</v>
      </c>
      <c r="C1653" s="16" t="s">
        <v>3940</v>
      </c>
      <c r="D1653" s="16" t="s">
        <v>4103</v>
      </c>
      <c r="E1653" s="16" t="s">
        <v>4102</v>
      </c>
      <c r="F1653" s="16" t="s">
        <v>4340</v>
      </c>
      <c r="G1653" s="16" t="s">
        <v>6054</v>
      </c>
      <c r="H1653" s="15"/>
      <c r="I1653" s="15"/>
      <c r="J1653" s="15"/>
      <c r="K1653" s="15"/>
      <c r="L1653" s="15"/>
      <c r="M1653" s="16" t="s">
        <v>809</v>
      </c>
    </row>
    <row r="1654" spans="1:13" x14ac:dyDescent="0.2">
      <c r="A1654" s="16" t="s">
        <v>3571</v>
      </c>
      <c r="B1654" s="15" t="s">
        <v>6055</v>
      </c>
      <c r="C1654" s="16" t="s">
        <v>4260</v>
      </c>
      <c r="D1654" s="16" t="s">
        <v>4236</v>
      </c>
      <c r="E1654" s="16" t="s">
        <v>4346</v>
      </c>
      <c r="F1654" s="16" t="s">
        <v>4349</v>
      </c>
      <c r="G1654" s="16" t="s">
        <v>6055</v>
      </c>
      <c r="H1654" s="15"/>
      <c r="I1654" s="15"/>
      <c r="J1654" s="15"/>
      <c r="K1654" s="15"/>
      <c r="L1654" s="15"/>
      <c r="M1654" s="16" t="s">
        <v>3572</v>
      </c>
    </row>
    <row r="1655" spans="1:13" x14ac:dyDescent="0.2">
      <c r="A1655" s="16" t="s">
        <v>1306</v>
      </c>
      <c r="B1655" s="15" t="s">
        <v>6056</v>
      </c>
      <c r="C1655" s="16" t="s">
        <v>4260</v>
      </c>
      <c r="D1655" s="16" t="s">
        <v>4254</v>
      </c>
      <c r="E1655" s="16" t="s">
        <v>4130</v>
      </c>
      <c r="F1655" s="16" t="s">
        <v>4312</v>
      </c>
      <c r="G1655" s="16" t="s">
        <v>6056</v>
      </c>
      <c r="H1655" s="15"/>
      <c r="I1655" s="15"/>
      <c r="J1655" s="15"/>
      <c r="K1655" s="15"/>
      <c r="L1655" s="15"/>
      <c r="M1655" s="16" t="s">
        <v>1307</v>
      </c>
    </row>
    <row r="1656" spans="1:13" x14ac:dyDescent="0.2">
      <c r="A1656" s="16" t="s">
        <v>430</v>
      </c>
      <c r="B1656" s="15" t="s">
        <v>6057</v>
      </c>
      <c r="C1656" s="16" t="s">
        <v>3936</v>
      </c>
      <c r="D1656" s="16" t="s">
        <v>3979</v>
      </c>
      <c r="E1656" s="16" t="s">
        <v>3984</v>
      </c>
      <c r="F1656" s="16" t="s">
        <v>4010</v>
      </c>
      <c r="G1656" s="16" t="s">
        <v>6057</v>
      </c>
      <c r="H1656" s="15"/>
      <c r="I1656" s="15"/>
      <c r="J1656" s="15"/>
      <c r="K1656" s="15"/>
      <c r="L1656" s="15"/>
      <c r="M1656" s="16" t="s">
        <v>431</v>
      </c>
    </row>
    <row r="1657" spans="1:13" x14ac:dyDescent="0.2">
      <c r="A1657" s="16" t="s">
        <v>1726</v>
      </c>
      <c r="B1657" s="15" t="s">
        <v>6058</v>
      </c>
      <c r="C1657" s="16" t="s">
        <v>4260</v>
      </c>
      <c r="D1657" s="16" t="s">
        <v>4254</v>
      </c>
      <c r="E1657" s="16" t="s">
        <v>4130</v>
      </c>
      <c r="F1657" s="16" t="s">
        <v>4312</v>
      </c>
      <c r="G1657" s="16" t="s">
        <v>6058</v>
      </c>
      <c r="H1657" s="15"/>
      <c r="I1657" s="15"/>
      <c r="J1657" s="15"/>
      <c r="K1657" s="15"/>
      <c r="L1657" s="15"/>
      <c r="M1657" s="16" t="s">
        <v>1727</v>
      </c>
    </row>
    <row r="1658" spans="1:13" x14ac:dyDescent="0.2">
      <c r="A1658" s="16" t="s">
        <v>3569</v>
      </c>
      <c r="B1658" s="15" t="s">
        <v>6059</v>
      </c>
      <c r="C1658" s="16" t="s">
        <v>4260</v>
      </c>
      <c r="D1658" s="16" t="s">
        <v>4236</v>
      </c>
      <c r="E1658" s="16" t="s">
        <v>4346</v>
      </c>
      <c r="F1658" s="16" t="s">
        <v>4349</v>
      </c>
      <c r="G1658" s="16" t="s">
        <v>6059</v>
      </c>
      <c r="H1658" s="15"/>
      <c r="I1658" s="15"/>
      <c r="J1658" s="15"/>
      <c r="K1658" s="15"/>
      <c r="L1658" s="15"/>
      <c r="M1658" s="16" t="s">
        <v>3570</v>
      </c>
    </row>
    <row r="1659" spans="1:13" x14ac:dyDescent="0.2">
      <c r="A1659" s="16" t="s">
        <v>3733</v>
      </c>
      <c r="B1659" s="15" t="s">
        <v>6060</v>
      </c>
      <c r="C1659" s="16" t="s">
        <v>4196</v>
      </c>
      <c r="D1659" s="16" t="s">
        <v>4195</v>
      </c>
      <c r="E1659" s="16" t="s">
        <v>4296</v>
      </c>
      <c r="F1659" s="16" t="s">
        <v>4211</v>
      </c>
      <c r="G1659" s="16" t="s">
        <v>6060</v>
      </c>
      <c r="H1659" s="15"/>
      <c r="I1659" s="15"/>
      <c r="J1659" s="15"/>
      <c r="K1659" s="15"/>
      <c r="L1659" s="15"/>
      <c r="M1659" s="16" t="s">
        <v>3734</v>
      </c>
    </row>
    <row r="1660" spans="1:13" x14ac:dyDescent="0.2">
      <c r="A1660" s="16" t="s">
        <v>3909</v>
      </c>
      <c r="B1660" s="15" t="s">
        <v>6061</v>
      </c>
      <c r="C1660" s="16" t="s">
        <v>4196</v>
      </c>
      <c r="D1660" s="16" t="s">
        <v>4195</v>
      </c>
      <c r="E1660" s="16" t="s">
        <v>4296</v>
      </c>
      <c r="F1660" s="16" t="s">
        <v>4211</v>
      </c>
      <c r="G1660" s="16" t="s">
        <v>6061</v>
      </c>
      <c r="H1660" s="15"/>
      <c r="I1660" s="15"/>
      <c r="J1660" s="15"/>
      <c r="K1660" s="15"/>
      <c r="L1660" s="15"/>
      <c r="M1660" s="16" t="s">
        <v>3910</v>
      </c>
    </row>
    <row r="1661" spans="1:13" x14ac:dyDescent="0.2">
      <c r="A1661" s="16" t="s">
        <v>2707</v>
      </c>
      <c r="B1661" s="15" t="s">
        <v>6062</v>
      </c>
      <c r="C1661" s="16" t="s">
        <v>4098</v>
      </c>
      <c r="D1661" s="16" t="s">
        <v>4365</v>
      </c>
      <c r="E1661" s="16" t="s">
        <v>4125</v>
      </c>
      <c r="F1661" s="16" t="s">
        <v>4369</v>
      </c>
      <c r="G1661" s="16" t="s">
        <v>6062</v>
      </c>
      <c r="H1661" s="15"/>
      <c r="I1661" s="15"/>
      <c r="J1661" s="15"/>
      <c r="K1661" s="15"/>
      <c r="L1661" s="15"/>
      <c r="M1661" s="16" t="s">
        <v>2708</v>
      </c>
    </row>
    <row r="1662" spans="1:13" x14ac:dyDescent="0.2">
      <c r="A1662" s="16" t="s">
        <v>3583</v>
      </c>
      <c r="B1662" s="15" t="s">
        <v>6063</v>
      </c>
      <c r="C1662" s="16" t="s">
        <v>4260</v>
      </c>
      <c r="D1662" s="16" t="s">
        <v>4236</v>
      </c>
      <c r="E1662" s="16" t="s">
        <v>4346</v>
      </c>
      <c r="F1662" s="16" t="s">
        <v>4349</v>
      </c>
      <c r="G1662" s="16" t="s">
        <v>6063</v>
      </c>
      <c r="H1662" s="15"/>
      <c r="I1662" s="15"/>
      <c r="J1662" s="15"/>
      <c r="K1662" s="15"/>
      <c r="L1662" s="15"/>
      <c r="M1662" s="16" t="s">
        <v>3584</v>
      </c>
    </row>
    <row r="1663" spans="1:13" x14ac:dyDescent="0.2">
      <c r="A1663" s="16" t="s">
        <v>3845</v>
      </c>
      <c r="B1663" s="15" t="s">
        <v>6064</v>
      </c>
      <c r="C1663" s="16" t="s">
        <v>4196</v>
      </c>
      <c r="D1663" s="16" t="s">
        <v>4195</v>
      </c>
      <c r="E1663" s="16" t="s">
        <v>4296</v>
      </c>
      <c r="F1663" s="16" t="s">
        <v>4211</v>
      </c>
      <c r="G1663" s="16" t="s">
        <v>6064</v>
      </c>
      <c r="H1663" s="15"/>
      <c r="I1663" s="15"/>
      <c r="J1663" s="15"/>
      <c r="K1663" s="15"/>
      <c r="L1663" s="15"/>
      <c r="M1663" s="16" t="s">
        <v>3846</v>
      </c>
    </row>
    <row r="1664" spans="1:13" x14ac:dyDescent="0.2">
      <c r="A1664" s="16" t="s">
        <v>3825</v>
      </c>
      <c r="B1664" s="15" t="s">
        <v>6065</v>
      </c>
      <c r="C1664" s="16" t="s">
        <v>4196</v>
      </c>
      <c r="D1664" s="16" t="s">
        <v>4195</v>
      </c>
      <c r="E1664" s="16" t="s">
        <v>4296</v>
      </c>
      <c r="F1664" s="16" t="s">
        <v>4211</v>
      </c>
      <c r="G1664" s="16" t="s">
        <v>6065</v>
      </c>
      <c r="H1664" s="15"/>
      <c r="I1664" s="15"/>
      <c r="J1664" s="15"/>
      <c r="K1664" s="15"/>
      <c r="L1664" s="15"/>
      <c r="M1664" s="16" t="s">
        <v>3826</v>
      </c>
    </row>
    <row r="1665" spans="1:13" x14ac:dyDescent="0.2">
      <c r="A1665" s="16" t="s">
        <v>1126</v>
      </c>
      <c r="B1665" s="15" t="s">
        <v>6066</v>
      </c>
      <c r="C1665" s="16" t="s">
        <v>4098</v>
      </c>
      <c r="D1665" s="16" t="s">
        <v>4177</v>
      </c>
      <c r="E1665" s="16" t="s">
        <v>4176</v>
      </c>
      <c r="F1665" s="16" t="s">
        <v>4096</v>
      </c>
      <c r="G1665" s="16" t="s">
        <v>6066</v>
      </c>
      <c r="H1665" s="15"/>
      <c r="I1665" s="15"/>
      <c r="J1665" s="15"/>
      <c r="K1665" s="15"/>
      <c r="L1665" s="15"/>
      <c r="M1665" s="16" t="s">
        <v>1127</v>
      </c>
    </row>
    <row r="1666" spans="1:13" x14ac:dyDescent="0.2">
      <c r="A1666" s="16" t="s">
        <v>346</v>
      </c>
      <c r="B1666" s="15" t="s">
        <v>6067</v>
      </c>
      <c r="C1666" s="16" t="s">
        <v>4260</v>
      </c>
      <c r="D1666" s="16" t="s">
        <v>4236</v>
      </c>
      <c r="E1666" s="16" t="s">
        <v>4210</v>
      </c>
      <c r="F1666" s="16" t="s">
        <v>3991</v>
      </c>
      <c r="G1666" s="16" t="s">
        <v>6067</v>
      </c>
      <c r="H1666" s="15"/>
      <c r="I1666" s="15"/>
      <c r="J1666" s="15"/>
      <c r="K1666" s="15"/>
      <c r="L1666" s="15"/>
      <c r="M1666" s="16" t="s">
        <v>347</v>
      </c>
    </row>
    <row r="1667" spans="1:13" x14ac:dyDescent="0.2">
      <c r="A1667" s="16" t="s">
        <v>3851</v>
      </c>
      <c r="B1667" s="15" t="s">
        <v>6068</v>
      </c>
      <c r="C1667" s="16" t="s">
        <v>4196</v>
      </c>
      <c r="D1667" s="16" t="s">
        <v>4195</v>
      </c>
      <c r="E1667" s="16" t="s">
        <v>4296</v>
      </c>
      <c r="F1667" s="16" t="s">
        <v>4211</v>
      </c>
      <c r="G1667" s="16" t="s">
        <v>6068</v>
      </c>
      <c r="H1667" s="15"/>
      <c r="I1667" s="15"/>
      <c r="J1667" s="15"/>
      <c r="K1667" s="15"/>
      <c r="L1667" s="15"/>
      <c r="M1667" s="16" t="s">
        <v>3852</v>
      </c>
    </row>
    <row r="1668" spans="1:13" x14ac:dyDescent="0.2">
      <c r="A1668" s="16" t="s">
        <v>134</v>
      </c>
      <c r="B1668" s="15" t="s">
        <v>6069</v>
      </c>
      <c r="C1668" s="16" t="s">
        <v>4196</v>
      </c>
      <c r="D1668" s="16" t="s">
        <v>4195</v>
      </c>
      <c r="E1668" s="16" t="s">
        <v>4296</v>
      </c>
      <c r="F1668" s="16" t="s">
        <v>4211</v>
      </c>
      <c r="G1668" s="16" t="s">
        <v>6069</v>
      </c>
      <c r="H1668" s="15"/>
      <c r="I1668" s="15"/>
      <c r="J1668" s="15"/>
      <c r="K1668" s="15"/>
      <c r="L1668" s="15"/>
      <c r="M1668" s="16" t="s">
        <v>135</v>
      </c>
    </row>
    <row r="1669" spans="1:13" x14ac:dyDescent="0.2">
      <c r="A1669" s="16" t="s">
        <v>3863</v>
      </c>
      <c r="B1669" s="15" t="s">
        <v>6070</v>
      </c>
      <c r="C1669" s="16" t="s">
        <v>4196</v>
      </c>
      <c r="D1669" s="16" t="s">
        <v>4195</v>
      </c>
      <c r="E1669" s="16" t="s">
        <v>4296</v>
      </c>
      <c r="F1669" s="16" t="s">
        <v>4211</v>
      </c>
      <c r="G1669" s="16" t="s">
        <v>6070</v>
      </c>
      <c r="H1669" s="15"/>
      <c r="I1669" s="15"/>
      <c r="J1669" s="15"/>
      <c r="K1669" s="15"/>
      <c r="L1669" s="15"/>
      <c r="M1669" s="16" t="s">
        <v>3864</v>
      </c>
    </row>
    <row r="1670" spans="1:13" x14ac:dyDescent="0.2">
      <c r="A1670" s="16" t="s">
        <v>3581</v>
      </c>
      <c r="B1670" s="15" t="s">
        <v>6071</v>
      </c>
      <c r="C1670" s="16" t="s">
        <v>4260</v>
      </c>
      <c r="D1670" s="16" t="s">
        <v>4236</v>
      </c>
      <c r="E1670" s="16" t="s">
        <v>4346</v>
      </c>
      <c r="F1670" s="16" t="s">
        <v>4349</v>
      </c>
      <c r="G1670" s="16" t="s">
        <v>6071</v>
      </c>
      <c r="H1670" s="15"/>
      <c r="I1670" s="15"/>
      <c r="J1670" s="15"/>
      <c r="K1670" s="15"/>
      <c r="L1670" s="15"/>
      <c r="M1670" s="16" t="s">
        <v>3582</v>
      </c>
    </row>
    <row r="1671" spans="1:13" x14ac:dyDescent="0.2">
      <c r="A1671" s="16" t="s">
        <v>390</v>
      </c>
      <c r="B1671" s="15" t="s">
        <v>6072</v>
      </c>
      <c r="C1671" s="16" t="s">
        <v>3940</v>
      </c>
      <c r="D1671" s="16" t="s">
        <v>4103</v>
      </c>
      <c r="E1671" s="16" t="s">
        <v>4158</v>
      </c>
      <c r="F1671" s="16" t="s">
        <v>4104</v>
      </c>
      <c r="G1671" s="16" t="s">
        <v>6072</v>
      </c>
      <c r="H1671" s="15"/>
      <c r="I1671" s="15"/>
      <c r="J1671" s="15"/>
      <c r="K1671" s="15"/>
      <c r="L1671" s="15"/>
      <c r="M1671" s="16" t="s">
        <v>391</v>
      </c>
    </row>
    <row r="1672" spans="1:13" x14ac:dyDescent="0.2">
      <c r="A1672" s="16" t="s">
        <v>3585</v>
      </c>
      <c r="B1672" s="15" t="s">
        <v>6073</v>
      </c>
      <c r="C1672" s="16" t="s">
        <v>4260</v>
      </c>
      <c r="D1672" s="16" t="s">
        <v>4236</v>
      </c>
      <c r="E1672" s="16" t="s">
        <v>4346</v>
      </c>
      <c r="F1672" s="16" t="s">
        <v>4349</v>
      </c>
      <c r="G1672" s="16" t="s">
        <v>6073</v>
      </c>
      <c r="H1672" s="15"/>
      <c r="I1672" s="15"/>
      <c r="J1672" s="15"/>
      <c r="K1672" s="15"/>
      <c r="L1672" s="15"/>
      <c r="M1672" s="16" t="s">
        <v>3586</v>
      </c>
    </row>
    <row r="1673" spans="1:13" x14ac:dyDescent="0.2">
      <c r="A1673" s="16" t="s">
        <v>884</v>
      </c>
      <c r="B1673" s="15" t="s">
        <v>6074</v>
      </c>
      <c r="C1673" s="16" t="s">
        <v>4098</v>
      </c>
      <c r="D1673" s="16" t="s">
        <v>4177</v>
      </c>
      <c r="E1673" s="16" t="s">
        <v>4176</v>
      </c>
      <c r="F1673" s="16" t="s">
        <v>4101</v>
      </c>
      <c r="G1673" s="16" t="s">
        <v>6074</v>
      </c>
      <c r="H1673" s="15"/>
      <c r="I1673" s="15"/>
      <c r="J1673" s="15"/>
      <c r="K1673" s="15"/>
      <c r="L1673" s="15"/>
      <c r="M1673" s="16" t="s">
        <v>885</v>
      </c>
    </row>
    <row r="1674" spans="1:13" x14ac:dyDescent="0.2">
      <c r="A1674" s="16" t="s">
        <v>1104</v>
      </c>
      <c r="B1674" s="15" t="s">
        <v>6075</v>
      </c>
      <c r="C1674" s="16" t="s">
        <v>3936</v>
      </c>
      <c r="D1674" s="16" t="s">
        <v>4067</v>
      </c>
      <c r="E1674" s="16" t="s">
        <v>4287</v>
      </c>
      <c r="F1674" s="16" t="s">
        <v>4294</v>
      </c>
      <c r="G1674" s="16" t="s">
        <v>6075</v>
      </c>
      <c r="H1674" s="15"/>
      <c r="I1674" s="15"/>
      <c r="J1674" s="15"/>
      <c r="K1674" s="15"/>
      <c r="L1674" s="15"/>
      <c r="M1674" s="16" t="s">
        <v>1105</v>
      </c>
    </row>
    <row r="1675" spans="1:13" x14ac:dyDescent="0.2">
      <c r="A1675" s="16" t="s">
        <v>3737</v>
      </c>
      <c r="B1675" s="15" t="s">
        <v>6076</v>
      </c>
      <c r="C1675" s="16" t="s">
        <v>4196</v>
      </c>
      <c r="D1675" s="16" t="s">
        <v>4195</v>
      </c>
      <c r="E1675" s="16" t="s">
        <v>4296</v>
      </c>
      <c r="F1675" s="16" t="s">
        <v>4211</v>
      </c>
      <c r="G1675" s="16" t="s">
        <v>6076</v>
      </c>
      <c r="H1675" s="15"/>
      <c r="I1675" s="15"/>
      <c r="J1675" s="15"/>
      <c r="K1675" s="15"/>
      <c r="L1675" s="15"/>
      <c r="M1675" s="16" t="s">
        <v>3738</v>
      </c>
    </row>
    <row r="1676" spans="1:13" x14ac:dyDescent="0.2">
      <c r="A1676" s="16" t="s">
        <v>2028</v>
      </c>
      <c r="B1676" s="15" t="s">
        <v>6077</v>
      </c>
      <c r="C1676" s="16" t="s">
        <v>4260</v>
      </c>
      <c r="D1676" s="16" t="s">
        <v>4254</v>
      </c>
      <c r="E1676" s="16" t="s">
        <v>4248</v>
      </c>
      <c r="F1676" s="16" t="s">
        <v>4330</v>
      </c>
      <c r="G1676" s="16" t="s">
        <v>6077</v>
      </c>
      <c r="H1676" s="15"/>
      <c r="I1676" s="15"/>
      <c r="J1676" s="15"/>
      <c r="K1676" s="15"/>
      <c r="L1676" s="15"/>
      <c r="M1676" s="16" t="s">
        <v>2029</v>
      </c>
    </row>
    <row r="1677" spans="1:13" x14ac:dyDescent="0.2">
      <c r="A1677" s="16" t="s">
        <v>1538</v>
      </c>
      <c r="B1677" s="15" t="s">
        <v>6078</v>
      </c>
      <c r="C1677" s="16" t="s">
        <v>4260</v>
      </c>
      <c r="D1677" s="16" t="s">
        <v>4254</v>
      </c>
      <c r="E1677" s="16" t="s">
        <v>4130</v>
      </c>
      <c r="F1677" s="16" t="s">
        <v>4312</v>
      </c>
      <c r="G1677" s="16" t="s">
        <v>6078</v>
      </c>
      <c r="H1677" s="15"/>
      <c r="I1677" s="15"/>
      <c r="J1677" s="15"/>
      <c r="K1677" s="15"/>
      <c r="L1677" s="15"/>
      <c r="M1677" s="16" t="s">
        <v>1539</v>
      </c>
    </row>
    <row r="1678" spans="1:13" x14ac:dyDescent="0.2">
      <c r="A1678" s="16" t="s">
        <v>2617</v>
      </c>
      <c r="B1678" s="15" t="s">
        <v>6079</v>
      </c>
      <c r="C1678" s="16" t="s">
        <v>3936</v>
      </c>
      <c r="D1678" s="16" t="s">
        <v>4067</v>
      </c>
      <c r="E1678" s="16" t="s">
        <v>4003</v>
      </c>
      <c r="F1678" s="16" t="s">
        <v>4061</v>
      </c>
      <c r="G1678" s="16" t="s">
        <v>6079</v>
      </c>
      <c r="H1678" s="15"/>
      <c r="I1678" s="15"/>
      <c r="J1678" s="15"/>
      <c r="K1678" s="15"/>
      <c r="L1678" s="15"/>
      <c r="M1678" s="16" t="s">
        <v>2618</v>
      </c>
    </row>
    <row r="1679" spans="1:13" x14ac:dyDescent="0.2">
      <c r="A1679" s="16" t="s">
        <v>1062</v>
      </c>
      <c r="B1679" s="15" t="s">
        <v>6080</v>
      </c>
      <c r="C1679" s="16" t="s">
        <v>3940</v>
      </c>
      <c r="D1679" s="16" t="s">
        <v>4103</v>
      </c>
      <c r="E1679" s="16" t="s">
        <v>4138</v>
      </c>
      <c r="F1679" s="16" t="s">
        <v>4136</v>
      </c>
      <c r="G1679" s="16" t="s">
        <v>6080</v>
      </c>
      <c r="H1679" s="15"/>
      <c r="I1679" s="15"/>
      <c r="J1679" s="15"/>
      <c r="K1679" s="15"/>
      <c r="L1679" s="15"/>
      <c r="M1679" s="16" t="s">
        <v>1063</v>
      </c>
    </row>
    <row r="1680" spans="1:13" x14ac:dyDescent="0.2">
      <c r="A1680" s="16" t="s">
        <v>3501</v>
      </c>
      <c r="B1680" s="15" t="s">
        <v>6081</v>
      </c>
      <c r="C1680" s="16" t="s">
        <v>3936</v>
      </c>
      <c r="D1680" s="16" t="s">
        <v>4020</v>
      </c>
      <c r="E1680" s="16" t="s">
        <v>4279</v>
      </c>
      <c r="F1680" s="16" t="s">
        <v>4188</v>
      </c>
      <c r="G1680" s="16" t="s">
        <v>6081</v>
      </c>
      <c r="H1680" s="15"/>
      <c r="I1680" s="15"/>
      <c r="J1680" s="15"/>
      <c r="K1680" s="15"/>
      <c r="L1680" s="15"/>
      <c r="M1680" s="16" t="s">
        <v>3502</v>
      </c>
    </row>
    <row r="1681" spans="1:13" x14ac:dyDescent="0.2">
      <c r="A1681" s="16" t="s">
        <v>1508</v>
      </c>
      <c r="B1681" s="15" t="s">
        <v>6082</v>
      </c>
      <c r="C1681" s="16" t="s">
        <v>4260</v>
      </c>
      <c r="D1681" s="16" t="s">
        <v>4254</v>
      </c>
      <c r="E1681" s="16" t="s">
        <v>4130</v>
      </c>
      <c r="F1681" s="16" t="s">
        <v>4312</v>
      </c>
      <c r="G1681" s="16" t="s">
        <v>6082</v>
      </c>
      <c r="H1681" s="15"/>
      <c r="I1681" s="15"/>
      <c r="J1681" s="15"/>
      <c r="K1681" s="15"/>
      <c r="L1681" s="15"/>
      <c r="M1681" s="16" t="s">
        <v>1509</v>
      </c>
    </row>
    <row r="1682" spans="1:13" x14ac:dyDescent="0.2">
      <c r="A1682" s="16" t="s">
        <v>3495</v>
      </c>
      <c r="B1682" s="15" t="s">
        <v>6083</v>
      </c>
      <c r="C1682" s="16" t="s">
        <v>3936</v>
      </c>
      <c r="D1682" s="16" t="s">
        <v>4020</v>
      </c>
      <c r="E1682" s="16" t="s">
        <v>4279</v>
      </c>
      <c r="F1682" s="16" t="s">
        <v>4188</v>
      </c>
      <c r="G1682" s="16" t="s">
        <v>6083</v>
      </c>
      <c r="H1682" s="15"/>
      <c r="I1682" s="15"/>
      <c r="J1682" s="15"/>
      <c r="K1682" s="15"/>
      <c r="L1682" s="15"/>
      <c r="M1682" s="16" t="s">
        <v>3496</v>
      </c>
    </row>
    <row r="1683" spans="1:13" x14ac:dyDescent="0.2">
      <c r="A1683" s="16" t="s">
        <v>1292</v>
      </c>
      <c r="B1683" s="15" t="s">
        <v>6084</v>
      </c>
      <c r="C1683" s="16" t="s">
        <v>4260</v>
      </c>
      <c r="D1683" s="16" t="s">
        <v>4254</v>
      </c>
      <c r="E1683" s="16" t="s">
        <v>4130</v>
      </c>
      <c r="F1683" s="16" t="s">
        <v>4312</v>
      </c>
      <c r="G1683" s="16" t="s">
        <v>6084</v>
      </c>
      <c r="H1683" s="15"/>
      <c r="I1683" s="15"/>
      <c r="J1683" s="15"/>
      <c r="K1683" s="15"/>
      <c r="L1683" s="15"/>
      <c r="M1683" s="16" t="s">
        <v>1293</v>
      </c>
    </row>
    <row r="1684" spans="1:13" x14ac:dyDescent="0.2">
      <c r="A1684" s="16" t="s">
        <v>98</v>
      </c>
      <c r="B1684" s="15" t="s">
        <v>6085</v>
      </c>
      <c r="C1684" s="16" t="s">
        <v>4196</v>
      </c>
      <c r="D1684" s="16" t="s">
        <v>4195</v>
      </c>
      <c r="E1684" s="16" t="s">
        <v>4296</v>
      </c>
      <c r="F1684" s="16" t="s">
        <v>4211</v>
      </c>
      <c r="G1684" s="16" t="s">
        <v>6085</v>
      </c>
      <c r="H1684" s="15"/>
      <c r="I1684" s="15"/>
      <c r="J1684" s="15"/>
      <c r="K1684" s="15"/>
      <c r="L1684" s="15"/>
      <c r="M1684" s="16" t="s">
        <v>99</v>
      </c>
    </row>
    <row r="1685" spans="1:13" x14ac:dyDescent="0.2">
      <c r="A1685" s="16" t="s">
        <v>3717</v>
      </c>
      <c r="B1685" s="15" t="s">
        <v>6086</v>
      </c>
      <c r="C1685" s="16" t="s">
        <v>4196</v>
      </c>
      <c r="D1685" s="16" t="s">
        <v>4195</v>
      </c>
      <c r="E1685" s="16" t="s">
        <v>4296</v>
      </c>
      <c r="F1685" s="16" t="s">
        <v>4211</v>
      </c>
      <c r="G1685" s="16" t="s">
        <v>6086</v>
      </c>
      <c r="H1685" s="15"/>
      <c r="I1685" s="15"/>
      <c r="J1685" s="15"/>
      <c r="K1685" s="15"/>
      <c r="L1685" s="15"/>
      <c r="M1685" s="16" t="s">
        <v>3718</v>
      </c>
    </row>
    <row r="1686" spans="1:13" x14ac:dyDescent="0.2">
      <c r="A1686" s="16" t="s">
        <v>3637</v>
      </c>
      <c r="B1686" s="15" t="s">
        <v>6087</v>
      </c>
      <c r="C1686" s="16" t="s">
        <v>4196</v>
      </c>
      <c r="D1686" s="16" t="s">
        <v>4195</v>
      </c>
      <c r="E1686" s="16" t="s">
        <v>4001</v>
      </c>
      <c r="F1686" s="16" t="s">
        <v>4383</v>
      </c>
      <c r="G1686" s="16" t="s">
        <v>6087</v>
      </c>
      <c r="H1686" s="15"/>
      <c r="I1686" s="15"/>
      <c r="J1686" s="15"/>
      <c r="K1686" s="15"/>
      <c r="L1686" s="15"/>
      <c r="M1686" s="16" t="s">
        <v>3638</v>
      </c>
    </row>
    <row r="1687" spans="1:13" x14ac:dyDescent="0.2">
      <c r="A1687" s="16" t="s">
        <v>2000</v>
      </c>
      <c r="B1687" s="15" t="s">
        <v>6088</v>
      </c>
      <c r="C1687" s="16" t="s">
        <v>3936</v>
      </c>
      <c r="D1687" s="16" t="s">
        <v>3979</v>
      </c>
      <c r="E1687" s="16" t="s">
        <v>4039</v>
      </c>
      <c r="F1687" s="16" t="s">
        <v>3945</v>
      </c>
      <c r="G1687" s="16" t="s">
        <v>6088</v>
      </c>
      <c r="H1687" s="15"/>
      <c r="I1687" s="15"/>
      <c r="J1687" s="15"/>
      <c r="K1687" s="15"/>
      <c r="L1687" s="15"/>
      <c r="M1687" s="16" t="s">
        <v>2001</v>
      </c>
    </row>
    <row r="1688" spans="1:13" x14ac:dyDescent="0.2">
      <c r="A1688" s="16" t="s">
        <v>3855</v>
      </c>
      <c r="B1688" s="15" t="s">
        <v>6089</v>
      </c>
      <c r="C1688" s="16" t="s">
        <v>4196</v>
      </c>
      <c r="D1688" s="16" t="s">
        <v>4195</v>
      </c>
      <c r="E1688" s="16" t="s">
        <v>4001</v>
      </c>
      <c r="F1688" s="16" t="s">
        <v>4387</v>
      </c>
      <c r="G1688" s="16" t="s">
        <v>6089</v>
      </c>
      <c r="H1688" s="15"/>
      <c r="I1688" s="15"/>
      <c r="J1688" s="15"/>
      <c r="K1688" s="15"/>
      <c r="L1688" s="15"/>
      <c r="M1688" s="16" t="s">
        <v>3856</v>
      </c>
    </row>
    <row r="1689" spans="1:13" x14ac:dyDescent="0.2">
      <c r="A1689" s="16" t="s">
        <v>3643</v>
      </c>
      <c r="B1689" s="15" t="s">
        <v>6090</v>
      </c>
      <c r="C1689" s="16" t="s">
        <v>4196</v>
      </c>
      <c r="D1689" s="16" t="s">
        <v>4195</v>
      </c>
      <c r="E1689" s="16" t="s">
        <v>4001</v>
      </c>
      <c r="F1689" s="16" t="s">
        <v>4379</v>
      </c>
      <c r="G1689" s="16" t="s">
        <v>6090</v>
      </c>
      <c r="H1689" s="15"/>
      <c r="I1689" s="15"/>
      <c r="J1689" s="15"/>
      <c r="K1689" s="15"/>
      <c r="L1689" s="15"/>
      <c r="M1689" s="16" t="s">
        <v>3644</v>
      </c>
    </row>
    <row r="1690" spans="1:13" x14ac:dyDescent="0.2">
      <c r="A1690" s="16" t="s">
        <v>366</v>
      </c>
      <c r="B1690" s="15" t="s">
        <v>6091</v>
      </c>
      <c r="C1690" s="16" t="s">
        <v>3940</v>
      </c>
      <c r="D1690" s="16" t="s">
        <v>4103</v>
      </c>
      <c r="E1690" s="16" t="s">
        <v>3938</v>
      </c>
      <c r="F1690" s="16" t="s">
        <v>3939</v>
      </c>
      <c r="G1690" s="16" t="s">
        <v>6091</v>
      </c>
      <c r="H1690" s="15"/>
      <c r="I1690" s="15"/>
      <c r="J1690" s="15"/>
      <c r="K1690" s="15"/>
      <c r="L1690" s="15"/>
      <c r="M1690" s="16" t="s">
        <v>367</v>
      </c>
    </row>
    <row r="1691" spans="1:13" x14ac:dyDescent="0.2">
      <c r="A1691" s="16" t="s">
        <v>1124</v>
      </c>
      <c r="B1691" s="15" t="s">
        <v>6092</v>
      </c>
      <c r="C1691" s="16" t="s">
        <v>3940</v>
      </c>
      <c r="D1691" s="16" t="s">
        <v>4103</v>
      </c>
      <c r="E1691" s="16" t="s">
        <v>4138</v>
      </c>
      <c r="F1691" s="16" t="s">
        <v>3975</v>
      </c>
      <c r="G1691" s="16" t="s">
        <v>6092</v>
      </c>
      <c r="H1691" s="15"/>
      <c r="I1691" s="15"/>
      <c r="J1691" s="15"/>
      <c r="K1691" s="15"/>
      <c r="L1691" s="15"/>
      <c r="M1691" s="16" t="s">
        <v>1125</v>
      </c>
    </row>
    <row r="1692" spans="1:13" x14ac:dyDescent="0.2">
      <c r="A1692" s="16" t="s">
        <v>306</v>
      </c>
      <c r="B1692" s="15" t="s">
        <v>6093</v>
      </c>
      <c r="C1692" s="16" t="s">
        <v>4196</v>
      </c>
      <c r="D1692" s="16" t="s">
        <v>4195</v>
      </c>
      <c r="E1692" s="16" t="s">
        <v>4296</v>
      </c>
      <c r="F1692" s="16" t="s">
        <v>4211</v>
      </c>
      <c r="G1692" s="16" t="s">
        <v>6093</v>
      </c>
      <c r="H1692" s="15"/>
      <c r="I1692" s="15"/>
      <c r="J1692" s="15"/>
      <c r="K1692" s="15"/>
      <c r="L1692" s="15"/>
      <c r="M1692" s="16" t="s">
        <v>307</v>
      </c>
    </row>
    <row r="1693" spans="1:13" x14ac:dyDescent="0.2">
      <c r="A1693" s="16" t="s">
        <v>2979</v>
      </c>
      <c r="B1693" s="15" t="s">
        <v>6094</v>
      </c>
      <c r="C1693" s="16" t="s">
        <v>4098</v>
      </c>
      <c r="D1693" s="16" t="s">
        <v>4276</v>
      </c>
      <c r="E1693" s="16" t="s">
        <v>4274</v>
      </c>
      <c r="F1693" s="16" t="s">
        <v>4266</v>
      </c>
      <c r="G1693" s="16" t="s">
        <v>6094</v>
      </c>
      <c r="H1693" s="15"/>
      <c r="I1693" s="15"/>
      <c r="J1693" s="15"/>
      <c r="K1693" s="15"/>
      <c r="L1693" s="15"/>
      <c r="M1693" s="16" t="s">
        <v>2980</v>
      </c>
    </row>
    <row r="1694" spans="1:13" x14ac:dyDescent="0.2">
      <c r="A1694" s="16" t="s">
        <v>848</v>
      </c>
      <c r="B1694" s="15" t="s">
        <v>6095</v>
      </c>
      <c r="C1694" s="16" t="s">
        <v>3940</v>
      </c>
      <c r="D1694" s="16" t="s">
        <v>4103</v>
      </c>
      <c r="E1694" s="16" t="s">
        <v>3938</v>
      </c>
      <c r="F1694" s="16" t="s">
        <v>3939</v>
      </c>
      <c r="G1694" s="16" t="s">
        <v>6095</v>
      </c>
      <c r="H1694" s="15"/>
      <c r="I1694" s="15"/>
      <c r="J1694" s="15"/>
      <c r="K1694" s="15"/>
      <c r="L1694" s="15"/>
      <c r="M1694" s="16" t="s">
        <v>849</v>
      </c>
    </row>
    <row r="1695" spans="1:13" x14ac:dyDescent="0.2">
      <c r="A1695" s="16" t="s">
        <v>286</v>
      </c>
      <c r="B1695" s="15" t="s">
        <v>6096</v>
      </c>
      <c r="C1695" s="16" t="s">
        <v>4196</v>
      </c>
      <c r="D1695" s="16" t="s">
        <v>4195</v>
      </c>
      <c r="E1695" s="16" t="s">
        <v>4296</v>
      </c>
      <c r="F1695" s="16" t="s">
        <v>4211</v>
      </c>
      <c r="G1695" s="16" t="s">
        <v>6096</v>
      </c>
      <c r="H1695" s="15"/>
      <c r="I1695" s="15"/>
      <c r="J1695" s="15"/>
      <c r="K1695" s="15"/>
      <c r="L1695" s="15"/>
      <c r="M1695" s="16" t="s">
        <v>287</v>
      </c>
    </row>
    <row r="1696" spans="1:13" x14ac:dyDescent="0.2">
      <c r="A1696" s="16" t="s">
        <v>552</v>
      </c>
      <c r="B1696" s="15" t="s">
        <v>6097</v>
      </c>
      <c r="C1696" s="16" t="s">
        <v>3940</v>
      </c>
      <c r="D1696" s="16" t="s">
        <v>4103</v>
      </c>
      <c r="E1696" s="16" t="s">
        <v>4102</v>
      </c>
      <c r="F1696" s="16" t="s">
        <v>4150</v>
      </c>
      <c r="G1696" s="16" t="s">
        <v>6097</v>
      </c>
      <c r="H1696" s="15"/>
      <c r="I1696" s="15"/>
      <c r="J1696" s="15"/>
      <c r="K1696" s="15"/>
      <c r="L1696" s="15"/>
      <c r="M1696" s="16" t="s">
        <v>553</v>
      </c>
    </row>
    <row r="1697" spans="1:13" x14ac:dyDescent="0.2">
      <c r="A1697" s="16" t="s">
        <v>1724</v>
      </c>
      <c r="B1697" s="15" t="s">
        <v>6098</v>
      </c>
      <c r="C1697" s="16" t="s">
        <v>4260</v>
      </c>
      <c r="D1697" s="16" t="s">
        <v>4254</v>
      </c>
      <c r="E1697" s="16" t="s">
        <v>4130</v>
      </c>
      <c r="F1697" s="16" t="s">
        <v>4312</v>
      </c>
      <c r="G1697" s="16" t="s">
        <v>6098</v>
      </c>
      <c r="H1697" s="15"/>
      <c r="I1697" s="15"/>
      <c r="J1697" s="15"/>
      <c r="K1697" s="15"/>
      <c r="L1697" s="15"/>
      <c r="M1697" s="16" t="s">
        <v>1725</v>
      </c>
    </row>
    <row r="1698" spans="1:13" x14ac:dyDescent="0.2">
      <c r="A1698" s="16" t="s">
        <v>1520</v>
      </c>
      <c r="B1698" s="15" t="s">
        <v>6099</v>
      </c>
      <c r="C1698" s="16" t="s">
        <v>4260</v>
      </c>
      <c r="D1698" s="16" t="s">
        <v>4254</v>
      </c>
      <c r="E1698" s="16" t="s">
        <v>4130</v>
      </c>
      <c r="F1698" s="16" t="s">
        <v>4312</v>
      </c>
      <c r="G1698" s="16" t="s">
        <v>6099</v>
      </c>
      <c r="H1698" s="15"/>
      <c r="I1698" s="15"/>
      <c r="J1698" s="15"/>
      <c r="K1698" s="15"/>
      <c r="L1698" s="15"/>
      <c r="M1698" s="16" t="s">
        <v>1521</v>
      </c>
    </row>
    <row r="1699" spans="1:13" x14ac:dyDescent="0.2">
      <c r="A1699" s="16" t="s">
        <v>3297</v>
      </c>
      <c r="B1699" s="15" t="s">
        <v>6100</v>
      </c>
      <c r="C1699" s="16" t="s">
        <v>3936</v>
      </c>
      <c r="D1699" s="16" t="s">
        <v>4067</v>
      </c>
      <c r="E1699" s="16" t="s">
        <v>4287</v>
      </c>
      <c r="F1699" s="16" t="s">
        <v>4288</v>
      </c>
      <c r="G1699" s="16" t="s">
        <v>6100</v>
      </c>
      <c r="H1699" s="15"/>
      <c r="I1699" s="15"/>
      <c r="J1699" s="15"/>
      <c r="K1699" s="15"/>
      <c r="L1699" s="15"/>
      <c r="M1699" s="16" t="s">
        <v>3298</v>
      </c>
    </row>
    <row r="1700" spans="1:13" x14ac:dyDescent="0.2">
      <c r="A1700" s="16" t="s">
        <v>3107</v>
      </c>
      <c r="B1700" s="15" t="s">
        <v>6101</v>
      </c>
      <c r="C1700" s="16" t="s">
        <v>4098</v>
      </c>
      <c r="D1700" s="16" t="s">
        <v>4177</v>
      </c>
      <c r="E1700" s="16" t="s">
        <v>4176</v>
      </c>
      <c r="F1700" s="16" t="s">
        <v>4089</v>
      </c>
      <c r="G1700" s="16" t="s">
        <v>6101</v>
      </c>
      <c r="H1700" s="15"/>
      <c r="I1700" s="15"/>
      <c r="J1700" s="15"/>
      <c r="K1700" s="15"/>
      <c r="L1700" s="15"/>
      <c r="M1700" s="16" t="s">
        <v>3108</v>
      </c>
    </row>
    <row r="1701" spans="1:13" x14ac:dyDescent="0.2">
      <c r="A1701" s="16" t="s">
        <v>1154</v>
      </c>
      <c r="B1701" s="15" t="s">
        <v>6102</v>
      </c>
      <c r="C1701" s="16" t="s">
        <v>4098</v>
      </c>
      <c r="D1701" s="16" t="s">
        <v>4177</v>
      </c>
      <c r="E1701" s="16" t="s">
        <v>4176</v>
      </c>
      <c r="F1701" s="16" t="s">
        <v>4182</v>
      </c>
      <c r="G1701" s="16" t="s">
        <v>6102</v>
      </c>
      <c r="H1701" s="15"/>
      <c r="I1701" s="15"/>
      <c r="J1701" s="15"/>
      <c r="K1701" s="15"/>
      <c r="L1701" s="15"/>
      <c r="M1701" s="16" t="s">
        <v>1155</v>
      </c>
    </row>
    <row r="1702" spans="1:13" x14ac:dyDescent="0.2">
      <c r="A1702" s="16" t="s">
        <v>670</v>
      </c>
      <c r="B1702" s="15" t="s">
        <v>6103</v>
      </c>
      <c r="C1702" s="16" t="s">
        <v>4260</v>
      </c>
      <c r="D1702" s="16" t="s">
        <v>4236</v>
      </c>
      <c r="E1702" s="16" t="s">
        <v>4210</v>
      </c>
      <c r="F1702" s="16" t="s">
        <v>4133</v>
      </c>
      <c r="G1702" s="16" t="s">
        <v>6103</v>
      </c>
      <c r="H1702" s="15"/>
      <c r="I1702" s="15"/>
      <c r="J1702" s="15"/>
      <c r="K1702" s="15"/>
      <c r="L1702" s="15"/>
      <c r="M1702" s="16" t="s">
        <v>671</v>
      </c>
    </row>
    <row r="1703" spans="1:13" x14ac:dyDescent="0.2">
      <c r="A1703" s="16" t="s">
        <v>1130</v>
      </c>
      <c r="B1703" s="15" t="s">
        <v>6104</v>
      </c>
      <c r="C1703" s="16" t="s">
        <v>3940</v>
      </c>
      <c r="D1703" s="16" t="s">
        <v>4103</v>
      </c>
      <c r="E1703" s="16" t="s">
        <v>4138</v>
      </c>
      <c r="F1703" s="16" t="s">
        <v>4136</v>
      </c>
      <c r="G1703" s="16" t="s">
        <v>6104</v>
      </c>
      <c r="H1703" s="15"/>
      <c r="I1703" s="15"/>
      <c r="J1703" s="15"/>
      <c r="K1703" s="15"/>
      <c r="L1703" s="15"/>
      <c r="M1703" s="16" t="s">
        <v>1131</v>
      </c>
    </row>
    <row r="1704" spans="1:13" x14ac:dyDescent="0.2">
      <c r="A1704" s="16" t="s">
        <v>3927</v>
      </c>
      <c r="B1704" s="15" t="s">
        <v>6105</v>
      </c>
      <c r="C1704" s="16" t="s">
        <v>4196</v>
      </c>
      <c r="D1704" s="16" t="s">
        <v>4195</v>
      </c>
      <c r="E1704" s="16" t="s">
        <v>4296</v>
      </c>
      <c r="F1704" s="16" t="s">
        <v>4211</v>
      </c>
      <c r="G1704" s="16" t="s">
        <v>6105</v>
      </c>
      <c r="H1704" s="15"/>
      <c r="I1704" s="15"/>
      <c r="J1704" s="15"/>
      <c r="K1704" s="15"/>
      <c r="L1704" s="15"/>
      <c r="M1704" s="16" t="s">
        <v>3642</v>
      </c>
    </row>
    <row r="1705" spans="1:13" x14ac:dyDescent="0.2">
      <c r="A1705" s="16" t="s">
        <v>3407</v>
      </c>
      <c r="B1705" s="15" t="s">
        <v>6106</v>
      </c>
      <c r="C1705" s="16" t="s">
        <v>3936</v>
      </c>
      <c r="D1705" s="16" t="s">
        <v>4020</v>
      </c>
      <c r="E1705" s="16" t="s">
        <v>4279</v>
      </c>
      <c r="F1705" s="16" t="s">
        <v>4188</v>
      </c>
      <c r="G1705" s="16" t="s">
        <v>6106</v>
      </c>
      <c r="H1705" s="15"/>
      <c r="I1705" s="15"/>
      <c r="J1705" s="15"/>
      <c r="K1705" s="15"/>
      <c r="L1705" s="15"/>
      <c r="M1705" s="16" t="s">
        <v>3408</v>
      </c>
    </row>
    <row r="1706" spans="1:13" x14ac:dyDescent="0.2">
      <c r="A1706" s="16" t="s">
        <v>890</v>
      </c>
      <c r="B1706" s="15" t="s">
        <v>6107</v>
      </c>
      <c r="C1706" s="16" t="s">
        <v>4098</v>
      </c>
      <c r="D1706" s="16" t="s">
        <v>4177</v>
      </c>
      <c r="E1706" s="16" t="s">
        <v>4176</v>
      </c>
      <c r="F1706" s="16" t="s">
        <v>4101</v>
      </c>
      <c r="G1706" s="16" t="s">
        <v>6107</v>
      </c>
      <c r="H1706" s="15"/>
      <c r="I1706" s="15"/>
      <c r="J1706" s="15"/>
      <c r="K1706" s="15"/>
      <c r="L1706" s="15"/>
      <c r="M1706" s="16" t="s">
        <v>891</v>
      </c>
    </row>
    <row r="1707" spans="1:13" x14ac:dyDescent="0.2">
      <c r="A1707" s="16" t="s">
        <v>844</v>
      </c>
      <c r="B1707" s="15" t="s">
        <v>6108</v>
      </c>
      <c r="C1707" s="16" t="s">
        <v>3940</v>
      </c>
      <c r="D1707" s="16" t="s">
        <v>4103</v>
      </c>
      <c r="E1707" s="16" t="s">
        <v>3938</v>
      </c>
      <c r="F1707" s="16" t="s">
        <v>3939</v>
      </c>
      <c r="G1707" s="16" t="s">
        <v>6108</v>
      </c>
      <c r="H1707" s="15"/>
      <c r="I1707" s="15"/>
      <c r="J1707" s="15"/>
      <c r="K1707" s="15"/>
      <c r="L1707" s="15"/>
      <c r="M1707" s="16" t="s">
        <v>845</v>
      </c>
    </row>
    <row r="1708" spans="1:13" x14ac:dyDescent="0.2">
      <c r="A1708" s="16" t="s">
        <v>3457</v>
      </c>
      <c r="B1708" s="15" t="s">
        <v>6109</v>
      </c>
      <c r="C1708" s="16" t="s">
        <v>3936</v>
      </c>
      <c r="D1708" s="16" t="s">
        <v>4067</v>
      </c>
      <c r="E1708" s="16" t="s">
        <v>4287</v>
      </c>
      <c r="F1708" s="16" t="s">
        <v>4295</v>
      </c>
      <c r="G1708" s="16" t="s">
        <v>6109</v>
      </c>
      <c r="H1708" s="15"/>
      <c r="I1708" s="15"/>
      <c r="J1708" s="15"/>
      <c r="K1708" s="15"/>
      <c r="L1708" s="15"/>
      <c r="M1708" s="16" t="s">
        <v>3458</v>
      </c>
    </row>
    <row r="1709" spans="1:13" x14ac:dyDescent="0.2">
      <c r="A1709" s="16" t="s">
        <v>3653</v>
      </c>
      <c r="B1709" s="15" t="s">
        <v>6110</v>
      </c>
      <c r="C1709" s="16" t="s">
        <v>4196</v>
      </c>
      <c r="D1709" s="16" t="s">
        <v>4195</v>
      </c>
      <c r="E1709" s="16" t="s">
        <v>4001</v>
      </c>
      <c r="F1709" s="16" t="s">
        <v>4386</v>
      </c>
      <c r="G1709" s="16" t="s">
        <v>6110</v>
      </c>
      <c r="H1709" s="15"/>
      <c r="I1709" s="15"/>
      <c r="J1709" s="15"/>
      <c r="K1709" s="15"/>
      <c r="L1709" s="15"/>
      <c r="M1709" s="16" t="s">
        <v>3654</v>
      </c>
    </row>
    <row r="1710" spans="1:13" x14ac:dyDescent="0.2">
      <c r="A1710" s="16" t="s">
        <v>3811</v>
      </c>
      <c r="B1710" s="15" t="s">
        <v>6111</v>
      </c>
      <c r="C1710" s="16" t="s">
        <v>4196</v>
      </c>
      <c r="D1710" s="16" t="s">
        <v>4195</v>
      </c>
      <c r="E1710" s="16" t="s">
        <v>4296</v>
      </c>
      <c r="F1710" s="16" t="s">
        <v>4211</v>
      </c>
      <c r="G1710" s="16" t="s">
        <v>6111</v>
      </c>
      <c r="H1710" s="15"/>
      <c r="I1710" s="15"/>
      <c r="J1710" s="15"/>
      <c r="K1710" s="15"/>
      <c r="L1710" s="15"/>
      <c r="M1710" s="16" t="s">
        <v>3812</v>
      </c>
    </row>
    <row r="1711" spans="1:13" x14ac:dyDescent="0.2">
      <c r="A1711" s="16" t="s">
        <v>3913</v>
      </c>
      <c r="B1711" s="15" t="s">
        <v>6112</v>
      </c>
      <c r="C1711" s="16" t="s">
        <v>4196</v>
      </c>
      <c r="D1711" s="16" t="s">
        <v>4195</v>
      </c>
      <c r="E1711" s="16" t="s">
        <v>4296</v>
      </c>
      <c r="F1711" s="16" t="s">
        <v>4211</v>
      </c>
      <c r="G1711" s="16" t="s">
        <v>6112</v>
      </c>
      <c r="H1711" s="15"/>
      <c r="I1711" s="15"/>
      <c r="J1711" s="15"/>
      <c r="K1711" s="15"/>
      <c r="L1711" s="15"/>
      <c r="M1711" s="16" t="s">
        <v>3914</v>
      </c>
    </row>
    <row r="1712" spans="1:13" x14ac:dyDescent="0.2">
      <c r="A1712" s="16" t="s">
        <v>912</v>
      </c>
      <c r="B1712" s="15" t="s">
        <v>6113</v>
      </c>
      <c r="C1712" s="16" t="s">
        <v>4098</v>
      </c>
      <c r="D1712" s="16" t="s">
        <v>4177</v>
      </c>
      <c r="E1712" s="16" t="s">
        <v>4176</v>
      </c>
      <c r="F1712" s="16" t="s">
        <v>4096</v>
      </c>
      <c r="G1712" s="16" t="s">
        <v>6113</v>
      </c>
      <c r="H1712" s="15"/>
      <c r="I1712" s="15"/>
      <c r="J1712" s="15"/>
      <c r="K1712" s="15"/>
      <c r="L1712" s="15"/>
      <c r="M1712" s="16" t="s">
        <v>913</v>
      </c>
    </row>
    <row r="1713" spans="1:13" x14ac:dyDescent="0.2">
      <c r="A1713" s="16" t="s">
        <v>3719</v>
      </c>
      <c r="B1713" s="15" t="s">
        <v>6114</v>
      </c>
      <c r="C1713" s="16" t="s">
        <v>4196</v>
      </c>
      <c r="D1713" s="16" t="s">
        <v>4195</v>
      </c>
      <c r="E1713" s="16" t="s">
        <v>4296</v>
      </c>
      <c r="F1713" s="16" t="s">
        <v>4211</v>
      </c>
      <c r="G1713" s="16" t="s">
        <v>6114</v>
      </c>
      <c r="H1713" s="15"/>
      <c r="I1713" s="15"/>
      <c r="J1713" s="15"/>
      <c r="K1713" s="15"/>
      <c r="L1713" s="15"/>
      <c r="M1713" s="16" t="s">
        <v>3720</v>
      </c>
    </row>
    <row r="1714" spans="1:13" x14ac:dyDescent="0.2">
      <c r="A1714" s="16" t="s">
        <v>3930</v>
      </c>
      <c r="B1714" s="15" t="s">
        <v>6115</v>
      </c>
      <c r="C1714" s="16" t="s">
        <v>4196</v>
      </c>
      <c r="D1714" s="16" t="s">
        <v>4195</v>
      </c>
      <c r="E1714" s="16" t="s">
        <v>4001</v>
      </c>
      <c r="F1714" s="16" t="s">
        <v>4386</v>
      </c>
      <c r="G1714" s="16" t="s">
        <v>6115</v>
      </c>
      <c r="H1714" s="15"/>
      <c r="I1714" s="15"/>
      <c r="J1714" s="15"/>
      <c r="K1714" s="15"/>
      <c r="L1714" s="15"/>
      <c r="M1714" s="16" t="s">
        <v>3931</v>
      </c>
    </row>
    <row r="1715" spans="1:13" x14ac:dyDescent="0.2">
      <c r="A1715" s="16" t="s">
        <v>3439</v>
      </c>
      <c r="B1715" s="15" t="s">
        <v>6116</v>
      </c>
      <c r="C1715" s="16" t="s">
        <v>3936</v>
      </c>
      <c r="D1715" s="16" t="s">
        <v>4067</v>
      </c>
      <c r="E1715" s="16" t="s">
        <v>4082</v>
      </c>
      <c r="F1715" s="16" t="s">
        <v>4293</v>
      </c>
      <c r="G1715" s="16" t="s">
        <v>6116</v>
      </c>
      <c r="H1715" s="15"/>
      <c r="I1715" s="15"/>
      <c r="J1715" s="15"/>
      <c r="K1715" s="15"/>
      <c r="L1715" s="15"/>
      <c r="M1715" s="16" t="s">
        <v>3440</v>
      </c>
    </row>
    <row r="1716" spans="1:13" x14ac:dyDescent="0.2">
      <c r="A1716" s="16" t="s">
        <v>3027</v>
      </c>
      <c r="B1716" s="15" t="s">
        <v>6117</v>
      </c>
      <c r="C1716" s="16" t="s">
        <v>4098</v>
      </c>
      <c r="D1716" s="16" t="s">
        <v>4276</v>
      </c>
      <c r="E1716" s="16" t="s">
        <v>4274</v>
      </c>
      <c r="F1716" s="16" t="s">
        <v>4268</v>
      </c>
      <c r="G1716" s="16" t="s">
        <v>6117</v>
      </c>
      <c r="H1716" s="15"/>
      <c r="I1716" s="15"/>
      <c r="J1716" s="15"/>
      <c r="K1716" s="15"/>
      <c r="L1716" s="15"/>
      <c r="M1716" s="16" t="s">
        <v>3028</v>
      </c>
    </row>
    <row r="1717" spans="1:13" x14ac:dyDescent="0.2">
      <c r="A1717" s="16" t="s">
        <v>2727</v>
      </c>
      <c r="B1717" s="15" t="s">
        <v>6118</v>
      </c>
      <c r="C1717" s="16" t="s">
        <v>3936</v>
      </c>
      <c r="D1717" s="16" t="s">
        <v>3979</v>
      </c>
      <c r="E1717" s="16" t="s">
        <v>4039</v>
      </c>
      <c r="F1717" s="16" t="s">
        <v>3946</v>
      </c>
      <c r="G1717" s="16" t="s">
        <v>6118</v>
      </c>
      <c r="H1717" s="15"/>
      <c r="I1717" s="15"/>
      <c r="J1717" s="15"/>
      <c r="K1717" s="15"/>
      <c r="L1717" s="15"/>
      <c r="M1717" s="16" t="s">
        <v>2728</v>
      </c>
    </row>
    <row r="1718" spans="1:13" x14ac:dyDescent="0.2">
      <c r="A1718" s="16" t="s">
        <v>1536</v>
      </c>
      <c r="B1718" s="15" t="s">
        <v>6119</v>
      </c>
      <c r="C1718" s="16" t="s">
        <v>4260</v>
      </c>
      <c r="D1718" s="16" t="s">
        <v>4236</v>
      </c>
      <c r="E1718" s="16" t="s">
        <v>4346</v>
      </c>
      <c r="F1718" s="16" t="s">
        <v>4349</v>
      </c>
      <c r="G1718" s="16" t="s">
        <v>6119</v>
      </c>
      <c r="H1718" s="15"/>
      <c r="I1718" s="15"/>
      <c r="J1718" s="15"/>
      <c r="K1718" s="15"/>
      <c r="L1718" s="15"/>
      <c r="M1718" s="16" t="s">
        <v>1537</v>
      </c>
    </row>
    <row r="1719" spans="1:13" x14ac:dyDescent="0.2">
      <c r="A1719" s="16" t="s">
        <v>1532</v>
      </c>
      <c r="B1719" s="15" t="s">
        <v>6120</v>
      </c>
      <c r="C1719" s="16" t="s">
        <v>4260</v>
      </c>
      <c r="D1719" s="16" t="s">
        <v>4254</v>
      </c>
      <c r="E1719" s="16" t="s">
        <v>4130</v>
      </c>
      <c r="F1719" s="16" t="s">
        <v>4312</v>
      </c>
      <c r="G1719" s="16" t="s">
        <v>6120</v>
      </c>
      <c r="H1719" s="15"/>
      <c r="I1719" s="15"/>
      <c r="J1719" s="15"/>
      <c r="K1719" s="15"/>
      <c r="L1719" s="15"/>
      <c r="M1719" s="16" t="s">
        <v>1533</v>
      </c>
    </row>
    <row r="1720" spans="1:13" x14ac:dyDescent="0.2">
      <c r="A1720" s="16" t="s">
        <v>3029</v>
      </c>
      <c r="B1720" s="15" t="s">
        <v>6121</v>
      </c>
      <c r="C1720" s="16" t="s">
        <v>4098</v>
      </c>
      <c r="D1720" s="16" t="s">
        <v>4276</v>
      </c>
      <c r="E1720" s="16" t="s">
        <v>4274</v>
      </c>
      <c r="F1720" s="16" t="s">
        <v>4268</v>
      </c>
      <c r="G1720" s="16" t="s">
        <v>6121</v>
      </c>
      <c r="H1720" s="15"/>
      <c r="I1720" s="15"/>
      <c r="J1720" s="15"/>
      <c r="K1720" s="15"/>
      <c r="L1720" s="15"/>
      <c r="M1720" s="16" t="s">
        <v>3030</v>
      </c>
    </row>
    <row r="1721" spans="1:13" x14ac:dyDescent="0.2">
      <c r="A1721" s="16" t="s">
        <v>3561</v>
      </c>
      <c r="B1721" s="15" t="s">
        <v>6122</v>
      </c>
      <c r="C1721" s="16" t="s">
        <v>4260</v>
      </c>
      <c r="D1721" s="16" t="s">
        <v>4236</v>
      </c>
      <c r="E1721" s="16" t="s">
        <v>4346</v>
      </c>
      <c r="F1721" s="16" t="s">
        <v>4349</v>
      </c>
      <c r="G1721" s="16" t="s">
        <v>6122</v>
      </c>
      <c r="H1721" s="15"/>
      <c r="I1721" s="15"/>
      <c r="J1721" s="15"/>
      <c r="K1721" s="15"/>
      <c r="L1721" s="15"/>
      <c r="M1721" s="16" t="s">
        <v>3562</v>
      </c>
    </row>
    <row r="1722" spans="1:13" x14ac:dyDescent="0.2">
      <c r="A1722" s="16" t="s">
        <v>3663</v>
      </c>
      <c r="B1722" s="15" t="s">
        <v>6123</v>
      </c>
      <c r="C1722" s="16" t="s">
        <v>4196</v>
      </c>
      <c r="D1722" s="16" t="s">
        <v>4195</v>
      </c>
      <c r="E1722" s="16" t="s">
        <v>4296</v>
      </c>
      <c r="F1722" s="16" t="s">
        <v>4211</v>
      </c>
      <c r="G1722" s="16" t="s">
        <v>6123</v>
      </c>
      <c r="H1722" s="15"/>
      <c r="I1722" s="15"/>
      <c r="J1722" s="15"/>
      <c r="K1722" s="15"/>
      <c r="L1722" s="15"/>
      <c r="M1722" s="16" t="s">
        <v>3664</v>
      </c>
    </row>
    <row r="1723" spans="1:13" x14ac:dyDescent="0.2">
      <c r="A1723" s="16" t="s">
        <v>2791</v>
      </c>
      <c r="B1723" s="15" t="s">
        <v>6124</v>
      </c>
      <c r="C1723" s="16" t="s">
        <v>4098</v>
      </c>
      <c r="D1723" s="16" t="s">
        <v>4365</v>
      </c>
      <c r="E1723" s="16" t="s">
        <v>4125</v>
      </c>
      <c r="F1723" s="16" t="s">
        <v>4369</v>
      </c>
      <c r="G1723" s="16" t="s">
        <v>6124</v>
      </c>
      <c r="H1723" s="15"/>
      <c r="I1723" s="15"/>
      <c r="J1723" s="15"/>
      <c r="K1723" s="15"/>
      <c r="L1723" s="15"/>
      <c r="M1723" s="16" t="s">
        <v>2792</v>
      </c>
    </row>
    <row r="1724" spans="1:13" x14ac:dyDescent="0.2">
      <c r="A1724" s="16" t="s">
        <v>1360</v>
      </c>
      <c r="B1724" s="15" t="s">
        <v>6125</v>
      </c>
      <c r="C1724" s="16" t="s">
        <v>4260</v>
      </c>
      <c r="D1724" s="16" t="s">
        <v>4254</v>
      </c>
      <c r="E1724" s="16" t="s">
        <v>4130</v>
      </c>
      <c r="F1724" s="16" t="s">
        <v>4312</v>
      </c>
      <c r="G1724" s="16" t="s">
        <v>6125</v>
      </c>
      <c r="H1724" s="15"/>
      <c r="I1724" s="15"/>
      <c r="J1724" s="15"/>
      <c r="K1724" s="15"/>
      <c r="L1724" s="15"/>
      <c r="M1724" s="16" t="s">
        <v>1361</v>
      </c>
    </row>
    <row r="1725" spans="1:13" x14ac:dyDescent="0.2">
      <c r="A1725" s="16" t="s">
        <v>1544</v>
      </c>
      <c r="B1725" s="15" t="s">
        <v>6126</v>
      </c>
      <c r="C1725" s="16" t="s">
        <v>4260</v>
      </c>
      <c r="D1725" s="16" t="s">
        <v>4254</v>
      </c>
      <c r="E1725" s="16" t="s">
        <v>4130</v>
      </c>
      <c r="F1725" s="16" t="s">
        <v>4312</v>
      </c>
      <c r="G1725" s="16" t="s">
        <v>6126</v>
      </c>
      <c r="H1725" s="15"/>
      <c r="I1725" s="15"/>
      <c r="J1725" s="15"/>
      <c r="K1725" s="15"/>
      <c r="L1725" s="15"/>
      <c r="M1725" s="16" t="s">
        <v>1545</v>
      </c>
    </row>
    <row r="1726" spans="1:13" x14ac:dyDescent="0.2">
      <c r="A1726" s="16" t="s">
        <v>716</v>
      </c>
      <c r="B1726" s="15" t="s">
        <v>6127</v>
      </c>
      <c r="C1726" s="16" t="s">
        <v>3940</v>
      </c>
      <c r="D1726" s="16" t="s">
        <v>4103</v>
      </c>
      <c r="E1726" s="16" t="s">
        <v>3938</v>
      </c>
      <c r="F1726" s="16" t="s">
        <v>3939</v>
      </c>
      <c r="G1726" s="16" t="s">
        <v>6127</v>
      </c>
      <c r="H1726" s="15"/>
      <c r="I1726" s="15"/>
      <c r="J1726" s="15"/>
      <c r="K1726" s="15"/>
      <c r="L1726" s="15"/>
      <c r="M1726" s="16" t="s">
        <v>717</v>
      </c>
    </row>
    <row r="1727" spans="1:13" x14ac:dyDescent="0.2">
      <c r="A1727" s="16" t="s">
        <v>3801</v>
      </c>
      <c r="B1727" s="15" t="s">
        <v>6128</v>
      </c>
      <c r="C1727" s="16" t="s">
        <v>4196</v>
      </c>
      <c r="D1727" s="16" t="s">
        <v>4195</v>
      </c>
      <c r="E1727" s="16" t="s">
        <v>4296</v>
      </c>
      <c r="F1727" s="16" t="s">
        <v>4211</v>
      </c>
      <c r="G1727" s="16" t="s">
        <v>6128</v>
      </c>
      <c r="H1727" s="15"/>
      <c r="I1727" s="15"/>
      <c r="J1727" s="15"/>
      <c r="K1727" s="15"/>
      <c r="L1727" s="15"/>
      <c r="M1727" s="16" t="s">
        <v>3802</v>
      </c>
    </row>
    <row r="1728" spans="1:13" x14ac:dyDescent="0.2">
      <c r="A1728" s="16" t="s">
        <v>266</v>
      </c>
      <c r="B1728" s="15" t="s">
        <v>6129</v>
      </c>
      <c r="C1728" s="16" t="s">
        <v>4196</v>
      </c>
      <c r="D1728" s="16" t="s">
        <v>4195</v>
      </c>
      <c r="E1728" s="16" t="s">
        <v>4296</v>
      </c>
      <c r="F1728" s="16" t="s">
        <v>4211</v>
      </c>
      <c r="G1728" s="16" t="s">
        <v>6129</v>
      </c>
      <c r="H1728" s="15"/>
      <c r="I1728" s="15"/>
      <c r="J1728" s="15"/>
      <c r="K1728" s="15"/>
      <c r="L1728" s="15"/>
      <c r="M1728" s="16" t="s">
        <v>267</v>
      </c>
    </row>
    <row r="1729" spans="1:13" x14ac:dyDescent="0.2">
      <c r="A1729" s="16" t="s">
        <v>3519</v>
      </c>
      <c r="B1729" s="15" t="s">
        <v>6130</v>
      </c>
      <c r="C1729" s="16" t="s">
        <v>4260</v>
      </c>
      <c r="D1729" s="16" t="s">
        <v>4236</v>
      </c>
      <c r="E1729" s="16" t="s">
        <v>4346</v>
      </c>
      <c r="F1729" s="16" t="s">
        <v>4349</v>
      </c>
      <c r="G1729" s="16" t="s">
        <v>6130</v>
      </c>
      <c r="H1729" s="15"/>
      <c r="I1729" s="15"/>
      <c r="J1729" s="15"/>
      <c r="K1729" s="15"/>
      <c r="L1729" s="15"/>
      <c r="M1729" s="16" t="s">
        <v>3520</v>
      </c>
    </row>
    <row r="1730" spans="1:13" x14ac:dyDescent="0.2">
      <c r="A1730" s="16" t="s">
        <v>1568</v>
      </c>
      <c r="B1730" s="15" t="s">
        <v>6131</v>
      </c>
      <c r="C1730" s="16" t="s">
        <v>4260</v>
      </c>
      <c r="D1730" s="16" t="s">
        <v>4254</v>
      </c>
      <c r="E1730" s="16" t="s">
        <v>4130</v>
      </c>
      <c r="F1730" s="16" t="s">
        <v>4312</v>
      </c>
      <c r="G1730" s="16" t="s">
        <v>6131</v>
      </c>
      <c r="H1730" s="15"/>
      <c r="I1730" s="15"/>
      <c r="J1730" s="15"/>
      <c r="K1730" s="15"/>
      <c r="L1730" s="15"/>
      <c r="M1730" s="16" t="s">
        <v>1569</v>
      </c>
    </row>
    <row r="1731" spans="1:13" x14ac:dyDescent="0.2">
      <c r="A1731" s="16" t="s">
        <v>3749</v>
      </c>
      <c r="B1731" s="15" t="s">
        <v>6132</v>
      </c>
      <c r="C1731" s="16" t="s">
        <v>4196</v>
      </c>
      <c r="D1731" s="16" t="s">
        <v>4195</v>
      </c>
      <c r="E1731" s="16" t="s">
        <v>4296</v>
      </c>
      <c r="F1731" s="16" t="s">
        <v>4211</v>
      </c>
      <c r="G1731" s="16" t="s">
        <v>6132</v>
      </c>
      <c r="H1731" s="15"/>
      <c r="I1731" s="15"/>
      <c r="J1731" s="15"/>
      <c r="K1731" s="15"/>
      <c r="L1731" s="15"/>
      <c r="M1731" s="16" t="s">
        <v>3750</v>
      </c>
    </row>
    <row r="1732" spans="1:13" x14ac:dyDescent="0.2">
      <c r="A1732" s="16" t="s">
        <v>3919</v>
      </c>
      <c r="B1732" s="15" t="s">
        <v>6133</v>
      </c>
      <c r="C1732" s="16" t="s">
        <v>4196</v>
      </c>
      <c r="D1732" s="16" t="s">
        <v>4195</v>
      </c>
      <c r="E1732" s="16" t="s">
        <v>4296</v>
      </c>
      <c r="F1732" s="16" t="s">
        <v>4211</v>
      </c>
      <c r="G1732" s="16" t="s">
        <v>6133</v>
      </c>
      <c r="H1732" s="15"/>
      <c r="I1732" s="15"/>
      <c r="J1732" s="15"/>
      <c r="K1732" s="15"/>
      <c r="L1732" s="15"/>
      <c r="M1732" s="16" t="s">
        <v>3920</v>
      </c>
    </row>
    <row r="1733" spans="1:13" x14ac:dyDescent="0.2">
      <c r="A1733" s="16" t="s">
        <v>1550</v>
      </c>
      <c r="B1733" s="15" t="s">
        <v>6134</v>
      </c>
      <c r="C1733" s="16" t="s">
        <v>4260</v>
      </c>
      <c r="D1733" s="16" t="s">
        <v>4254</v>
      </c>
      <c r="E1733" s="16" t="s">
        <v>4130</v>
      </c>
      <c r="F1733" s="16" t="s">
        <v>4312</v>
      </c>
      <c r="G1733" s="16" t="s">
        <v>6134</v>
      </c>
      <c r="H1733" s="15"/>
      <c r="I1733" s="15"/>
      <c r="J1733" s="15"/>
      <c r="K1733" s="15"/>
      <c r="L1733" s="15"/>
      <c r="M1733" s="16" t="s">
        <v>1551</v>
      </c>
    </row>
    <row r="1734" spans="1:13" x14ac:dyDescent="0.2">
      <c r="A1734" s="16" t="s">
        <v>658</v>
      </c>
      <c r="B1734" s="15" t="s">
        <v>6135</v>
      </c>
      <c r="C1734" s="16" t="s">
        <v>4260</v>
      </c>
      <c r="D1734" s="16" t="s">
        <v>4236</v>
      </c>
      <c r="E1734" s="16" t="s">
        <v>4210</v>
      </c>
      <c r="F1734" s="16" t="s">
        <v>4131</v>
      </c>
      <c r="G1734" s="16" t="s">
        <v>6135</v>
      </c>
      <c r="H1734" s="15"/>
      <c r="I1734" s="15"/>
      <c r="J1734" s="15"/>
      <c r="K1734" s="15"/>
      <c r="L1734" s="15"/>
      <c r="M1734" s="16" t="s">
        <v>659</v>
      </c>
    </row>
    <row r="1735" spans="1:13" x14ac:dyDescent="0.2">
      <c r="A1735" s="16" t="s">
        <v>2685</v>
      </c>
      <c r="B1735" s="15" t="s">
        <v>6136</v>
      </c>
      <c r="C1735" s="16" t="s">
        <v>4260</v>
      </c>
      <c r="D1735" s="16" t="s">
        <v>4258</v>
      </c>
      <c r="E1735" s="16" t="s">
        <v>4320</v>
      </c>
      <c r="F1735" s="16" t="s">
        <v>4256</v>
      </c>
      <c r="G1735" s="16" t="s">
        <v>6136</v>
      </c>
      <c r="H1735" s="15"/>
      <c r="I1735" s="15"/>
      <c r="J1735" s="15"/>
      <c r="K1735" s="15"/>
      <c r="L1735" s="15"/>
      <c r="M1735" s="16" t="s">
        <v>2686</v>
      </c>
    </row>
    <row r="1736" spans="1:13" x14ac:dyDescent="0.2">
      <c r="A1736" s="16" t="s">
        <v>1180</v>
      </c>
      <c r="B1736" s="15" t="s">
        <v>6137</v>
      </c>
      <c r="C1736" s="16" t="s">
        <v>3940</v>
      </c>
      <c r="D1736" s="16" t="s">
        <v>4103</v>
      </c>
      <c r="E1736" s="16" t="s">
        <v>4138</v>
      </c>
      <c r="F1736" s="16" t="s">
        <v>4265</v>
      </c>
      <c r="G1736" s="16" t="s">
        <v>6137</v>
      </c>
      <c r="H1736" s="15"/>
      <c r="I1736" s="15"/>
      <c r="J1736" s="15"/>
      <c r="K1736" s="15"/>
      <c r="L1736" s="15"/>
      <c r="M1736" s="16" t="s">
        <v>1181</v>
      </c>
    </row>
    <row r="1737" spans="1:13" x14ac:dyDescent="0.2">
      <c r="A1737" s="16" t="s">
        <v>514</v>
      </c>
      <c r="B1737" s="15" t="s">
        <v>6138</v>
      </c>
      <c r="C1737" s="16" t="s">
        <v>3940</v>
      </c>
      <c r="D1737" s="16" t="s">
        <v>4103</v>
      </c>
      <c r="E1737" s="16" t="s">
        <v>4102</v>
      </c>
      <c r="F1737" s="16" t="s">
        <v>4150</v>
      </c>
      <c r="G1737" s="16" t="s">
        <v>6138</v>
      </c>
      <c r="H1737" s="15"/>
      <c r="I1737" s="15"/>
      <c r="J1737" s="15"/>
      <c r="K1737" s="15"/>
      <c r="L1737" s="15"/>
      <c r="M1737" s="16" t="s">
        <v>515</v>
      </c>
    </row>
    <row r="1738" spans="1:13" x14ac:dyDescent="0.2">
      <c r="A1738" s="16" t="s">
        <v>3893</v>
      </c>
      <c r="B1738" s="15" t="s">
        <v>6139</v>
      </c>
      <c r="C1738" s="16" t="s">
        <v>4196</v>
      </c>
      <c r="D1738" s="16" t="s">
        <v>4195</v>
      </c>
      <c r="E1738" s="16" t="s">
        <v>4296</v>
      </c>
      <c r="F1738" s="16" t="s">
        <v>4211</v>
      </c>
      <c r="G1738" s="16" t="s">
        <v>6139</v>
      </c>
      <c r="H1738" s="15"/>
      <c r="I1738" s="15"/>
      <c r="J1738" s="15"/>
      <c r="K1738" s="15"/>
      <c r="L1738" s="15"/>
      <c r="M1738" s="16" t="s">
        <v>3894</v>
      </c>
    </row>
    <row r="1739" spans="1:13" x14ac:dyDescent="0.2">
      <c r="A1739" s="16" t="s">
        <v>2831</v>
      </c>
      <c r="B1739" s="15" t="s">
        <v>6140</v>
      </c>
      <c r="C1739" s="16" t="s">
        <v>4098</v>
      </c>
      <c r="D1739" s="16" t="s">
        <v>4177</v>
      </c>
      <c r="E1739" s="16" t="s">
        <v>4176</v>
      </c>
      <c r="F1739" s="16" t="s">
        <v>4096</v>
      </c>
      <c r="G1739" s="16" t="s">
        <v>6140</v>
      </c>
      <c r="H1739" s="15"/>
      <c r="I1739" s="15"/>
      <c r="J1739" s="15"/>
      <c r="K1739" s="15"/>
      <c r="L1739" s="15"/>
      <c r="M1739" s="16" t="s">
        <v>2832</v>
      </c>
    </row>
    <row r="1740" spans="1:13" x14ac:dyDescent="0.2">
      <c r="A1740" s="16" t="s">
        <v>840</v>
      </c>
      <c r="B1740" s="15" t="s">
        <v>6141</v>
      </c>
      <c r="C1740" s="16" t="s">
        <v>3940</v>
      </c>
      <c r="D1740" s="16" t="s">
        <v>4103</v>
      </c>
      <c r="E1740" s="16" t="s">
        <v>3938</v>
      </c>
      <c r="F1740" s="16" t="s">
        <v>3939</v>
      </c>
      <c r="G1740" s="16" t="s">
        <v>6141</v>
      </c>
      <c r="H1740" s="15"/>
      <c r="I1740" s="15"/>
      <c r="J1740" s="15"/>
      <c r="K1740" s="15"/>
      <c r="L1740" s="15"/>
      <c r="M1740" s="16" t="s">
        <v>841</v>
      </c>
    </row>
    <row r="1741" spans="1:13" x14ac:dyDescent="0.2">
      <c r="A1741" s="16" t="s">
        <v>274</v>
      </c>
      <c r="B1741" s="15" t="s">
        <v>6142</v>
      </c>
      <c r="C1741" s="16" t="s">
        <v>4196</v>
      </c>
      <c r="D1741" s="16" t="s">
        <v>4195</v>
      </c>
      <c r="E1741" s="16" t="s">
        <v>4296</v>
      </c>
      <c r="F1741" s="16" t="s">
        <v>4211</v>
      </c>
      <c r="G1741" s="16" t="s">
        <v>6142</v>
      </c>
      <c r="H1741" s="15"/>
      <c r="I1741" s="15"/>
      <c r="J1741" s="15"/>
      <c r="K1741" s="15"/>
      <c r="L1741" s="15"/>
      <c r="M1741" s="16" t="s">
        <v>275</v>
      </c>
    </row>
    <row r="1742" spans="1:13" x14ac:dyDescent="0.2">
      <c r="A1742" s="16" t="s">
        <v>992</v>
      </c>
      <c r="B1742" s="15" t="s">
        <v>6143</v>
      </c>
      <c r="C1742" s="16" t="s">
        <v>3940</v>
      </c>
      <c r="D1742" s="16" t="s">
        <v>4103</v>
      </c>
      <c r="E1742" s="16" t="s">
        <v>4138</v>
      </c>
      <c r="F1742" s="16" t="s">
        <v>4173</v>
      </c>
      <c r="G1742" s="16" t="s">
        <v>6143</v>
      </c>
      <c r="H1742" s="15"/>
      <c r="I1742" s="15"/>
      <c r="J1742" s="15"/>
      <c r="K1742" s="15"/>
      <c r="L1742" s="15"/>
      <c r="M1742" s="16" t="s">
        <v>993</v>
      </c>
    </row>
    <row r="1743" spans="1:13" x14ac:dyDescent="0.2">
      <c r="A1743" s="16" t="s">
        <v>3505</v>
      </c>
      <c r="B1743" s="15" t="s">
        <v>6144</v>
      </c>
      <c r="C1743" s="16" t="s">
        <v>4260</v>
      </c>
      <c r="D1743" s="16" t="s">
        <v>4236</v>
      </c>
      <c r="E1743" s="16" t="s">
        <v>4346</v>
      </c>
      <c r="F1743" s="16" t="s">
        <v>4349</v>
      </c>
      <c r="G1743" s="16" t="s">
        <v>6144</v>
      </c>
      <c r="H1743" s="15"/>
      <c r="I1743" s="15"/>
      <c r="J1743" s="15"/>
      <c r="K1743" s="15"/>
      <c r="L1743" s="15"/>
      <c r="M1743" s="16" t="s">
        <v>3506</v>
      </c>
    </row>
    <row r="1744" spans="1:13" x14ac:dyDescent="0.2">
      <c r="A1744" s="16" t="s">
        <v>1592</v>
      </c>
      <c r="B1744" s="15" t="s">
        <v>6145</v>
      </c>
      <c r="C1744" s="16" t="s">
        <v>4260</v>
      </c>
      <c r="D1744" s="16" t="s">
        <v>4254</v>
      </c>
      <c r="E1744" s="16" t="s">
        <v>4130</v>
      </c>
      <c r="F1744" s="16" t="s">
        <v>4312</v>
      </c>
      <c r="G1744" s="16" t="s">
        <v>6145</v>
      </c>
      <c r="H1744" s="15"/>
      <c r="I1744" s="15"/>
      <c r="J1744" s="15"/>
      <c r="K1744" s="15"/>
      <c r="L1744" s="15"/>
      <c r="M1744" s="16" t="s">
        <v>1593</v>
      </c>
    </row>
    <row r="1745" spans="1:13" x14ac:dyDescent="0.2">
      <c r="A1745" s="16" t="s">
        <v>2044</v>
      </c>
      <c r="B1745" s="15" t="s">
        <v>6146</v>
      </c>
      <c r="C1745" s="16" t="s">
        <v>4260</v>
      </c>
      <c r="D1745" s="16" t="s">
        <v>4254</v>
      </c>
      <c r="E1745" s="16" t="s">
        <v>4248</v>
      </c>
      <c r="F1745" s="16" t="s">
        <v>4330</v>
      </c>
      <c r="G1745" s="16" t="s">
        <v>6146</v>
      </c>
      <c r="H1745" s="15"/>
      <c r="I1745" s="15"/>
      <c r="J1745" s="15"/>
      <c r="K1745" s="15"/>
      <c r="L1745" s="15"/>
      <c r="M1745" s="16" t="s">
        <v>2045</v>
      </c>
    </row>
    <row r="1746" spans="1:13" x14ac:dyDescent="0.2">
      <c r="A1746" s="16" t="s">
        <v>60</v>
      </c>
      <c r="B1746" s="15" t="s">
        <v>6147</v>
      </c>
      <c r="C1746" s="16" t="s">
        <v>4196</v>
      </c>
      <c r="D1746" s="16" t="s">
        <v>4195</v>
      </c>
      <c r="E1746" s="16" t="s">
        <v>4296</v>
      </c>
      <c r="F1746" s="16" t="s">
        <v>4211</v>
      </c>
      <c r="G1746" s="16" t="s">
        <v>6147</v>
      </c>
      <c r="H1746" s="15"/>
      <c r="I1746" s="15"/>
      <c r="J1746" s="15"/>
      <c r="K1746" s="15"/>
      <c r="L1746" s="15"/>
      <c r="M1746" s="16" t="s">
        <v>61</v>
      </c>
    </row>
    <row r="1747" spans="1:13" x14ac:dyDescent="0.2">
      <c r="A1747" s="16" t="s">
        <v>398</v>
      </c>
      <c r="B1747" s="15" t="s">
        <v>6148</v>
      </c>
      <c r="C1747" s="16" t="s">
        <v>3940</v>
      </c>
      <c r="D1747" s="16" t="s">
        <v>4103</v>
      </c>
      <c r="E1747" s="16" t="s">
        <v>4158</v>
      </c>
      <c r="F1747" s="16" t="s">
        <v>4105</v>
      </c>
      <c r="G1747" s="16" t="s">
        <v>6148</v>
      </c>
      <c r="H1747" s="15"/>
      <c r="I1747" s="15"/>
      <c r="J1747" s="15"/>
      <c r="K1747" s="15"/>
      <c r="L1747" s="15"/>
      <c r="M1747" s="16" t="s">
        <v>399</v>
      </c>
    </row>
    <row r="1748" spans="1:13" x14ac:dyDescent="0.2">
      <c r="A1748" s="16" t="s">
        <v>3657</v>
      </c>
      <c r="B1748" s="15" t="s">
        <v>6149</v>
      </c>
      <c r="C1748" s="16" t="s">
        <v>4196</v>
      </c>
      <c r="D1748" s="16" t="s">
        <v>4195</v>
      </c>
      <c r="E1748" s="16" t="s">
        <v>4296</v>
      </c>
      <c r="F1748" s="16" t="s">
        <v>4211</v>
      </c>
      <c r="G1748" s="16" t="s">
        <v>6149</v>
      </c>
      <c r="H1748" s="15"/>
      <c r="I1748" s="15"/>
      <c r="J1748" s="15"/>
      <c r="K1748" s="15"/>
      <c r="L1748" s="15"/>
      <c r="M1748" s="16" t="s">
        <v>3658</v>
      </c>
    </row>
    <row r="1749" spans="1:13" x14ac:dyDescent="0.2">
      <c r="A1749" s="16" t="s">
        <v>1978</v>
      </c>
      <c r="B1749" s="15" t="s">
        <v>6150</v>
      </c>
      <c r="C1749" s="16" t="s">
        <v>4260</v>
      </c>
      <c r="D1749" s="16" t="s">
        <v>4254</v>
      </c>
      <c r="E1749" s="16" t="s">
        <v>4248</v>
      </c>
      <c r="F1749" s="16" t="s">
        <v>4330</v>
      </c>
      <c r="G1749" s="16" t="s">
        <v>6150</v>
      </c>
      <c r="H1749" s="15"/>
      <c r="I1749" s="15"/>
      <c r="J1749" s="15"/>
      <c r="K1749" s="15"/>
      <c r="L1749" s="15"/>
      <c r="M1749" s="16" t="s">
        <v>1979</v>
      </c>
    </row>
    <row r="1750" spans="1:13" x14ac:dyDescent="0.2">
      <c r="A1750" s="16" t="s">
        <v>3589</v>
      </c>
      <c r="B1750" s="15" t="s">
        <v>6151</v>
      </c>
      <c r="C1750" s="16" t="s">
        <v>4260</v>
      </c>
      <c r="D1750" s="16" t="s">
        <v>4236</v>
      </c>
      <c r="E1750" s="16" t="s">
        <v>4346</v>
      </c>
      <c r="F1750" s="16" t="s">
        <v>4349</v>
      </c>
      <c r="G1750" s="16" t="s">
        <v>6151</v>
      </c>
      <c r="H1750" s="15"/>
      <c r="I1750" s="15"/>
      <c r="J1750" s="15"/>
      <c r="K1750" s="15"/>
      <c r="L1750" s="15"/>
      <c r="M1750" s="16" t="s">
        <v>3590</v>
      </c>
    </row>
    <row r="1751" spans="1:13" x14ac:dyDescent="0.2">
      <c r="A1751" s="16" t="s">
        <v>798</v>
      </c>
      <c r="B1751" s="15" t="s">
        <v>6152</v>
      </c>
      <c r="C1751" s="16" t="s">
        <v>3940</v>
      </c>
      <c r="D1751" s="16" t="s">
        <v>4103</v>
      </c>
      <c r="E1751" s="16" t="s">
        <v>3938</v>
      </c>
      <c r="F1751" s="16" t="s">
        <v>3939</v>
      </c>
      <c r="G1751" s="16" t="s">
        <v>6152</v>
      </c>
      <c r="H1751" s="15"/>
      <c r="I1751" s="15"/>
      <c r="J1751" s="15"/>
      <c r="K1751" s="15"/>
      <c r="L1751" s="15"/>
      <c r="M1751" s="16" t="s">
        <v>799</v>
      </c>
    </row>
    <row r="1752" spans="1:13" x14ac:dyDescent="0.2">
      <c r="A1752" s="16" t="s">
        <v>1566</v>
      </c>
      <c r="B1752" s="15" t="s">
        <v>6153</v>
      </c>
      <c r="C1752" s="16" t="s">
        <v>4260</v>
      </c>
      <c r="D1752" s="16" t="s">
        <v>4254</v>
      </c>
      <c r="E1752" s="16" t="s">
        <v>4130</v>
      </c>
      <c r="F1752" s="16" t="s">
        <v>4312</v>
      </c>
      <c r="G1752" s="16" t="s">
        <v>6153</v>
      </c>
      <c r="H1752" s="15"/>
      <c r="I1752" s="15"/>
      <c r="J1752" s="15"/>
      <c r="K1752" s="15"/>
      <c r="L1752" s="15"/>
      <c r="M1752" s="16" t="s">
        <v>1567</v>
      </c>
    </row>
    <row r="1753" spans="1:13" x14ac:dyDescent="0.2">
      <c r="A1753" s="16" t="s">
        <v>3813</v>
      </c>
      <c r="B1753" s="15" t="s">
        <v>6154</v>
      </c>
      <c r="C1753" s="16" t="s">
        <v>4196</v>
      </c>
      <c r="D1753" s="16" t="s">
        <v>4195</v>
      </c>
      <c r="E1753" s="16" t="s">
        <v>4296</v>
      </c>
      <c r="F1753" s="16" t="s">
        <v>4211</v>
      </c>
      <c r="G1753" s="16" t="s">
        <v>6154</v>
      </c>
      <c r="H1753" s="15"/>
      <c r="I1753" s="15"/>
      <c r="J1753" s="15"/>
      <c r="K1753" s="15"/>
      <c r="L1753" s="15"/>
      <c r="M1753" s="16" t="s">
        <v>3814</v>
      </c>
    </row>
    <row r="1754" spans="1:13" x14ac:dyDescent="0.2">
      <c r="A1754" s="16" t="s">
        <v>2783</v>
      </c>
      <c r="B1754" s="15" t="s">
        <v>6155</v>
      </c>
      <c r="C1754" s="16" t="s">
        <v>3936</v>
      </c>
      <c r="D1754" s="16" t="s">
        <v>3979</v>
      </c>
      <c r="E1754" s="16" t="s">
        <v>3984</v>
      </c>
      <c r="F1754" s="16" t="s">
        <v>4009</v>
      </c>
      <c r="G1754" s="16" t="s">
        <v>6155</v>
      </c>
      <c r="H1754" s="15"/>
      <c r="I1754" s="15"/>
      <c r="J1754" s="15"/>
      <c r="K1754" s="15"/>
      <c r="L1754" s="15"/>
      <c r="M1754" s="16" t="s">
        <v>2784</v>
      </c>
    </row>
    <row r="1755" spans="1:13" x14ac:dyDescent="0.2">
      <c r="A1755" s="16" t="s">
        <v>2671</v>
      </c>
      <c r="B1755" s="15" t="s">
        <v>6156</v>
      </c>
      <c r="C1755" s="16" t="s">
        <v>3940</v>
      </c>
      <c r="D1755" s="16" t="s">
        <v>3941</v>
      </c>
      <c r="E1755" s="16" t="s">
        <v>4028</v>
      </c>
      <c r="F1755" s="16" t="s">
        <v>4056</v>
      </c>
      <c r="G1755" s="16" t="s">
        <v>6156</v>
      </c>
      <c r="H1755" s="15"/>
      <c r="I1755" s="15"/>
      <c r="J1755" s="15"/>
      <c r="K1755" s="15"/>
      <c r="L1755" s="15"/>
      <c r="M1755" s="16" t="s">
        <v>2672</v>
      </c>
    </row>
    <row r="1756" spans="1:13" x14ac:dyDescent="0.2">
      <c r="A1756" s="16" t="s">
        <v>520</v>
      </c>
      <c r="B1756" s="15" t="s">
        <v>6157</v>
      </c>
      <c r="C1756" s="16" t="s">
        <v>3940</v>
      </c>
      <c r="D1756" s="16" t="s">
        <v>4103</v>
      </c>
      <c r="E1756" s="16" t="s">
        <v>4102</v>
      </c>
      <c r="F1756" s="16" t="s">
        <v>4150</v>
      </c>
      <c r="G1756" s="16" t="s">
        <v>6157</v>
      </c>
      <c r="H1756" s="15"/>
      <c r="I1756" s="15"/>
      <c r="J1756" s="15"/>
      <c r="K1756" s="15"/>
      <c r="L1756" s="15"/>
      <c r="M1756" s="16" t="s">
        <v>521</v>
      </c>
    </row>
    <row r="1757" spans="1:13" x14ac:dyDescent="0.2">
      <c r="A1757" s="16" t="s">
        <v>678</v>
      </c>
      <c r="B1757" s="15" t="s">
        <v>6158</v>
      </c>
      <c r="C1757" s="16" t="s">
        <v>4260</v>
      </c>
      <c r="D1757" s="16" t="s">
        <v>4236</v>
      </c>
      <c r="E1757" s="16" t="s">
        <v>4346</v>
      </c>
      <c r="F1757" s="16" t="s">
        <v>4349</v>
      </c>
      <c r="G1757" s="16" t="s">
        <v>6158</v>
      </c>
      <c r="H1757" s="15"/>
      <c r="I1757" s="15"/>
      <c r="J1757" s="15"/>
      <c r="K1757" s="15"/>
      <c r="L1757" s="15"/>
      <c r="M1757" s="16" t="s">
        <v>679</v>
      </c>
    </row>
    <row r="1758" spans="1:13" x14ac:dyDescent="0.2">
      <c r="A1758" s="16" t="s">
        <v>3177</v>
      </c>
      <c r="B1758" s="15" t="s">
        <v>6159</v>
      </c>
      <c r="C1758" s="16" t="s">
        <v>3936</v>
      </c>
      <c r="D1758" s="16" t="s">
        <v>4067</v>
      </c>
      <c r="E1758" s="16" t="s">
        <v>4082</v>
      </c>
      <c r="F1758" s="16" t="s">
        <v>3950</v>
      </c>
      <c r="G1758" s="16" t="s">
        <v>6159</v>
      </c>
      <c r="H1758" s="15"/>
      <c r="I1758" s="15"/>
      <c r="J1758" s="15"/>
      <c r="K1758" s="15"/>
      <c r="L1758" s="15"/>
      <c r="M1758" s="16" t="s">
        <v>3178</v>
      </c>
    </row>
    <row r="1759" spans="1:13" x14ac:dyDescent="0.2">
      <c r="A1759" s="16" t="s">
        <v>802</v>
      </c>
      <c r="B1759" s="15" t="s">
        <v>6160</v>
      </c>
      <c r="C1759" s="16" t="s">
        <v>3940</v>
      </c>
      <c r="D1759" s="16" t="s">
        <v>4103</v>
      </c>
      <c r="E1759" s="16" t="s">
        <v>4102</v>
      </c>
      <c r="F1759" s="16" t="s">
        <v>4340</v>
      </c>
      <c r="G1759" s="16" t="s">
        <v>6160</v>
      </c>
      <c r="H1759" s="15"/>
      <c r="I1759" s="15"/>
      <c r="J1759" s="15"/>
      <c r="K1759" s="15"/>
      <c r="L1759" s="15"/>
      <c r="M1759" s="16" t="s">
        <v>803</v>
      </c>
    </row>
    <row r="1760" spans="1:13" x14ac:dyDescent="0.2">
      <c r="A1760" s="16" t="s">
        <v>1504</v>
      </c>
      <c r="B1760" s="15" t="s">
        <v>6161</v>
      </c>
      <c r="C1760" s="16" t="s">
        <v>4260</v>
      </c>
      <c r="D1760" s="16" t="s">
        <v>4254</v>
      </c>
      <c r="E1760" s="16" t="s">
        <v>4130</v>
      </c>
      <c r="F1760" s="16" t="s">
        <v>4312</v>
      </c>
      <c r="G1760" s="16" t="s">
        <v>6161</v>
      </c>
      <c r="H1760" s="15"/>
      <c r="I1760" s="15"/>
      <c r="J1760" s="15"/>
      <c r="K1760" s="15"/>
      <c r="L1760" s="15"/>
      <c r="M1760" s="16" t="s">
        <v>1505</v>
      </c>
    </row>
    <row r="1761" spans="1:13" x14ac:dyDescent="0.2">
      <c r="A1761" s="16" t="s">
        <v>294</v>
      </c>
      <c r="B1761" s="15" t="s">
        <v>6162</v>
      </c>
      <c r="C1761" s="16" t="s">
        <v>4196</v>
      </c>
      <c r="D1761" s="16" t="s">
        <v>4195</v>
      </c>
      <c r="E1761" s="16" t="s">
        <v>4296</v>
      </c>
      <c r="F1761" s="16" t="s">
        <v>4211</v>
      </c>
      <c r="G1761" s="16" t="s">
        <v>6162</v>
      </c>
      <c r="H1761" s="15"/>
      <c r="I1761" s="15"/>
      <c r="J1761" s="15"/>
      <c r="K1761" s="15"/>
      <c r="L1761" s="15"/>
      <c r="M1761" s="16" t="s">
        <v>295</v>
      </c>
    </row>
    <row r="1762" spans="1:13" x14ac:dyDescent="0.2">
      <c r="A1762" s="16" t="s">
        <v>3911</v>
      </c>
      <c r="B1762" s="15" t="s">
        <v>6163</v>
      </c>
      <c r="C1762" s="16" t="s">
        <v>4196</v>
      </c>
      <c r="D1762" s="16" t="s">
        <v>4195</v>
      </c>
      <c r="E1762" s="16" t="s">
        <v>4296</v>
      </c>
      <c r="F1762" s="16" t="s">
        <v>4211</v>
      </c>
      <c r="G1762" s="16" t="s">
        <v>6163</v>
      </c>
      <c r="H1762" s="15"/>
      <c r="I1762" s="15"/>
      <c r="J1762" s="15"/>
      <c r="K1762" s="15"/>
      <c r="L1762" s="15"/>
      <c r="M1762" s="16" t="s">
        <v>3912</v>
      </c>
    </row>
    <row r="1763" spans="1:13" x14ac:dyDescent="0.2">
      <c r="A1763" s="16" t="s">
        <v>1352</v>
      </c>
      <c r="B1763" s="15" t="s">
        <v>6164</v>
      </c>
      <c r="C1763" s="16" t="s">
        <v>4260</v>
      </c>
      <c r="D1763" s="16" t="s">
        <v>4258</v>
      </c>
      <c r="E1763" s="16" t="s">
        <v>4320</v>
      </c>
      <c r="F1763" s="16" t="s">
        <v>4256</v>
      </c>
      <c r="G1763" s="16" t="s">
        <v>6164</v>
      </c>
      <c r="H1763" s="15"/>
      <c r="I1763" s="15"/>
      <c r="J1763" s="15"/>
      <c r="K1763" s="15"/>
      <c r="L1763" s="15"/>
      <c r="M1763" s="16" t="s">
        <v>1353</v>
      </c>
    </row>
    <row r="1764" spans="1:13" x14ac:dyDescent="0.2">
      <c r="A1764" s="16" t="s">
        <v>3805</v>
      </c>
      <c r="B1764" s="15" t="s">
        <v>6165</v>
      </c>
      <c r="C1764" s="16" t="s">
        <v>4196</v>
      </c>
      <c r="D1764" s="16" t="s">
        <v>4195</v>
      </c>
      <c r="E1764" s="16" t="s">
        <v>4296</v>
      </c>
      <c r="F1764" s="16" t="s">
        <v>4211</v>
      </c>
      <c r="G1764" s="16" t="s">
        <v>6165</v>
      </c>
      <c r="H1764" s="15"/>
      <c r="I1764" s="15"/>
      <c r="J1764" s="15"/>
      <c r="K1764" s="15"/>
      <c r="L1764" s="15"/>
      <c r="M1764" s="16" t="s">
        <v>3806</v>
      </c>
    </row>
    <row r="1765" spans="1:13" x14ac:dyDescent="0.2">
      <c r="A1765" s="16" t="s">
        <v>1526</v>
      </c>
      <c r="B1765" s="15" t="s">
        <v>6166</v>
      </c>
      <c r="C1765" s="16" t="s">
        <v>4260</v>
      </c>
      <c r="D1765" s="16" t="s">
        <v>4254</v>
      </c>
      <c r="E1765" s="16" t="s">
        <v>4130</v>
      </c>
      <c r="F1765" s="16" t="s">
        <v>4312</v>
      </c>
      <c r="G1765" s="16" t="s">
        <v>6166</v>
      </c>
      <c r="H1765" s="15"/>
      <c r="I1765" s="15"/>
      <c r="J1765" s="15"/>
      <c r="K1765" s="15"/>
      <c r="L1765" s="15"/>
      <c r="M1765" s="16" t="s">
        <v>1527</v>
      </c>
    </row>
    <row r="1766" spans="1:13" x14ac:dyDescent="0.2">
      <c r="A1766" s="16" t="s">
        <v>3777</v>
      </c>
      <c r="B1766" s="15" t="s">
        <v>6167</v>
      </c>
      <c r="C1766" s="16" t="s">
        <v>4196</v>
      </c>
      <c r="D1766" s="16" t="s">
        <v>4195</v>
      </c>
      <c r="E1766" s="16" t="s">
        <v>4296</v>
      </c>
      <c r="F1766" s="16" t="s">
        <v>4211</v>
      </c>
      <c r="G1766" s="16" t="s">
        <v>6167</v>
      </c>
      <c r="H1766" s="15"/>
      <c r="I1766" s="15"/>
      <c r="J1766" s="15"/>
      <c r="K1766" s="15"/>
      <c r="L1766" s="15"/>
      <c r="M1766" s="16" t="s">
        <v>3778</v>
      </c>
    </row>
    <row r="1767" spans="1:13" x14ac:dyDescent="0.2">
      <c r="A1767" s="16" t="s">
        <v>3747</v>
      </c>
      <c r="B1767" s="15" t="s">
        <v>6168</v>
      </c>
      <c r="C1767" s="16" t="s">
        <v>4196</v>
      </c>
      <c r="D1767" s="16" t="s">
        <v>4195</v>
      </c>
      <c r="E1767" s="16" t="s">
        <v>4296</v>
      </c>
      <c r="F1767" s="16" t="s">
        <v>4211</v>
      </c>
      <c r="G1767" s="16" t="s">
        <v>6168</v>
      </c>
      <c r="H1767" s="15"/>
      <c r="I1767" s="15"/>
      <c r="J1767" s="15"/>
      <c r="K1767" s="15"/>
      <c r="L1767" s="15"/>
      <c r="M1767" s="16" t="s">
        <v>3748</v>
      </c>
    </row>
    <row r="1768" spans="1:13" x14ac:dyDescent="0.2">
      <c r="A1768" s="16" t="s">
        <v>3799</v>
      </c>
      <c r="B1768" s="15" t="s">
        <v>6169</v>
      </c>
      <c r="C1768" s="16" t="s">
        <v>4196</v>
      </c>
      <c r="D1768" s="16" t="s">
        <v>4195</v>
      </c>
      <c r="E1768" s="16" t="s">
        <v>4296</v>
      </c>
      <c r="F1768" s="16" t="s">
        <v>4211</v>
      </c>
      <c r="G1768" s="16" t="s">
        <v>6169</v>
      </c>
      <c r="H1768" s="15"/>
      <c r="I1768" s="15"/>
      <c r="J1768" s="15"/>
      <c r="K1768" s="15"/>
      <c r="L1768" s="15"/>
      <c r="M1768" s="16" t="s">
        <v>3800</v>
      </c>
    </row>
    <row r="1769" spans="1:13" x14ac:dyDescent="0.2">
      <c r="A1769" s="16" t="s">
        <v>504</v>
      </c>
      <c r="B1769" s="15" t="s">
        <v>6170</v>
      </c>
      <c r="C1769" s="16" t="s">
        <v>3940</v>
      </c>
      <c r="D1769" s="16" t="s">
        <v>4103</v>
      </c>
      <c r="E1769" s="16" t="s">
        <v>4102</v>
      </c>
      <c r="F1769" s="16" t="s">
        <v>4150</v>
      </c>
      <c r="G1769" s="16" t="s">
        <v>6170</v>
      </c>
      <c r="H1769" s="15"/>
      <c r="I1769" s="15"/>
      <c r="J1769" s="15"/>
      <c r="K1769" s="15"/>
      <c r="L1769" s="15"/>
      <c r="M1769" s="16" t="s">
        <v>505</v>
      </c>
    </row>
    <row r="1770" spans="1:13" x14ac:dyDescent="0.2">
      <c r="A1770" s="16" t="s">
        <v>1328</v>
      </c>
      <c r="B1770" s="15" t="s">
        <v>6171</v>
      </c>
      <c r="C1770" s="16" t="s">
        <v>4260</v>
      </c>
      <c r="D1770" s="16" t="s">
        <v>4236</v>
      </c>
      <c r="E1770" s="16" t="s">
        <v>3996</v>
      </c>
      <c r="F1770" s="16" t="s">
        <v>3994</v>
      </c>
      <c r="G1770" s="16" t="s">
        <v>6171</v>
      </c>
      <c r="H1770" s="15"/>
      <c r="I1770" s="15"/>
      <c r="J1770" s="15"/>
      <c r="K1770" s="15"/>
      <c r="L1770" s="15"/>
      <c r="M1770" s="16" t="s">
        <v>1329</v>
      </c>
    </row>
    <row r="1771" spans="1:13" x14ac:dyDescent="0.2">
      <c r="A1771" s="16" t="s">
        <v>2837</v>
      </c>
      <c r="B1771" s="15" t="s">
        <v>6172</v>
      </c>
      <c r="C1771" s="16" t="s">
        <v>4260</v>
      </c>
      <c r="D1771" s="16" t="s">
        <v>4258</v>
      </c>
      <c r="E1771" s="16" t="s">
        <v>4332</v>
      </c>
      <c r="F1771" s="16" t="s">
        <v>4364</v>
      </c>
      <c r="G1771" s="16" t="s">
        <v>6172</v>
      </c>
      <c r="H1771" s="15"/>
      <c r="I1771" s="15"/>
      <c r="J1771" s="15"/>
      <c r="K1771" s="15"/>
      <c r="L1771" s="15"/>
      <c r="M1771" s="16" t="s">
        <v>2838</v>
      </c>
    </row>
    <row r="1772" spans="1:13" x14ac:dyDescent="0.2">
      <c r="A1772" s="16" t="s">
        <v>120</v>
      </c>
      <c r="B1772" s="15" t="s">
        <v>6173</v>
      </c>
      <c r="C1772" s="16" t="s">
        <v>4196</v>
      </c>
      <c r="D1772" s="16" t="s">
        <v>4195</v>
      </c>
      <c r="E1772" s="16" t="s">
        <v>4296</v>
      </c>
      <c r="F1772" s="16" t="s">
        <v>4211</v>
      </c>
      <c r="G1772" s="16" t="s">
        <v>6173</v>
      </c>
      <c r="H1772" s="15"/>
      <c r="I1772" s="15"/>
      <c r="J1772" s="15"/>
      <c r="K1772" s="15"/>
      <c r="L1772" s="15"/>
      <c r="M1772" s="16" t="s">
        <v>121</v>
      </c>
    </row>
    <row r="1773" spans="1:13" x14ac:dyDescent="0.2">
      <c r="A1773" s="16" t="s">
        <v>1654</v>
      </c>
      <c r="B1773" s="15" t="s">
        <v>6174</v>
      </c>
      <c r="C1773" s="16" t="s">
        <v>4260</v>
      </c>
      <c r="D1773" s="16" t="s">
        <v>4255</v>
      </c>
      <c r="E1773" s="16" t="s">
        <v>4230</v>
      </c>
      <c r="F1773" s="16" t="s">
        <v>1655</v>
      </c>
      <c r="G1773" s="16" t="s">
        <v>6174</v>
      </c>
      <c r="H1773" s="15"/>
      <c r="I1773" s="15"/>
      <c r="J1773" s="15"/>
      <c r="K1773" s="15"/>
      <c r="L1773" s="15"/>
      <c r="M1773" s="16" t="s">
        <v>1655</v>
      </c>
    </row>
    <row r="1774" spans="1:13" x14ac:dyDescent="0.2">
      <c r="A1774" s="16" t="s">
        <v>3639</v>
      </c>
      <c r="B1774" s="15" t="s">
        <v>6175</v>
      </c>
      <c r="C1774" s="16" t="s">
        <v>4196</v>
      </c>
      <c r="D1774" s="16" t="s">
        <v>4195</v>
      </c>
      <c r="E1774" s="16" t="s">
        <v>4001</v>
      </c>
      <c r="F1774" s="16" t="s">
        <v>4385</v>
      </c>
      <c r="G1774" s="16" t="s">
        <v>6175</v>
      </c>
      <c r="H1774" s="15"/>
      <c r="I1774" s="15"/>
      <c r="J1774" s="15"/>
      <c r="K1774" s="15"/>
      <c r="L1774" s="15"/>
      <c r="M1774" s="16" t="s">
        <v>3640</v>
      </c>
    </row>
    <row r="1775" spans="1:13" x14ac:dyDescent="0.2">
      <c r="A1775" s="16" t="s">
        <v>3335</v>
      </c>
      <c r="B1775" s="15" t="s">
        <v>6176</v>
      </c>
      <c r="C1775" s="16" t="s">
        <v>3936</v>
      </c>
      <c r="D1775" s="16" t="s">
        <v>4020</v>
      </c>
      <c r="E1775" s="16" t="s">
        <v>4279</v>
      </c>
      <c r="F1775" s="16" t="s">
        <v>4283</v>
      </c>
      <c r="G1775" s="16" t="s">
        <v>6176</v>
      </c>
      <c r="H1775" s="15"/>
      <c r="I1775" s="15"/>
      <c r="J1775" s="15"/>
      <c r="K1775" s="15"/>
      <c r="L1775" s="15"/>
      <c r="M1775" s="16" t="s">
        <v>3336</v>
      </c>
    </row>
    <row r="1776" spans="1:13" x14ac:dyDescent="0.2">
      <c r="A1776" s="16" t="s">
        <v>3333</v>
      </c>
      <c r="B1776" s="15" t="s">
        <v>6177</v>
      </c>
      <c r="C1776" s="16" t="s">
        <v>3936</v>
      </c>
      <c r="D1776" s="16" t="s">
        <v>4020</v>
      </c>
      <c r="E1776" s="16" t="s">
        <v>4279</v>
      </c>
      <c r="F1776" s="16" t="s">
        <v>4283</v>
      </c>
      <c r="G1776" s="16" t="s">
        <v>6177</v>
      </c>
      <c r="H1776" s="15"/>
      <c r="I1776" s="15"/>
      <c r="J1776" s="15"/>
      <c r="K1776" s="15"/>
      <c r="L1776" s="15"/>
      <c r="M1776" s="16" t="s">
        <v>3334</v>
      </c>
    </row>
    <row r="1777" spans="1:13" x14ac:dyDescent="0.2">
      <c r="A1777" s="16" t="s">
        <v>2008</v>
      </c>
      <c r="B1777" s="15" t="s">
        <v>6178</v>
      </c>
      <c r="C1777" s="16" t="s">
        <v>4260</v>
      </c>
      <c r="D1777" s="16" t="s">
        <v>4255</v>
      </c>
      <c r="E1777" s="16" t="s">
        <v>4230</v>
      </c>
      <c r="F1777" s="16" t="s">
        <v>4241</v>
      </c>
      <c r="G1777" s="16" t="s">
        <v>6178</v>
      </c>
      <c r="H1777" s="15"/>
      <c r="I1777" s="15"/>
      <c r="J1777" s="15"/>
      <c r="K1777" s="15"/>
      <c r="L1777" s="15"/>
      <c r="M1777" s="16" t="s">
        <v>2009</v>
      </c>
    </row>
    <row r="1778" spans="1:13" x14ac:dyDescent="0.2">
      <c r="A1778" s="16" t="s">
        <v>3233</v>
      </c>
      <c r="B1778" s="15" t="s">
        <v>6179</v>
      </c>
      <c r="C1778" s="16" t="s">
        <v>3936</v>
      </c>
      <c r="D1778" s="16" t="s">
        <v>4067</v>
      </c>
      <c r="E1778" s="16" t="s">
        <v>4003</v>
      </c>
      <c r="F1778" s="16" t="s">
        <v>4368</v>
      </c>
      <c r="G1778" s="16" t="s">
        <v>6179</v>
      </c>
      <c r="H1778" s="15"/>
      <c r="I1778" s="15"/>
      <c r="J1778" s="15"/>
      <c r="K1778" s="15"/>
      <c r="L1778" s="15"/>
      <c r="M1778" s="16" t="s">
        <v>3234</v>
      </c>
    </row>
    <row r="1779" spans="1:13" x14ac:dyDescent="0.2">
      <c r="A1779" s="16" t="s">
        <v>3887</v>
      </c>
      <c r="B1779" s="15" t="s">
        <v>6180</v>
      </c>
      <c r="C1779" s="16" t="s">
        <v>4196</v>
      </c>
      <c r="D1779" s="16" t="s">
        <v>4195</v>
      </c>
      <c r="E1779" s="16" t="s">
        <v>4001</v>
      </c>
      <c r="F1779" s="16" t="s">
        <v>4386</v>
      </c>
      <c r="G1779" s="16" t="s">
        <v>6180</v>
      </c>
      <c r="H1779" s="15"/>
      <c r="I1779" s="15"/>
      <c r="J1779" s="15"/>
      <c r="K1779" s="15"/>
      <c r="L1779" s="15"/>
      <c r="M1779" s="16" t="s">
        <v>3888</v>
      </c>
    </row>
    <row r="1780" spans="1:13" x14ac:dyDescent="0.2">
      <c r="A1780" s="16" t="s">
        <v>948</v>
      </c>
      <c r="B1780" s="15" t="s">
        <v>6181</v>
      </c>
      <c r="C1780" s="16" t="s">
        <v>3936</v>
      </c>
      <c r="D1780" s="16" t="s">
        <v>3979</v>
      </c>
      <c r="E1780" s="16" t="s">
        <v>3984</v>
      </c>
      <c r="F1780" s="16" t="s">
        <v>4010</v>
      </c>
      <c r="G1780" s="16" t="s">
        <v>6181</v>
      </c>
      <c r="H1780" s="15"/>
      <c r="I1780" s="15"/>
      <c r="J1780" s="15"/>
      <c r="K1780" s="15"/>
      <c r="L1780" s="15"/>
      <c r="M1780" s="16" t="s">
        <v>949</v>
      </c>
    </row>
    <row r="1781" spans="1:13" x14ac:dyDescent="0.2">
      <c r="A1781" s="16" t="s">
        <v>3661</v>
      </c>
      <c r="B1781" s="15" t="s">
        <v>6182</v>
      </c>
      <c r="C1781" s="16" t="s">
        <v>4196</v>
      </c>
      <c r="D1781" s="16" t="s">
        <v>4195</v>
      </c>
      <c r="E1781" s="16" t="s">
        <v>4296</v>
      </c>
      <c r="F1781" s="16" t="s">
        <v>4211</v>
      </c>
      <c r="G1781" s="16" t="s">
        <v>6182</v>
      </c>
      <c r="H1781" s="15"/>
      <c r="I1781" s="15"/>
      <c r="J1781" s="15"/>
      <c r="K1781" s="15"/>
      <c r="L1781" s="15"/>
      <c r="M1781" s="16" t="s">
        <v>3662</v>
      </c>
    </row>
    <row r="1782" spans="1:13" x14ac:dyDescent="0.2">
      <c r="A1782" s="16" t="s">
        <v>3517</v>
      </c>
      <c r="B1782" s="15" t="s">
        <v>6183</v>
      </c>
      <c r="C1782" s="16" t="s">
        <v>4260</v>
      </c>
      <c r="D1782" s="16" t="s">
        <v>4236</v>
      </c>
      <c r="E1782" s="16" t="s">
        <v>4346</v>
      </c>
      <c r="F1782" s="16" t="s">
        <v>4349</v>
      </c>
      <c r="G1782" s="16" t="s">
        <v>6183</v>
      </c>
      <c r="H1782" s="15"/>
      <c r="I1782" s="15"/>
      <c r="J1782" s="15"/>
      <c r="K1782" s="15"/>
      <c r="L1782" s="15"/>
      <c r="M1782" s="16" t="s">
        <v>3518</v>
      </c>
    </row>
    <row r="1783" spans="1:13" x14ac:dyDescent="0.2">
      <c r="A1783" s="16" t="s">
        <v>3315</v>
      </c>
      <c r="B1783" s="15" t="s">
        <v>6184</v>
      </c>
      <c r="C1783" s="16" t="s">
        <v>3936</v>
      </c>
      <c r="D1783" s="16" t="s">
        <v>4067</v>
      </c>
      <c r="E1783" s="16" t="s">
        <v>4287</v>
      </c>
      <c r="F1783" s="16" t="s">
        <v>4290</v>
      </c>
      <c r="G1783" s="16" t="s">
        <v>6184</v>
      </c>
      <c r="H1783" s="15"/>
      <c r="I1783" s="15"/>
      <c r="J1783" s="15"/>
      <c r="K1783" s="15"/>
      <c r="L1783" s="15"/>
      <c r="M1783" s="16" t="s">
        <v>3316</v>
      </c>
    </row>
    <row r="1784" spans="1:13" x14ac:dyDescent="0.2">
      <c r="A1784" s="16" t="s">
        <v>1148</v>
      </c>
      <c r="B1784" s="15" t="s">
        <v>6185</v>
      </c>
      <c r="C1784" s="16" t="s">
        <v>4098</v>
      </c>
      <c r="D1784" s="16" t="s">
        <v>4177</v>
      </c>
      <c r="E1784" s="16" t="s">
        <v>4176</v>
      </c>
      <c r="F1784" s="16" t="s">
        <v>4182</v>
      </c>
      <c r="G1784" s="16" t="s">
        <v>6185</v>
      </c>
      <c r="H1784" s="15"/>
      <c r="I1784" s="15"/>
      <c r="J1784" s="15"/>
      <c r="K1784" s="15"/>
      <c r="L1784" s="15"/>
      <c r="M1784" s="16" t="s">
        <v>1149</v>
      </c>
    </row>
    <row r="1785" spans="1:13" x14ac:dyDescent="0.2">
      <c r="A1785" s="16" t="s">
        <v>1546</v>
      </c>
      <c r="B1785" s="15" t="s">
        <v>6186</v>
      </c>
      <c r="C1785" s="16" t="s">
        <v>4260</v>
      </c>
      <c r="D1785" s="16" t="s">
        <v>4254</v>
      </c>
      <c r="E1785" s="16" t="s">
        <v>4130</v>
      </c>
      <c r="F1785" s="16" t="s">
        <v>4312</v>
      </c>
      <c r="G1785" s="16" t="s">
        <v>6186</v>
      </c>
      <c r="H1785" s="15"/>
      <c r="I1785" s="15"/>
      <c r="J1785" s="15"/>
      <c r="K1785" s="15"/>
      <c r="L1785" s="15"/>
      <c r="M1785" s="16" t="s">
        <v>1547</v>
      </c>
    </row>
    <row r="1786" spans="1:13" x14ac:dyDescent="0.2">
      <c r="A1786" s="16" t="s">
        <v>3061</v>
      </c>
      <c r="B1786" s="15" t="s">
        <v>6187</v>
      </c>
      <c r="C1786" s="16" t="s">
        <v>4098</v>
      </c>
      <c r="D1786" s="16" t="s">
        <v>4365</v>
      </c>
      <c r="E1786" s="16" t="s">
        <v>4128</v>
      </c>
      <c r="F1786" s="16" t="s">
        <v>4124</v>
      </c>
      <c r="G1786" s="16" t="s">
        <v>6187</v>
      </c>
      <c r="H1786" s="15"/>
      <c r="I1786" s="15"/>
      <c r="J1786" s="15"/>
      <c r="K1786" s="15"/>
      <c r="L1786" s="15"/>
      <c r="M1786" s="16" t="s">
        <v>3062</v>
      </c>
    </row>
    <row r="1787" spans="1:13" x14ac:dyDescent="0.2">
      <c r="A1787" s="16" t="s">
        <v>2026</v>
      </c>
      <c r="B1787" s="15" t="s">
        <v>6188</v>
      </c>
      <c r="C1787" s="16" t="s">
        <v>4260</v>
      </c>
      <c r="D1787" s="16" t="s">
        <v>4254</v>
      </c>
      <c r="E1787" s="16" t="s">
        <v>4248</v>
      </c>
      <c r="F1787" s="16" t="s">
        <v>4330</v>
      </c>
      <c r="G1787" s="16" t="s">
        <v>6188</v>
      </c>
      <c r="H1787" s="15"/>
      <c r="I1787" s="15"/>
      <c r="J1787" s="15"/>
      <c r="K1787" s="15"/>
      <c r="L1787" s="15"/>
      <c r="M1787" s="16" t="s">
        <v>2027</v>
      </c>
    </row>
    <row r="1788" spans="1:13" x14ac:dyDescent="0.2">
      <c r="A1788" s="16" t="s">
        <v>3283</v>
      </c>
      <c r="B1788" s="15" t="s">
        <v>6189</v>
      </c>
      <c r="C1788" s="16" t="s">
        <v>3936</v>
      </c>
      <c r="D1788" s="16" t="s">
        <v>4020</v>
      </c>
      <c r="E1788" s="16" t="s">
        <v>4279</v>
      </c>
      <c r="F1788" s="16" t="s">
        <v>4188</v>
      </c>
      <c r="G1788" s="16" t="s">
        <v>6189</v>
      </c>
      <c r="H1788" s="15"/>
      <c r="I1788" s="15"/>
      <c r="J1788" s="15"/>
      <c r="K1788" s="15"/>
      <c r="L1788" s="15"/>
      <c r="M1788" s="16" t="s">
        <v>3284</v>
      </c>
    </row>
    <row r="1789" spans="1:13" x14ac:dyDescent="0.2">
      <c r="A1789" s="16" t="s">
        <v>938</v>
      </c>
      <c r="B1789" s="15" t="s">
        <v>6190</v>
      </c>
      <c r="C1789" s="16" t="s">
        <v>4098</v>
      </c>
      <c r="D1789" s="16" t="s">
        <v>4177</v>
      </c>
      <c r="E1789" s="16" t="s">
        <v>4176</v>
      </c>
      <c r="F1789" s="16" t="s">
        <v>4180</v>
      </c>
      <c r="G1789" s="16" t="s">
        <v>6190</v>
      </c>
      <c r="H1789" s="15"/>
      <c r="I1789" s="15"/>
      <c r="J1789" s="15"/>
      <c r="K1789" s="15"/>
      <c r="L1789" s="15"/>
      <c r="M1789" s="16" t="s">
        <v>939</v>
      </c>
    </row>
    <row r="1790" spans="1:13" x14ac:dyDescent="0.2">
      <c r="A1790" s="16" t="s">
        <v>3467</v>
      </c>
      <c r="B1790" s="15" t="s">
        <v>6191</v>
      </c>
      <c r="C1790" s="16" t="s">
        <v>3936</v>
      </c>
      <c r="D1790" s="16" t="s">
        <v>4020</v>
      </c>
      <c r="E1790" s="16" t="s">
        <v>4279</v>
      </c>
      <c r="F1790" s="16" t="s">
        <v>4188</v>
      </c>
      <c r="G1790" s="16" t="s">
        <v>6191</v>
      </c>
      <c r="H1790" s="15"/>
      <c r="I1790" s="15"/>
      <c r="J1790" s="15"/>
      <c r="K1790" s="15"/>
      <c r="L1790" s="15"/>
      <c r="M1790" s="16" t="s">
        <v>3468</v>
      </c>
    </row>
    <row r="1791" spans="1:13" x14ac:dyDescent="0.2">
      <c r="A1791" s="16" t="s">
        <v>284</v>
      </c>
      <c r="B1791" s="15" t="s">
        <v>6192</v>
      </c>
      <c r="C1791" s="16" t="s">
        <v>4196</v>
      </c>
      <c r="D1791" s="16" t="s">
        <v>4195</v>
      </c>
      <c r="E1791" s="16" t="s">
        <v>4296</v>
      </c>
      <c r="F1791" s="16" t="s">
        <v>4211</v>
      </c>
      <c r="G1791" s="16" t="s">
        <v>6192</v>
      </c>
      <c r="H1791" s="15"/>
      <c r="I1791" s="15"/>
      <c r="J1791" s="15"/>
      <c r="K1791" s="15"/>
      <c r="L1791" s="15"/>
      <c r="M1791" s="16" t="s">
        <v>285</v>
      </c>
    </row>
    <row r="1792" spans="1:13" x14ac:dyDescent="0.2">
      <c r="A1792" s="16" t="s">
        <v>702</v>
      </c>
      <c r="B1792" s="15" t="s">
        <v>6193</v>
      </c>
      <c r="C1792" s="16" t="s">
        <v>3940</v>
      </c>
      <c r="D1792" s="16" t="s">
        <v>4103</v>
      </c>
      <c r="E1792" s="16" t="s">
        <v>3938</v>
      </c>
      <c r="F1792" s="16" t="s">
        <v>3939</v>
      </c>
      <c r="G1792" s="16" t="s">
        <v>6193</v>
      </c>
      <c r="H1792" s="15"/>
      <c r="I1792" s="15"/>
      <c r="J1792" s="15"/>
      <c r="K1792" s="15"/>
      <c r="L1792" s="15"/>
      <c r="M1792" s="16" t="s">
        <v>703</v>
      </c>
    </row>
    <row r="1793" spans="1:13" x14ac:dyDescent="0.2">
      <c r="A1793" s="16" t="s">
        <v>3905</v>
      </c>
      <c r="B1793" s="15" t="s">
        <v>6194</v>
      </c>
      <c r="C1793" s="16" t="s">
        <v>4196</v>
      </c>
      <c r="D1793" s="16" t="s">
        <v>4195</v>
      </c>
      <c r="E1793" s="16" t="s">
        <v>4296</v>
      </c>
      <c r="F1793" s="16" t="s">
        <v>4211</v>
      </c>
      <c r="G1793" s="16" t="s">
        <v>6194</v>
      </c>
      <c r="H1793" s="15"/>
      <c r="I1793" s="15"/>
      <c r="J1793" s="15"/>
      <c r="K1793" s="15"/>
      <c r="L1793" s="15"/>
      <c r="M1793" s="16" t="s">
        <v>3906</v>
      </c>
    </row>
    <row r="1794" spans="1:13" x14ac:dyDescent="0.2">
      <c r="A1794" s="16" t="s">
        <v>1540</v>
      </c>
      <c r="B1794" s="15" t="s">
        <v>6195</v>
      </c>
      <c r="C1794" s="16" t="s">
        <v>4260</v>
      </c>
      <c r="D1794" s="16" t="s">
        <v>4254</v>
      </c>
      <c r="E1794" s="16" t="s">
        <v>4130</v>
      </c>
      <c r="F1794" s="16" t="s">
        <v>4312</v>
      </c>
      <c r="G1794" s="16" t="s">
        <v>6195</v>
      </c>
      <c r="H1794" s="15"/>
      <c r="I1794" s="15"/>
      <c r="J1794" s="15"/>
      <c r="K1794" s="15"/>
      <c r="L1794" s="15"/>
      <c r="M1794" s="16" t="s">
        <v>1541</v>
      </c>
    </row>
    <row r="1795" spans="1:13" x14ac:dyDescent="0.2">
      <c r="A1795" s="16" t="s">
        <v>896</v>
      </c>
      <c r="B1795" s="15" t="s">
        <v>6196</v>
      </c>
      <c r="C1795" s="16" t="s">
        <v>4098</v>
      </c>
      <c r="D1795" s="16" t="s">
        <v>4177</v>
      </c>
      <c r="E1795" s="16" t="s">
        <v>4176</v>
      </c>
      <c r="F1795" s="16" t="s">
        <v>4101</v>
      </c>
      <c r="G1795" s="16" t="s">
        <v>6196</v>
      </c>
      <c r="H1795" s="15"/>
      <c r="I1795" s="15"/>
      <c r="J1795" s="15"/>
      <c r="K1795" s="15"/>
      <c r="L1795" s="15"/>
      <c r="M1795" s="16" t="s">
        <v>897</v>
      </c>
    </row>
    <row r="1796" spans="1:13" x14ac:dyDescent="0.2">
      <c r="A1796" s="16" t="s">
        <v>458</v>
      </c>
      <c r="B1796" s="15" t="s">
        <v>6197</v>
      </c>
      <c r="C1796" s="16" t="s">
        <v>3940</v>
      </c>
      <c r="D1796" s="16" t="s">
        <v>4103</v>
      </c>
      <c r="E1796" s="16" t="s">
        <v>3938</v>
      </c>
      <c r="F1796" s="16" t="s">
        <v>3939</v>
      </c>
      <c r="G1796" s="16" t="s">
        <v>6197</v>
      </c>
      <c r="H1796" s="15"/>
      <c r="I1796" s="15"/>
      <c r="J1796" s="15"/>
      <c r="K1796" s="15"/>
      <c r="L1796" s="15"/>
      <c r="M1796" s="16" t="s">
        <v>459</v>
      </c>
    </row>
    <row r="1797" spans="1:13" x14ac:dyDescent="0.2">
      <c r="A1797" s="16" t="s">
        <v>600</v>
      </c>
      <c r="B1797" s="15" t="s">
        <v>6198</v>
      </c>
      <c r="C1797" s="16" t="s">
        <v>3936</v>
      </c>
      <c r="D1797" s="16" t="s">
        <v>4067</v>
      </c>
      <c r="E1797" s="16" t="s">
        <v>4003</v>
      </c>
      <c r="F1797" s="16" t="s">
        <v>4368</v>
      </c>
      <c r="G1797" s="16" t="s">
        <v>6198</v>
      </c>
      <c r="H1797" s="15"/>
      <c r="I1797" s="15"/>
      <c r="J1797" s="15"/>
      <c r="K1797" s="15"/>
      <c r="L1797" s="15"/>
      <c r="M1797" s="16" t="s">
        <v>601</v>
      </c>
    </row>
    <row r="1798" spans="1:13" x14ac:dyDescent="0.2">
      <c r="A1798" s="16" t="s">
        <v>126</v>
      </c>
      <c r="B1798" s="15" t="s">
        <v>6199</v>
      </c>
      <c r="C1798" s="16" t="s">
        <v>4196</v>
      </c>
      <c r="D1798" s="16" t="s">
        <v>4195</v>
      </c>
      <c r="E1798" s="16" t="s">
        <v>4296</v>
      </c>
      <c r="F1798" s="16" t="s">
        <v>4211</v>
      </c>
      <c r="G1798" s="16" t="s">
        <v>6199</v>
      </c>
      <c r="H1798" s="15"/>
      <c r="I1798" s="15"/>
      <c r="J1798" s="15"/>
      <c r="K1798" s="15"/>
      <c r="L1798" s="15"/>
      <c r="M1798" s="16" t="s">
        <v>127</v>
      </c>
    </row>
    <row r="1799" spans="1:13" x14ac:dyDescent="0.2">
      <c r="A1799" s="16" t="s">
        <v>3675</v>
      </c>
      <c r="B1799" s="15" t="s">
        <v>6200</v>
      </c>
      <c r="C1799" s="16" t="s">
        <v>4196</v>
      </c>
      <c r="D1799" s="16" t="s">
        <v>4195</v>
      </c>
      <c r="E1799" s="16" t="s">
        <v>4296</v>
      </c>
      <c r="F1799" s="16" t="s">
        <v>4211</v>
      </c>
      <c r="G1799" s="16" t="s">
        <v>6200</v>
      </c>
      <c r="H1799" s="15"/>
      <c r="I1799" s="15"/>
      <c r="J1799" s="15"/>
      <c r="K1799" s="15"/>
      <c r="L1799" s="15"/>
      <c r="M1799" s="16" t="s">
        <v>3676</v>
      </c>
    </row>
    <row r="1800" spans="1:13" x14ac:dyDescent="0.2">
      <c r="A1800" s="16" t="s">
        <v>1240</v>
      </c>
      <c r="B1800" s="15" t="s">
        <v>6201</v>
      </c>
      <c r="C1800" s="16" t="s">
        <v>4260</v>
      </c>
      <c r="D1800" s="16" t="s">
        <v>4258</v>
      </c>
      <c r="E1800" s="16" t="s">
        <v>4070</v>
      </c>
      <c r="F1800" s="16" t="s">
        <v>4302</v>
      </c>
      <c r="G1800" s="16" t="s">
        <v>6201</v>
      </c>
      <c r="H1800" s="15"/>
      <c r="I1800" s="15"/>
      <c r="J1800" s="15"/>
      <c r="K1800" s="15"/>
      <c r="L1800" s="15"/>
      <c r="M1800" s="16" t="s">
        <v>1241</v>
      </c>
    </row>
    <row r="1801" spans="1:13" x14ac:dyDescent="0.2">
      <c r="A1801" s="16" t="s">
        <v>1120</v>
      </c>
      <c r="B1801" s="15" t="s">
        <v>6202</v>
      </c>
      <c r="C1801" s="16" t="s">
        <v>3940</v>
      </c>
      <c r="D1801" s="16" t="s">
        <v>4103</v>
      </c>
      <c r="E1801" s="16" t="s">
        <v>4138</v>
      </c>
      <c r="F1801" s="16" t="s">
        <v>3975</v>
      </c>
      <c r="G1801" s="16" t="s">
        <v>6202</v>
      </c>
      <c r="H1801" s="15"/>
      <c r="I1801" s="15"/>
      <c r="J1801" s="15"/>
      <c r="K1801" s="15"/>
      <c r="L1801" s="15"/>
      <c r="M1801" s="16" t="s">
        <v>1121</v>
      </c>
    </row>
    <row r="1802" spans="1:13" x14ac:dyDescent="0.2">
      <c r="A1802" s="16" t="s">
        <v>1996</v>
      </c>
      <c r="B1802" s="15" t="s">
        <v>6203</v>
      </c>
      <c r="C1802" s="16" t="s">
        <v>4260</v>
      </c>
      <c r="D1802" s="16" t="s">
        <v>4254</v>
      </c>
      <c r="E1802" s="16" t="s">
        <v>4248</v>
      </c>
      <c r="F1802" s="16" t="s">
        <v>4330</v>
      </c>
      <c r="G1802" s="16" t="s">
        <v>6203</v>
      </c>
      <c r="H1802" s="15"/>
      <c r="I1802" s="15"/>
      <c r="J1802" s="15"/>
      <c r="K1802" s="15"/>
      <c r="L1802" s="15"/>
      <c r="M1802" s="16" t="s">
        <v>1997</v>
      </c>
    </row>
    <row r="1803" spans="1:13" x14ac:dyDescent="0.2">
      <c r="A1803" s="16" t="s">
        <v>3267</v>
      </c>
      <c r="B1803" s="15" t="s">
        <v>6204</v>
      </c>
      <c r="C1803" s="16" t="s">
        <v>3936</v>
      </c>
      <c r="D1803" s="16" t="s">
        <v>4067</v>
      </c>
      <c r="E1803" s="16" t="s">
        <v>4287</v>
      </c>
      <c r="F1803" s="16" t="s">
        <v>4081</v>
      </c>
      <c r="G1803" s="16" t="s">
        <v>6204</v>
      </c>
      <c r="H1803" s="15"/>
      <c r="I1803" s="15"/>
      <c r="J1803" s="15"/>
      <c r="K1803" s="15"/>
      <c r="L1803" s="15"/>
      <c r="M1803" s="16" t="s">
        <v>3268</v>
      </c>
    </row>
    <row r="1804" spans="1:13" x14ac:dyDescent="0.2">
      <c r="A1804" s="16" t="s">
        <v>824</v>
      </c>
      <c r="B1804" s="15" t="s">
        <v>6205</v>
      </c>
      <c r="C1804" s="16" t="s">
        <v>3936</v>
      </c>
      <c r="D1804" s="16" t="s">
        <v>4067</v>
      </c>
      <c r="E1804" s="16" t="s">
        <v>4287</v>
      </c>
      <c r="F1804" s="16" t="s">
        <v>4295</v>
      </c>
      <c r="G1804" s="16" t="s">
        <v>6205</v>
      </c>
      <c r="H1804" s="15"/>
      <c r="I1804" s="15"/>
      <c r="J1804" s="15"/>
      <c r="K1804" s="15"/>
      <c r="L1804" s="15"/>
      <c r="M1804" s="16" t="s">
        <v>825</v>
      </c>
    </row>
    <row r="1805" spans="1:13" x14ac:dyDescent="0.2">
      <c r="A1805" s="16" t="s">
        <v>1308</v>
      </c>
      <c r="B1805" s="15" t="s">
        <v>6206</v>
      </c>
      <c r="C1805" s="16" t="s">
        <v>4260</v>
      </c>
      <c r="D1805" s="16" t="s">
        <v>4258</v>
      </c>
      <c r="E1805" s="16" t="s">
        <v>4070</v>
      </c>
      <c r="F1805" s="16" t="s">
        <v>4302</v>
      </c>
      <c r="G1805" s="16" t="s">
        <v>6206</v>
      </c>
      <c r="H1805" s="15"/>
      <c r="I1805" s="15"/>
      <c r="J1805" s="15"/>
      <c r="K1805" s="15"/>
      <c r="L1805" s="15"/>
      <c r="M1805" s="16" t="s">
        <v>1309</v>
      </c>
    </row>
    <row r="1806" spans="1:13" x14ac:dyDescent="0.2">
      <c r="A1806" s="16" t="s">
        <v>1722</v>
      </c>
      <c r="B1806" s="15" t="s">
        <v>6207</v>
      </c>
      <c r="C1806" s="16" t="s">
        <v>4260</v>
      </c>
      <c r="D1806" s="16" t="s">
        <v>4254</v>
      </c>
      <c r="E1806" s="16" t="s">
        <v>4130</v>
      </c>
      <c r="F1806" s="16" t="s">
        <v>4312</v>
      </c>
      <c r="G1806" s="16" t="s">
        <v>6207</v>
      </c>
      <c r="H1806" s="15"/>
      <c r="I1806" s="15"/>
      <c r="J1806" s="15"/>
      <c r="K1806" s="15"/>
      <c r="L1806" s="15"/>
      <c r="M1806" s="16" t="s">
        <v>1723</v>
      </c>
    </row>
    <row r="1807" spans="1:13" x14ac:dyDescent="0.2">
      <c r="A1807" s="16" t="s">
        <v>3869</v>
      </c>
      <c r="B1807" s="15" t="s">
        <v>6208</v>
      </c>
      <c r="C1807" s="16" t="s">
        <v>4196</v>
      </c>
      <c r="D1807" s="16" t="s">
        <v>4195</v>
      </c>
      <c r="E1807" s="16" t="s">
        <v>4296</v>
      </c>
      <c r="F1807" s="16" t="s">
        <v>4211</v>
      </c>
      <c r="G1807" s="16" t="s">
        <v>6208</v>
      </c>
      <c r="H1807" s="15"/>
      <c r="I1807" s="15"/>
      <c r="J1807" s="15"/>
      <c r="K1807" s="15"/>
      <c r="L1807" s="15"/>
      <c r="M1807" s="16" t="s">
        <v>3870</v>
      </c>
    </row>
    <row r="1808" spans="1:13" x14ac:dyDescent="0.2">
      <c r="A1808" s="16" t="s">
        <v>3705</v>
      </c>
      <c r="B1808" s="15" t="s">
        <v>6209</v>
      </c>
      <c r="C1808" s="16" t="s">
        <v>4196</v>
      </c>
      <c r="D1808" s="16" t="s">
        <v>4195</v>
      </c>
      <c r="E1808" s="16" t="s">
        <v>4296</v>
      </c>
      <c r="F1808" s="16" t="s">
        <v>4211</v>
      </c>
      <c r="G1808" s="16" t="s">
        <v>6209</v>
      </c>
      <c r="H1808" s="15"/>
      <c r="I1808" s="15"/>
      <c r="J1808" s="15"/>
      <c r="K1808" s="15"/>
      <c r="L1808" s="15"/>
      <c r="M1808" s="16" t="s">
        <v>3706</v>
      </c>
    </row>
    <row r="1809" spans="1:13" x14ac:dyDescent="0.2">
      <c r="A1809" s="16" t="s">
        <v>3371</v>
      </c>
      <c r="B1809" s="15" t="s">
        <v>6210</v>
      </c>
      <c r="C1809" s="16" t="s">
        <v>3936</v>
      </c>
      <c r="D1809" s="16" t="s">
        <v>4020</v>
      </c>
      <c r="E1809" s="16" t="s">
        <v>4279</v>
      </c>
      <c r="F1809" s="16" t="s">
        <v>4188</v>
      </c>
      <c r="G1809" s="16" t="s">
        <v>6210</v>
      </c>
      <c r="H1809" s="15"/>
      <c r="I1809" s="15"/>
      <c r="J1809" s="15"/>
      <c r="K1809" s="15"/>
      <c r="L1809" s="15"/>
      <c r="M1809" s="16" t="s">
        <v>3372</v>
      </c>
    </row>
    <row r="1810" spans="1:13" x14ac:dyDescent="0.2">
      <c r="A1810" s="16" t="s">
        <v>21</v>
      </c>
      <c r="B1810" s="15" t="s">
        <v>6211</v>
      </c>
      <c r="C1810" s="16" t="s">
        <v>4196</v>
      </c>
      <c r="D1810" s="16" t="s">
        <v>4195</v>
      </c>
      <c r="E1810" s="16" t="s">
        <v>4296</v>
      </c>
      <c r="F1810" s="16" t="s">
        <v>4371</v>
      </c>
      <c r="G1810" s="16" t="s">
        <v>6211</v>
      </c>
      <c r="H1810" s="15"/>
      <c r="I1810" s="15"/>
      <c r="J1810" s="15"/>
      <c r="K1810" s="15"/>
      <c r="L1810" s="15"/>
      <c r="M1810" s="16" t="s">
        <v>22</v>
      </c>
    </row>
    <row r="1811" spans="1:13" x14ac:dyDescent="0.2">
      <c r="A1811" s="16" t="s">
        <v>3459</v>
      </c>
      <c r="B1811" s="15" t="s">
        <v>6212</v>
      </c>
      <c r="C1811" s="16" t="s">
        <v>3936</v>
      </c>
      <c r="D1811" s="16" t="s">
        <v>4067</v>
      </c>
      <c r="E1811" s="16" t="s">
        <v>4082</v>
      </c>
      <c r="F1811" s="16" t="s">
        <v>4289</v>
      </c>
      <c r="G1811" s="16" t="s">
        <v>6212</v>
      </c>
      <c r="H1811" s="15"/>
      <c r="I1811" s="15"/>
      <c r="J1811" s="15"/>
      <c r="K1811" s="15"/>
      <c r="L1811" s="15"/>
      <c r="M1811" s="16" t="s">
        <v>3460</v>
      </c>
    </row>
    <row r="1812" spans="1:13" x14ac:dyDescent="0.2">
      <c r="A1812" s="16" t="s">
        <v>776</v>
      </c>
      <c r="B1812" s="15" t="s">
        <v>6213</v>
      </c>
      <c r="C1812" s="16" t="s">
        <v>3940</v>
      </c>
      <c r="D1812" s="16" t="s">
        <v>4103</v>
      </c>
      <c r="E1812" s="16" t="s">
        <v>3938</v>
      </c>
      <c r="F1812" s="16" t="s">
        <v>3939</v>
      </c>
      <c r="G1812" s="16" t="s">
        <v>6213</v>
      </c>
      <c r="H1812" s="15"/>
      <c r="I1812" s="15"/>
      <c r="J1812" s="15"/>
      <c r="K1812" s="15"/>
      <c r="L1812" s="15"/>
      <c r="M1812" s="16" t="s">
        <v>777</v>
      </c>
    </row>
    <row r="1813" spans="1:13" x14ac:dyDescent="0.2">
      <c r="A1813" s="16" t="s">
        <v>3823</v>
      </c>
      <c r="B1813" s="15" t="s">
        <v>6214</v>
      </c>
      <c r="C1813" s="16" t="s">
        <v>4196</v>
      </c>
      <c r="D1813" s="16" t="s">
        <v>4195</v>
      </c>
      <c r="E1813" s="16" t="s">
        <v>4001</v>
      </c>
      <c r="F1813" s="16" t="s">
        <v>4379</v>
      </c>
      <c r="G1813" s="16" t="s">
        <v>6214</v>
      </c>
      <c r="H1813" s="15"/>
      <c r="I1813" s="15"/>
      <c r="J1813" s="15"/>
      <c r="K1813" s="15"/>
      <c r="L1813" s="15"/>
      <c r="M1813" s="16" t="s">
        <v>3824</v>
      </c>
    </row>
    <row r="1814" spans="1:13" x14ac:dyDescent="0.2">
      <c r="A1814" s="16" t="s">
        <v>2723</v>
      </c>
      <c r="B1814" s="15" t="s">
        <v>6215</v>
      </c>
      <c r="C1814" s="16" t="s">
        <v>3936</v>
      </c>
      <c r="D1814" s="16" t="s">
        <v>3979</v>
      </c>
      <c r="E1814" s="16" t="s">
        <v>4039</v>
      </c>
      <c r="F1814" s="16" t="s">
        <v>3946</v>
      </c>
      <c r="G1814" s="16" t="s">
        <v>6215</v>
      </c>
      <c r="H1814" s="15"/>
      <c r="I1814" s="15"/>
      <c r="J1814" s="15"/>
      <c r="K1814" s="15"/>
      <c r="L1814" s="15"/>
      <c r="M1814" s="16" t="s">
        <v>2724</v>
      </c>
    </row>
    <row r="1815" spans="1:13" x14ac:dyDescent="0.2">
      <c r="A1815" s="16" t="s">
        <v>704</v>
      </c>
      <c r="B1815" s="15" t="s">
        <v>6216</v>
      </c>
      <c r="C1815" s="16" t="s">
        <v>3940</v>
      </c>
      <c r="D1815" s="16" t="s">
        <v>4103</v>
      </c>
      <c r="E1815" s="16" t="s">
        <v>3938</v>
      </c>
      <c r="F1815" s="16" t="s">
        <v>3939</v>
      </c>
      <c r="G1815" s="16" t="s">
        <v>6216</v>
      </c>
      <c r="H1815" s="15"/>
      <c r="I1815" s="15"/>
      <c r="J1815" s="15"/>
      <c r="K1815" s="15"/>
      <c r="L1815" s="15"/>
      <c r="M1815" s="16" t="s">
        <v>705</v>
      </c>
    </row>
    <row r="1816" spans="1:13" x14ac:dyDescent="0.2">
      <c r="A1816" s="16" t="s">
        <v>3771</v>
      </c>
      <c r="B1816" s="15" t="s">
        <v>6217</v>
      </c>
      <c r="C1816" s="16" t="s">
        <v>4196</v>
      </c>
      <c r="D1816" s="16" t="s">
        <v>4195</v>
      </c>
      <c r="E1816" s="16" t="s">
        <v>4296</v>
      </c>
      <c r="F1816" s="16" t="s">
        <v>4211</v>
      </c>
      <c r="G1816" s="16" t="s">
        <v>6217</v>
      </c>
      <c r="H1816" s="15"/>
      <c r="I1816" s="15"/>
      <c r="J1816" s="15"/>
      <c r="K1816" s="15"/>
      <c r="L1816" s="15"/>
      <c r="M1816" s="16" t="s">
        <v>3772</v>
      </c>
    </row>
    <row r="1817" spans="1:13" x14ac:dyDescent="0.2">
      <c r="A1817" s="16" t="s">
        <v>27</v>
      </c>
      <c r="B1817" s="15" t="s">
        <v>6218</v>
      </c>
      <c r="C1817" s="16" t="s">
        <v>4196</v>
      </c>
      <c r="D1817" s="16" t="s">
        <v>4195</v>
      </c>
      <c r="E1817" s="16" t="s">
        <v>4296</v>
      </c>
      <c r="F1817" s="16" t="s">
        <v>4371</v>
      </c>
      <c r="G1817" s="16" t="s">
        <v>6218</v>
      </c>
      <c r="H1817" s="15"/>
      <c r="I1817" s="15"/>
      <c r="J1817" s="15"/>
      <c r="K1817" s="15"/>
      <c r="L1817" s="15"/>
      <c r="M1817" s="16" t="s">
        <v>28</v>
      </c>
    </row>
    <row r="1818" spans="1:13" x14ac:dyDescent="0.2">
      <c r="A1818" s="16" t="s">
        <v>3629</v>
      </c>
      <c r="B1818" s="15" t="s">
        <v>6219</v>
      </c>
      <c r="C1818" s="16" t="s">
        <v>4196</v>
      </c>
      <c r="D1818" s="16" t="s">
        <v>4195</v>
      </c>
      <c r="E1818" s="16" t="s">
        <v>4001</v>
      </c>
      <c r="F1818" s="16" t="s">
        <v>4382</v>
      </c>
      <c r="G1818" s="16" t="s">
        <v>6219</v>
      </c>
      <c r="H1818" s="15"/>
      <c r="I1818" s="15"/>
      <c r="J1818" s="15"/>
      <c r="K1818" s="15"/>
      <c r="L1818" s="15"/>
      <c r="M1818" s="16" t="s">
        <v>3630</v>
      </c>
    </row>
    <row r="1819" spans="1:13" x14ac:dyDescent="0.2">
      <c r="A1819" s="16" t="s">
        <v>39</v>
      </c>
      <c r="B1819" s="15" t="s">
        <v>6220</v>
      </c>
      <c r="C1819" s="16" t="s">
        <v>4196</v>
      </c>
      <c r="D1819" s="16" t="s">
        <v>4195</v>
      </c>
      <c r="E1819" s="16" t="s">
        <v>4296</v>
      </c>
      <c r="F1819" s="16" t="s">
        <v>4211</v>
      </c>
      <c r="G1819" s="16" t="s">
        <v>6220</v>
      </c>
      <c r="H1819" s="15"/>
      <c r="I1819" s="15"/>
      <c r="J1819" s="15"/>
      <c r="K1819" s="15"/>
      <c r="L1819" s="15"/>
      <c r="M1819" s="16" t="s">
        <v>40</v>
      </c>
    </row>
    <row r="1820" spans="1:13" x14ac:dyDescent="0.2">
      <c r="A1820" s="16" t="s">
        <v>3479</v>
      </c>
      <c r="B1820" s="15" t="s">
        <v>6221</v>
      </c>
      <c r="C1820" s="16" t="s">
        <v>3936</v>
      </c>
      <c r="D1820" s="16" t="s">
        <v>4067</v>
      </c>
      <c r="E1820" s="16" t="s">
        <v>4082</v>
      </c>
      <c r="F1820" s="16" t="s">
        <v>4289</v>
      </c>
      <c r="G1820" s="16" t="s">
        <v>6221</v>
      </c>
      <c r="H1820" s="15"/>
      <c r="I1820" s="15"/>
      <c r="J1820" s="15"/>
      <c r="K1820" s="15"/>
      <c r="L1820" s="15"/>
      <c r="M1820" s="16" t="s">
        <v>3480</v>
      </c>
    </row>
    <row r="1821" spans="1:13" x14ac:dyDescent="0.2">
      <c r="A1821" s="16" t="s">
        <v>3303</v>
      </c>
      <c r="B1821" s="15" t="s">
        <v>6222</v>
      </c>
      <c r="C1821" s="16" t="s">
        <v>3936</v>
      </c>
      <c r="D1821" s="16" t="s">
        <v>4020</v>
      </c>
      <c r="E1821" s="16" t="s">
        <v>4279</v>
      </c>
      <c r="F1821" s="16" t="s">
        <v>4283</v>
      </c>
      <c r="G1821" s="16" t="s">
        <v>6222</v>
      </c>
      <c r="H1821" s="15"/>
      <c r="I1821" s="15"/>
      <c r="J1821" s="15"/>
      <c r="K1821" s="15"/>
      <c r="L1821" s="15"/>
      <c r="M1821" s="16" t="s">
        <v>3304</v>
      </c>
    </row>
    <row r="1822" spans="1:13" x14ac:dyDescent="0.2">
      <c r="A1822" s="16" t="s">
        <v>344</v>
      </c>
      <c r="B1822" s="15" t="s">
        <v>6223</v>
      </c>
      <c r="C1822" s="16" t="s">
        <v>4260</v>
      </c>
      <c r="D1822" s="16" t="s">
        <v>4236</v>
      </c>
      <c r="E1822" s="16" t="s">
        <v>4210</v>
      </c>
      <c r="F1822" s="16" t="s">
        <v>4132</v>
      </c>
      <c r="G1822" s="16" t="s">
        <v>6223</v>
      </c>
      <c r="H1822" s="15"/>
      <c r="I1822" s="15"/>
      <c r="J1822" s="15"/>
      <c r="K1822" s="15"/>
      <c r="L1822" s="15"/>
      <c r="M1822" s="16" t="s">
        <v>345</v>
      </c>
    </row>
    <row r="1823" spans="1:13" x14ac:dyDescent="0.2">
      <c r="A1823" s="16" t="s">
        <v>3343</v>
      </c>
      <c r="B1823" s="15" t="s">
        <v>6224</v>
      </c>
      <c r="C1823" s="16" t="s">
        <v>3936</v>
      </c>
      <c r="D1823" s="16" t="s">
        <v>4020</v>
      </c>
      <c r="E1823" s="16" t="s">
        <v>4279</v>
      </c>
      <c r="F1823" s="16" t="s">
        <v>4188</v>
      </c>
      <c r="G1823" s="16" t="s">
        <v>6224</v>
      </c>
      <c r="H1823" s="15"/>
      <c r="I1823" s="15"/>
      <c r="J1823" s="15"/>
      <c r="K1823" s="15"/>
      <c r="L1823" s="15"/>
      <c r="M1823" s="16" t="s">
        <v>3344</v>
      </c>
    </row>
    <row r="1824" spans="1:13" x14ac:dyDescent="0.2">
      <c r="A1824" s="16" t="s">
        <v>3493</v>
      </c>
      <c r="B1824" s="15" t="s">
        <v>6225</v>
      </c>
      <c r="C1824" s="16" t="s">
        <v>3936</v>
      </c>
      <c r="D1824" s="16" t="s">
        <v>4020</v>
      </c>
      <c r="E1824" s="16" t="s">
        <v>4279</v>
      </c>
      <c r="F1824" s="16" t="s">
        <v>4188</v>
      </c>
      <c r="G1824" s="16" t="s">
        <v>6225</v>
      </c>
      <c r="H1824" s="15"/>
      <c r="I1824" s="15"/>
      <c r="J1824" s="15"/>
      <c r="K1824" s="15"/>
      <c r="L1824" s="15"/>
      <c r="M1824" s="16" t="s">
        <v>3494</v>
      </c>
    </row>
    <row r="1825" spans="1:13" x14ac:dyDescent="0.2">
      <c r="A1825" s="16" t="s">
        <v>656</v>
      </c>
      <c r="B1825" s="15" t="s">
        <v>6226</v>
      </c>
      <c r="C1825" s="16" t="s">
        <v>4260</v>
      </c>
      <c r="D1825" s="16" t="s">
        <v>4236</v>
      </c>
      <c r="E1825" s="16" t="s">
        <v>4210</v>
      </c>
      <c r="F1825" s="16" t="s">
        <v>4131</v>
      </c>
      <c r="G1825" s="16" t="s">
        <v>6226</v>
      </c>
      <c r="H1825" s="15"/>
      <c r="I1825" s="15"/>
      <c r="J1825" s="15"/>
      <c r="K1825" s="15"/>
      <c r="L1825" s="15"/>
      <c r="M1825" s="16" t="s">
        <v>657</v>
      </c>
    </row>
    <row r="1826" spans="1:13" x14ac:dyDescent="0.2">
      <c r="A1826" s="16" t="s">
        <v>2683</v>
      </c>
      <c r="B1826" s="15" t="s">
        <v>6227</v>
      </c>
      <c r="C1826" s="16" t="s">
        <v>4260</v>
      </c>
      <c r="D1826" s="16" t="s">
        <v>4258</v>
      </c>
      <c r="E1826" s="16" t="s">
        <v>4320</v>
      </c>
      <c r="F1826" s="16" t="s">
        <v>4336</v>
      </c>
      <c r="G1826" s="16" t="s">
        <v>6227</v>
      </c>
      <c r="H1826" s="15"/>
      <c r="I1826" s="15"/>
      <c r="J1826" s="15"/>
      <c r="K1826" s="15"/>
      <c r="L1826" s="15"/>
      <c r="M1826" s="16" t="s">
        <v>2684</v>
      </c>
    </row>
    <row r="1827" spans="1:13" x14ac:dyDescent="0.2">
      <c r="A1827" s="16" t="s">
        <v>310</v>
      </c>
      <c r="B1827" s="15" t="s">
        <v>6228</v>
      </c>
      <c r="C1827" s="16" t="s">
        <v>4196</v>
      </c>
      <c r="D1827" s="16" t="s">
        <v>4195</v>
      </c>
      <c r="E1827" s="16" t="s">
        <v>4296</v>
      </c>
      <c r="F1827" s="16" t="s">
        <v>4211</v>
      </c>
      <c r="G1827" s="16" t="s">
        <v>6228</v>
      </c>
      <c r="H1827" s="15"/>
      <c r="I1827" s="15"/>
      <c r="J1827" s="15"/>
      <c r="K1827" s="15"/>
      <c r="L1827" s="15"/>
      <c r="M1827" s="16" t="s">
        <v>311</v>
      </c>
    </row>
    <row r="1828" spans="1:13" x14ac:dyDescent="0.2">
      <c r="A1828" s="16" t="s">
        <v>3829</v>
      </c>
      <c r="B1828" s="15" t="s">
        <v>6229</v>
      </c>
      <c r="C1828" s="16" t="s">
        <v>4196</v>
      </c>
      <c r="D1828" s="16" t="s">
        <v>4195</v>
      </c>
      <c r="E1828" s="16" t="s">
        <v>4296</v>
      </c>
      <c r="F1828" s="16" t="s">
        <v>4211</v>
      </c>
      <c r="G1828" s="16" t="s">
        <v>6229</v>
      </c>
      <c r="H1828" s="15"/>
      <c r="I1828" s="15"/>
      <c r="J1828" s="15"/>
      <c r="K1828" s="15"/>
      <c r="L1828" s="15"/>
      <c r="M1828" s="16" t="s">
        <v>3830</v>
      </c>
    </row>
    <row r="1829" spans="1:13" x14ac:dyDescent="0.2">
      <c r="A1829" s="16" t="s">
        <v>3681</v>
      </c>
      <c r="B1829" s="15" t="s">
        <v>6230</v>
      </c>
      <c r="C1829" s="16" t="s">
        <v>4196</v>
      </c>
      <c r="D1829" s="16" t="s">
        <v>4195</v>
      </c>
      <c r="E1829" s="16" t="s">
        <v>4296</v>
      </c>
      <c r="F1829" s="16" t="s">
        <v>4211</v>
      </c>
      <c r="G1829" s="16" t="s">
        <v>6230</v>
      </c>
      <c r="H1829" s="15"/>
      <c r="I1829" s="15"/>
      <c r="J1829" s="15"/>
      <c r="K1829" s="15"/>
      <c r="L1829" s="15"/>
      <c r="M1829" s="16" t="s">
        <v>3682</v>
      </c>
    </row>
    <row r="1830" spans="1:13" x14ac:dyDescent="0.2">
      <c r="A1830" s="16" t="s">
        <v>1066</v>
      </c>
      <c r="B1830" s="15" t="s">
        <v>6231</v>
      </c>
      <c r="C1830" s="16" t="s">
        <v>3940</v>
      </c>
      <c r="D1830" s="16" t="s">
        <v>4103</v>
      </c>
      <c r="E1830" s="16" t="s">
        <v>4138</v>
      </c>
      <c r="F1830" s="16" t="s">
        <v>4118</v>
      </c>
      <c r="G1830" s="16" t="s">
        <v>4116</v>
      </c>
      <c r="H1830" s="15" t="s">
        <v>4117</v>
      </c>
      <c r="I1830" s="15" t="s">
        <v>6231</v>
      </c>
      <c r="J1830" s="15"/>
      <c r="K1830" s="15"/>
      <c r="L1830" s="15"/>
      <c r="M1830" s="16" t="s">
        <v>1067</v>
      </c>
    </row>
    <row r="1831" spans="1:13" x14ac:dyDescent="0.2">
      <c r="A1831" s="16" t="s">
        <v>1092</v>
      </c>
      <c r="B1831" s="15" t="s">
        <v>6232</v>
      </c>
      <c r="C1831" s="16" t="s">
        <v>3940</v>
      </c>
      <c r="D1831" s="16" t="s">
        <v>4103</v>
      </c>
      <c r="E1831" s="16" t="s">
        <v>4138</v>
      </c>
      <c r="F1831" s="16" t="s">
        <v>4118</v>
      </c>
      <c r="G1831" s="16" t="s">
        <v>4165</v>
      </c>
      <c r="H1831" s="15" t="s">
        <v>4170</v>
      </c>
      <c r="I1831" s="15" t="s">
        <v>6232</v>
      </c>
      <c r="J1831" s="15"/>
      <c r="K1831" s="15"/>
      <c r="L1831" s="15"/>
      <c r="M1831" s="16" t="s">
        <v>1093</v>
      </c>
    </row>
    <row r="1832" spans="1:13" x14ac:dyDescent="0.2">
      <c r="A1832" s="16" t="s">
        <v>3415</v>
      </c>
      <c r="B1832" s="15" t="s">
        <v>6233</v>
      </c>
      <c r="C1832" s="16" t="s">
        <v>3936</v>
      </c>
      <c r="D1832" s="16" t="s">
        <v>4020</v>
      </c>
      <c r="E1832" s="16" t="s">
        <v>4279</v>
      </c>
      <c r="F1832" s="16" t="s">
        <v>4190</v>
      </c>
      <c r="G1832" s="16" t="s">
        <v>4189</v>
      </c>
      <c r="H1832" s="15" t="s">
        <v>4186</v>
      </c>
      <c r="I1832" s="15" t="s">
        <v>6233</v>
      </c>
      <c r="J1832" s="15"/>
      <c r="K1832" s="15"/>
      <c r="L1832" s="15"/>
      <c r="M1832" s="16" t="s">
        <v>3416</v>
      </c>
    </row>
    <row r="1833" spans="1:13" x14ac:dyDescent="0.2">
      <c r="A1833" s="16" t="s">
        <v>1842</v>
      </c>
      <c r="B1833" s="15" t="s">
        <v>6234</v>
      </c>
      <c r="C1833" s="16" t="s">
        <v>4260</v>
      </c>
      <c r="D1833" s="16" t="s">
        <v>4254</v>
      </c>
      <c r="E1833" s="16" t="s">
        <v>4130</v>
      </c>
      <c r="F1833" s="16" t="s">
        <v>4301</v>
      </c>
      <c r="G1833" s="16" t="s">
        <v>4214</v>
      </c>
      <c r="H1833" s="15" t="s">
        <v>4219</v>
      </c>
      <c r="I1833" s="15" t="s">
        <v>6234</v>
      </c>
      <c r="J1833" s="15"/>
      <c r="K1833" s="15"/>
      <c r="L1833" s="15"/>
      <c r="M1833" s="16" t="s">
        <v>1843</v>
      </c>
    </row>
    <row r="1834" spans="1:13" x14ac:dyDescent="0.2">
      <c r="A1834" s="16" t="s">
        <v>3201</v>
      </c>
      <c r="B1834" s="15" t="s">
        <v>6235</v>
      </c>
      <c r="C1834" s="16" t="s">
        <v>3936</v>
      </c>
      <c r="D1834" s="16" t="s">
        <v>4067</v>
      </c>
      <c r="E1834" s="16" t="s">
        <v>3957</v>
      </c>
      <c r="F1834" s="16" t="s">
        <v>3959</v>
      </c>
      <c r="G1834" s="16" t="s">
        <v>3954</v>
      </c>
      <c r="H1834" s="15" t="s">
        <v>4237</v>
      </c>
      <c r="I1834" s="15" t="s">
        <v>6235</v>
      </c>
      <c r="J1834" s="15"/>
      <c r="K1834" s="15"/>
      <c r="L1834" s="15"/>
      <c r="M1834" s="16" t="s">
        <v>3202</v>
      </c>
    </row>
    <row r="1835" spans="1:13" x14ac:dyDescent="0.2">
      <c r="A1835" s="16" t="s">
        <v>560</v>
      </c>
      <c r="B1835" s="15" t="s">
        <v>6236</v>
      </c>
      <c r="C1835" s="16" t="s">
        <v>3940</v>
      </c>
      <c r="D1835" s="16" t="s">
        <v>3941</v>
      </c>
      <c r="E1835" s="16" t="s">
        <v>4151</v>
      </c>
      <c r="F1835" s="16" t="s">
        <v>4149</v>
      </c>
      <c r="G1835" s="16" t="s">
        <v>4164</v>
      </c>
      <c r="H1835" s="15" t="s">
        <v>4147</v>
      </c>
      <c r="I1835" s="15" t="s">
        <v>6236</v>
      </c>
      <c r="J1835" s="15"/>
      <c r="K1835" s="15"/>
      <c r="L1835" s="15"/>
      <c r="M1835" s="16" t="s">
        <v>561</v>
      </c>
    </row>
    <row r="1836" spans="1:13" x14ac:dyDescent="0.2">
      <c r="A1836" s="16" t="s">
        <v>3481</v>
      </c>
      <c r="B1836" s="15" t="s">
        <v>6237</v>
      </c>
      <c r="C1836" s="16" t="s">
        <v>3936</v>
      </c>
      <c r="D1836" s="16" t="s">
        <v>4020</v>
      </c>
      <c r="E1836" s="16" t="s">
        <v>4279</v>
      </c>
      <c r="F1836" s="16" t="s">
        <v>4190</v>
      </c>
      <c r="G1836" s="16" t="s">
        <v>4189</v>
      </c>
      <c r="H1836" s="15" t="s">
        <v>4192</v>
      </c>
      <c r="I1836" s="15" t="s">
        <v>6237</v>
      </c>
      <c r="J1836" s="15"/>
      <c r="K1836" s="15"/>
      <c r="L1836" s="15"/>
      <c r="M1836" s="16" t="s">
        <v>3482</v>
      </c>
    </row>
    <row r="1837" spans="1:13" x14ac:dyDescent="0.2">
      <c r="A1837" s="16" t="s">
        <v>3119</v>
      </c>
      <c r="B1837" s="15" t="s">
        <v>6238</v>
      </c>
      <c r="C1837" s="16" t="s">
        <v>3936</v>
      </c>
      <c r="D1837" s="16" t="s">
        <v>4067</v>
      </c>
      <c r="E1837" s="16" t="s">
        <v>3957</v>
      </c>
      <c r="F1837" s="16" t="s">
        <v>3959</v>
      </c>
      <c r="G1837" s="16" t="s">
        <v>4005</v>
      </c>
      <c r="H1837" s="15" t="s">
        <v>4007</v>
      </c>
      <c r="I1837" s="15" t="s">
        <v>6238</v>
      </c>
      <c r="J1837" s="15"/>
      <c r="K1837" s="15"/>
      <c r="L1837" s="15"/>
      <c r="M1837" s="16" t="s">
        <v>3120</v>
      </c>
    </row>
    <row r="1838" spans="1:13" x14ac:dyDescent="0.2">
      <c r="A1838" s="16" t="s">
        <v>3269</v>
      </c>
      <c r="B1838" s="15" t="s">
        <v>6239</v>
      </c>
      <c r="C1838" s="16" t="s">
        <v>3936</v>
      </c>
      <c r="D1838" s="16" t="s">
        <v>4067</v>
      </c>
      <c r="E1838" s="16" t="s">
        <v>3957</v>
      </c>
      <c r="F1838" s="16" t="s">
        <v>3959</v>
      </c>
      <c r="G1838" s="16" t="s">
        <v>3954</v>
      </c>
      <c r="H1838" s="15" t="s">
        <v>4237</v>
      </c>
      <c r="I1838" s="15" t="s">
        <v>6239</v>
      </c>
      <c r="J1838" s="15"/>
      <c r="K1838" s="15"/>
      <c r="L1838" s="15"/>
      <c r="M1838" s="16" t="s">
        <v>3270</v>
      </c>
    </row>
    <row r="1839" spans="1:13" x14ac:dyDescent="0.2">
      <c r="A1839" s="16" t="s">
        <v>3301</v>
      </c>
      <c r="B1839" s="15" t="s">
        <v>6240</v>
      </c>
      <c r="C1839" s="16" t="s">
        <v>3936</v>
      </c>
      <c r="D1839" s="16" t="s">
        <v>4067</v>
      </c>
      <c r="E1839" s="16" t="s">
        <v>3957</v>
      </c>
      <c r="F1839" s="16" t="s">
        <v>3959</v>
      </c>
      <c r="G1839" s="16" t="s">
        <v>4005</v>
      </c>
      <c r="H1839" s="15" t="s">
        <v>4007</v>
      </c>
      <c r="I1839" s="15" t="s">
        <v>6240</v>
      </c>
      <c r="J1839" s="15"/>
      <c r="K1839" s="15"/>
      <c r="L1839" s="15"/>
      <c r="M1839" s="16" t="s">
        <v>3302</v>
      </c>
    </row>
    <row r="1840" spans="1:13" x14ac:dyDescent="0.2">
      <c r="A1840" s="16" t="s">
        <v>3429</v>
      </c>
      <c r="B1840" s="15" t="s">
        <v>6241</v>
      </c>
      <c r="C1840" s="16" t="s">
        <v>3936</v>
      </c>
      <c r="D1840" s="16" t="s">
        <v>4020</v>
      </c>
      <c r="E1840" s="16" t="s">
        <v>4279</v>
      </c>
      <c r="F1840" s="16" t="s">
        <v>4190</v>
      </c>
      <c r="G1840" s="16" t="s">
        <v>4189</v>
      </c>
      <c r="H1840" s="15" t="s">
        <v>4192</v>
      </c>
      <c r="I1840" s="15" t="s">
        <v>6241</v>
      </c>
      <c r="J1840" s="15"/>
      <c r="K1840" s="15"/>
      <c r="L1840" s="15"/>
      <c r="M1840" s="16" t="s">
        <v>3430</v>
      </c>
    </row>
    <row r="1841" spans="1:13" x14ac:dyDescent="0.2">
      <c r="A1841" s="16" t="s">
        <v>3309</v>
      </c>
      <c r="B1841" s="15" t="s">
        <v>6242</v>
      </c>
      <c r="C1841" s="16" t="s">
        <v>3936</v>
      </c>
      <c r="D1841" s="16" t="s">
        <v>4020</v>
      </c>
      <c r="E1841" s="16" t="s">
        <v>4279</v>
      </c>
      <c r="F1841" s="16" t="s">
        <v>4281</v>
      </c>
      <c r="G1841" s="16" t="s">
        <v>4285</v>
      </c>
      <c r="H1841" s="15" t="s">
        <v>4284</v>
      </c>
      <c r="I1841" s="15" t="s">
        <v>6242</v>
      </c>
      <c r="J1841" s="15"/>
      <c r="K1841" s="15"/>
      <c r="L1841" s="15"/>
      <c r="M1841" s="16" t="s">
        <v>3310</v>
      </c>
    </row>
    <row r="1842" spans="1:13" x14ac:dyDescent="0.2">
      <c r="A1842" s="16" t="s">
        <v>3465</v>
      </c>
      <c r="B1842" s="15" t="s">
        <v>6243</v>
      </c>
      <c r="C1842" s="16" t="s">
        <v>3936</v>
      </c>
      <c r="D1842" s="16" t="s">
        <v>4020</v>
      </c>
      <c r="E1842" s="16" t="s">
        <v>4279</v>
      </c>
      <c r="F1842" s="16" t="s">
        <v>4190</v>
      </c>
      <c r="G1842" s="16" t="s">
        <v>4183</v>
      </c>
      <c r="H1842" s="15" t="s">
        <v>4191</v>
      </c>
      <c r="I1842" s="15" t="s">
        <v>6243</v>
      </c>
      <c r="J1842" s="15"/>
      <c r="K1842" s="15"/>
      <c r="L1842" s="15"/>
      <c r="M1842" s="16" t="s">
        <v>3466</v>
      </c>
    </row>
    <row r="1843" spans="1:13" x14ac:dyDescent="0.2">
      <c r="A1843" s="16" t="s">
        <v>1472</v>
      </c>
      <c r="B1843" s="15" t="s">
        <v>6244</v>
      </c>
      <c r="C1843" s="16" t="s">
        <v>4260</v>
      </c>
      <c r="D1843" s="16" t="s">
        <v>4254</v>
      </c>
      <c r="E1843" s="16" t="s">
        <v>4248</v>
      </c>
      <c r="F1843" s="16" t="s">
        <v>4304</v>
      </c>
      <c r="G1843" s="16" t="s">
        <v>4323</v>
      </c>
      <c r="H1843" s="15" t="s">
        <v>3972</v>
      </c>
      <c r="I1843" s="15" t="s">
        <v>6244</v>
      </c>
      <c r="J1843" s="15"/>
      <c r="K1843" s="15"/>
      <c r="L1843" s="15"/>
      <c r="M1843" s="16" t="s">
        <v>1473</v>
      </c>
    </row>
    <row r="1844" spans="1:13" x14ac:dyDescent="0.2">
      <c r="A1844" s="16" t="s">
        <v>3417</v>
      </c>
      <c r="B1844" s="15" t="s">
        <v>6245</v>
      </c>
      <c r="C1844" s="16" t="s">
        <v>3936</v>
      </c>
      <c r="D1844" s="16" t="s">
        <v>4020</v>
      </c>
      <c r="E1844" s="16" t="s">
        <v>4279</v>
      </c>
      <c r="F1844" s="16" t="s">
        <v>4190</v>
      </c>
      <c r="G1844" s="16" t="s">
        <v>4189</v>
      </c>
      <c r="H1844" s="15" t="s">
        <v>4192</v>
      </c>
      <c r="I1844" s="15" t="s">
        <v>6245</v>
      </c>
      <c r="J1844" s="15"/>
      <c r="K1844" s="15"/>
      <c r="L1844" s="15"/>
      <c r="M1844" s="16" t="s">
        <v>3418</v>
      </c>
    </row>
    <row r="1845" spans="1:13" x14ac:dyDescent="0.2">
      <c r="A1845" s="16" t="s">
        <v>1706</v>
      </c>
      <c r="B1845" s="15" t="s">
        <v>6246</v>
      </c>
      <c r="C1845" s="16" t="s">
        <v>4260</v>
      </c>
      <c r="D1845" s="16" t="s">
        <v>4254</v>
      </c>
      <c r="E1845" s="16" t="s">
        <v>4248</v>
      </c>
      <c r="F1845" s="16" t="s">
        <v>4304</v>
      </c>
      <c r="G1845" s="16" t="s">
        <v>4323</v>
      </c>
      <c r="H1845" s="15" t="s">
        <v>3972</v>
      </c>
      <c r="I1845" s="15" t="s">
        <v>6246</v>
      </c>
      <c r="J1845" s="15"/>
      <c r="K1845" s="15"/>
      <c r="L1845" s="15"/>
      <c r="M1845" s="16" t="s">
        <v>1707</v>
      </c>
    </row>
    <row r="1846" spans="1:13" x14ac:dyDescent="0.2">
      <c r="A1846" s="16" t="s">
        <v>1692</v>
      </c>
      <c r="B1846" s="15" t="s">
        <v>6247</v>
      </c>
      <c r="C1846" s="16" t="s">
        <v>4260</v>
      </c>
      <c r="D1846" s="16" t="s">
        <v>4254</v>
      </c>
      <c r="E1846" s="16" t="s">
        <v>4248</v>
      </c>
      <c r="F1846" s="16" t="s">
        <v>4304</v>
      </c>
      <c r="G1846" s="16" t="s">
        <v>4323</v>
      </c>
      <c r="H1846" s="15" t="s">
        <v>3973</v>
      </c>
      <c r="I1846" s="15" t="s">
        <v>6247</v>
      </c>
      <c r="J1846" s="15"/>
      <c r="K1846" s="15"/>
      <c r="L1846" s="15"/>
      <c r="M1846" s="16" t="s">
        <v>1693</v>
      </c>
    </row>
    <row r="1847" spans="1:13" x14ac:dyDescent="0.2">
      <c r="A1847" s="16" t="s">
        <v>2699</v>
      </c>
      <c r="B1847" s="15" t="s">
        <v>6248</v>
      </c>
      <c r="C1847" s="16" t="s">
        <v>3940</v>
      </c>
      <c r="D1847" s="16" t="s">
        <v>3941</v>
      </c>
      <c r="E1847" s="16" t="s">
        <v>4028</v>
      </c>
      <c r="F1847" s="16" t="s">
        <v>4046</v>
      </c>
      <c r="G1847" s="16" t="s">
        <v>4018</v>
      </c>
      <c r="H1847" s="15" t="s">
        <v>4024</v>
      </c>
      <c r="I1847" s="15" t="s">
        <v>6248</v>
      </c>
      <c r="J1847" s="15"/>
      <c r="K1847" s="15"/>
      <c r="L1847" s="15"/>
      <c r="M1847" s="16" t="s">
        <v>2700</v>
      </c>
    </row>
    <row r="1848" spans="1:13" x14ac:dyDescent="0.2">
      <c r="A1848" s="16" t="s">
        <v>1110</v>
      </c>
      <c r="B1848" s="15" t="s">
        <v>6249</v>
      </c>
      <c r="C1848" s="16" t="s">
        <v>3940</v>
      </c>
      <c r="D1848" s="16" t="s">
        <v>4103</v>
      </c>
      <c r="E1848" s="16" t="s">
        <v>4138</v>
      </c>
      <c r="F1848" s="16" t="s">
        <v>4118</v>
      </c>
      <c r="G1848" s="16" t="s">
        <v>4165</v>
      </c>
      <c r="H1848" s="15" t="s">
        <v>4171</v>
      </c>
      <c r="I1848" s="15" t="s">
        <v>6249</v>
      </c>
      <c r="J1848" s="15"/>
      <c r="K1848" s="15"/>
      <c r="L1848" s="15"/>
      <c r="M1848" s="16" t="s">
        <v>1111</v>
      </c>
    </row>
    <row r="1849" spans="1:13" x14ac:dyDescent="0.2">
      <c r="A1849" s="16" t="s">
        <v>3263</v>
      </c>
      <c r="B1849" s="15" t="s">
        <v>6250</v>
      </c>
      <c r="C1849" s="16" t="s">
        <v>3936</v>
      </c>
      <c r="D1849" s="16" t="s">
        <v>4067</v>
      </c>
      <c r="E1849" s="16" t="s">
        <v>3957</v>
      </c>
      <c r="F1849" s="16" t="s">
        <v>3959</v>
      </c>
      <c r="G1849" s="16" t="s">
        <v>4005</v>
      </c>
      <c r="H1849" s="15" t="s">
        <v>4006</v>
      </c>
      <c r="I1849" s="15" t="s">
        <v>6250</v>
      </c>
      <c r="J1849" s="15"/>
      <c r="K1849" s="15"/>
      <c r="L1849" s="15"/>
      <c r="M1849" s="16" t="s">
        <v>3264</v>
      </c>
    </row>
    <row r="1850" spans="1:13" x14ac:dyDescent="0.2">
      <c r="A1850" s="16" t="s">
        <v>1416</v>
      </c>
      <c r="B1850" s="15" t="s">
        <v>6251</v>
      </c>
      <c r="C1850" s="16" t="s">
        <v>4260</v>
      </c>
      <c r="D1850" s="16" t="s">
        <v>4254</v>
      </c>
      <c r="E1850" s="16" t="s">
        <v>4248</v>
      </c>
      <c r="F1850" s="16" t="s">
        <v>4304</v>
      </c>
      <c r="G1850" s="16" t="s">
        <v>4323</v>
      </c>
      <c r="H1850" s="15" t="s">
        <v>3973</v>
      </c>
      <c r="I1850" s="15" t="s">
        <v>6251</v>
      </c>
      <c r="J1850" s="15"/>
      <c r="K1850" s="15"/>
      <c r="L1850" s="15"/>
      <c r="M1850" s="16" t="s">
        <v>1417</v>
      </c>
    </row>
    <row r="1851" spans="1:13" x14ac:dyDescent="0.2">
      <c r="A1851" s="16" t="s">
        <v>1954</v>
      </c>
      <c r="B1851" s="15" t="s">
        <v>6252</v>
      </c>
      <c r="C1851" s="16" t="s">
        <v>4260</v>
      </c>
      <c r="D1851" s="16" t="s">
        <v>4254</v>
      </c>
      <c r="E1851" s="16" t="s">
        <v>4130</v>
      </c>
      <c r="F1851" s="16" t="s">
        <v>4301</v>
      </c>
      <c r="G1851" s="16" t="s">
        <v>4214</v>
      </c>
      <c r="H1851" s="15" t="s">
        <v>4215</v>
      </c>
      <c r="I1851" s="15" t="s">
        <v>6252</v>
      </c>
      <c r="J1851" s="15"/>
      <c r="K1851" s="15"/>
      <c r="L1851" s="15"/>
      <c r="M1851" s="16" t="s">
        <v>1955</v>
      </c>
    </row>
    <row r="1852" spans="1:13" x14ac:dyDescent="0.2">
      <c r="A1852" s="16" t="s">
        <v>1414</v>
      </c>
      <c r="B1852" s="15" t="s">
        <v>6253</v>
      </c>
      <c r="C1852" s="16" t="s">
        <v>4260</v>
      </c>
      <c r="D1852" s="16" t="s">
        <v>4254</v>
      </c>
      <c r="E1852" s="16" t="s">
        <v>4248</v>
      </c>
      <c r="F1852" s="16" t="s">
        <v>4304</v>
      </c>
      <c r="G1852" s="16" t="s">
        <v>4323</v>
      </c>
      <c r="H1852" s="15" t="s">
        <v>3972</v>
      </c>
      <c r="I1852" s="15" t="s">
        <v>6253</v>
      </c>
      <c r="J1852" s="15"/>
      <c r="K1852" s="15"/>
      <c r="L1852" s="15"/>
      <c r="M1852" s="16" t="s">
        <v>1415</v>
      </c>
    </row>
    <row r="1853" spans="1:13" x14ac:dyDescent="0.2">
      <c r="A1853" s="16" t="s">
        <v>2701</v>
      </c>
      <c r="B1853" s="15" t="s">
        <v>6254</v>
      </c>
      <c r="C1853" s="16" t="s">
        <v>3940</v>
      </c>
      <c r="D1853" s="16" t="s">
        <v>3941</v>
      </c>
      <c r="E1853" s="16" t="s">
        <v>4028</v>
      </c>
      <c r="F1853" s="16" t="s">
        <v>4046</v>
      </c>
      <c r="G1853" s="16" t="s">
        <v>4018</v>
      </c>
      <c r="H1853" s="15" t="s">
        <v>4024</v>
      </c>
      <c r="I1853" s="15" t="s">
        <v>6254</v>
      </c>
      <c r="J1853" s="15"/>
      <c r="K1853" s="15"/>
      <c r="L1853" s="15"/>
      <c r="M1853" s="16" t="s">
        <v>2702</v>
      </c>
    </row>
    <row r="1854" spans="1:13" x14ac:dyDescent="0.2">
      <c r="A1854" s="16" t="s">
        <v>1078</v>
      </c>
      <c r="B1854" s="15" t="s">
        <v>6255</v>
      </c>
      <c r="C1854" s="16" t="s">
        <v>3940</v>
      </c>
      <c r="D1854" s="16" t="s">
        <v>4103</v>
      </c>
      <c r="E1854" s="16" t="s">
        <v>4138</v>
      </c>
      <c r="F1854" s="16" t="s">
        <v>4118</v>
      </c>
      <c r="G1854" s="16" t="s">
        <v>4116</v>
      </c>
      <c r="H1854" s="15" t="s">
        <v>4119</v>
      </c>
      <c r="I1854" s="15" t="s">
        <v>6255</v>
      </c>
      <c r="J1854" s="15"/>
      <c r="K1854" s="15"/>
      <c r="L1854" s="15"/>
      <c r="M1854" s="16" t="s">
        <v>1079</v>
      </c>
    </row>
    <row r="1855" spans="1:13" x14ac:dyDescent="0.2">
      <c r="A1855" s="16" t="s">
        <v>1400</v>
      </c>
      <c r="B1855" s="15" t="s">
        <v>6256</v>
      </c>
      <c r="C1855" s="16" t="s">
        <v>4260</v>
      </c>
      <c r="D1855" s="16" t="s">
        <v>4254</v>
      </c>
      <c r="E1855" s="16" t="s">
        <v>4248</v>
      </c>
      <c r="F1855" s="16" t="s">
        <v>4304</v>
      </c>
      <c r="G1855" s="16" t="s">
        <v>4323</v>
      </c>
      <c r="H1855" s="15" t="s">
        <v>3972</v>
      </c>
      <c r="I1855" s="15" t="s">
        <v>6256</v>
      </c>
      <c r="J1855" s="15"/>
      <c r="K1855" s="15"/>
      <c r="L1855" s="15"/>
      <c r="M1855" s="16" t="s">
        <v>1401</v>
      </c>
    </row>
    <row r="1856" spans="1:13" x14ac:dyDescent="0.2">
      <c r="A1856" s="16" t="s">
        <v>3171</v>
      </c>
      <c r="B1856" s="15" t="s">
        <v>6257</v>
      </c>
      <c r="C1856" s="16" t="s">
        <v>3936</v>
      </c>
      <c r="D1856" s="16" t="s">
        <v>4067</v>
      </c>
      <c r="E1856" s="16" t="s">
        <v>3957</v>
      </c>
      <c r="F1856" s="16" t="s">
        <v>3959</v>
      </c>
      <c r="G1856" s="16" t="s">
        <v>4005</v>
      </c>
      <c r="H1856" s="15" t="s">
        <v>4007</v>
      </c>
      <c r="I1856" s="15" t="s">
        <v>6257</v>
      </c>
      <c r="J1856" s="15"/>
      <c r="K1856" s="15"/>
      <c r="L1856" s="15"/>
      <c r="M1856" s="16" t="s">
        <v>3172</v>
      </c>
    </row>
    <row r="1857" spans="1:13" x14ac:dyDescent="0.2">
      <c r="A1857" s="16" t="s">
        <v>568</v>
      </c>
      <c r="B1857" s="15" t="s">
        <v>6258</v>
      </c>
      <c r="C1857" s="16" t="s">
        <v>3940</v>
      </c>
      <c r="D1857" s="16" t="s">
        <v>3941</v>
      </c>
      <c r="E1857" s="16" t="s">
        <v>4151</v>
      </c>
      <c r="F1857" s="16" t="s">
        <v>4149</v>
      </c>
      <c r="G1857" s="16" t="s">
        <v>4164</v>
      </c>
      <c r="H1857" s="15" t="s">
        <v>4147</v>
      </c>
      <c r="I1857" s="15" t="s">
        <v>6258</v>
      </c>
      <c r="J1857" s="15"/>
      <c r="K1857" s="15"/>
      <c r="L1857" s="15"/>
      <c r="M1857" s="16" t="s">
        <v>569</v>
      </c>
    </row>
    <row r="1858" spans="1:13" x14ac:dyDescent="0.2">
      <c r="A1858" s="16" t="s">
        <v>2537</v>
      </c>
      <c r="B1858" s="15" t="s">
        <v>6259</v>
      </c>
      <c r="C1858" s="16" t="s">
        <v>3936</v>
      </c>
      <c r="D1858" s="16" t="s">
        <v>4067</v>
      </c>
      <c r="E1858" s="16" t="s">
        <v>3957</v>
      </c>
      <c r="F1858" s="16" t="s">
        <v>3959</v>
      </c>
      <c r="G1858" s="16" t="s">
        <v>3954</v>
      </c>
      <c r="H1858" s="15" t="s">
        <v>4242</v>
      </c>
      <c r="I1858" s="15" t="s">
        <v>6259</v>
      </c>
      <c r="J1858" s="15"/>
      <c r="K1858" s="15"/>
      <c r="L1858" s="15"/>
      <c r="M1858" s="16" t="s">
        <v>2538</v>
      </c>
    </row>
    <row r="1859" spans="1:13" x14ac:dyDescent="0.2">
      <c r="A1859" s="16" t="s">
        <v>2393</v>
      </c>
      <c r="B1859" s="15" t="s">
        <v>6260</v>
      </c>
      <c r="C1859" s="16" t="s">
        <v>3940</v>
      </c>
      <c r="D1859" s="16" t="s">
        <v>3941</v>
      </c>
      <c r="E1859" s="16" t="s">
        <v>4028</v>
      </c>
      <c r="F1859" s="16" t="s">
        <v>4046</v>
      </c>
      <c r="G1859" s="16" t="s">
        <v>4018</v>
      </c>
      <c r="H1859" s="15" t="s">
        <v>4035</v>
      </c>
      <c r="I1859" s="15" t="s">
        <v>6260</v>
      </c>
      <c r="J1859" s="15"/>
      <c r="K1859" s="15"/>
      <c r="L1859" s="15"/>
      <c r="M1859" s="16" t="s">
        <v>2394</v>
      </c>
    </row>
    <row r="1860" spans="1:13" x14ac:dyDescent="0.2">
      <c r="A1860" s="16" t="s">
        <v>2403</v>
      </c>
      <c r="B1860" s="15" t="s">
        <v>6261</v>
      </c>
      <c r="C1860" s="16" t="s">
        <v>3940</v>
      </c>
      <c r="D1860" s="16" t="s">
        <v>3941</v>
      </c>
      <c r="E1860" s="16" t="s">
        <v>4028</v>
      </c>
      <c r="F1860" s="16" t="s">
        <v>4072</v>
      </c>
      <c r="G1860" s="16" t="s">
        <v>4021</v>
      </c>
      <c r="H1860" s="15" t="s">
        <v>4037</v>
      </c>
      <c r="I1860" s="15" t="s">
        <v>6261</v>
      </c>
      <c r="J1860" s="15"/>
      <c r="K1860" s="15"/>
      <c r="L1860" s="15"/>
      <c r="M1860" s="16" t="s">
        <v>2404</v>
      </c>
    </row>
    <row r="1861" spans="1:13" x14ac:dyDescent="0.2">
      <c r="A1861" s="16" t="s">
        <v>2411</v>
      </c>
      <c r="B1861" s="15" t="s">
        <v>6262</v>
      </c>
      <c r="C1861" s="16" t="s">
        <v>3940</v>
      </c>
      <c r="D1861" s="16" t="s">
        <v>3941</v>
      </c>
      <c r="E1861" s="16" t="s">
        <v>4028</v>
      </c>
      <c r="F1861" s="16" t="s">
        <v>4046</v>
      </c>
      <c r="G1861" s="16" t="s">
        <v>4018</v>
      </c>
      <c r="H1861" s="15" t="s">
        <v>4015</v>
      </c>
      <c r="I1861" s="15" t="s">
        <v>6262</v>
      </c>
      <c r="J1861" s="15"/>
      <c r="K1861" s="15"/>
      <c r="L1861" s="15"/>
      <c r="M1861" s="16" t="s">
        <v>2412</v>
      </c>
    </row>
    <row r="1862" spans="1:13" x14ac:dyDescent="0.2">
      <c r="A1862" s="16" t="s">
        <v>558</v>
      </c>
      <c r="B1862" s="15" t="s">
        <v>6263</v>
      </c>
      <c r="C1862" s="16" t="s">
        <v>3940</v>
      </c>
      <c r="D1862" s="16" t="s">
        <v>3941</v>
      </c>
      <c r="E1862" s="16" t="s">
        <v>4151</v>
      </c>
      <c r="F1862" s="16" t="s">
        <v>4149</v>
      </c>
      <c r="G1862" s="16" t="s">
        <v>4164</v>
      </c>
      <c r="H1862" s="15" t="s">
        <v>4147</v>
      </c>
      <c r="I1862" s="15" t="s">
        <v>6263</v>
      </c>
      <c r="J1862" s="15"/>
      <c r="K1862" s="15"/>
      <c r="L1862" s="15"/>
      <c r="M1862" s="16" t="s">
        <v>559</v>
      </c>
    </row>
    <row r="1863" spans="1:13" x14ac:dyDescent="0.2">
      <c r="A1863" s="16" t="s">
        <v>2557</v>
      </c>
      <c r="B1863" s="15" t="s">
        <v>6264</v>
      </c>
      <c r="C1863" s="16" t="s">
        <v>3940</v>
      </c>
      <c r="D1863" s="16" t="s">
        <v>3941</v>
      </c>
      <c r="E1863" s="16" t="s">
        <v>4028</v>
      </c>
      <c r="F1863" s="16" t="s">
        <v>4072</v>
      </c>
      <c r="G1863" s="16" t="s">
        <v>4021</v>
      </c>
      <c r="H1863" s="15" t="s">
        <v>4037</v>
      </c>
      <c r="I1863" s="15" t="s">
        <v>6264</v>
      </c>
      <c r="J1863" s="15"/>
      <c r="K1863" s="15"/>
      <c r="L1863" s="15"/>
      <c r="M1863" s="16" t="s">
        <v>2558</v>
      </c>
    </row>
    <row r="1864" spans="1:13" x14ac:dyDescent="0.2">
      <c r="A1864" s="16" t="s">
        <v>1746</v>
      </c>
      <c r="B1864" s="15" t="s">
        <v>6265</v>
      </c>
      <c r="C1864" s="16" t="s">
        <v>4260</v>
      </c>
      <c r="D1864" s="16" t="s">
        <v>4254</v>
      </c>
      <c r="E1864" s="16" t="s">
        <v>4248</v>
      </c>
      <c r="F1864" s="16" t="s">
        <v>4304</v>
      </c>
      <c r="G1864" s="16" t="s">
        <v>4323</v>
      </c>
      <c r="H1864" s="15" t="s">
        <v>3973</v>
      </c>
      <c r="I1864" s="15" t="s">
        <v>6265</v>
      </c>
      <c r="J1864" s="15"/>
      <c r="K1864" s="15"/>
      <c r="L1864" s="15"/>
      <c r="M1864" s="16" t="s">
        <v>1747</v>
      </c>
    </row>
    <row r="1865" spans="1:13" x14ac:dyDescent="0.2">
      <c r="A1865" s="16" t="s">
        <v>3135</v>
      </c>
      <c r="B1865" s="15" t="s">
        <v>6266</v>
      </c>
      <c r="C1865" s="16" t="s">
        <v>3936</v>
      </c>
      <c r="D1865" s="16" t="s">
        <v>4067</v>
      </c>
      <c r="E1865" s="16" t="s">
        <v>3957</v>
      </c>
      <c r="F1865" s="16" t="s">
        <v>3959</v>
      </c>
      <c r="G1865" s="16" t="s">
        <v>4005</v>
      </c>
      <c r="H1865" s="15" t="s">
        <v>4282</v>
      </c>
      <c r="I1865" s="15" t="s">
        <v>6266</v>
      </c>
      <c r="J1865" s="15"/>
      <c r="K1865" s="15"/>
      <c r="L1865" s="15"/>
      <c r="M1865" s="16" t="s">
        <v>3136</v>
      </c>
    </row>
    <row r="1866" spans="1:13" x14ac:dyDescent="0.2">
      <c r="A1866" s="16" t="s">
        <v>546</v>
      </c>
      <c r="B1866" s="15" t="s">
        <v>6267</v>
      </c>
      <c r="C1866" s="16" t="s">
        <v>3940</v>
      </c>
      <c r="D1866" s="16" t="s">
        <v>4103</v>
      </c>
      <c r="E1866" s="16" t="s">
        <v>4102</v>
      </c>
      <c r="F1866" s="16" t="s">
        <v>4150</v>
      </c>
      <c r="G1866" s="16" t="s">
        <v>4354</v>
      </c>
      <c r="H1866" s="15" t="s">
        <v>4351</v>
      </c>
      <c r="I1866" s="15" t="s">
        <v>6267</v>
      </c>
      <c r="J1866" s="15"/>
      <c r="K1866" s="15"/>
      <c r="L1866" s="15"/>
      <c r="M1866" s="16" t="s">
        <v>547</v>
      </c>
    </row>
    <row r="1867" spans="1:13" x14ac:dyDescent="0.2">
      <c r="A1867" s="16" t="s">
        <v>1112</v>
      </c>
      <c r="B1867" s="15" t="s">
        <v>6268</v>
      </c>
      <c r="C1867" s="16" t="s">
        <v>3940</v>
      </c>
      <c r="D1867" s="16" t="s">
        <v>4103</v>
      </c>
      <c r="E1867" s="16" t="s">
        <v>4138</v>
      </c>
      <c r="F1867" s="16" t="s">
        <v>4118</v>
      </c>
      <c r="G1867" s="16" t="s">
        <v>4165</v>
      </c>
      <c r="H1867" s="15" t="s">
        <v>4171</v>
      </c>
      <c r="I1867" s="15" t="s">
        <v>6268</v>
      </c>
      <c r="J1867" s="15"/>
      <c r="K1867" s="15"/>
      <c r="L1867" s="15"/>
      <c r="M1867" s="16" t="s">
        <v>1113</v>
      </c>
    </row>
    <row r="1868" spans="1:13" x14ac:dyDescent="0.2">
      <c r="A1868" s="16" t="s">
        <v>1116</v>
      </c>
      <c r="B1868" s="15" t="s">
        <v>6269</v>
      </c>
      <c r="C1868" s="16" t="s">
        <v>3940</v>
      </c>
      <c r="D1868" s="16" t="s">
        <v>4103</v>
      </c>
      <c r="E1868" s="16" t="s">
        <v>4138</v>
      </c>
      <c r="F1868" s="16" t="s">
        <v>4118</v>
      </c>
      <c r="G1868" s="16" t="s">
        <v>4165</v>
      </c>
      <c r="H1868" s="15" t="s">
        <v>4172</v>
      </c>
      <c r="I1868" s="15" t="s">
        <v>6269</v>
      </c>
      <c r="J1868" s="15"/>
      <c r="K1868" s="15"/>
      <c r="L1868" s="15"/>
      <c r="M1868" s="16" t="s">
        <v>1117</v>
      </c>
    </row>
    <row r="1869" spans="1:13" x14ac:dyDescent="0.2">
      <c r="A1869" s="16" t="s">
        <v>1700</v>
      </c>
      <c r="B1869" s="15" t="s">
        <v>6270</v>
      </c>
      <c r="C1869" s="16" t="s">
        <v>4260</v>
      </c>
      <c r="D1869" s="16" t="s">
        <v>4254</v>
      </c>
      <c r="E1869" s="16" t="s">
        <v>4248</v>
      </c>
      <c r="F1869" s="16" t="s">
        <v>4304</v>
      </c>
      <c r="G1869" s="16" t="s">
        <v>4323</v>
      </c>
      <c r="H1869" s="15" t="s">
        <v>3973</v>
      </c>
      <c r="I1869" s="15" t="s">
        <v>6270</v>
      </c>
      <c r="J1869" s="15"/>
      <c r="K1869" s="15"/>
      <c r="L1869" s="15"/>
      <c r="M1869" s="16" t="s">
        <v>1701</v>
      </c>
    </row>
    <row r="1870" spans="1:13" x14ac:dyDescent="0.2">
      <c r="A1870" s="16" t="s">
        <v>368</v>
      </c>
      <c r="B1870" s="15" t="s">
        <v>6271</v>
      </c>
      <c r="C1870" s="16" t="s">
        <v>3940</v>
      </c>
      <c r="D1870" s="16" t="s">
        <v>3941</v>
      </c>
      <c r="E1870" s="16" t="s">
        <v>4151</v>
      </c>
      <c r="F1870" s="16" t="s">
        <v>4149</v>
      </c>
      <c r="G1870" s="16" t="s">
        <v>4164</v>
      </c>
      <c r="H1870" s="15" t="s">
        <v>4148</v>
      </c>
      <c r="I1870" s="15" t="s">
        <v>6271</v>
      </c>
      <c r="J1870" s="15"/>
      <c r="K1870" s="15"/>
      <c r="L1870" s="15"/>
      <c r="M1870" s="16" t="s">
        <v>369</v>
      </c>
    </row>
    <row r="1871" spans="1:13" x14ac:dyDescent="0.2">
      <c r="A1871" s="16" t="s">
        <v>3295</v>
      </c>
      <c r="B1871" s="15" t="s">
        <v>6272</v>
      </c>
      <c r="C1871" s="16" t="s">
        <v>3936</v>
      </c>
      <c r="D1871" s="16" t="s">
        <v>4020</v>
      </c>
      <c r="E1871" s="16" t="s">
        <v>4279</v>
      </c>
      <c r="F1871" s="16" t="s">
        <v>4281</v>
      </c>
      <c r="G1871" s="16" t="s">
        <v>4285</v>
      </c>
      <c r="H1871" s="15" t="s">
        <v>4284</v>
      </c>
      <c r="I1871" s="15" t="s">
        <v>6272</v>
      </c>
      <c r="J1871" s="15"/>
      <c r="K1871" s="15"/>
      <c r="L1871" s="15"/>
      <c r="M1871" s="16" t="s">
        <v>3296</v>
      </c>
    </row>
    <row r="1872" spans="1:13" x14ac:dyDescent="0.2">
      <c r="A1872" s="16" t="s">
        <v>3445</v>
      </c>
      <c r="B1872" s="15" t="s">
        <v>6273</v>
      </c>
      <c r="C1872" s="16" t="s">
        <v>3936</v>
      </c>
      <c r="D1872" s="16" t="s">
        <v>4020</v>
      </c>
      <c r="E1872" s="16" t="s">
        <v>4279</v>
      </c>
      <c r="F1872" s="16" t="s">
        <v>4190</v>
      </c>
      <c r="G1872" s="16" t="s">
        <v>4189</v>
      </c>
      <c r="H1872" s="15" t="s">
        <v>4192</v>
      </c>
      <c r="I1872" s="15" t="s">
        <v>6273</v>
      </c>
      <c r="J1872" s="15"/>
      <c r="K1872" s="15"/>
      <c r="L1872" s="15"/>
      <c r="M1872" s="16" t="s">
        <v>3446</v>
      </c>
    </row>
    <row r="1873" spans="1:13" x14ac:dyDescent="0.2">
      <c r="A1873" s="16" t="s">
        <v>2421</v>
      </c>
      <c r="B1873" s="15" t="s">
        <v>6274</v>
      </c>
      <c r="C1873" s="16" t="s">
        <v>3940</v>
      </c>
      <c r="D1873" s="16" t="s">
        <v>3941</v>
      </c>
      <c r="E1873" s="16" t="s">
        <v>4028</v>
      </c>
      <c r="F1873" s="16" t="s">
        <v>4046</v>
      </c>
      <c r="G1873" s="16" t="s">
        <v>4018</v>
      </c>
      <c r="H1873" s="15" t="s">
        <v>4015</v>
      </c>
      <c r="I1873" s="15" t="s">
        <v>6274</v>
      </c>
      <c r="J1873" s="15"/>
      <c r="K1873" s="15"/>
      <c r="L1873" s="15"/>
      <c r="M1873" s="16" t="s">
        <v>2422</v>
      </c>
    </row>
    <row r="1874" spans="1:13" x14ac:dyDescent="0.2">
      <c r="A1874" s="16" t="s">
        <v>1474</v>
      </c>
      <c r="B1874" s="15" t="s">
        <v>6275</v>
      </c>
      <c r="C1874" s="16" t="s">
        <v>4260</v>
      </c>
      <c r="D1874" s="16" t="s">
        <v>4254</v>
      </c>
      <c r="E1874" s="16" t="s">
        <v>4248</v>
      </c>
      <c r="F1874" s="16" t="s">
        <v>4304</v>
      </c>
      <c r="G1874" s="16" t="s">
        <v>4323</v>
      </c>
      <c r="H1874" s="16" t="s">
        <v>3972</v>
      </c>
      <c r="I1874" s="16" t="s">
        <v>6275</v>
      </c>
      <c r="J1874" s="15"/>
      <c r="K1874" s="15"/>
      <c r="L1874" s="15"/>
      <c r="M1874" s="16" t="s">
        <v>1475</v>
      </c>
    </row>
    <row r="1875" spans="1:13" x14ac:dyDescent="0.2">
      <c r="A1875" s="16" t="s">
        <v>460</v>
      </c>
      <c r="B1875" s="15" t="s">
        <v>6276</v>
      </c>
      <c r="C1875" s="16" t="s">
        <v>3940</v>
      </c>
      <c r="D1875" s="16" t="s">
        <v>4103</v>
      </c>
      <c r="E1875" s="16" t="s">
        <v>4102</v>
      </c>
      <c r="F1875" s="16" t="s">
        <v>4150</v>
      </c>
      <c r="G1875" s="16" t="s">
        <v>4354</v>
      </c>
      <c r="H1875" s="16" t="s">
        <v>4351</v>
      </c>
      <c r="I1875" s="16" t="s">
        <v>6276</v>
      </c>
      <c r="J1875" s="15"/>
      <c r="K1875" s="15"/>
      <c r="L1875" s="15"/>
      <c r="M1875" s="16" t="s">
        <v>461</v>
      </c>
    </row>
    <row r="1876" spans="1:13" x14ac:dyDescent="0.2">
      <c r="A1876" s="16" t="s">
        <v>2547</v>
      </c>
      <c r="B1876" s="15" t="s">
        <v>6277</v>
      </c>
      <c r="C1876" s="16" t="s">
        <v>3940</v>
      </c>
      <c r="D1876" s="16" t="s">
        <v>3941</v>
      </c>
      <c r="E1876" s="16" t="s">
        <v>4028</v>
      </c>
      <c r="F1876" s="16" t="s">
        <v>4072</v>
      </c>
      <c r="G1876" s="16" t="s">
        <v>4021</v>
      </c>
      <c r="H1876" s="16" t="s">
        <v>4037</v>
      </c>
      <c r="I1876" s="16" t="s">
        <v>6277</v>
      </c>
      <c r="J1876" s="15"/>
      <c r="K1876" s="15"/>
      <c r="L1876" s="15"/>
      <c r="M1876" s="16" t="s">
        <v>2548</v>
      </c>
    </row>
    <row r="1877" spans="1:13" x14ac:dyDescent="0.2">
      <c r="A1877" s="16" t="s">
        <v>3425</v>
      </c>
      <c r="B1877" s="15" t="s">
        <v>6278</v>
      </c>
      <c r="C1877" s="16" t="s">
        <v>3936</v>
      </c>
      <c r="D1877" s="16" t="s">
        <v>4020</v>
      </c>
      <c r="E1877" s="16" t="s">
        <v>4279</v>
      </c>
      <c r="F1877" s="16" t="s">
        <v>4190</v>
      </c>
      <c r="G1877" s="16" t="s">
        <v>4189</v>
      </c>
      <c r="H1877" s="16" t="s">
        <v>4186</v>
      </c>
      <c r="I1877" s="16" t="s">
        <v>6278</v>
      </c>
      <c r="J1877" s="15"/>
      <c r="K1877" s="15"/>
      <c r="L1877" s="15"/>
      <c r="M1877" s="16" t="s">
        <v>3426</v>
      </c>
    </row>
    <row r="1878" spans="1:13" x14ac:dyDescent="0.2">
      <c r="A1878" s="16" t="s">
        <v>566</v>
      </c>
      <c r="B1878" s="15" t="s">
        <v>6279</v>
      </c>
      <c r="C1878" s="16" t="s">
        <v>3940</v>
      </c>
      <c r="D1878" s="16" t="s">
        <v>3941</v>
      </c>
      <c r="E1878" s="16" t="s">
        <v>4151</v>
      </c>
      <c r="F1878" s="16" t="s">
        <v>4149</v>
      </c>
      <c r="G1878" s="16" t="s">
        <v>4164</v>
      </c>
      <c r="H1878" s="16" t="s">
        <v>4147</v>
      </c>
      <c r="I1878" s="16" t="s">
        <v>6279</v>
      </c>
      <c r="J1878" s="15"/>
      <c r="K1878" s="15"/>
      <c r="L1878" s="15"/>
      <c r="M1878" s="16" t="s">
        <v>567</v>
      </c>
    </row>
    <row r="1879" spans="1:13" x14ac:dyDescent="0.2">
      <c r="A1879" s="16" t="s">
        <v>2525</v>
      </c>
      <c r="B1879" s="15" t="s">
        <v>6280</v>
      </c>
      <c r="C1879" s="16" t="s">
        <v>3940</v>
      </c>
      <c r="D1879" s="16" t="s">
        <v>3941</v>
      </c>
      <c r="E1879" s="16" t="s">
        <v>4028</v>
      </c>
      <c r="F1879" s="16" t="s">
        <v>4072</v>
      </c>
      <c r="G1879" s="16" t="s">
        <v>4021</v>
      </c>
      <c r="H1879" s="16" t="s">
        <v>4033</v>
      </c>
      <c r="I1879" s="16" t="s">
        <v>6280</v>
      </c>
      <c r="J1879" s="15"/>
      <c r="K1879" s="15"/>
      <c r="L1879" s="15"/>
      <c r="M1879" s="16" t="s">
        <v>2526</v>
      </c>
    </row>
    <row r="1880" spans="1:13" x14ac:dyDescent="0.2">
      <c r="A1880" s="16" t="s">
        <v>2405</v>
      </c>
      <c r="B1880" s="15" t="s">
        <v>6281</v>
      </c>
      <c r="C1880" s="16" t="s">
        <v>3940</v>
      </c>
      <c r="D1880" s="16" t="s">
        <v>3941</v>
      </c>
      <c r="E1880" s="16" t="s">
        <v>4028</v>
      </c>
      <c r="F1880" s="16" t="s">
        <v>4072</v>
      </c>
      <c r="G1880" s="16" t="s">
        <v>4021</v>
      </c>
      <c r="H1880" s="16" t="s">
        <v>4037</v>
      </c>
      <c r="I1880" s="16" t="s">
        <v>6281</v>
      </c>
      <c r="J1880" s="15"/>
      <c r="K1880" s="15"/>
      <c r="L1880" s="15"/>
      <c r="M1880" s="16" t="s">
        <v>2406</v>
      </c>
    </row>
    <row r="1881" spans="1:13" x14ac:dyDescent="0.2">
      <c r="A1881" s="16" t="s">
        <v>1094</v>
      </c>
      <c r="B1881" s="15" t="s">
        <v>6282</v>
      </c>
      <c r="C1881" s="16" t="s">
        <v>3940</v>
      </c>
      <c r="D1881" s="16" t="s">
        <v>4103</v>
      </c>
      <c r="E1881" s="16" t="s">
        <v>4138</v>
      </c>
      <c r="F1881" s="16" t="s">
        <v>4118</v>
      </c>
      <c r="G1881" s="16" t="s">
        <v>4165</v>
      </c>
      <c r="H1881" s="16" t="s">
        <v>4170</v>
      </c>
      <c r="I1881" s="16" t="s">
        <v>6282</v>
      </c>
      <c r="J1881" s="15"/>
      <c r="K1881" s="15"/>
      <c r="L1881" s="15"/>
      <c r="M1881" s="16" t="s">
        <v>1095</v>
      </c>
    </row>
    <row r="1882" spans="1:13" x14ac:dyDescent="0.2">
      <c r="A1882" s="16" t="s">
        <v>1098</v>
      </c>
      <c r="B1882" s="15" t="s">
        <v>6283</v>
      </c>
      <c r="C1882" s="16" t="s">
        <v>3940</v>
      </c>
      <c r="D1882" s="16" t="s">
        <v>4103</v>
      </c>
      <c r="E1882" s="16" t="s">
        <v>4138</v>
      </c>
      <c r="F1882" s="16" t="s">
        <v>4118</v>
      </c>
      <c r="G1882" s="16" t="s">
        <v>4165</v>
      </c>
      <c r="H1882" s="16" t="s">
        <v>4170</v>
      </c>
      <c r="I1882" s="16" t="s">
        <v>6283</v>
      </c>
      <c r="J1882" s="15"/>
      <c r="K1882" s="15"/>
      <c r="L1882" s="15"/>
      <c r="M1882" s="16" t="s">
        <v>1099</v>
      </c>
    </row>
    <row r="1883" spans="1:13" x14ac:dyDescent="0.2">
      <c r="A1883" s="16" t="s">
        <v>1678</v>
      </c>
      <c r="B1883" s="15" t="s">
        <v>6284</v>
      </c>
      <c r="C1883" s="16" t="s">
        <v>4260</v>
      </c>
      <c r="D1883" s="16" t="s">
        <v>4254</v>
      </c>
      <c r="E1883" s="16" t="s">
        <v>4248</v>
      </c>
      <c r="F1883" s="16" t="s">
        <v>4304</v>
      </c>
      <c r="G1883" s="16" t="s">
        <v>4323</v>
      </c>
      <c r="H1883" s="16" t="s">
        <v>3973</v>
      </c>
      <c r="I1883" s="16" t="s">
        <v>6284</v>
      </c>
      <c r="J1883" s="15"/>
      <c r="K1883" s="15"/>
      <c r="L1883" s="15"/>
      <c r="M1883" s="16" t="s">
        <v>1679</v>
      </c>
    </row>
    <row r="1884" spans="1:13" x14ac:dyDescent="0.2">
      <c r="A1884" s="16" t="s">
        <v>1102</v>
      </c>
      <c r="B1884" s="15" t="s">
        <v>6285</v>
      </c>
      <c r="C1884" s="16" t="s">
        <v>3940</v>
      </c>
      <c r="D1884" s="16" t="s">
        <v>4103</v>
      </c>
      <c r="E1884" s="16" t="s">
        <v>4138</v>
      </c>
      <c r="F1884" s="16" t="s">
        <v>4118</v>
      </c>
      <c r="G1884" s="16" t="s">
        <v>4165</v>
      </c>
      <c r="H1884" s="16" t="s">
        <v>4171</v>
      </c>
      <c r="I1884" s="16" t="s">
        <v>6285</v>
      </c>
      <c r="J1884" s="15"/>
      <c r="K1884" s="15"/>
      <c r="L1884" s="15"/>
      <c r="M1884" s="16" t="s">
        <v>1103</v>
      </c>
    </row>
    <row r="1885" spans="1:13" x14ac:dyDescent="0.2">
      <c r="A1885" s="16" t="s">
        <v>1076</v>
      </c>
      <c r="B1885" s="15" t="s">
        <v>6286</v>
      </c>
      <c r="C1885" s="16" t="s">
        <v>3940</v>
      </c>
      <c r="D1885" s="16" t="s">
        <v>4103</v>
      </c>
      <c r="E1885" s="16" t="s">
        <v>4138</v>
      </c>
      <c r="F1885" s="16" t="s">
        <v>4118</v>
      </c>
      <c r="G1885" s="16" t="s">
        <v>4116</v>
      </c>
      <c r="H1885" s="16" t="s">
        <v>4119</v>
      </c>
      <c r="I1885" s="16" t="s">
        <v>6286</v>
      </c>
      <c r="J1885" s="15"/>
      <c r="K1885" s="15"/>
      <c r="L1885" s="15"/>
      <c r="M1885" s="16" t="s">
        <v>1077</v>
      </c>
    </row>
    <row r="1886" spans="1:13" x14ac:dyDescent="0.2">
      <c r="A1886" s="16" t="s">
        <v>1832</v>
      </c>
      <c r="B1886" s="15" t="s">
        <v>6287</v>
      </c>
      <c r="C1886" s="16" t="s">
        <v>4260</v>
      </c>
      <c r="D1886" s="16" t="s">
        <v>4254</v>
      </c>
      <c r="E1886" s="16" t="s">
        <v>4130</v>
      </c>
      <c r="F1886" s="16" t="s">
        <v>4301</v>
      </c>
      <c r="G1886" s="16" t="s">
        <v>4214</v>
      </c>
      <c r="H1886" s="16" t="s">
        <v>4220</v>
      </c>
      <c r="I1886" s="16" t="s">
        <v>6287</v>
      </c>
      <c r="J1886" s="15"/>
      <c r="K1886" s="15"/>
      <c r="L1886" s="15"/>
      <c r="M1886" s="16" t="s">
        <v>1833</v>
      </c>
    </row>
    <row r="1887" spans="1:13" x14ac:dyDescent="0.2">
      <c r="A1887" s="16" t="s">
        <v>1694</v>
      </c>
      <c r="B1887" s="15" t="s">
        <v>6288</v>
      </c>
      <c r="C1887" s="16" t="s">
        <v>4260</v>
      </c>
      <c r="D1887" s="16" t="s">
        <v>4254</v>
      </c>
      <c r="E1887" s="16" t="s">
        <v>4248</v>
      </c>
      <c r="F1887" s="16" t="s">
        <v>4304</v>
      </c>
      <c r="G1887" s="16" t="s">
        <v>4323</v>
      </c>
      <c r="H1887" s="16" t="s">
        <v>3973</v>
      </c>
      <c r="I1887" s="16" t="s">
        <v>6288</v>
      </c>
      <c r="J1887" s="15"/>
      <c r="K1887" s="15"/>
      <c r="L1887" s="15"/>
      <c r="M1887" s="16" t="s">
        <v>1695</v>
      </c>
    </row>
    <row r="1888" spans="1:13" x14ac:dyDescent="0.2">
      <c r="A1888" s="16" t="s">
        <v>2693</v>
      </c>
      <c r="B1888" s="15" t="s">
        <v>6289</v>
      </c>
      <c r="C1888" s="16" t="s">
        <v>3940</v>
      </c>
      <c r="D1888" s="16" t="s">
        <v>3941</v>
      </c>
      <c r="E1888" s="16" t="s">
        <v>4028</v>
      </c>
      <c r="F1888" s="16" t="s">
        <v>4046</v>
      </c>
      <c r="G1888" s="16" t="s">
        <v>4018</v>
      </c>
      <c r="H1888" s="16" t="s">
        <v>4035</v>
      </c>
      <c r="I1888" s="16" t="s">
        <v>6289</v>
      </c>
      <c r="J1888" s="15"/>
      <c r="K1888" s="15"/>
      <c r="L1888" s="15"/>
      <c r="M1888" s="16" t="s">
        <v>2694</v>
      </c>
    </row>
    <row r="1889" spans="1:13" x14ac:dyDescent="0.2">
      <c r="A1889" s="16" t="s">
        <v>2519</v>
      </c>
      <c r="B1889" s="15" t="s">
        <v>6290</v>
      </c>
      <c r="C1889" s="16" t="s">
        <v>3940</v>
      </c>
      <c r="D1889" s="16" t="s">
        <v>3941</v>
      </c>
      <c r="E1889" s="16" t="s">
        <v>4028</v>
      </c>
      <c r="F1889" s="16" t="s">
        <v>4072</v>
      </c>
      <c r="G1889" s="16" t="s">
        <v>4021</v>
      </c>
      <c r="H1889" s="16" t="s">
        <v>4033</v>
      </c>
      <c r="I1889" s="16" t="s">
        <v>6290</v>
      </c>
      <c r="J1889" s="15"/>
      <c r="K1889" s="15"/>
      <c r="L1889" s="15"/>
      <c r="M1889" s="16" t="s">
        <v>2520</v>
      </c>
    </row>
    <row r="1890" spans="1:13" x14ac:dyDescent="0.2">
      <c r="A1890" s="16" t="s">
        <v>360</v>
      </c>
      <c r="B1890" s="15" t="s">
        <v>6291</v>
      </c>
      <c r="C1890" s="16" t="s">
        <v>3940</v>
      </c>
      <c r="D1890" s="16" t="s">
        <v>3941</v>
      </c>
      <c r="E1890" s="16" t="s">
        <v>4151</v>
      </c>
      <c r="F1890" s="16" t="s">
        <v>4149</v>
      </c>
      <c r="G1890" s="16" t="s">
        <v>4164</v>
      </c>
      <c r="H1890" s="16" t="s">
        <v>4148</v>
      </c>
      <c r="I1890" s="16" t="s">
        <v>6291</v>
      </c>
      <c r="J1890" s="15"/>
      <c r="K1890" s="15"/>
      <c r="L1890" s="15"/>
      <c r="M1890" s="16" t="s">
        <v>361</v>
      </c>
    </row>
    <row r="1891" spans="1:13" x14ac:dyDescent="0.2">
      <c r="A1891" s="16" t="s">
        <v>544</v>
      </c>
      <c r="B1891" s="15" t="s">
        <v>6292</v>
      </c>
      <c r="C1891" s="16" t="s">
        <v>3940</v>
      </c>
      <c r="D1891" s="16" t="s">
        <v>4103</v>
      </c>
      <c r="E1891" s="16" t="s">
        <v>4102</v>
      </c>
      <c r="F1891" s="16" t="s">
        <v>4150</v>
      </c>
      <c r="G1891" s="16" t="s">
        <v>4354</v>
      </c>
      <c r="H1891" s="16" t="s">
        <v>4355</v>
      </c>
      <c r="I1891" s="16" t="s">
        <v>6292</v>
      </c>
      <c r="J1891" s="15"/>
      <c r="K1891" s="15"/>
      <c r="L1891" s="15"/>
      <c r="M1891" s="16" t="s">
        <v>545</v>
      </c>
    </row>
    <row r="1892" spans="1:13" x14ac:dyDescent="0.2">
      <c r="A1892" s="16" t="s">
        <v>2555</v>
      </c>
      <c r="B1892" s="15" t="s">
        <v>6293</v>
      </c>
      <c r="C1892" s="16" t="s">
        <v>3940</v>
      </c>
      <c r="D1892" s="16" t="s">
        <v>3941</v>
      </c>
      <c r="E1892" s="16" t="s">
        <v>4028</v>
      </c>
      <c r="F1892" s="16" t="s">
        <v>4072</v>
      </c>
      <c r="G1892" s="16" t="s">
        <v>4021</v>
      </c>
      <c r="H1892" s="16" t="s">
        <v>4037</v>
      </c>
      <c r="I1892" s="16" t="s">
        <v>6293</v>
      </c>
      <c r="J1892" s="15"/>
      <c r="K1892" s="15"/>
      <c r="L1892" s="15"/>
      <c r="M1892" s="16" t="s">
        <v>2556</v>
      </c>
    </row>
    <row r="1893" spans="1:13" x14ac:dyDescent="0.2">
      <c r="A1893" s="16" t="s">
        <v>1114</v>
      </c>
      <c r="B1893" s="15" t="s">
        <v>6294</v>
      </c>
      <c r="C1893" s="16" t="s">
        <v>3940</v>
      </c>
      <c r="D1893" s="16" t="s">
        <v>4103</v>
      </c>
      <c r="E1893" s="16" t="s">
        <v>4138</v>
      </c>
      <c r="F1893" s="16" t="s">
        <v>4118</v>
      </c>
      <c r="G1893" s="16" t="s">
        <v>4165</v>
      </c>
      <c r="H1893" s="16" t="s">
        <v>4171</v>
      </c>
      <c r="I1893" s="16" t="s">
        <v>6294</v>
      </c>
      <c r="J1893" s="15"/>
      <c r="K1893" s="15"/>
      <c r="L1893" s="15"/>
      <c r="M1893" s="16" t="s">
        <v>1115</v>
      </c>
    </row>
    <row r="1894" spans="1:13" x14ac:dyDescent="0.2">
      <c r="A1894" s="16" t="s">
        <v>1704</v>
      </c>
      <c r="B1894" s="15" t="s">
        <v>6295</v>
      </c>
      <c r="C1894" s="16" t="s">
        <v>4260</v>
      </c>
      <c r="D1894" s="16" t="s">
        <v>4254</v>
      </c>
      <c r="E1894" s="16" t="s">
        <v>4248</v>
      </c>
      <c r="F1894" s="16" t="s">
        <v>4304</v>
      </c>
      <c r="G1894" s="16" t="s">
        <v>4323</v>
      </c>
      <c r="H1894" s="16" t="s">
        <v>3973</v>
      </c>
      <c r="I1894" s="16" t="s">
        <v>6295</v>
      </c>
      <c r="J1894" s="15"/>
      <c r="K1894" s="15"/>
      <c r="L1894" s="15"/>
      <c r="M1894" s="16" t="s">
        <v>1705</v>
      </c>
    </row>
    <row r="1895" spans="1:13" x14ac:dyDescent="0.2">
      <c r="A1895" s="16" t="s">
        <v>1108</v>
      </c>
      <c r="B1895" s="15" t="s">
        <v>6296</v>
      </c>
      <c r="C1895" s="16" t="s">
        <v>3940</v>
      </c>
      <c r="D1895" s="16" t="s">
        <v>4103</v>
      </c>
      <c r="E1895" s="16" t="s">
        <v>4138</v>
      </c>
      <c r="F1895" s="16" t="s">
        <v>4118</v>
      </c>
      <c r="G1895" s="16" t="s">
        <v>4165</v>
      </c>
      <c r="H1895" s="16" t="s">
        <v>4171</v>
      </c>
      <c r="I1895" s="16" t="s">
        <v>6296</v>
      </c>
      <c r="J1895" s="15"/>
      <c r="K1895" s="15"/>
      <c r="L1895" s="15"/>
      <c r="M1895" s="16" t="s">
        <v>1109</v>
      </c>
    </row>
    <row r="1896" spans="1:13" x14ac:dyDescent="0.2">
      <c r="A1896" s="16" t="s">
        <v>556</v>
      </c>
      <c r="B1896" s="15" t="s">
        <v>6297</v>
      </c>
      <c r="C1896" s="16" t="s">
        <v>3940</v>
      </c>
      <c r="D1896" s="16" t="s">
        <v>3941</v>
      </c>
      <c r="E1896" s="16" t="s">
        <v>4151</v>
      </c>
      <c r="F1896" s="16" t="s">
        <v>4149</v>
      </c>
      <c r="G1896" s="16" t="s">
        <v>4164</v>
      </c>
      <c r="H1896" s="16" t="s">
        <v>4161</v>
      </c>
      <c r="I1896" s="16" t="s">
        <v>6297</v>
      </c>
      <c r="J1896" s="15"/>
      <c r="K1896" s="15"/>
      <c r="L1896" s="15"/>
      <c r="M1896" s="16" t="s">
        <v>557</v>
      </c>
    </row>
    <row r="1897" spans="1:13" x14ac:dyDescent="0.2">
      <c r="A1897" s="16" t="s">
        <v>1752</v>
      </c>
      <c r="B1897" s="15" t="s">
        <v>6298</v>
      </c>
      <c r="C1897" s="16" t="s">
        <v>4260</v>
      </c>
      <c r="D1897" s="16" t="s">
        <v>4254</v>
      </c>
      <c r="E1897" s="16" t="s">
        <v>4248</v>
      </c>
      <c r="F1897" s="16" t="s">
        <v>4304</v>
      </c>
      <c r="G1897" s="16" t="s">
        <v>4323</v>
      </c>
      <c r="H1897" s="16" t="s">
        <v>3972</v>
      </c>
      <c r="I1897" s="16" t="s">
        <v>6298</v>
      </c>
      <c r="J1897" s="15"/>
      <c r="K1897" s="15"/>
      <c r="L1897" s="15"/>
      <c r="M1897" s="16" t="s">
        <v>1753</v>
      </c>
    </row>
    <row r="1898" spans="1:13" x14ac:dyDescent="0.2">
      <c r="A1898" s="16" t="s">
        <v>3455</v>
      </c>
      <c r="B1898" s="15" t="s">
        <v>6299</v>
      </c>
      <c r="C1898" s="16" t="s">
        <v>3936</v>
      </c>
      <c r="D1898" s="16" t="s">
        <v>4020</v>
      </c>
      <c r="E1898" s="16" t="s">
        <v>4279</v>
      </c>
      <c r="F1898" s="16" t="s">
        <v>4190</v>
      </c>
      <c r="G1898" s="16" t="s">
        <v>4183</v>
      </c>
      <c r="H1898" s="16" t="s">
        <v>4193</v>
      </c>
      <c r="I1898" s="16" t="s">
        <v>6299</v>
      </c>
      <c r="J1898" s="15"/>
      <c r="K1898" s="15"/>
      <c r="L1898" s="15"/>
      <c r="M1898" s="16" t="s">
        <v>3456</v>
      </c>
    </row>
    <row r="1899" spans="1:13" x14ac:dyDescent="0.2">
      <c r="A1899" s="16" t="s">
        <v>2505</v>
      </c>
      <c r="B1899" s="15" t="s">
        <v>6300</v>
      </c>
      <c r="C1899" s="16" t="s">
        <v>3940</v>
      </c>
      <c r="D1899" s="16" t="s">
        <v>3941</v>
      </c>
      <c r="E1899" s="16" t="s">
        <v>4028</v>
      </c>
      <c r="F1899" s="16" t="s">
        <v>4072</v>
      </c>
      <c r="G1899" s="16" t="s">
        <v>4021</v>
      </c>
      <c r="H1899" s="16" t="s">
        <v>4023</v>
      </c>
      <c r="I1899" s="16" t="s">
        <v>6300</v>
      </c>
      <c r="J1899" s="15"/>
      <c r="K1899" s="15"/>
      <c r="L1899" s="15"/>
      <c r="M1899" s="16" t="s">
        <v>2506</v>
      </c>
    </row>
    <row r="1900" spans="1:13" x14ac:dyDescent="0.2">
      <c r="A1900" s="16" t="s">
        <v>1690</v>
      </c>
      <c r="B1900" s="15" t="s">
        <v>6301</v>
      </c>
      <c r="C1900" s="16" t="s">
        <v>4260</v>
      </c>
      <c r="D1900" s="16" t="s">
        <v>4254</v>
      </c>
      <c r="E1900" s="16" t="s">
        <v>4248</v>
      </c>
      <c r="F1900" s="16" t="s">
        <v>4304</v>
      </c>
      <c r="G1900" s="16" t="s">
        <v>4323</v>
      </c>
      <c r="H1900" s="16" t="s">
        <v>3973</v>
      </c>
      <c r="I1900" s="16" t="s">
        <v>6301</v>
      </c>
      <c r="J1900" s="15"/>
      <c r="K1900" s="15"/>
      <c r="L1900" s="15"/>
      <c r="M1900" s="16" t="s">
        <v>1691</v>
      </c>
    </row>
    <row r="1901" spans="1:13" x14ac:dyDescent="0.2">
      <c r="A1901" s="16" t="s">
        <v>1420</v>
      </c>
      <c r="B1901" s="15" t="s">
        <v>6302</v>
      </c>
      <c r="C1901" s="16" t="s">
        <v>4260</v>
      </c>
      <c r="D1901" s="16" t="s">
        <v>4254</v>
      </c>
      <c r="E1901" s="16" t="s">
        <v>4248</v>
      </c>
      <c r="F1901" s="16" t="s">
        <v>4304</v>
      </c>
      <c r="G1901" s="16" t="s">
        <v>4323</v>
      </c>
      <c r="H1901" s="16" t="s">
        <v>3972</v>
      </c>
      <c r="I1901" s="16" t="s">
        <v>6302</v>
      </c>
      <c r="J1901" s="15"/>
      <c r="K1901" s="15"/>
      <c r="L1901" s="15"/>
      <c r="M1901" s="16" t="s">
        <v>1421</v>
      </c>
    </row>
    <row r="1902" spans="1:13" x14ac:dyDescent="0.2">
      <c r="A1902" s="16" t="s">
        <v>1684</v>
      </c>
      <c r="B1902" s="15" t="s">
        <v>6303</v>
      </c>
      <c r="C1902" s="16" t="s">
        <v>4260</v>
      </c>
      <c r="D1902" s="16" t="s">
        <v>4254</v>
      </c>
      <c r="E1902" s="16" t="s">
        <v>4248</v>
      </c>
      <c r="F1902" s="16" t="s">
        <v>4304</v>
      </c>
      <c r="G1902" s="16" t="s">
        <v>4323</v>
      </c>
      <c r="H1902" s="16" t="s">
        <v>3973</v>
      </c>
      <c r="I1902" s="16" t="s">
        <v>6303</v>
      </c>
      <c r="J1902" s="15"/>
      <c r="K1902" s="15"/>
      <c r="L1902" s="15"/>
      <c r="M1902" s="16" t="s">
        <v>1685</v>
      </c>
    </row>
    <row r="1903" spans="1:13" x14ac:dyDescent="0.2">
      <c r="A1903" s="16" t="s">
        <v>1758</v>
      </c>
      <c r="B1903" s="15" t="s">
        <v>6304</v>
      </c>
      <c r="C1903" s="16" t="s">
        <v>4260</v>
      </c>
      <c r="D1903" s="16" t="s">
        <v>4254</v>
      </c>
      <c r="E1903" s="16" t="s">
        <v>4248</v>
      </c>
      <c r="F1903" s="16" t="s">
        <v>4304</v>
      </c>
      <c r="G1903" s="16" t="s">
        <v>4323</v>
      </c>
      <c r="H1903" s="16" t="s">
        <v>3972</v>
      </c>
      <c r="I1903" s="16" t="s">
        <v>6304</v>
      </c>
      <c r="J1903" s="15"/>
      <c r="K1903" s="15"/>
      <c r="L1903" s="15"/>
      <c r="M1903" s="16" t="s">
        <v>1759</v>
      </c>
    </row>
    <row r="1904" spans="1:13" x14ac:dyDescent="0.2">
      <c r="A1904" s="16" t="s">
        <v>1702</v>
      </c>
      <c r="B1904" s="15" t="s">
        <v>6305</v>
      </c>
      <c r="C1904" s="16" t="s">
        <v>4260</v>
      </c>
      <c r="D1904" s="16" t="s">
        <v>4254</v>
      </c>
      <c r="E1904" s="16" t="s">
        <v>4248</v>
      </c>
      <c r="F1904" s="16" t="s">
        <v>4304</v>
      </c>
      <c r="G1904" s="16" t="s">
        <v>4323</v>
      </c>
      <c r="H1904" s="16" t="s">
        <v>3973</v>
      </c>
      <c r="I1904" s="16" t="s">
        <v>6305</v>
      </c>
      <c r="J1904" s="15"/>
      <c r="K1904" s="15"/>
      <c r="L1904" s="15"/>
      <c r="M1904" s="16" t="s">
        <v>1703</v>
      </c>
    </row>
    <row r="1905" spans="1:13" x14ac:dyDescent="0.2">
      <c r="A1905" s="16" t="s">
        <v>2413</v>
      </c>
      <c r="B1905" s="15" t="s">
        <v>6306</v>
      </c>
      <c r="C1905" s="16" t="s">
        <v>3940</v>
      </c>
      <c r="D1905" s="16" t="s">
        <v>3941</v>
      </c>
      <c r="E1905" s="16" t="s">
        <v>4028</v>
      </c>
      <c r="F1905" s="16" t="s">
        <v>4046</v>
      </c>
      <c r="G1905" s="16" t="s">
        <v>4018</v>
      </c>
      <c r="H1905" s="16" t="s">
        <v>4015</v>
      </c>
      <c r="I1905" s="16" t="s">
        <v>6306</v>
      </c>
      <c r="J1905" s="15"/>
      <c r="K1905" s="15"/>
      <c r="L1905" s="15"/>
      <c r="M1905" s="16" t="s">
        <v>2414</v>
      </c>
    </row>
    <row r="1906" spans="1:13" x14ac:dyDescent="0.2">
      <c r="A1906" s="16" t="s">
        <v>2407</v>
      </c>
      <c r="B1906" s="15" t="s">
        <v>6307</v>
      </c>
      <c r="C1906" s="16" t="s">
        <v>3940</v>
      </c>
      <c r="D1906" s="16" t="s">
        <v>3941</v>
      </c>
      <c r="E1906" s="16" t="s">
        <v>4028</v>
      </c>
      <c r="F1906" s="16" t="s">
        <v>4046</v>
      </c>
      <c r="G1906" s="16" t="s">
        <v>4018</v>
      </c>
      <c r="H1906" s="16" t="s">
        <v>4014</v>
      </c>
      <c r="I1906" s="16" t="s">
        <v>6307</v>
      </c>
      <c r="J1906" s="15"/>
      <c r="K1906" s="15"/>
      <c r="L1906" s="15"/>
      <c r="M1906" s="16" t="s">
        <v>2408</v>
      </c>
    </row>
    <row r="1907" spans="1:13" x14ac:dyDescent="0.2">
      <c r="A1907" s="16" t="s">
        <v>548</v>
      </c>
      <c r="B1907" s="15" t="s">
        <v>6308</v>
      </c>
      <c r="C1907" s="16" t="s">
        <v>3940</v>
      </c>
      <c r="D1907" s="16" t="s">
        <v>4103</v>
      </c>
      <c r="E1907" s="16" t="s">
        <v>4102</v>
      </c>
      <c r="F1907" s="16" t="s">
        <v>4150</v>
      </c>
      <c r="G1907" s="16" t="s">
        <v>4354</v>
      </c>
      <c r="H1907" s="16" t="s">
        <v>4352</v>
      </c>
      <c r="I1907" s="16" t="s">
        <v>6308</v>
      </c>
      <c r="J1907" s="15"/>
      <c r="K1907" s="15"/>
      <c r="L1907" s="15"/>
      <c r="M1907" s="16" t="s">
        <v>549</v>
      </c>
    </row>
    <row r="1908" spans="1:13" x14ac:dyDescent="0.2">
      <c r="A1908" s="16" t="s">
        <v>1090</v>
      </c>
      <c r="B1908" s="15" t="s">
        <v>6309</v>
      </c>
      <c r="C1908" s="16" t="s">
        <v>3940</v>
      </c>
      <c r="D1908" s="16" t="s">
        <v>4103</v>
      </c>
      <c r="E1908" s="16" t="s">
        <v>4138</v>
      </c>
      <c r="F1908" s="16" t="s">
        <v>4118</v>
      </c>
      <c r="G1908" s="16" t="s">
        <v>4165</v>
      </c>
      <c r="H1908" s="16" t="s">
        <v>4170</v>
      </c>
      <c r="I1908" s="16" t="s">
        <v>6309</v>
      </c>
      <c r="J1908" s="15"/>
      <c r="K1908" s="15"/>
      <c r="L1908" s="15"/>
      <c r="M1908" s="16" t="s">
        <v>1091</v>
      </c>
    </row>
    <row r="1909" spans="1:13" x14ac:dyDescent="0.2">
      <c r="A1909" s="16" t="s">
        <v>362</v>
      </c>
      <c r="B1909" s="15" t="s">
        <v>6310</v>
      </c>
      <c r="C1909" s="16" t="s">
        <v>3940</v>
      </c>
      <c r="D1909" s="16" t="s">
        <v>3941</v>
      </c>
      <c r="E1909" s="16" t="s">
        <v>4151</v>
      </c>
      <c r="F1909" s="16" t="s">
        <v>4149</v>
      </c>
      <c r="G1909" s="16" t="s">
        <v>4164</v>
      </c>
      <c r="H1909" s="16" t="s">
        <v>4148</v>
      </c>
      <c r="I1909" s="16" t="s">
        <v>6310</v>
      </c>
      <c r="J1909" s="15"/>
      <c r="K1909" s="15"/>
      <c r="L1909" s="15"/>
      <c r="M1909" s="16" t="s">
        <v>363</v>
      </c>
    </row>
    <row r="1910" spans="1:13" x14ac:dyDescent="0.2">
      <c r="A1910" s="16" t="s">
        <v>3291</v>
      </c>
      <c r="B1910" s="15" t="s">
        <v>6311</v>
      </c>
      <c r="C1910" s="16" t="s">
        <v>3936</v>
      </c>
      <c r="D1910" s="16" t="s">
        <v>4020</v>
      </c>
      <c r="E1910" s="16" t="s">
        <v>4279</v>
      </c>
      <c r="F1910" s="16" t="s">
        <v>4281</v>
      </c>
      <c r="G1910" s="16" t="s">
        <v>4285</v>
      </c>
      <c r="H1910" s="16" t="s">
        <v>4284</v>
      </c>
      <c r="I1910" s="16" t="s">
        <v>6311</v>
      </c>
      <c r="J1910" s="15"/>
      <c r="K1910" s="15"/>
      <c r="L1910" s="15"/>
      <c r="M1910" s="16" t="s">
        <v>3292</v>
      </c>
    </row>
    <row r="1911" spans="1:13" x14ac:dyDescent="0.2">
      <c r="A1911" s="16" t="s">
        <v>1950</v>
      </c>
      <c r="B1911" s="15" t="s">
        <v>6312</v>
      </c>
      <c r="C1911" s="16" t="s">
        <v>4260</v>
      </c>
      <c r="D1911" s="16" t="s">
        <v>4254</v>
      </c>
      <c r="E1911" s="16" t="s">
        <v>4130</v>
      </c>
      <c r="F1911" s="16" t="s">
        <v>4301</v>
      </c>
      <c r="G1911" s="16" t="s">
        <v>4214</v>
      </c>
      <c r="H1911" s="16" t="s">
        <v>4212</v>
      </c>
      <c r="I1911" s="16" t="s">
        <v>6312</v>
      </c>
      <c r="J1911" s="15"/>
      <c r="K1911" s="15"/>
      <c r="L1911" s="15"/>
      <c r="M1911" s="16" t="s">
        <v>1951</v>
      </c>
    </row>
    <row r="1912" spans="1:13" x14ac:dyDescent="0.2">
      <c r="A1912" s="16" t="s">
        <v>2575</v>
      </c>
      <c r="B1912" s="15" t="s">
        <v>6313</v>
      </c>
      <c r="C1912" s="16" t="s">
        <v>3940</v>
      </c>
      <c r="D1912" s="16" t="s">
        <v>3941</v>
      </c>
      <c r="E1912" s="16" t="s">
        <v>4028</v>
      </c>
      <c r="F1912" s="16" t="s">
        <v>4072</v>
      </c>
      <c r="G1912" s="16" t="s">
        <v>4021</v>
      </c>
      <c r="H1912" s="16" t="s">
        <v>4041</v>
      </c>
      <c r="I1912" s="16" t="s">
        <v>6313</v>
      </c>
      <c r="J1912" s="15"/>
      <c r="K1912" s="15"/>
      <c r="L1912" s="15"/>
      <c r="M1912" s="16" t="s">
        <v>2576</v>
      </c>
    </row>
    <row r="1913" spans="1:13" x14ac:dyDescent="0.2">
      <c r="A1913" s="16" t="s">
        <v>612</v>
      </c>
      <c r="B1913" s="15" t="s">
        <v>6314</v>
      </c>
      <c r="C1913" s="16" t="s">
        <v>3940</v>
      </c>
      <c r="D1913" s="16" t="s">
        <v>4103</v>
      </c>
      <c r="E1913" s="16" t="s">
        <v>4102</v>
      </c>
      <c r="F1913" s="16" t="s">
        <v>4150</v>
      </c>
      <c r="G1913" s="16" t="s">
        <v>4354</v>
      </c>
      <c r="H1913" s="16" t="s">
        <v>4352</v>
      </c>
      <c r="I1913" s="16" t="s">
        <v>6314</v>
      </c>
      <c r="J1913" s="15"/>
      <c r="K1913" s="15"/>
      <c r="L1913" s="15"/>
      <c r="M1913" s="16" t="s">
        <v>613</v>
      </c>
    </row>
    <row r="1914" spans="1:13" x14ac:dyDescent="0.2">
      <c r="A1914" s="16" t="s">
        <v>1696</v>
      </c>
      <c r="B1914" s="15" t="s">
        <v>6315</v>
      </c>
      <c r="C1914" s="16" t="s">
        <v>4260</v>
      </c>
      <c r="D1914" s="16" t="s">
        <v>4254</v>
      </c>
      <c r="E1914" s="16" t="s">
        <v>4248</v>
      </c>
      <c r="F1914" s="16" t="s">
        <v>4304</v>
      </c>
      <c r="G1914" s="16" t="s">
        <v>4323</v>
      </c>
      <c r="H1914" s="16" t="s">
        <v>3973</v>
      </c>
      <c r="I1914" s="16" t="s">
        <v>6315</v>
      </c>
      <c r="J1914" s="15"/>
      <c r="K1914" s="15"/>
      <c r="L1914" s="15"/>
      <c r="M1914" s="16" t="s">
        <v>1697</v>
      </c>
    </row>
    <row r="1915" spans="1:13" x14ac:dyDescent="0.2">
      <c r="A1915" s="16" t="s">
        <v>1756</v>
      </c>
      <c r="B1915" s="15" t="s">
        <v>6316</v>
      </c>
      <c r="C1915" s="16" t="s">
        <v>4260</v>
      </c>
      <c r="D1915" s="16" t="s">
        <v>4254</v>
      </c>
      <c r="E1915" s="16" t="s">
        <v>4248</v>
      </c>
      <c r="F1915" s="16" t="s">
        <v>4304</v>
      </c>
      <c r="G1915" s="16" t="s">
        <v>4323</v>
      </c>
      <c r="H1915" s="16" t="s">
        <v>3972</v>
      </c>
      <c r="I1915" s="16" t="s">
        <v>6316</v>
      </c>
      <c r="J1915" s="15"/>
      <c r="K1915" s="15"/>
      <c r="L1915" s="15"/>
      <c r="M1915" s="16" t="s">
        <v>1757</v>
      </c>
    </row>
    <row r="1916" spans="1:13" x14ac:dyDescent="0.2">
      <c r="A1916" s="16" t="s">
        <v>564</v>
      </c>
      <c r="B1916" s="15" t="s">
        <v>6317</v>
      </c>
      <c r="C1916" s="16" t="s">
        <v>3940</v>
      </c>
      <c r="D1916" s="16" t="s">
        <v>3941</v>
      </c>
      <c r="E1916" s="16" t="s">
        <v>4151</v>
      </c>
      <c r="F1916" s="16" t="s">
        <v>4149</v>
      </c>
      <c r="G1916" s="16" t="s">
        <v>4164</v>
      </c>
      <c r="H1916" s="16" t="s">
        <v>4147</v>
      </c>
      <c r="I1916" s="16" t="s">
        <v>6317</v>
      </c>
      <c r="J1916" s="15"/>
      <c r="K1916" s="15"/>
      <c r="L1916" s="15"/>
      <c r="M1916" s="16" t="s">
        <v>565</v>
      </c>
    </row>
    <row r="1917" spans="1:13" x14ac:dyDescent="0.2">
      <c r="A1917" s="16" t="s">
        <v>1086</v>
      </c>
      <c r="B1917" s="15" t="s">
        <v>6318</v>
      </c>
      <c r="C1917" s="16" t="s">
        <v>3940</v>
      </c>
      <c r="D1917" s="16" t="s">
        <v>4103</v>
      </c>
      <c r="E1917" s="16" t="s">
        <v>4138</v>
      </c>
      <c r="F1917" s="16" t="s">
        <v>4118</v>
      </c>
      <c r="G1917" s="16" t="s">
        <v>4116</v>
      </c>
      <c r="H1917" s="16" t="s">
        <v>4117</v>
      </c>
      <c r="I1917" s="16" t="s">
        <v>6318</v>
      </c>
      <c r="J1917" s="15"/>
      <c r="K1917" s="15"/>
      <c r="L1917" s="15"/>
      <c r="M1917" s="16" t="s">
        <v>1087</v>
      </c>
    </row>
    <row r="1918" spans="1:13" x14ac:dyDescent="0.2">
      <c r="A1918" s="16" t="s">
        <v>538</v>
      </c>
      <c r="B1918" s="15" t="s">
        <v>6319</v>
      </c>
      <c r="C1918" s="16" t="s">
        <v>3940</v>
      </c>
      <c r="D1918" s="16" t="s">
        <v>4103</v>
      </c>
      <c r="E1918" s="16" t="s">
        <v>4102</v>
      </c>
      <c r="F1918" s="16" t="s">
        <v>4150</v>
      </c>
      <c r="G1918" s="16" t="s">
        <v>4354</v>
      </c>
      <c r="H1918" s="16" t="s">
        <v>4355</v>
      </c>
      <c r="I1918" s="16" t="s">
        <v>6319</v>
      </c>
      <c r="J1918" s="15"/>
      <c r="K1918" s="15"/>
      <c r="L1918" s="15"/>
      <c r="M1918" s="16" t="s">
        <v>539</v>
      </c>
    </row>
    <row r="1919" spans="1:13" x14ac:dyDescent="0.2">
      <c r="A1919" s="16" t="s">
        <v>1710</v>
      </c>
      <c r="B1919" s="15" t="s">
        <v>6320</v>
      </c>
      <c r="C1919" s="16" t="s">
        <v>4260</v>
      </c>
      <c r="D1919" s="16" t="s">
        <v>4254</v>
      </c>
      <c r="E1919" s="16" t="s">
        <v>4248</v>
      </c>
      <c r="F1919" s="16" t="s">
        <v>4304</v>
      </c>
      <c r="G1919" s="16" t="s">
        <v>4323</v>
      </c>
      <c r="H1919" s="16" t="s">
        <v>3972</v>
      </c>
      <c r="I1919" s="16" t="s">
        <v>6320</v>
      </c>
      <c r="J1919" s="15"/>
      <c r="K1919" s="15"/>
      <c r="L1919" s="15"/>
      <c r="M1919" s="16" t="s">
        <v>1711</v>
      </c>
    </row>
    <row r="1920" spans="1:13" x14ac:dyDescent="0.2">
      <c r="A1920" s="16" t="s">
        <v>1840</v>
      </c>
      <c r="B1920" s="15" t="s">
        <v>6321</v>
      </c>
      <c r="C1920" s="16" t="s">
        <v>4260</v>
      </c>
      <c r="D1920" s="16" t="s">
        <v>4254</v>
      </c>
      <c r="E1920" s="16" t="s">
        <v>4130</v>
      </c>
      <c r="F1920" s="16" t="s">
        <v>4301</v>
      </c>
      <c r="G1920" s="16" t="s">
        <v>4214</v>
      </c>
      <c r="H1920" s="16" t="s">
        <v>4219</v>
      </c>
      <c r="I1920" s="16" t="s">
        <v>6321</v>
      </c>
      <c r="J1920" s="15"/>
      <c r="K1920" s="15"/>
      <c r="L1920" s="15"/>
      <c r="M1920" s="16" t="s">
        <v>1841</v>
      </c>
    </row>
    <row r="1921" spans="1:13" x14ac:dyDescent="0.2">
      <c r="A1921" s="16" t="s">
        <v>1708</v>
      </c>
      <c r="B1921" s="15" t="s">
        <v>6322</v>
      </c>
      <c r="C1921" s="16" t="s">
        <v>4260</v>
      </c>
      <c r="D1921" s="16" t="s">
        <v>4254</v>
      </c>
      <c r="E1921" s="16" t="s">
        <v>4248</v>
      </c>
      <c r="F1921" s="16" t="s">
        <v>4304</v>
      </c>
      <c r="G1921" s="16" t="s">
        <v>4323</v>
      </c>
      <c r="H1921" s="16" t="s">
        <v>3972</v>
      </c>
      <c r="I1921" s="16" t="s">
        <v>6322</v>
      </c>
      <c r="J1921" s="15"/>
      <c r="K1921" s="15"/>
      <c r="L1921" s="15"/>
      <c r="M1921" s="16" t="s">
        <v>1709</v>
      </c>
    </row>
    <row r="1922" spans="1:13" x14ac:dyDescent="0.2">
      <c r="A1922" s="16" t="s">
        <v>406</v>
      </c>
      <c r="B1922" s="15" t="s">
        <v>6323</v>
      </c>
      <c r="C1922" s="16" t="s">
        <v>3940</v>
      </c>
      <c r="D1922" s="16" t="s">
        <v>3941</v>
      </c>
      <c r="E1922" s="16" t="s">
        <v>4151</v>
      </c>
      <c r="F1922" s="16" t="s">
        <v>4373</v>
      </c>
      <c r="G1922" s="16" t="s">
        <v>4372</v>
      </c>
      <c r="H1922" s="16" t="s">
        <v>4159</v>
      </c>
      <c r="I1922" s="16" t="s">
        <v>6323</v>
      </c>
      <c r="J1922" s="15"/>
      <c r="K1922" s="15"/>
      <c r="L1922" s="15"/>
      <c r="M1922" s="16" t="s">
        <v>407</v>
      </c>
    </row>
    <row r="1923" spans="1:13" x14ac:dyDescent="0.2">
      <c r="A1923" s="16" t="s">
        <v>428</v>
      </c>
      <c r="B1923" s="15" t="s">
        <v>6324</v>
      </c>
      <c r="C1923" s="16" t="s">
        <v>4260</v>
      </c>
      <c r="D1923" s="16" t="s">
        <v>4254</v>
      </c>
      <c r="E1923" s="16" t="s">
        <v>4248</v>
      </c>
      <c r="F1923" s="16" t="s">
        <v>4304</v>
      </c>
      <c r="G1923" s="16" t="s">
        <v>4323</v>
      </c>
      <c r="H1923" s="16" t="s">
        <v>3973</v>
      </c>
      <c r="I1923" s="16" t="s">
        <v>6324</v>
      </c>
      <c r="J1923" s="15"/>
      <c r="K1923" s="15"/>
      <c r="L1923" s="15"/>
      <c r="M1923" s="16" t="s">
        <v>429</v>
      </c>
    </row>
    <row r="1924" spans="1:13" x14ac:dyDescent="0.2">
      <c r="A1924" s="16" t="s">
        <v>1750</v>
      </c>
      <c r="B1924" s="15" t="s">
        <v>6325</v>
      </c>
      <c r="C1924" s="16" t="s">
        <v>4260</v>
      </c>
      <c r="D1924" s="16" t="s">
        <v>4254</v>
      </c>
      <c r="E1924" s="16" t="s">
        <v>4248</v>
      </c>
      <c r="F1924" s="16" t="s">
        <v>4304</v>
      </c>
      <c r="G1924" s="16" t="s">
        <v>4323</v>
      </c>
      <c r="H1924" s="16" t="s">
        <v>3973</v>
      </c>
      <c r="I1924" s="16" t="s">
        <v>6325</v>
      </c>
      <c r="J1924" s="15"/>
      <c r="K1924" s="15"/>
      <c r="L1924" s="15"/>
      <c r="M1924" s="16" t="s">
        <v>1751</v>
      </c>
    </row>
    <row r="1925" spans="1:13" x14ac:dyDescent="0.2">
      <c r="A1925" s="16" t="s">
        <v>376</v>
      </c>
      <c r="B1925" s="15" t="s">
        <v>6326</v>
      </c>
      <c r="C1925" s="16" t="s">
        <v>3940</v>
      </c>
      <c r="D1925" s="16" t="s">
        <v>3941</v>
      </c>
      <c r="E1925" s="16" t="s">
        <v>4151</v>
      </c>
      <c r="F1925" s="16" t="s">
        <v>4373</v>
      </c>
      <c r="G1925" s="16" t="s">
        <v>4372</v>
      </c>
      <c r="H1925" s="16" t="s">
        <v>4159</v>
      </c>
      <c r="I1925" s="16" t="s">
        <v>6326</v>
      </c>
      <c r="J1925" s="15"/>
      <c r="K1925" s="15"/>
      <c r="L1925" s="15"/>
      <c r="M1925" s="16" t="s">
        <v>377</v>
      </c>
    </row>
    <row r="1926" spans="1:13" x14ac:dyDescent="0.2">
      <c r="A1926" s="16" t="s">
        <v>2535</v>
      </c>
      <c r="B1926" s="15" t="s">
        <v>6327</v>
      </c>
      <c r="C1926" s="16" t="s">
        <v>3936</v>
      </c>
      <c r="D1926" s="16" t="s">
        <v>4067</v>
      </c>
      <c r="E1926" s="16" t="s">
        <v>3957</v>
      </c>
      <c r="F1926" s="16" t="s">
        <v>3959</v>
      </c>
      <c r="G1926" s="16" t="s">
        <v>3954</v>
      </c>
      <c r="H1926" s="16" t="s">
        <v>4237</v>
      </c>
      <c r="I1926" s="16" t="s">
        <v>6327</v>
      </c>
      <c r="J1926" s="15"/>
      <c r="K1926" s="15"/>
      <c r="L1926" s="15"/>
      <c r="M1926" s="16" t="s">
        <v>2536</v>
      </c>
    </row>
    <row r="1927" spans="1:13" x14ac:dyDescent="0.2">
      <c r="A1927" s="16" t="s">
        <v>2577</v>
      </c>
      <c r="B1927" s="15" t="s">
        <v>6328</v>
      </c>
      <c r="C1927" s="16" t="s">
        <v>3940</v>
      </c>
      <c r="D1927" s="16" t="s">
        <v>3941</v>
      </c>
      <c r="E1927" s="16" t="s">
        <v>4028</v>
      </c>
      <c r="F1927" s="16" t="s">
        <v>4072</v>
      </c>
      <c r="G1927" s="16" t="s">
        <v>4021</v>
      </c>
      <c r="H1927" s="16" t="s">
        <v>4044</v>
      </c>
      <c r="I1927" s="16" t="s">
        <v>6328</v>
      </c>
      <c r="J1927" s="15"/>
      <c r="K1927" s="15"/>
      <c r="L1927" s="15"/>
      <c r="M1927" s="16" t="s">
        <v>2578</v>
      </c>
    </row>
    <row r="1928" spans="1:13" x14ac:dyDescent="0.2">
      <c r="A1928" s="16" t="s">
        <v>3307</v>
      </c>
      <c r="B1928" s="15" t="s">
        <v>6329</v>
      </c>
      <c r="C1928" s="16" t="s">
        <v>3936</v>
      </c>
      <c r="D1928" s="16" t="s">
        <v>4020</v>
      </c>
      <c r="E1928" s="16" t="s">
        <v>4279</v>
      </c>
      <c r="F1928" s="16" t="s">
        <v>4281</v>
      </c>
      <c r="G1928" s="16" t="s">
        <v>4285</v>
      </c>
      <c r="H1928" s="16" t="s">
        <v>4284</v>
      </c>
      <c r="I1928" s="16" t="s">
        <v>6329</v>
      </c>
      <c r="J1928" s="15"/>
      <c r="K1928" s="15"/>
      <c r="L1928" s="15"/>
      <c r="M1928" s="16" t="s">
        <v>3308</v>
      </c>
    </row>
    <row r="1929" spans="1:13" x14ac:dyDescent="0.2">
      <c r="A1929" s="16" t="s">
        <v>3277</v>
      </c>
      <c r="B1929" s="15" t="s">
        <v>6330</v>
      </c>
      <c r="C1929" s="16" t="s">
        <v>3936</v>
      </c>
      <c r="D1929" s="16" t="s">
        <v>4020</v>
      </c>
      <c r="E1929" s="16" t="s">
        <v>4279</v>
      </c>
      <c r="F1929" s="16" t="s">
        <v>4281</v>
      </c>
      <c r="G1929" s="16" t="s">
        <v>4285</v>
      </c>
      <c r="H1929" s="16" t="s">
        <v>4286</v>
      </c>
      <c r="I1929" s="16" t="s">
        <v>6330</v>
      </c>
      <c r="J1929" s="15"/>
      <c r="K1929" s="15"/>
      <c r="L1929" s="15"/>
      <c r="M1929" s="16" t="s">
        <v>3278</v>
      </c>
    </row>
    <row r="1930" spans="1:13" x14ac:dyDescent="0.2">
      <c r="A1930" s="16" t="s">
        <v>2399</v>
      </c>
      <c r="B1930" s="15" t="s">
        <v>6331</v>
      </c>
      <c r="C1930" s="16" t="s">
        <v>3940</v>
      </c>
      <c r="D1930" s="16" t="s">
        <v>3941</v>
      </c>
      <c r="E1930" s="16" t="s">
        <v>4028</v>
      </c>
      <c r="F1930" s="16" t="s">
        <v>4072</v>
      </c>
      <c r="G1930" s="16" t="s">
        <v>4021</v>
      </c>
      <c r="H1930" s="16" t="s">
        <v>4023</v>
      </c>
      <c r="I1930" s="16" t="s">
        <v>6331</v>
      </c>
      <c r="J1930" s="15"/>
      <c r="K1930" s="15"/>
      <c r="L1930" s="15"/>
      <c r="M1930" s="16" t="s">
        <v>2400</v>
      </c>
    </row>
    <row r="1931" spans="1:13" x14ac:dyDescent="0.2">
      <c r="A1931" s="16" t="s">
        <v>3261</v>
      </c>
      <c r="B1931" s="15" t="s">
        <v>6332</v>
      </c>
      <c r="C1931" s="16" t="s">
        <v>3936</v>
      </c>
      <c r="D1931" s="16" t="s">
        <v>4067</v>
      </c>
      <c r="E1931" s="16" t="s">
        <v>3957</v>
      </c>
      <c r="F1931" s="16" t="s">
        <v>3959</v>
      </c>
      <c r="G1931" s="16" t="s">
        <v>4005</v>
      </c>
      <c r="H1931" s="16" t="s">
        <v>4282</v>
      </c>
      <c r="I1931" s="16" t="s">
        <v>6332</v>
      </c>
      <c r="J1931" s="15"/>
      <c r="K1931" s="15"/>
      <c r="L1931" s="15"/>
      <c r="M1931" s="16" t="s">
        <v>3262</v>
      </c>
    </row>
    <row r="1932" spans="1:13" x14ac:dyDescent="0.2">
      <c r="A1932" s="16" t="s">
        <v>1064</v>
      </c>
      <c r="B1932" s="15" t="s">
        <v>6333</v>
      </c>
      <c r="C1932" s="16" t="s">
        <v>3940</v>
      </c>
      <c r="D1932" s="16" t="s">
        <v>4103</v>
      </c>
      <c r="E1932" s="16" t="s">
        <v>4138</v>
      </c>
      <c r="F1932" s="16" t="s">
        <v>4118</v>
      </c>
      <c r="G1932" s="16" t="s">
        <v>4116</v>
      </c>
      <c r="H1932" s="16" t="s">
        <v>4117</v>
      </c>
      <c r="I1932" s="16" t="s">
        <v>6333</v>
      </c>
      <c r="J1932" s="15"/>
      <c r="K1932" s="15"/>
      <c r="L1932" s="15"/>
      <c r="M1932" s="16" t="s">
        <v>1065</v>
      </c>
    </row>
    <row r="1933" spans="1:13" x14ac:dyDescent="0.2">
      <c r="A1933" s="16" t="s">
        <v>3287</v>
      </c>
      <c r="B1933" s="15" t="s">
        <v>6334</v>
      </c>
      <c r="C1933" s="16" t="s">
        <v>3936</v>
      </c>
      <c r="D1933" s="16" t="s">
        <v>4020</v>
      </c>
      <c r="E1933" s="16" t="s">
        <v>4279</v>
      </c>
      <c r="F1933" s="16" t="s">
        <v>4281</v>
      </c>
      <c r="G1933" s="16" t="s">
        <v>4285</v>
      </c>
      <c r="H1933" s="16" t="s">
        <v>4284</v>
      </c>
      <c r="I1933" s="16" t="s">
        <v>6334</v>
      </c>
      <c r="J1933" s="15"/>
      <c r="K1933" s="15"/>
      <c r="L1933" s="15"/>
      <c r="M1933" s="16" t="s">
        <v>3288</v>
      </c>
    </row>
    <row r="1934" spans="1:13" x14ac:dyDescent="0.2">
      <c r="A1934" s="16" t="s">
        <v>1754</v>
      </c>
      <c r="B1934" s="15" t="s">
        <v>6335</v>
      </c>
      <c r="C1934" s="16" t="s">
        <v>4260</v>
      </c>
      <c r="D1934" s="16" t="s">
        <v>4254</v>
      </c>
      <c r="E1934" s="16" t="s">
        <v>4248</v>
      </c>
      <c r="F1934" s="16" t="s">
        <v>4304</v>
      </c>
      <c r="G1934" s="16" t="s">
        <v>4323</v>
      </c>
      <c r="H1934" s="16" t="s">
        <v>3973</v>
      </c>
      <c r="I1934" s="16" t="s">
        <v>6335</v>
      </c>
      <c r="J1934" s="15"/>
      <c r="K1934" s="15"/>
      <c r="L1934" s="15"/>
      <c r="M1934" s="16" t="s">
        <v>1755</v>
      </c>
    </row>
    <row r="1935" spans="1:13" x14ac:dyDescent="0.2">
      <c r="A1935" s="16" t="s">
        <v>1952</v>
      </c>
      <c r="B1935" s="15" t="s">
        <v>6336</v>
      </c>
      <c r="C1935" s="16" t="s">
        <v>4260</v>
      </c>
      <c r="D1935" s="16" t="s">
        <v>4254</v>
      </c>
      <c r="E1935" s="16" t="s">
        <v>4130</v>
      </c>
      <c r="F1935" s="16" t="s">
        <v>4301</v>
      </c>
      <c r="G1935" s="16" t="s">
        <v>4214</v>
      </c>
      <c r="H1935" s="16" t="s">
        <v>4215</v>
      </c>
      <c r="I1935" s="16" t="s">
        <v>6336</v>
      </c>
      <c r="J1935" s="15"/>
      <c r="K1935" s="15"/>
      <c r="L1935" s="15"/>
      <c r="M1935" s="16" t="s">
        <v>1953</v>
      </c>
    </row>
    <row r="1936" spans="1:13" x14ac:dyDescent="0.2">
      <c r="A1936" s="16" t="s">
        <v>1830</v>
      </c>
      <c r="B1936" s="15" t="s">
        <v>6337</v>
      </c>
      <c r="C1936" s="16" t="s">
        <v>4260</v>
      </c>
      <c r="D1936" s="16" t="s">
        <v>4254</v>
      </c>
      <c r="E1936" s="16" t="s">
        <v>4130</v>
      </c>
      <c r="F1936" s="16" t="s">
        <v>4301</v>
      </c>
      <c r="G1936" s="16" t="s">
        <v>4214</v>
      </c>
      <c r="H1936" s="16" t="s">
        <v>4220</v>
      </c>
      <c r="I1936" s="16" t="s">
        <v>6337</v>
      </c>
      <c r="J1936" s="15"/>
      <c r="K1936" s="15"/>
      <c r="L1936" s="15"/>
      <c r="M1936" s="16" t="s">
        <v>1831</v>
      </c>
    </row>
    <row r="1937" spans="1:13" x14ac:dyDescent="0.2">
      <c r="A1937" s="16" t="s">
        <v>2409</v>
      </c>
      <c r="B1937" s="15" t="s">
        <v>6338</v>
      </c>
      <c r="C1937" s="16" t="s">
        <v>3940</v>
      </c>
      <c r="D1937" s="16" t="s">
        <v>3941</v>
      </c>
      <c r="E1937" s="16" t="s">
        <v>4028</v>
      </c>
      <c r="F1937" s="16" t="s">
        <v>4046</v>
      </c>
      <c r="G1937" s="16" t="s">
        <v>4018</v>
      </c>
      <c r="H1937" s="16" t="s">
        <v>4015</v>
      </c>
      <c r="I1937" s="16" t="s">
        <v>6338</v>
      </c>
      <c r="J1937" s="15"/>
      <c r="K1937" s="15"/>
      <c r="L1937" s="15"/>
      <c r="M1937" s="16" t="s">
        <v>2410</v>
      </c>
    </row>
    <row r="1938" spans="1:13" x14ac:dyDescent="0.2">
      <c r="A1938" s="16" t="s">
        <v>1402</v>
      </c>
      <c r="B1938" s="15" t="s">
        <v>6339</v>
      </c>
      <c r="C1938" s="16" t="s">
        <v>4260</v>
      </c>
      <c r="D1938" s="16" t="s">
        <v>4254</v>
      </c>
      <c r="E1938" s="16" t="s">
        <v>4248</v>
      </c>
      <c r="F1938" s="16" t="s">
        <v>4304</v>
      </c>
      <c r="G1938" s="16" t="s">
        <v>4323</v>
      </c>
      <c r="H1938" s="16" t="s">
        <v>3972</v>
      </c>
      <c r="I1938" s="16" t="s">
        <v>6339</v>
      </c>
      <c r="J1938" s="15"/>
      <c r="K1938" s="15"/>
      <c r="L1938" s="15"/>
      <c r="M1938" s="16" t="s">
        <v>1403</v>
      </c>
    </row>
    <row r="1939" spans="1:13" x14ac:dyDescent="0.2">
      <c r="A1939" s="16" t="s">
        <v>1422</v>
      </c>
      <c r="B1939" s="15" t="s">
        <v>6340</v>
      </c>
      <c r="C1939" s="16" t="s">
        <v>4260</v>
      </c>
      <c r="D1939" s="16" t="s">
        <v>4254</v>
      </c>
      <c r="E1939" s="16" t="s">
        <v>4248</v>
      </c>
      <c r="F1939" s="16" t="s">
        <v>4304</v>
      </c>
      <c r="G1939" s="16" t="s">
        <v>4323</v>
      </c>
      <c r="H1939" s="16" t="s">
        <v>3973</v>
      </c>
      <c r="I1939" s="16" t="s">
        <v>6340</v>
      </c>
      <c r="J1939" s="15"/>
      <c r="K1939" s="15"/>
      <c r="L1939" s="15"/>
      <c r="M1939" s="16" t="s">
        <v>1423</v>
      </c>
    </row>
    <row r="1940" spans="1:13" x14ac:dyDescent="0.2">
      <c r="A1940" s="16" t="s">
        <v>3289</v>
      </c>
      <c r="B1940" s="15" t="s">
        <v>6341</v>
      </c>
      <c r="C1940" s="16" t="s">
        <v>3936</v>
      </c>
      <c r="D1940" s="16" t="s">
        <v>4020</v>
      </c>
      <c r="E1940" s="16" t="s">
        <v>4279</v>
      </c>
      <c r="F1940" s="16" t="s">
        <v>4281</v>
      </c>
      <c r="G1940" s="16" t="s">
        <v>4285</v>
      </c>
      <c r="H1940" s="16" t="s">
        <v>4284</v>
      </c>
      <c r="I1940" s="16" t="s">
        <v>6341</v>
      </c>
      <c r="J1940" s="15"/>
      <c r="K1940" s="15"/>
      <c r="L1940" s="15"/>
      <c r="M1940" s="16" t="s">
        <v>3290</v>
      </c>
    </row>
    <row r="1941" spans="1:13" x14ac:dyDescent="0.2">
      <c r="A1941" s="16" t="s">
        <v>2509</v>
      </c>
      <c r="B1941" s="15" t="s">
        <v>6342</v>
      </c>
      <c r="C1941" s="16" t="s">
        <v>3940</v>
      </c>
      <c r="D1941" s="16" t="s">
        <v>3941</v>
      </c>
      <c r="E1941" s="16" t="s">
        <v>4028</v>
      </c>
      <c r="F1941" s="16" t="s">
        <v>4072</v>
      </c>
      <c r="G1941" s="16" t="s">
        <v>4021</v>
      </c>
      <c r="H1941" s="16" t="s">
        <v>4023</v>
      </c>
      <c r="I1941" s="16" t="s">
        <v>6342</v>
      </c>
      <c r="J1941" s="15"/>
      <c r="K1941" s="15"/>
      <c r="L1941" s="15"/>
      <c r="M1941" s="16" t="s">
        <v>2510</v>
      </c>
    </row>
    <row r="1942" spans="1:13" x14ac:dyDescent="0.2">
      <c r="A1942" s="16" t="s">
        <v>1686</v>
      </c>
      <c r="B1942" s="15" t="s">
        <v>6343</v>
      </c>
      <c r="C1942" s="16" t="s">
        <v>4260</v>
      </c>
      <c r="D1942" s="16" t="s">
        <v>4254</v>
      </c>
      <c r="E1942" s="16" t="s">
        <v>4248</v>
      </c>
      <c r="F1942" s="16" t="s">
        <v>4304</v>
      </c>
      <c r="G1942" s="16" t="s">
        <v>4323</v>
      </c>
      <c r="H1942" s="16" t="s">
        <v>3973</v>
      </c>
      <c r="I1942" s="16" t="s">
        <v>6343</v>
      </c>
      <c r="J1942" s="15"/>
      <c r="K1942" s="15"/>
      <c r="L1942" s="15"/>
      <c r="M1942" s="16" t="s">
        <v>1687</v>
      </c>
    </row>
    <row r="1943" spans="1:13" x14ac:dyDescent="0.2">
      <c r="A1943" s="16" t="s">
        <v>2419</v>
      </c>
      <c r="B1943" s="15" t="s">
        <v>6344</v>
      </c>
      <c r="C1943" s="16" t="s">
        <v>3940</v>
      </c>
      <c r="D1943" s="16" t="s">
        <v>3941</v>
      </c>
      <c r="E1943" s="16" t="s">
        <v>4028</v>
      </c>
      <c r="F1943" s="16" t="s">
        <v>4046</v>
      </c>
      <c r="G1943" s="16" t="s">
        <v>4018</v>
      </c>
      <c r="H1943" s="16" t="s">
        <v>4015</v>
      </c>
      <c r="I1943" s="16" t="s">
        <v>6344</v>
      </c>
      <c r="J1943" s="15"/>
      <c r="K1943" s="15"/>
      <c r="L1943" s="15"/>
      <c r="M1943" s="16" t="s">
        <v>2420</v>
      </c>
    </row>
    <row r="1944" spans="1:13" x14ac:dyDescent="0.2">
      <c r="A1944" s="16" t="s">
        <v>2517</v>
      </c>
      <c r="B1944" s="15" t="s">
        <v>6345</v>
      </c>
      <c r="C1944" s="16" t="s">
        <v>3940</v>
      </c>
      <c r="D1944" s="16" t="s">
        <v>3941</v>
      </c>
      <c r="E1944" s="16" t="s">
        <v>4028</v>
      </c>
      <c r="F1944" s="16" t="s">
        <v>4072</v>
      </c>
      <c r="G1944" s="16" t="s">
        <v>4021</v>
      </c>
      <c r="H1944" s="16" t="s">
        <v>4033</v>
      </c>
      <c r="I1944" s="16" t="s">
        <v>6345</v>
      </c>
      <c r="J1944" s="15"/>
      <c r="K1944" s="15"/>
      <c r="L1944" s="15"/>
      <c r="M1944" s="16" t="s">
        <v>2518</v>
      </c>
    </row>
    <row r="1945" spans="1:13" x14ac:dyDescent="0.2">
      <c r="A1945" s="16" t="s">
        <v>1948</v>
      </c>
      <c r="B1945" s="15" t="s">
        <v>6346</v>
      </c>
      <c r="C1945" s="16" t="s">
        <v>4260</v>
      </c>
      <c r="D1945" s="16" t="s">
        <v>4254</v>
      </c>
      <c r="E1945" s="16" t="s">
        <v>4130</v>
      </c>
      <c r="F1945" s="16" t="s">
        <v>4301</v>
      </c>
      <c r="G1945" s="16" t="s">
        <v>4214</v>
      </c>
      <c r="H1945" s="16" t="s">
        <v>4212</v>
      </c>
      <c r="I1945" s="16" t="s">
        <v>6346</v>
      </c>
      <c r="J1945" s="15"/>
      <c r="K1945" s="15"/>
      <c r="L1945" s="15"/>
      <c r="M1945" s="16" t="s">
        <v>1949</v>
      </c>
    </row>
    <row r="1946" spans="1:13" x14ac:dyDescent="0.2">
      <c r="A1946" s="16" t="s">
        <v>3187</v>
      </c>
      <c r="B1946" s="15" t="s">
        <v>6347</v>
      </c>
      <c r="C1946" s="16" t="s">
        <v>3936</v>
      </c>
      <c r="D1946" s="16" t="s">
        <v>4067</v>
      </c>
      <c r="E1946" s="16" t="s">
        <v>3957</v>
      </c>
      <c r="F1946" s="16" t="s">
        <v>3959</v>
      </c>
      <c r="G1946" s="16" t="s">
        <v>3954</v>
      </c>
      <c r="H1946" s="16" t="s">
        <v>4237</v>
      </c>
      <c r="I1946" s="16" t="s">
        <v>6347</v>
      </c>
      <c r="J1946" s="15"/>
      <c r="K1946" s="15"/>
      <c r="L1946" s="15"/>
      <c r="M1946" s="16" t="s">
        <v>3188</v>
      </c>
    </row>
    <row r="1947" spans="1:13" x14ac:dyDescent="0.2">
      <c r="A1947" s="16" t="s">
        <v>3183</v>
      </c>
      <c r="B1947" s="15" t="s">
        <v>6348</v>
      </c>
      <c r="C1947" s="16" t="s">
        <v>3936</v>
      </c>
      <c r="D1947" s="16" t="s">
        <v>4067</v>
      </c>
      <c r="E1947" s="16" t="s">
        <v>3957</v>
      </c>
      <c r="F1947" s="16" t="s">
        <v>3959</v>
      </c>
      <c r="G1947" s="16" t="s">
        <v>3954</v>
      </c>
      <c r="H1947" s="16" t="s">
        <v>4237</v>
      </c>
      <c r="I1947" s="16" t="s">
        <v>6348</v>
      </c>
      <c r="J1947" s="15"/>
      <c r="K1947" s="15"/>
      <c r="L1947" s="15"/>
      <c r="M1947" s="16" t="s">
        <v>3184</v>
      </c>
    </row>
    <row r="1948" spans="1:13" x14ac:dyDescent="0.2">
      <c r="A1948" s="16" t="s">
        <v>3179</v>
      </c>
      <c r="B1948" s="15" t="s">
        <v>6349</v>
      </c>
      <c r="C1948" s="16" t="s">
        <v>3936</v>
      </c>
      <c r="D1948" s="16" t="s">
        <v>4067</v>
      </c>
      <c r="E1948" s="16" t="s">
        <v>3957</v>
      </c>
      <c r="F1948" s="16" t="s">
        <v>3959</v>
      </c>
      <c r="G1948" s="16" t="s">
        <v>3954</v>
      </c>
      <c r="H1948" s="16" t="s">
        <v>4242</v>
      </c>
      <c r="I1948" s="16" t="s">
        <v>6349</v>
      </c>
      <c r="J1948" s="15"/>
      <c r="K1948" s="15"/>
      <c r="L1948" s="15"/>
      <c r="M1948" s="16" t="s">
        <v>3180</v>
      </c>
    </row>
    <row r="1949" spans="1:13" x14ac:dyDescent="0.2">
      <c r="A1949" s="16" t="s">
        <v>3197</v>
      </c>
      <c r="B1949" s="15" t="s">
        <v>6350</v>
      </c>
      <c r="C1949" s="16" t="s">
        <v>3936</v>
      </c>
      <c r="D1949" s="16" t="s">
        <v>4067</v>
      </c>
      <c r="E1949" s="16" t="s">
        <v>3957</v>
      </c>
      <c r="F1949" s="16" t="s">
        <v>3959</v>
      </c>
      <c r="G1949" s="16" t="s">
        <v>3954</v>
      </c>
      <c r="H1949" s="16" t="s">
        <v>4237</v>
      </c>
      <c r="I1949" s="16" t="s">
        <v>6350</v>
      </c>
      <c r="J1949" s="15"/>
      <c r="K1949" s="15"/>
      <c r="L1949" s="15"/>
      <c r="M1949" s="16" t="s">
        <v>3198</v>
      </c>
    </row>
    <row r="1950" spans="1:13" x14ac:dyDescent="0.2">
      <c r="A1950" s="16" t="s">
        <v>3193</v>
      </c>
      <c r="B1950" s="15" t="s">
        <v>6351</v>
      </c>
      <c r="C1950" s="16" t="s">
        <v>3936</v>
      </c>
      <c r="D1950" s="16" t="s">
        <v>4067</v>
      </c>
      <c r="E1950" s="16" t="s">
        <v>3957</v>
      </c>
      <c r="F1950" s="16" t="s">
        <v>3959</v>
      </c>
      <c r="G1950" s="16" t="s">
        <v>3954</v>
      </c>
      <c r="H1950" s="16" t="s">
        <v>4242</v>
      </c>
      <c r="I1950" s="16" t="s">
        <v>6351</v>
      </c>
      <c r="J1950" s="15"/>
      <c r="K1950" s="15"/>
      <c r="L1950" s="15"/>
      <c r="M1950" s="16" t="s">
        <v>3194</v>
      </c>
    </row>
    <row r="1951" spans="1:13" x14ac:dyDescent="0.2">
      <c r="A1951" s="16" t="s">
        <v>1088</v>
      </c>
      <c r="B1951" s="15" t="s">
        <v>6352</v>
      </c>
      <c r="C1951" s="16" t="s">
        <v>3940</v>
      </c>
      <c r="D1951" s="16" t="s">
        <v>4103</v>
      </c>
      <c r="E1951" s="16" t="s">
        <v>4138</v>
      </c>
      <c r="F1951" s="16" t="s">
        <v>4118</v>
      </c>
      <c r="G1951" s="16" t="s">
        <v>4116</v>
      </c>
      <c r="H1951" s="16" t="s">
        <v>4117</v>
      </c>
      <c r="I1951" s="16" t="s">
        <v>6352</v>
      </c>
      <c r="J1951" s="15"/>
      <c r="K1951" s="15"/>
      <c r="L1951" s="15"/>
      <c r="M1951" s="16" t="s">
        <v>1089</v>
      </c>
    </row>
    <row r="1952" spans="1:13" x14ac:dyDescent="0.2">
      <c r="A1952" s="16" t="s">
        <v>3191</v>
      </c>
      <c r="B1952" s="15" t="s">
        <v>6353</v>
      </c>
      <c r="C1952" s="16" t="s">
        <v>3936</v>
      </c>
      <c r="D1952" s="16" t="s">
        <v>4067</v>
      </c>
      <c r="E1952" s="16" t="s">
        <v>3957</v>
      </c>
      <c r="F1952" s="16" t="s">
        <v>3959</v>
      </c>
      <c r="G1952" s="16" t="s">
        <v>3954</v>
      </c>
      <c r="H1952" s="16" t="s">
        <v>4237</v>
      </c>
      <c r="I1952" s="16" t="s">
        <v>6353</v>
      </c>
      <c r="J1952" s="15"/>
      <c r="K1952" s="15"/>
      <c r="L1952" s="15"/>
      <c r="M1952" s="16" t="s">
        <v>3192</v>
      </c>
    </row>
    <row r="1953" spans="1:13" x14ac:dyDescent="0.2">
      <c r="A1953" s="16" t="s">
        <v>3447</v>
      </c>
      <c r="B1953" s="15" t="s">
        <v>6354</v>
      </c>
      <c r="C1953" s="16" t="s">
        <v>3936</v>
      </c>
      <c r="D1953" s="16" t="s">
        <v>4020</v>
      </c>
      <c r="E1953" s="16" t="s">
        <v>4279</v>
      </c>
      <c r="F1953" s="16" t="s">
        <v>4190</v>
      </c>
      <c r="G1953" s="16" t="s">
        <v>4189</v>
      </c>
      <c r="H1953" s="16" t="s">
        <v>4192</v>
      </c>
      <c r="I1953" s="16" t="s">
        <v>6354</v>
      </c>
      <c r="J1953" s="15"/>
      <c r="K1953" s="15"/>
      <c r="L1953" s="15"/>
      <c r="M1953" s="16" t="s">
        <v>3448</v>
      </c>
    </row>
    <row r="1954" spans="1:13" x14ac:dyDescent="0.2">
      <c r="A1954" s="16" t="s">
        <v>1640</v>
      </c>
      <c r="B1954" s="15" t="s">
        <v>6355</v>
      </c>
      <c r="C1954" s="16" t="s">
        <v>4260</v>
      </c>
      <c r="D1954" s="16" t="s">
        <v>4254</v>
      </c>
      <c r="E1954" s="16" t="s">
        <v>4248</v>
      </c>
      <c r="F1954" s="16" t="s">
        <v>4304</v>
      </c>
      <c r="G1954" s="16" t="s">
        <v>4323</v>
      </c>
      <c r="H1954" s="16" t="s">
        <v>3973</v>
      </c>
      <c r="I1954" s="16" t="s">
        <v>6355</v>
      </c>
      <c r="J1954" s="15"/>
      <c r="K1954" s="15"/>
      <c r="L1954" s="15"/>
      <c r="M1954" s="16" t="s">
        <v>1641</v>
      </c>
    </row>
    <row r="1955" spans="1:13" x14ac:dyDescent="0.2">
      <c r="A1955" s="16" t="s">
        <v>3279</v>
      </c>
      <c r="B1955" s="15" t="s">
        <v>6356</v>
      </c>
      <c r="C1955" s="16" t="s">
        <v>3936</v>
      </c>
      <c r="D1955" s="16" t="s">
        <v>4020</v>
      </c>
      <c r="E1955" s="16" t="s">
        <v>4279</v>
      </c>
      <c r="F1955" s="16" t="s">
        <v>4281</v>
      </c>
      <c r="G1955" s="16" t="s">
        <v>4285</v>
      </c>
      <c r="H1955" s="16" t="s">
        <v>4284</v>
      </c>
      <c r="I1955" s="16" t="s">
        <v>6356</v>
      </c>
      <c r="J1955" s="15"/>
      <c r="K1955" s="15"/>
      <c r="L1955" s="15"/>
      <c r="M1955" s="16" t="s">
        <v>3280</v>
      </c>
    </row>
    <row r="1956" spans="1:13" x14ac:dyDescent="0.2">
      <c r="A1956" s="16" t="s">
        <v>1466</v>
      </c>
      <c r="B1956" s="15" t="s">
        <v>6357</v>
      </c>
      <c r="C1956" s="16" t="s">
        <v>4260</v>
      </c>
      <c r="D1956" s="16" t="s">
        <v>4254</v>
      </c>
      <c r="E1956" s="16" t="s">
        <v>4248</v>
      </c>
      <c r="F1956" s="16" t="s">
        <v>4304</v>
      </c>
      <c r="G1956" s="16" t="s">
        <v>4323</v>
      </c>
      <c r="H1956" s="16" t="s">
        <v>3972</v>
      </c>
      <c r="I1956" s="16" t="s">
        <v>6357</v>
      </c>
      <c r="J1956" s="15"/>
      <c r="K1956" s="15"/>
      <c r="L1956" s="15"/>
      <c r="M1956" s="16" t="s">
        <v>1467</v>
      </c>
    </row>
    <row r="1957" spans="1:13" x14ac:dyDescent="0.2">
      <c r="A1957" s="16" t="s">
        <v>2417</v>
      </c>
      <c r="B1957" s="15" t="s">
        <v>6358</v>
      </c>
      <c r="C1957" s="16" t="s">
        <v>3940</v>
      </c>
      <c r="D1957" s="16" t="s">
        <v>3941</v>
      </c>
      <c r="E1957" s="16" t="s">
        <v>4028</v>
      </c>
      <c r="F1957" s="16" t="s">
        <v>4046</v>
      </c>
      <c r="G1957" s="16" t="s">
        <v>4018</v>
      </c>
      <c r="H1957" s="16" t="s">
        <v>4015</v>
      </c>
      <c r="I1957" s="16" t="s">
        <v>6358</v>
      </c>
      <c r="J1957" s="15"/>
      <c r="K1957" s="15"/>
      <c r="L1957" s="15"/>
      <c r="M1957" s="16" t="s">
        <v>2418</v>
      </c>
    </row>
    <row r="1958" spans="1:13" x14ac:dyDescent="0.2">
      <c r="A1958" s="15" t="s">
        <v>3265</v>
      </c>
      <c r="B1958" s="15" t="s">
        <v>6359</v>
      </c>
      <c r="C1958" s="15" t="s">
        <v>3936</v>
      </c>
      <c r="D1958" s="15" t="s">
        <v>4067</v>
      </c>
      <c r="E1958" s="15" t="s">
        <v>3957</v>
      </c>
      <c r="F1958" s="15" t="s">
        <v>3959</v>
      </c>
      <c r="G1958" s="15" t="s">
        <v>4005</v>
      </c>
      <c r="H1958" s="15" t="s">
        <v>4006</v>
      </c>
      <c r="I1958" s="15" t="s">
        <v>6359</v>
      </c>
      <c r="J1958" s="15"/>
      <c r="K1958" s="15"/>
      <c r="L1958" s="15"/>
      <c r="M1958" s="15" t="s">
        <v>3266</v>
      </c>
    </row>
    <row r="1959" spans="1:13" x14ac:dyDescent="0.2">
      <c r="A1959" s="15" t="s">
        <v>570</v>
      </c>
      <c r="B1959" s="15" t="s">
        <v>6360</v>
      </c>
      <c r="C1959" s="15" t="s">
        <v>3940</v>
      </c>
      <c r="D1959" s="15" t="s">
        <v>3941</v>
      </c>
      <c r="E1959" s="15" t="s">
        <v>4151</v>
      </c>
      <c r="F1959" s="15" t="s">
        <v>4149</v>
      </c>
      <c r="G1959" s="15" t="s">
        <v>4164</v>
      </c>
      <c r="H1959" s="15" t="s">
        <v>4147</v>
      </c>
      <c r="I1959" s="15" t="s">
        <v>6360</v>
      </c>
      <c r="J1959" s="15"/>
      <c r="K1959" s="15"/>
      <c r="L1959" s="15"/>
      <c r="M1959" s="15" t="s">
        <v>571</v>
      </c>
    </row>
    <row r="1960" spans="1:13" x14ac:dyDescent="0.2">
      <c r="A1960" s="15" t="s">
        <v>3469</v>
      </c>
      <c r="B1960" s="15" t="s">
        <v>6361</v>
      </c>
      <c r="C1960" s="15" t="s">
        <v>3936</v>
      </c>
      <c r="D1960" s="15" t="s">
        <v>4020</v>
      </c>
      <c r="E1960" s="15" t="s">
        <v>4279</v>
      </c>
      <c r="F1960" s="15" t="s">
        <v>4190</v>
      </c>
      <c r="G1960" s="15" t="s">
        <v>4183</v>
      </c>
      <c r="H1960" s="15" t="s">
        <v>4194</v>
      </c>
      <c r="I1960" s="15" t="s">
        <v>6361</v>
      </c>
      <c r="J1960" s="15"/>
      <c r="K1960" s="15"/>
      <c r="L1960" s="15"/>
      <c r="M1960" s="15" t="s">
        <v>3470</v>
      </c>
    </row>
    <row r="1961" spans="1:13" x14ac:dyDescent="0.2">
      <c r="A1961" s="15" t="s">
        <v>1718</v>
      </c>
      <c r="B1961" s="15" t="s">
        <v>6362</v>
      </c>
      <c r="C1961" s="15" t="s">
        <v>4260</v>
      </c>
      <c r="D1961" s="15" t="s">
        <v>4254</v>
      </c>
      <c r="E1961" s="15" t="s">
        <v>4248</v>
      </c>
      <c r="F1961" s="15" t="s">
        <v>4304</v>
      </c>
      <c r="G1961" s="15" t="s">
        <v>4323</v>
      </c>
      <c r="H1961" s="15" t="s">
        <v>3972</v>
      </c>
      <c r="I1961" s="15" t="s">
        <v>6362</v>
      </c>
      <c r="J1961" s="15"/>
      <c r="K1961" s="15"/>
      <c r="L1961" s="15"/>
      <c r="M1961" s="15" t="s">
        <v>1719</v>
      </c>
    </row>
    <row r="1962" spans="1:13" x14ac:dyDescent="0.2">
      <c r="A1962" s="15" t="s">
        <v>1676</v>
      </c>
      <c r="B1962" s="15" t="s">
        <v>6363</v>
      </c>
      <c r="C1962" s="15" t="s">
        <v>4260</v>
      </c>
      <c r="D1962" s="15" t="s">
        <v>4254</v>
      </c>
      <c r="E1962" s="15" t="s">
        <v>4248</v>
      </c>
      <c r="F1962" s="15" t="s">
        <v>4304</v>
      </c>
      <c r="G1962" s="15" t="s">
        <v>4323</v>
      </c>
      <c r="H1962" s="15" t="s">
        <v>3973</v>
      </c>
      <c r="I1962" s="15" t="s">
        <v>6363</v>
      </c>
      <c r="J1962" s="15"/>
      <c r="K1962" s="15"/>
      <c r="L1962" s="15"/>
      <c r="M1962" s="15" t="s">
        <v>1677</v>
      </c>
    </row>
  </sheetData>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964"/>
  <sheetViews>
    <sheetView workbookViewId="0">
      <pane ySplit="6" topLeftCell="A1929" activePane="bottomLeft" state="frozen"/>
      <selection pane="bottomLeft" activeCell="B1943" sqref="B1943"/>
    </sheetView>
  </sheetViews>
  <sheetFormatPr defaultRowHeight="12.75" x14ac:dyDescent="0.2"/>
  <cols>
    <col min="1" max="1" width="9.140625" style="13"/>
    <col min="2" max="2" width="53.85546875" style="13" customWidth="1"/>
    <col min="3" max="3" width="19.5703125" style="13" customWidth="1"/>
    <col min="4" max="5" width="9.140625" style="13"/>
    <col min="6" max="6" width="12.5703125" style="13" bestFit="1" customWidth="1"/>
    <col min="7" max="16384" width="9.140625" style="13"/>
  </cols>
  <sheetData>
    <row r="1" spans="1:15" x14ac:dyDescent="0.2">
      <c r="D1" s="18" t="s">
        <v>6370</v>
      </c>
      <c r="E1" s="18" t="s">
        <v>6371</v>
      </c>
      <c r="F1" s="18" t="s">
        <v>6372</v>
      </c>
      <c r="G1" s="18" t="s">
        <v>6373</v>
      </c>
      <c r="H1" s="18" t="s">
        <v>6374</v>
      </c>
      <c r="I1" s="18"/>
      <c r="J1" s="18" t="s">
        <v>6375</v>
      </c>
      <c r="K1" s="18" t="s">
        <v>6376</v>
      </c>
      <c r="L1" s="18" t="s">
        <v>6377</v>
      </c>
      <c r="M1" s="18" t="s">
        <v>6378</v>
      </c>
      <c r="N1" s="18" t="s">
        <v>6379</v>
      </c>
      <c r="O1" s="18" t="s">
        <v>6380</v>
      </c>
    </row>
    <row r="5" spans="1:15" x14ac:dyDescent="0.2">
      <c r="D5" s="18" t="s">
        <v>6381</v>
      </c>
      <c r="F5" s="18" t="s">
        <v>6368</v>
      </c>
    </row>
    <row r="7" spans="1:15" x14ac:dyDescent="0.2">
      <c r="A7" s="13" t="str">
        <f>LEFT(TRIM(B7),6)</f>
        <v>000000</v>
      </c>
      <c r="B7" s="19" t="s">
        <v>6382</v>
      </c>
      <c r="D7" s="13">
        <v>0</v>
      </c>
      <c r="F7" s="13">
        <v>-3242.5152300002947</v>
      </c>
    </row>
    <row r="8" spans="1:15" x14ac:dyDescent="0.2">
      <c r="A8" s="13" t="str">
        <f t="shared" ref="A8:A71" si="0">LEFT(TRIM(B8),6)</f>
        <v>001000</v>
      </c>
      <c r="B8" s="19" t="s">
        <v>6383</v>
      </c>
      <c r="D8" s="13">
        <v>0</v>
      </c>
      <c r="F8" s="13">
        <v>215691958.27044332</v>
      </c>
    </row>
    <row r="9" spans="1:15" x14ac:dyDescent="0.2">
      <c r="A9" s="13" t="str">
        <f t="shared" si="0"/>
        <v>001001</v>
      </c>
      <c r="B9" s="19" t="s">
        <v>6384</v>
      </c>
      <c r="D9" s="13">
        <v>0</v>
      </c>
      <c r="F9" s="13">
        <v>0</v>
      </c>
    </row>
    <row r="10" spans="1:15" x14ac:dyDescent="0.2">
      <c r="A10" s="13" t="str">
        <f t="shared" si="0"/>
        <v>001002</v>
      </c>
      <c r="B10" s="19" t="s">
        <v>6385</v>
      </c>
      <c r="D10" s="13">
        <v>0</v>
      </c>
      <c r="F10" s="13">
        <v>382996.43858000002</v>
      </c>
    </row>
    <row r="11" spans="1:15" x14ac:dyDescent="0.2">
      <c r="A11" s="13" t="str">
        <f t="shared" si="0"/>
        <v>002000</v>
      </c>
      <c r="B11" s="19" t="s">
        <v>6386</v>
      </c>
      <c r="D11" s="13">
        <v>0</v>
      </c>
      <c r="F11" s="13">
        <v>1022436.9467190001</v>
      </c>
    </row>
    <row r="12" spans="1:15" x14ac:dyDescent="0.2">
      <c r="A12" s="13" t="str">
        <f t="shared" si="0"/>
        <v>002001</v>
      </c>
      <c r="B12" s="19" t="s">
        <v>6387</v>
      </c>
      <c r="D12" s="13">
        <v>0</v>
      </c>
      <c r="F12" s="13">
        <v>126695389.46260896</v>
      </c>
    </row>
    <row r="13" spans="1:15" x14ac:dyDescent="0.2">
      <c r="A13" s="13" t="str">
        <f t="shared" si="0"/>
        <v>002002</v>
      </c>
      <c r="B13" s="19" t="s">
        <v>6388</v>
      </c>
      <c r="D13" s="13">
        <v>0</v>
      </c>
      <c r="F13" s="13">
        <v>0</v>
      </c>
    </row>
    <row r="14" spans="1:15" x14ac:dyDescent="0.2">
      <c r="A14" s="13" t="str">
        <f t="shared" si="0"/>
        <v>002003</v>
      </c>
      <c r="B14" s="19" t="s">
        <v>6389</v>
      </c>
      <c r="D14" s="13">
        <v>0</v>
      </c>
      <c r="F14" s="13">
        <v>0</v>
      </c>
    </row>
    <row r="15" spans="1:15" x14ac:dyDescent="0.2">
      <c r="A15" s="13" t="str">
        <f t="shared" si="0"/>
        <v>002004</v>
      </c>
      <c r="B15" s="19" t="s">
        <v>6390</v>
      </c>
      <c r="D15" s="13">
        <v>0</v>
      </c>
      <c r="F15" s="13">
        <v>0</v>
      </c>
    </row>
    <row r="16" spans="1:15" x14ac:dyDescent="0.2">
      <c r="A16" s="13" t="str">
        <f t="shared" si="0"/>
        <v>003000</v>
      </c>
      <c r="B16" s="19" t="s">
        <v>6391</v>
      </c>
      <c r="D16" s="13">
        <v>0</v>
      </c>
      <c r="F16" s="13">
        <v>0</v>
      </c>
    </row>
    <row r="17" spans="1:6" x14ac:dyDescent="0.2">
      <c r="A17" s="13" t="str">
        <f t="shared" si="0"/>
        <v>004000</v>
      </c>
      <c r="B17" s="19" t="s">
        <v>6392</v>
      </c>
      <c r="D17" s="13">
        <v>0</v>
      </c>
      <c r="F17" s="13">
        <v>0</v>
      </c>
    </row>
    <row r="18" spans="1:6" x14ac:dyDescent="0.2">
      <c r="A18" s="13" t="str">
        <f t="shared" si="0"/>
        <v>004100</v>
      </c>
      <c r="B18" s="19" t="s">
        <v>6393</v>
      </c>
      <c r="D18" s="13">
        <v>0</v>
      </c>
      <c r="F18" s="13">
        <v>0</v>
      </c>
    </row>
    <row r="19" spans="1:6" x14ac:dyDescent="0.2">
      <c r="A19" s="13" t="str">
        <f t="shared" si="0"/>
        <v>005000</v>
      </c>
      <c r="B19" s="19" t="s">
        <v>6394</v>
      </c>
      <c r="D19" s="13">
        <v>0</v>
      </c>
      <c r="F19" s="13">
        <v>0</v>
      </c>
    </row>
    <row r="20" spans="1:6" x14ac:dyDescent="0.2">
      <c r="A20" s="13" t="str">
        <f t="shared" si="0"/>
        <v>005001</v>
      </c>
      <c r="B20" s="19" t="s">
        <v>6395</v>
      </c>
      <c r="D20" s="13">
        <v>0</v>
      </c>
      <c r="F20" s="13">
        <v>0</v>
      </c>
    </row>
    <row r="21" spans="1:6" x14ac:dyDescent="0.2">
      <c r="A21" s="13" t="str">
        <f t="shared" si="0"/>
        <v>005002</v>
      </c>
      <c r="B21" s="19" t="s">
        <v>6396</v>
      </c>
      <c r="D21" s="13">
        <v>0</v>
      </c>
      <c r="F21" s="13">
        <v>0</v>
      </c>
    </row>
    <row r="22" spans="1:6" x14ac:dyDescent="0.2">
      <c r="A22" s="13" t="str">
        <f t="shared" si="0"/>
        <v>005003</v>
      </c>
      <c r="B22" s="19" t="s">
        <v>6397</v>
      </c>
      <c r="D22" s="13">
        <v>0</v>
      </c>
      <c r="F22" s="13">
        <v>0</v>
      </c>
    </row>
    <row r="23" spans="1:6" x14ac:dyDescent="0.2">
      <c r="A23" s="13" t="str">
        <f t="shared" si="0"/>
        <v>005004</v>
      </c>
      <c r="B23" s="19" t="s">
        <v>6398</v>
      </c>
      <c r="D23" s="13">
        <v>0</v>
      </c>
      <c r="F23" s="13">
        <v>0</v>
      </c>
    </row>
    <row r="24" spans="1:6" x14ac:dyDescent="0.2">
      <c r="A24" s="13" t="str">
        <f t="shared" si="0"/>
        <v>005005</v>
      </c>
      <c r="B24" s="19" t="s">
        <v>6399</v>
      </c>
      <c r="D24" s="13">
        <v>0</v>
      </c>
      <c r="F24" s="13">
        <v>0</v>
      </c>
    </row>
    <row r="25" spans="1:6" x14ac:dyDescent="0.2">
      <c r="A25" s="13" t="str">
        <f t="shared" si="0"/>
        <v xml:space="preserve">05695 </v>
      </c>
      <c r="B25" s="19" t="s">
        <v>6400</v>
      </c>
      <c r="D25" s="13">
        <v>0</v>
      </c>
      <c r="F25" s="13">
        <v>0</v>
      </c>
    </row>
    <row r="26" spans="1:6" x14ac:dyDescent="0.2">
      <c r="A26" s="13" t="str">
        <f t="shared" si="0"/>
        <v>006000</v>
      </c>
      <c r="B26" s="19" t="s">
        <v>6401</v>
      </c>
      <c r="D26" s="13">
        <v>0</v>
      </c>
      <c r="F26" s="13">
        <v>0</v>
      </c>
    </row>
    <row r="27" spans="1:6" x14ac:dyDescent="0.2">
      <c r="A27" s="13" t="str">
        <f t="shared" si="0"/>
        <v>006001</v>
      </c>
      <c r="B27" s="19" t="s">
        <v>6402</v>
      </c>
      <c r="D27" s="13">
        <v>0</v>
      </c>
      <c r="F27" s="13">
        <v>0</v>
      </c>
    </row>
    <row r="28" spans="1:6" x14ac:dyDescent="0.2">
      <c r="A28" s="13" t="str">
        <f t="shared" si="0"/>
        <v>010001</v>
      </c>
      <c r="B28" s="19" t="s">
        <v>6403</v>
      </c>
      <c r="D28" s="13">
        <v>0</v>
      </c>
      <c r="F28" s="13">
        <v>0</v>
      </c>
    </row>
    <row r="29" spans="1:6" x14ac:dyDescent="0.2">
      <c r="A29" s="13" t="str">
        <f t="shared" si="0"/>
        <v>010101</v>
      </c>
      <c r="B29" s="19" t="s">
        <v>6404</v>
      </c>
      <c r="D29" s="13">
        <v>0</v>
      </c>
      <c r="F29" s="13">
        <v>0</v>
      </c>
    </row>
    <row r="30" spans="1:6" x14ac:dyDescent="0.2">
      <c r="A30" s="13" t="str">
        <f t="shared" si="0"/>
        <v>010102</v>
      </c>
      <c r="B30" s="19" t="s">
        <v>6405</v>
      </c>
      <c r="D30" s="13">
        <v>0</v>
      </c>
      <c r="F30" s="13">
        <v>0</v>
      </c>
    </row>
    <row r="31" spans="1:6" x14ac:dyDescent="0.2">
      <c r="A31" s="13" t="str">
        <f t="shared" si="0"/>
        <v>010103</v>
      </c>
      <c r="B31" s="19" t="s">
        <v>6406</v>
      </c>
      <c r="D31" s="13">
        <v>0</v>
      </c>
      <c r="F31" s="13">
        <v>0</v>
      </c>
    </row>
    <row r="32" spans="1:6" x14ac:dyDescent="0.2">
      <c r="A32" s="13" t="str">
        <f t="shared" si="0"/>
        <v>010104</v>
      </c>
      <c r="B32" s="19" t="s">
        <v>6407</v>
      </c>
      <c r="D32" s="13">
        <v>0</v>
      </c>
      <c r="F32" s="13">
        <v>0</v>
      </c>
    </row>
    <row r="33" spans="1:6" x14ac:dyDescent="0.2">
      <c r="A33" s="13" t="str">
        <f t="shared" si="0"/>
        <v>010105</v>
      </c>
      <c r="B33" s="19" t="s">
        <v>6408</v>
      </c>
      <c r="D33" s="13">
        <v>0</v>
      </c>
      <c r="F33" s="13">
        <v>0</v>
      </c>
    </row>
    <row r="34" spans="1:6" x14ac:dyDescent="0.2">
      <c r="A34" s="13" t="str">
        <f t="shared" si="0"/>
        <v>010106</v>
      </c>
      <c r="B34" s="19" t="s">
        <v>6409</v>
      </c>
      <c r="D34" s="13">
        <v>0</v>
      </c>
      <c r="F34" s="13">
        <v>0</v>
      </c>
    </row>
    <row r="35" spans="1:6" x14ac:dyDescent="0.2">
      <c r="A35" s="13" t="str">
        <f t="shared" si="0"/>
        <v>010201</v>
      </c>
      <c r="B35" s="19" t="s">
        <v>6410</v>
      </c>
      <c r="D35" s="13">
        <v>0</v>
      </c>
      <c r="F35" s="13">
        <v>0</v>
      </c>
    </row>
    <row r="36" spans="1:6" x14ac:dyDescent="0.2">
      <c r="A36" s="13" t="str">
        <f t="shared" si="0"/>
        <v>010202</v>
      </c>
      <c r="B36" s="19" t="s">
        <v>6411</v>
      </c>
      <c r="D36" s="13">
        <v>0</v>
      </c>
      <c r="F36" s="13">
        <v>0</v>
      </c>
    </row>
    <row r="37" spans="1:6" x14ac:dyDescent="0.2">
      <c r="A37" s="13" t="str">
        <f t="shared" si="0"/>
        <v>010203</v>
      </c>
      <c r="B37" s="19" t="s">
        <v>6412</v>
      </c>
      <c r="D37" s="13">
        <v>0</v>
      </c>
      <c r="F37" s="13">
        <v>0</v>
      </c>
    </row>
    <row r="38" spans="1:6" x14ac:dyDescent="0.2">
      <c r="A38" s="13" t="str">
        <f t="shared" si="0"/>
        <v>010205</v>
      </c>
      <c r="B38" s="19" t="s">
        <v>6413</v>
      </c>
      <c r="D38" s="13">
        <v>0</v>
      </c>
      <c r="F38" s="13">
        <v>0</v>
      </c>
    </row>
    <row r="39" spans="1:6" x14ac:dyDescent="0.2">
      <c r="A39" s="13" t="str">
        <f t="shared" si="0"/>
        <v>010301</v>
      </c>
      <c r="B39" s="19" t="s">
        <v>6414</v>
      </c>
      <c r="D39" s="13">
        <v>0</v>
      </c>
      <c r="F39" s="13">
        <v>0</v>
      </c>
    </row>
    <row r="40" spans="1:6" x14ac:dyDescent="0.2">
      <c r="A40" s="13" t="str">
        <f t="shared" si="0"/>
        <v>010302</v>
      </c>
      <c r="B40" s="19" t="s">
        <v>6415</v>
      </c>
      <c r="D40" s="13">
        <v>0</v>
      </c>
      <c r="F40" s="13">
        <v>0</v>
      </c>
    </row>
    <row r="41" spans="1:6" x14ac:dyDescent="0.2">
      <c r="A41" s="13" t="str">
        <f t="shared" si="0"/>
        <v>010401</v>
      </c>
      <c r="B41" s="19" t="s">
        <v>6416</v>
      </c>
      <c r="D41" s="13">
        <v>0</v>
      </c>
      <c r="F41" s="13">
        <v>0</v>
      </c>
    </row>
    <row r="42" spans="1:6" x14ac:dyDescent="0.2">
      <c r="A42" s="13" t="str">
        <f t="shared" si="0"/>
        <v>010501</v>
      </c>
      <c r="B42" s="19" t="s">
        <v>6417</v>
      </c>
      <c r="D42" s="13">
        <v>0</v>
      </c>
      <c r="F42" s="13">
        <v>0</v>
      </c>
    </row>
    <row r="43" spans="1:6" x14ac:dyDescent="0.2">
      <c r="A43" s="13" t="str">
        <f t="shared" si="0"/>
        <v>010502</v>
      </c>
      <c r="B43" s="19" t="s">
        <v>6418</v>
      </c>
      <c r="D43" s="13">
        <v>0</v>
      </c>
      <c r="F43" s="13">
        <v>0</v>
      </c>
    </row>
    <row r="44" spans="1:6" x14ac:dyDescent="0.2">
      <c r="A44" s="13" t="str">
        <f t="shared" si="0"/>
        <v>010701</v>
      </c>
      <c r="B44" s="19" t="s">
        <v>6419</v>
      </c>
      <c r="D44" s="13">
        <v>0</v>
      </c>
      <c r="F44" s="13">
        <v>0</v>
      </c>
    </row>
    <row r="45" spans="1:6" x14ac:dyDescent="0.2">
      <c r="A45" s="13" t="str">
        <f t="shared" si="0"/>
        <v>010702</v>
      </c>
      <c r="B45" s="19" t="s">
        <v>6420</v>
      </c>
      <c r="D45" s="13">
        <v>0</v>
      </c>
      <c r="F45" s="13">
        <v>0</v>
      </c>
    </row>
    <row r="46" spans="1:6" x14ac:dyDescent="0.2">
      <c r="A46" s="13" t="str">
        <f t="shared" si="0"/>
        <v>010706</v>
      </c>
      <c r="B46" s="19" t="s">
        <v>6421</v>
      </c>
      <c r="D46" s="13">
        <v>0</v>
      </c>
      <c r="F46" s="13">
        <v>0</v>
      </c>
    </row>
    <row r="47" spans="1:6" x14ac:dyDescent="0.2">
      <c r="A47" s="13" t="str">
        <f t="shared" si="0"/>
        <v>010801</v>
      </c>
      <c r="B47" s="19" t="s">
        <v>6422</v>
      </c>
      <c r="D47" s="13">
        <v>0</v>
      </c>
      <c r="F47" s="13">
        <v>0</v>
      </c>
    </row>
    <row r="48" spans="1:6" x14ac:dyDescent="0.2">
      <c r="A48" s="13" t="str">
        <f t="shared" si="0"/>
        <v>010901</v>
      </c>
      <c r="B48" s="19" t="s">
        <v>6423</v>
      </c>
      <c r="D48" s="13">
        <v>0</v>
      </c>
      <c r="F48" s="13">
        <v>0</v>
      </c>
    </row>
    <row r="49" spans="1:6" x14ac:dyDescent="0.2">
      <c r="A49" s="13" t="str">
        <f t="shared" si="0"/>
        <v>011001</v>
      </c>
      <c r="B49" s="19" t="s">
        <v>6424</v>
      </c>
      <c r="D49" s="13">
        <v>0</v>
      </c>
      <c r="F49" s="13">
        <v>0</v>
      </c>
    </row>
    <row r="50" spans="1:6" x14ac:dyDescent="0.2">
      <c r="A50" s="13" t="str">
        <f t="shared" si="0"/>
        <v>011002</v>
      </c>
      <c r="B50" s="19" t="s">
        <v>6425</v>
      </c>
      <c r="D50" s="13">
        <v>0</v>
      </c>
      <c r="F50" s="13">
        <v>0</v>
      </c>
    </row>
    <row r="51" spans="1:6" x14ac:dyDescent="0.2">
      <c r="A51" s="13" t="str">
        <f t="shared" si="0"/>
        <v>011101</v>
      </c>
      <c r="B51" s="19" t="s">
        <v>6426</v>
      </c>
      <c r="D51" s="13">
        <v>0</v>
      </c>
      <c r="F51" s="13">
        <v>0</v>
      </c>
    </row>
    <row r="52" spans="1:6" x14ac:dyDescent="0.2">
      <c r="A52" s="13" t="str">
        <f t="shared" si="0"/>
        <v>011601</v>
      </c>
      <c r="B52" s="19" t="s">
        <v>6427</v>
      </c>
      <c r="D52" s="13">
        <v>0</v>
      </c>
      <c r="F52" s="13">
        <v>0</v>
      </c>
    </row>
    <row r="53" spans="1:6" x14ac:dyDescent="0.2">
      <c r="A53" s="13" t="str">
        <f t="shared" si="0"/>
        <v>012000</v>
      </c>
      <c r="B53" s="19" t="s">
        <v>6428</v>
      </c>
      <c r="D53" s="13">
        <v>0</v>
      </c>
      <c r="F53" s="13">
        <v>0</v>
      </c>
    </row>
    <row r="54" spans="1:6" x14ac:dyDescent="0.2">
      <c r="A54" s="13" t="str">
        <f t="shared" si="0"/>
        <v>012010</v>
      </c>
      <c r="B54" s="19" t="s">
        <v>6429</v>
      </c>
      <c r="D54" s="13">
        <v>0</v>
      </c>
      <c r="F54" s="13">
        <v>0</v>
      </c>
    </row>
    <row r="55" spans="1:6" x14ac:dyDescent="0.2">
      <c r="A55" s="13" t="str">
        <f t="shared" si="0"/>
        <v>012015</v>
      </c>
      <c r="B55" s="19" t="s">
        <v>6430</v>
      </c>
      <c r="D55" s="13">
        <v>0</v>
      </c>
      <c r="F55" s="13">
        <v>0</v>
      </c>
    </row>
    <row r="56" spans="1:6" x14ac:dyDescent="0.2">
      <c r="A56" s="13" t="str">
        <f t="shared" si="0"/>
        <v>012020</v>
      </c>
      <c r="B56" s="19" t="s">
        <v>6431</v>
      </c>
      <c r="D56" s="13">
        <v>0</v>
      </c>
      <c r="F56" s="13">
        <v>0</v>
      </c>
    </row>
    <row r="57" spans="1:6" x14ac:dyDescent="0.2">
      <c r="A57" s="13" t="str">
        <f t="shared" si="0"/>
        <v>012021</v>
      </c>
      <c r="B57" s="19" t="s">
        <v>6432</v>
      </c>
      <c r="D57" s="13">
        <v>0</v>
      </c>
      <c r="F57" s="13">
        <v>0</v>
      </c>
    </row>
    <row r="58" spans="1:6" x14ac:dyDescent="0.2">
      <c r="A58" s="13" t="str">
        <f t="shared" si="0"/>
        <v>012022</v>
      </c>
      <c r="B58" s="19" t="s">
        <v>6433</v>
      </c>
      <c r="D58" s="13">
        <v>0</v>
      </c>
      <c r="F58" s="13">
        <v>0</v>
      </c>
    </row>
    <row r="59" spans="1:6" x14ac:dyDescent="0.2">
      <c r="A59" s="13" t="str">
        <f t="shared" si="0"/>
        <v>012023</v>
      </c>
      <c r="B59" s="19" t="s">
        <v>6434</v>
      </c>
      <c r="D59" s="13">
        <v>0</v>
      </c>
      <c r="F59" s="13">
        <v>0</v>
      </c>
    </row>
    <row r="60" spans="1:6" x14ac:dyDescent="0.2">
      <c r="A60" s="13" t="str">
        <f t="shared" si="0"/>
        <v>012024</v>
      </c>
      <c r="B60" s="19" t="s">
        <v>6435</v>
      </c>
      <c r="D60" s="13">
        <v>0</v>
      </c>
      <c r="F60" s="13">
        <v>0</v>
      </c>
    </row>
    <row r="61" spans="1:6" x14ac:dyDescent="0.2">
      <c r="A61" s="13" t="str">
        <f t="shared" si="0"/>
        <v>012025</v>
      </c>
      <c r="B61" s="19" t="s">
        <v>6436</v>
      </c>
      <c r="D61" s="13">
        <v>0</v>
      </c>
      <c r="F61" s="13">
        <v>0</v>
      </c>
    </row>
    <row r="62" spans="1:6" x14ac:dyDescent="0.2">
      <c r="A62" s="13" t="str">
        <f t="shared" si="0"/>
        <v>012030</v>
      </c>
      <c r="B62" s="19" t="s">
        <v>6437</v>
      </c>
      <c r="D62" s="13">
        <v>0</v>
      </c>
      <c r="F62" s="13">
        <v>0</v>
      </c>
    </row>
    <row r="63" spans="1:6" x14ac:dyDescent="0.2">
      <c r="A63" s="13" t="str">
        <f t="shared" si="0"/>
        <v>012031</v>
      </c>
      <c r="B63" s="19" t="s">
        <v>6438</v>
      </c>
      <c r="D63" s="13">
        <v>0</v>
      </c>
      <c r="F63" s="13">
        <v>0</v>
      </c>
    </row>
    <row r="64" spans="1:6" x14ac:dyDescent="0.2">
      <c r="A64" s="13" t="str">
        <f t="shared" si="0"/>
        <v>012032</v>
      </c>
      <c r="B64" s="19" t="s">
        <v>6439</v>
      </c>
      <c r="D64" s="13">
        <v>0</v>
      </c>
      <c r="F64" s="13">
        <v>0</v>
      </c>
    </row>
    <row r="65" spans="1:6" x14ac:dyDescent="0.2">
      <c r="A65" s="13" t="str">
        <f t="shared" si="0"/>
        <v>012033</v>
      </c>
      <c r="B65" s="19" t="s">
        <v>6440</v>
      </c>
      <c r="D65" s="13">
        <v>0</v>
      </c>
      <c r="F65" s="13">
        <v>0</v>
      </c>
    </row>
    <row r="66" spans="1:6" x14ac:dyDescent="0.2">
      <c r="A66" s="13" t="str">
        <f t="shared" si="0"/>
        <v>012034</v>
      </c>
      <c r="B66" s="19" t="s">
        <v>6441</v>
      </c>
      <c r="D66" s="13">
        <v>0</v>
      </c>
      <c r="F66" s="13">
        <v>0</v>
      </c>
    </row>
    <row r="67" spans="1:6" x14ac:dyDescent="0.2">
      <c r="A67" s="13" t="str">
        <f t="shared" si="0"/>
        <v>012035</v>
      </c>
      <c r="B67" s="19" t="s">
        <v>6442</v>
      </c>
      <c r="D67" s="13">
        <v>0</v>
      </c>
      <c r="F67" s="13">
        <v>0</v>
      </c>
    </row>
    <row r="68" spans="1:6" x14ac:dyDescent="0.2">
      <c r="A68" s="13" t="str">
        <f t="shared" si="0"/>
        <v>012036</v>
      </c>
      <c r="B68" s="19" t="s">
        <v>6443</v>
      </c>
      <c r="D68" s="13">
        <v>0</v>
      </c>
      <c r="F68" s="13">
        <v>0</v>
      </c>
    </row>
    <row r="69" spans="1:6" x14ac:dyDescent="0.2">
      <c r="A69" s="13" t="str">
        <f t="shared" si="0"/>
        <v>012040</v>
      </c>
      <c r="B69" s="19" t="s">
        <v>6444</v>
      </c>
      <c r="D69" s="13">
        <v>0</v>
      </c>
      <c r="F69" s="13">
        <v>0</v>
      </c>
    </row>
    <row r="70" spans="1:6" x14ac:dyDescent="0.2">
      <c r="A70" s="13" t="str">
        <f t="shared" si="0"/>
        <v>012045</v>
      </c>
      <c r="B70" s="19" t="s">
        <v>6445</v>
      </c>
      <c r="D70" s="13">
        <v>0</v>
      </c>
      <c r="F70" s="13">
        <v>0</v>
      </c>
    </row>
    <row r="71" spans="1:6" x14ac:dyDescent="0.2">
      <c r="A71" s="13" t="str">
        <f t="shared" si="0"/>
        <v>012050</v>
      </c>
      <c r="B71" s="19" t="s">
        <v>6446</v>
      </c>
      <c r="D71" s="13">
        <v>0</v>
      </c>
      <c r="F71" s="13">
        <v>0</v>
      </c>
    </row>
    <row r="72" spans="1:6" x14ac:dyDescent="0.2">
      <c r="A72" s="13" t="str">
        <f t="shared" ref="A72:A135" si="1">LEFT(TRIM(B72),6)</f>
        <v>012055</v>
      </c>
      <c r="B72" s="19" t="s">
        <v>6447</v>
      </c>
      <c r="D72" s="13">
        <v>0</v>
      </c>
      <c r="F72" s="13">
        <v>0</v>
      </c>
    </row>
    <row r="73" spans="1:6" x14ac:dyDescent="0.2">
      <c r="A73" s="13" t="str">
        <f t="shared" si="1"/>
        <v>012060</v>
      </c>
      <c r="B73" s="19" t="s">
        <v>6448</v>
      </c>
      <c r="D73" s="13">
        <v>0</v>
      </c>
      <c r="F73" s="13">
        <v>0</v>
      </c>
    </row>
    <row r="74" spans="1:6" x14ac:dyDescent="0.2">
      <c r="A74" s="13" t="str">
        <f t="shared" si="1"/>
        <v>012070</v>
      </c>
      <c r="B74" s="19" t="s">
        <v>6449</v>
      </c>
      <c r="D74" s="13">
        <v>0</v>
      </c>
      <c r="F74" s="13">
        <v>0</v>
      </c>
    </row>
    <row r="75" spans="1:6" x14ac:dyDescent="0.2">
      <c r="A75" s="13" t="str">
        <f t="shared" si="1"/>
        <v>012080</v>
      </c>
      <c r="B75" s="19" t="s">
        <v>6450</v>
      </c>
      <c r="D75" s="13">
        <v>0</v>
      </c>
      <c r="F75" s="13">
        <v>0</v>
      </c>
    </row>
    <row r="76" spans="1:6" x14ac:dyDescent="0.2">
      <c r="A76" s="13" t="str">
        <f t="shared" si="1"/>
        <v>012090</v>
      </c>
      <c r="B76" s="19" t="s">
        <v>6451</v>
      </c>
      <c r="D76" s="13">
        <v>0</v>
      </c>
      <c r="F76" s="13">
        <v>0</v>
      </c>
    </row>
    <row r="77" spans="1:6" x14ac:dyDescent="0.2">
      <c r="A77" s="13" t="str">
        <f t="shared" si="1"/>
        <v>012100</v>
      </c>
      <c r="B77" s="19" t="s">
        <v>6452</v>
      </c>
      <c r="D77" s="13">
        <v>0</v>
      </c>
      <c r="F77" s="13">
        <v>40296.81366</v>
      </c>
    </row>
    <row r="78" spans="1:6" x14ac:dyDescent="0.2">
      <c r="A78" s="13" t="str">
        <f t="shared" si="1"/>
        <v>012110</v>
      </c>
      <c r="B78" s="19" t="s">
        <v>6453</v>
      </c>
      <c r="D78" s="13">
        <v>0</v>
      </c>
      <c r="F78" s="13">
        <v>0</v>
      </c>
    </row>
    <row r="79" spans="1:6" x14ac:dyDescent="0.2">
      <c r="A79" s="13" t="str">
        <f t="shared" si="1"/>
        <v>013301</v>
      </c>
      <c r="B79" s="19" t="s">
        <v>6454</v>
      </c>
      <c r="D79" s="13">
        <v>0</v>
      </c>
      <c r="F79" s="13">
        <v>0</v>
      </c>
    </row>
    <row r="80" spans="1:6" x14ac:dyDescent="0.2">
      <c r="A80" s="13" t="str">
        <f t="shared" si="1"/>
        <v>013302</v>
      </c>
      <c r="B80" s="19" t="s">
        <v>6455</v>
      </c>
      <c r="D80" s="13">
        <v>0</v>
      </c>
      <c r="F80" s="13">
        <v>0</v>
      </c>
    </row>
    <row r="81" spans="1:6" x14ac:dyDescent="0.2">
      <c r="A81" s="13" t="str">
        <f t="shared" si="1"/>
        <v>013303</v>
      </c>
      <c r="B81" s="19" t="s">
        <v>6456</v>
      </c>
      <c r="D81" s="13">
        <v>0</v>
      </c>
      <c r="F81" s="13">
        <v>0</v>
      </c>
    </row>
    <row r="82" spans="1:6" x14ac:dyDescent="0.2">
      <c r="A82" s="13" t="str">
        <f t="shared" si="1"/>
        <v>013304</v>
      </c>
      <c r="B82" s="19" t="s">
        <v>6457</v>
      </c>
      <c r="D82" s="13">
        <v>0</v>
      </c>
      <c r="F82" s="13">
        <v>0</v>
      </c>
    </row>
    <row r="83" spans="1:6" x14ac:dyDescent="0.2">
      <c r="A83" s="13" t="str">
        <f t="shared" si="1"/>
        <v>013306</v>
      </c>
      <c r="B83" s="19" t="s">
        <v>6458</v>
      </c>
      <c r="D83" s="13">
        <v>0</v>
      </c>
      <c r="F83" s="13">
        <v>0</v>
      </c>
    </row>
    <row r="84" spans="1:6" x14ac:dyDescent="0.2">
      <c r="A84" s="13" t="str">
        <f t="shared" si="1"/>
        <v>013307</v>
      </c>
      <c r="B84" s="19" t="s">
        <v>6459</v>
      </c>
      <c r="D84" s="13">
        <v>0</v>
      </c>
      <c r="F84" s="13">
        <v>0</v>
      </c>
    </row>
    <row r="85" spans="1:6" x14ac:dyDescent="0.2">
      <c r="A85" s="13" t="str">
        <f t="shared" si="1"/>
        <v>013310</v>
      </c>
      <c r="B85" s="19" t="s">
        <v>6460</v>
      </c>
      <c r="D85" s="13">
        <v>0</v>
      </c>
      <c r="F85" s="13">
        <v>0</v>
      </c>
    </row>
    <row r="86" spans="1:6" x14ac:dyDescent="0.2">
      <c r="A86" s="13" t="str">
        <f t="shared" si="1"/>
        <v>013311</v>
      </c>
      <c r="B86" s="19" t="s">
        <v>6461</v>
      </c>
      <c r="D86" s="13">
        <v>0</v>
      </c>
      <c r="F86" s="13">
        <v>0</v>
      </c>
    </row>
    <row r="87" spans="1:6" x14ac:dyDescent="0.2">
      <c r="A87" s="13" t="str">
        <f t="shared" si="1"/>
        <v>013313</v>
      </c>
      <c r="B87" s="19" t="s">
        <v>6462</v>
      </c>
      <c r="D87" s="13">
        <v>0</v>
      </c>
      <c r="F87" s="13">
        <v>0</v>
      </c>
    </row>
    <row r="88" spans="1:6" x14ac:dyDescent="0.2">
      <c r="A88" s="13" t="str">
        <f t="shared" si="1"/>
        <v>013315</v>
      </c>
      <c r="B88" s="19" t="s">
        <v>6463</v>
      </c>
      <c r="D88" s="13">
        <v>0</v>
      </c>
      <c r="F88" s="13">
        <v>0</v>
      </c>
    </row>
    <row r="89" spans="1:6" x14ac:dyDescent="0.2">
      <c r="A89" s="13" t="str">
        <f t="shared" si="1"/>
        <v>013332</v>
      </c>
      <c r="B89" s="19" t="s">
        <v>6464</v>
      </c>
      <c r="D89" s="13">
        <v>0</v>
      </c>
      <c r="F89" s="13">
        <v>0</v>
      </c>
    </row>
    <row r="90" spans="1:6" x14ac:dyDescent="0.2">
      <c r="A90" s="13" t="str">
        <f t="shared" si="1"/>
        <v>013341</v>
      </c>
      <c r="B90" s="19" t="s">
        <v>6465</v>
      </c>
      <c r="D90" s="13">
        <v>0</v>
      </c>
      <c r="F90" s="13">
        <v>0</v>
      </c>
    </row>
    <row r="91" spans="1:6" x14ac:dyDescent="0.2">
      <c r="A91" s="13" t="str">
        <f t="shared" si="1"/>
        <v>013342</v>
      </c>
      <c r="B91" s="19" t="s">
        <v>6466</v>
      </c>
      <c r="D91" s="13">
        <v>0</v>
      </c>
      <c r="F91" s="13">
        <v>0</v>
      </c>
    </row>
    <row r="92" spans="1:6" x14ac:dyDescent="0.2">
      <c r="A92" s="13" t="str">
        <f t="shared" si="1"/>
        <v>013344</v>
      </c>
      <c r="B92" s="19" t="s">
        <v>6467</v>
      </c>
      <c r="D92" s="13">
        <v>0</v>
      </c>
      <c r="F92" s="13">
        <v>0</v>
      </c>
    </row>
    <row r="93" spans="1:6" x14ac:dyDescent="0.2">
      <c r="A93" s="13" t="str">
        <f t="shared" si="1"/>
        <v>013345</v>
      </c>
      <c r="B93" s="19" t="s">
        <v>6468</v>
      </c>
      <c r="D93" s="13">
        <v>0</v>
      </c>
      <c r="F93" s="13">
        <v>0</v>
      </c>
    </row>
    <row r="94" spans="1:6" x14ac:dyDescent="0.2">
      <c r="A94" s="13" t="str">
        <f t="shared" si="1"/>
        <v>013346</v>
      </c>
      <c r="B94" s="19" t="s">
        <v>6469</v>
      </c>
      <c r="D94" s="13">
        <v>0</v>
      </c>
      <c r="F94" s="13">
        <v>0</v>
      </c>
    </row>
    <row r="95" spans="1:6" x14ac:dyDescent="0.2">
      <c r="A95" s="13" t="str">
        <f t="shared" si="1"/>
        <v>013348</v>
      </c>
      <c r="B95" s="19" t="s">
        <v>6470</v>
      </c>
      <c r="D95" s="13">
        <v>0</v>
      </c>
      <c r="F95" s="13">
        <v>0</v>
      </c>
    </row>
    <row r="96" spans="1:6" x14ac:dyDescent="0.2">
      <c r="A96" s="13" t="str">
        <f t="shared" si="1"/>
        <v>013350</v>
      </c>
      <c r="B96" s="19" t="s">
        <v>6471</v>
      </c>
      <c r="D96" s="13">
        <v>0</v>
      </c>
      <c r="F96" s="13">
        <v>0</v>
      </c>
    </row>
    <row r="97" spans="1:6" x14ac:dyDescent="0.2">
      <c r="A97" s="13" t="str">
        <f t="shared" si="1"/>
        <v>013351</v>
      </c>
      <c r="B97" s="19" t="s">
        <v>6472</v>
      </c>
      <c r="D97" s="13">
        <v>0</v>
      </c>
      <c r="F97" s="13">
        <v>0</v>
      </c>
    </row>
    <row r="98" spans="1:6" x14ac:dyDescent="0.2">
      <c r="A98" s="13" t="str">
        <f t="shared" si="1"/>
        <v>013357</v>
      </c>
      <c r="B98" s="19" t="s">
        <v>6473</v>
      </c>
      <c r="D98" s="13">
        <v>0</v>
      </c>
      <c r="F98" s="13">
        <v>0</v>
      </c>
    </row>
    <row r="99" spans="1:6" x14ac:dyDescent="0.2">
      <c r="A99" s="13" t="str">
        <f t="shared" si="1"/>
        <v>013401</v>
      </c>
      <c r="B99" s="19" t="s">
        <v>6474</v>
      </c>
      <c r="D99" s="13">
        <v>0</v>
      </c>
      <c r="F99" s="13">
        <v>0</v>
      </c>
    </row>
    <row r="100" spans="1:6" x14ac:dyDescent="0.2">
      <c r="A100" s="13" t="str">
        <f t="shared" si="1"/>
        <v>013420</v>
      </c>
      <c r="B100" s="19" t="s">
        <v>6475</v>
      </c>
      <c r="D100" s="13">
        <v>0</v>
      </c>
      <c r="F100" s="13">
        <v>0</v>
      </c>
    </row>
    <row r="101" spans="1:6" x14ac:dyDescent="0.2">
      <c r="A101" s="13" t="str">
        <f t="shared" si="1"/>
        <v>013422</v>
      </c>
      <c r="B101" s="19" t="s">
        <v>6476</v>
      </c>
      <c r="D101" s="13">
        <v>0</v>
      </c>
      <c r="F101" s="13">
        <v>0</v>
      </c>
    </row>
    <row r="102" spans="1:6" x14ac:dyDescent="0.2">
      <c r="A102" s="13" t="str">
        <f t="shared" si="1"/>
        <v>013423</v>
      </c>
      <c r="B102" s="19" t="s">
        <v>6477</v>
      </c>
      <c r="D102" s="13">
        <v>0</v>
      </c>
      <c r="F102" s="13">
        <v>0</v>
      </c>
    </row>
    <row r="103" spans="1:6" x14ac:dyDescent="0.2">
      <c r="A103" s="13" t="str">
        <f t="shared" si="1"/>
        <v>013429</v>
      </c>
      <c r="B103" s="19" t="s">
        <v>6478</v>
      </c>
      <c r="D103" s="13">
        <v>0</v>
      </c>
      <c r="F103" s="13">
        <v>0</v>
      </c>
    </row>
    <row r="104" spans="1:6" x14ac:dyDescent="0.2">
      <c r="A104" s="13" t="str">
        <f t="shared" si="1"/>
        <v>013435</v>
      </c>
      <c r="B104" s="19" t="s">
        <v>6479</v>
      </c>
      <c r="D104" s="13">
        <v>0</v>
      </c>
      <c r="F104" s="13">
        <v>0</v>
      </c>
    </row>
    <row r="105" spans="1:6" x14ac:dyDescent="0.2">
      <c r="A105" s="13" t="str">
        <f t="shared" si="1"/>
        <v>013437</v>
      </c>
      <c r="B105" s="19" t="s">
        <v>6480</v>
      </c>
      <c r="D105" s="13">
        <v>0</v>
      </c>
      <c r="F105" s="13">
        <v>0</v>
      </c>
    </row>
    <row r="106" spans="1:6" x14ac:dyDescent="0.2">
      <c r="A106" s="13" t="str">
        <f t="shared" si="1"/>
        <v>013439</v>
      </c>
      <c r="B106" s="19" t="s">
        <v>6481</v>
      </c>
      <c r="D106" s="13">
        <v>0</v>
      </c>
      <c r="F106" s="13">
        <v>0</v>
      </c>
    </row>
    <row r="107" spans="1:6" x14ac:dyDescent="0.2">
      <c r="A107" s="13" t="str">
        <f t="shared" si="1"/>
        <v>013457</v>
      </c>
      <c r="B107" s="19" t="s">
        <v>6482</v>
      </c>
      <c r="D107" s="13">
        <v>0</v>
      </c>
      <c r="F107" s="13">
        <v>0</v>
      </c>
    </row>
    <row r="108" spans="1:6" x14ac:dyDescent="0.2">
      <c r="A108" s="13" t="str">
        <f t="shared" si="1"/>
        <v>013528</v>
      </c>
      <c r="B108" s="19" t="s">
        <v>6483</v>
      </c>
      <c r="D108" s="13">
        <v>0</v>
      </c>
      <c r="F108" s="13">
        <v>0</v>
      </c>
    </row>
    <row r="109" spans="1:6" x14ac:dyDescent="0.2">
      <c r="A109" s="13" t="str">
        <f t="shared" si="1"/>
        <v>013902</v>
      </c>
      <c r="B109" s="19" t="s">
        <v>6484</v>
      </c>
      <c r="D109" s="13">
        <v>0</v>
      </c>
      <c r="F109" s="13">
        <v>0</v>
      </c>
    </row>
    <row r="110" spans="1:6" x14ac:dyDescent="0.2">
      <c r="A110" s="13" t="str">
        <f t="shared" si="1"/>
        <v>013903</v>
      </c>
      <c r="B110" s="19" t="s">
        <v>6485</v>
      </c>
      <c r="D110" s="13">
        <v>0</v>
      </c>
      <c r="F110" s="13">
        <v>0</v>
      </c>
    </row>
    <row r="111" spans="1:6" x14ac:dyDescent="0.2">
      <c r="A111" s="13" t="str">
        <f t="shared" si="1"/>
        <v>013905</v>
      </c>
      <c r="B111" s="19" t="s">
        <v>6486</v>
      </c>
      <c r="D111" s="13">
        <v>0</v>
      </c>
      <c r="F111" s="13">
        <v>0</v>
      </c>
    </row>
    <row r="112" spans="1:6" x14ac:dyDescent="0.2">
      <c r="A112" s="13" t="str">
        <f t="shared" si="1"/>
        <v>013909</v>
      </c>
      <c r="B112" s="19" t="s">
        <v>6487</v>
      </c>
      <c r="D112" s="13">
        <v>0</v>
      </c>
      <c r="F112" s="13">
        <v>0</v>
      </c>
    </row>
    <row r="113" spans="1:6" x14ac:dyDescent="0.2">
      <c r="A113" s="13" t="str">
        <f t="shared" si="1"/>
        <v>013910</v>
      </c>
      <c r="B113" s="19" t="s">
        <v>6488</v>
      </c>
      <c r="D113" s="13">
        <v>0</v>
      </c>
      <c r="F113" s="13">
        <v>0</v>
      </c>
    </row>
    <row r="114" spans="1:6" x14ac:dyDescent="0.2">
      <c r="A114" s="13" t="str">
        <f t="shared" si="1"/>
        <v>013911</v>
      </c>
      <c r="B114" s="19" t="s">
        <v>6489</v>
      </c>
      <c r="D114" s="13">
        <v>0</v>
      </c>
      <c r="F114" s="13">
        <v>0</v>
      </c>
    </row>
    <row r="115" spans="1:6" x14ac:dyDescent="0.2">
      <c r="A115" s="13" t="str">
        <f t="shared" si="1"/>
        <v>013913</v>
      </c>
      <c r="B115" s="19" t="s">
        <v>6490</v>
      </c>
      <c r="D115" s="13">
        <v>0</v>
      </c>
      <c r="F115" s="13">
        <v>0</v>
      </c>
    </row>
    <row r="116" spans="1:6" x14ac:dyDescent="0.2">
      <c r="A116" s="13" t="str">
        <f t="shared" si="1"/>
        <v>013914</v>
      </c>
      <c r="B116" s="19" t="s">
        <v>6491</v>
      </c>
      <c r="D116" s="13">
        <v>0</v>
      </c>
      <c r="F116" s="13">
        <v>0</v>
      </c>
    </row>
    <row r="117" spans="1:6" x14ac:dyDescent="0.2">
      <c r="A117" s="13" t="str">
        <f t="shared" si="1"/>
        <v>013915</v>
      </c>
      <c r="B117" s="19" t="s">
        <v>6492</v>
      </c>
      <c r="D117" s="13">
        <v>0</v>
      </c>
      <c r="F117" s="13">
        <v>0</v>
      </c>
    </row>
    <row r="118" spans="1:6" x14ac:dyDescent="0.2">
      <c r="A118" s="13" t="str">
        <f t="shared" si="1"/>
        <v>013916</v>
      </c>
      <c r="B118" s="19" t="s">
        <v>6493</v>
      </c>
      <c r="D118" s="13">
        <v>0</v>
      </c>
      <c r="F118" s="13">
        <v>0</v>
      </c>
    </row>
    <row r="119" spans="1:6" x14ac:dyDescent="0.2">
      <c r="A119" s="13" t="str">
        <f t="shared" si="1"/>
        <v>013917</v>
      </c>
      <c r="B119" s="19" t="s">
        <v>6494</v>
      </c>
      <c r="D119" s="13">
        <v>0</v>
      </c>
      <c r="F119" s="13">
        <v>0</v>
      </c>
    </row>
    <row r="120" spans="1:6" x14ac:dyDescent="0.2">
      <c r="A120" s="13" t="str">
        <f t="shared" si="1"/>
        <v>013919</v>
      </c>
      <c r="B120" s="19" t="s">
        <v>6495</v>
      </c>
      <c r="D120" s="13">
        <v>0</v>
      </c>
      <c r="F120" s="13">
        <v>0</v>
      </c>
    </row>
    <row r="121" spans="1:6" x14ac:dyDescent="0.2">
      <c r="A121" s="13" t="str">
        <f t="shared" si="1"/>
        <v>013920</v>
      </c>
      <c r="B121" s="19" t="s">
        <v>6496</v>
      </c>
      <c r="D121" s="13">
        <v>0</v>
      </c>
      <c r="F121" s="13">
        <v>0</v>
      </c>
    </row>
    <row r="122" spans="1:6" x14ac:dyDescent="0.2">
      <c r="A122" s="13" t="str">
        <f t="shared" si="1"/>
        <v>013922</v>
      </c>
      <c r="B122" s="19" t="s">
        <v>6497</v>
      </c>
      <c r="D122" s="13">
        <v>0</v>
      </c>
      <c r="F122" s="13">
        <v>0</v>
      </c>
    </row>
    <row r="123" spans="1:6" x14ac:dyDescent="0.2">
      <c r="A123" s="13" t="str">
        <f t="shared" si="1"/>
        <v>013923</v>
      </c>
      <c r="B123" s="19" t="s">
        <v>6498</v>
      </c>
      <c r="D123" s="13">
        <v>0</v>
      </c>
      <c r="F123" s="13">
        <v>0</v>
      </c>
    </row>
    <row r="124" spans="1:6" x14ac:dyDescent="0.2">
      <c r="A124" s="13" t="str">
        <f t="shared" si="1"/>
        <v>013928</v>
      </c>
      <c r="B124" s="19" t="s">
        <v>6499</v>
      </c>
      <c r="D124" s="13">
        <v>0</v>
      </c>
      <c r="F124" s="13">
        <v>0</v>
      </c>
    </row>
    <row r="125" spans="1:6" x14ac:dyDescent="0.2">
      <c r="A125" s="13" t="str">
        <f t="shared" si="1"/>
        <v>013931</v>
      </c>
      <c r="B125" s="19" t="s">
        <v>6500</v>
      </c>
      <c r="D125" s="13">
        <v>0</v>
      </c>
      <c r="F125" s="13">
        <v>0</v>
      </c>
    </row>
    <row r="126" spans="1:6" x14ac:dyDescent="0.2">
      <c r="A126" s="13" t="str">
        <f t="shared" si="1"/>
        <v>013932</v>
      </c>
      <c r="B126" s="19" t="s">
        <v>6501</v>
      </c>
      <c r="D126" s="13">
        <v>0</v>
      </c>
      <c r="F126" s="13">
        <v>0</v>
      </c>
    </row>
    <row r="127" spans="1:6" x14ac:dyDescent="0.2">
      <c r="A127" s="13" t="str">
        <f t="shared" si="1"/>
        <v>013933</v>
      </c>
      <c r="B127" s="19" t="s">
        <v>6502</v>
      </c>
      <c r="D127" s="13">
        <v>0</v>
      </c>
      <c r="F127" s="13">
        <v>0</v>
      </c>
    </row>
    <row r="128" spans="1:6" x14ac:dyDescent="0.2">
      <c r="A128" s="13" t="str">
        <f t="shared" si="1"/>
        <v>013934</v>
      </c>
      <c r="B128" s="19" t="s">
        <v>6503</v>
      </c>
      <c r="D128" s="13">
        <v>0</v>
      </c>
      <c r="F128" s="13">
        <v>0</v>
      </c>
    </row>
    <row r="129" spans="1:6" x14ac:dyDescent="0.2">
      <c r="A129" s="13" t="str">
        <f t="shared" si="1"/>
        <v>014000</v>
      </c>
      <c r="B129" s="19" t="s">
        <v>6504</v>
      </c>
      <c r="D129" s="13">
        <v>0</v>
      </c>
      <c r="F129" s="13">
        <v>0</v>
      </c>
    </row>
    <row r="130" spans="1:6" x14ac:dyDescent="0.2">
      <c r="A130" s="13" t="str">
        <f t="shared" si="1"/>
        <v>014010</v>
      </c>
      <c r="B130" s="19" t="s">
        <v>6505</v>
      </c>
      <c r="D130" s="13">
        <v>0</v>
      </c>
      <c r="F130" s="13">
        <v>0</v>
      </c>
    </row>
    <row r="131" spans="1:6" x14ac:dyDescent="0.2">
      <c r="A131" s="13" t="str">
        <f t="shared" si="1"/>
        <v>014020</v>
      </c>
      <c r="B131" s="19" t="s">
        <v>6506</v>
      </c>
      <c r="D131" s="13">
        <v>0</v>
      </c>
      <c r="F131" s="13">
        <v>0</v>
      </c>
    </row>
    <row r="132" spans="1:6" x14ac:dyDescent="0.2">
      <c r="A132" s="13" t="str">
        <f t="shared" si="1"/>
        <v>015000</v>
      </c>
      <c r="B132" s="19" t="s">
        <v>6507</v>
      </c>
      <c r="D132" s="13">
        <v>0</v>
      </c>
      <c r="F132" s="13">
        <v>0</v>
      </c>
    </row>
    <row r="133" spans="1:6" x14ac:dyDescent="0.2">
      <c r="A133" s="13" t="str">
        <f t="shared" si="1"/>
        <v>020108</v>
      </c>
      <c r="B133" s="19" t="s">
        <v>6508</v>
      </c>
      <c r="D133" s="13">
        <v>0</v>
      </c>
      <c r="F133" s="13">
        <v>0</v>
      </c>
    </row>
    <row r="134" spans="1:6" x14ac:dyDescent="0.2">
      <c r="A134" s="13" t="str">
        <f t="shared" si="1"/>
        <v>020208</v>
      </c>
      <c r="B134" s="19" t="s">
        <v>6509</v>
      </c>
      <c r="D134" s="13">
        <v>0</v>
      </c>
      <c r="F134" s="13">
        <v>0</v>
      </c>
    </row>
    <row r="135" spans="1:6" x14ac:dyDescent="0.2">
      <c r="A135" s="13" t="str">
        <f t="shared" si="1"/>
        <v>020307</v>
      </c>
      <c r="B135" s="19" t="s">
        <v>6510</v>
      </c>
      <c r="D135" s="13">
        <v>0</v>
      </c>
      <c r="F135" s="13">
        <v>0</v>
      </c>
    </row>
    <row r="136" spans="1:6" x14ac:dyDescent="0.2">
      <c r="A136" s="13" t="str">
        <f t="shared" ref="A136:A199" si="2">LEFT(TRIM(B136),6)</f>
        <v>020308</v>
      </c>
      <c r="B136" s="19" t="s">
        <v>6511</v>
      </c>
      <c r="D136" s="13">
        <v>0</v>
      </c>
      <c r="F136" s="13">
        <v>0</v>
      </c>
    </row>
    <row r="137" spans="1:6" x14ac:dyDescent="0.2">
      <c r="A137" s="13" t="str">
        <f t="shared" si="2"/>
        <v>020407</v>
      </c>
      <c r="B137" s="19" t="s">
        <v>6512</v>
      </c>
      <c r="D137" s="13">
        <v>0</v>
      </c>
      <c r="F137" s="13">
        <v>0</v>
      </c>
    </row>
    <row r="138" spans="1:6" x14ac:dyDescent="0.2">
      <c r="A138" s="13" t="str">
        <f t="shared" si="2"/>
        <v>020408</v>
      </c>
      <c r="B138" s="19" t="s">
        <v>6513</v>
      </c>
      <c r="D138" s="13">
        <v>0</v>
      </c>
      <c r="F138" s="13">
        <v>0</v>
      </c>
    </row>
    <row r="139" spans="1:6" x14ac:dyDescent="0.2">
      <c r="A139" s="13" t="str">
        <f t="shared" si="2"/>
        <v>020507</v>
      </c>
      <c r="B139" s="19" t="s">
        <v>6514</v>
      </c>
      <c r="D139" s="13">
        <v>0</v>
      </c>
      <c r="F139" s="13">
        <v>0</v>
      </c>
    </row>
    <row r="140" spans="1:6" x14ac:dyDescent="0.2">
      <c r="A140" s="13" t="str">
        <f t="shared" si="2"/>
        <v>020508</v>
      </c>
      <c r="B140" s="19" t="s">
        <v>6515</v>
      </c>
      <c r="D140" s="13">
        <v>0</v>
      </c>
      <c r="F140" s="13">
        <v>0</v>
      </c>
    </row>
    <row r="141" spans="1:6" x14ac:dyDescent="0.2">
      <c r="A141" s="13" t="str">
        <f t="shared" si="2"/>
        <v>020607</v>
      </c>
      <c r="B141" s="19" t="s">
        <v>6516</v>
      </c>
      <c r="D141" s="13">
        <v>0</v>
      </c>
      <c r="F141" s="13">
        <v>0</v>
      </c>
    </row>
    <row r="142" spans="1:6" x14ac:dyDescent="0.2">
      <c r="A142" s="13" t="str">
        <f t="shared" si="2"/>
        <v>020608</v>
      </c>
      <c r="B142" s="19" t="s">
        <v>6517</v>
      </c>
      <c r="D142" s="13">
        <v>0</v>
      </c>
      <c r="F142" s="13">
        <v>0</v>
      </c>
    </row>
    <row r="143" spans="1:6" x14ac:dyDescent="0.2">
      <c r="A143" s="13" t="str">
        <f t="shared" si="2"/>
        <v>020707</v>
      </c>
      <c r="B143" s="19" t="s">
        <v>6518</v>
      </c>
      <c r="D143" s="13">
        <v>0</v>
      </c>
      <c r="F143" s="13">
        <v>0</v>
      </c>
    </row>
    <row r="144" spans="1:6" x14ac:dyDescent="0.2">
      <c r="A144" s="13" t="str">
        <f t="shared" si="2"/>
        <v>020708</v>
      </c>
      <c r="B144" s="19" t="s">
        <v>6519</v>
      </c>
      <c r="D144" s="13">
        <v>0</v>
      </c>
      <c r="F144" s="13">
        <v>0</v>
      </c>
    </row>
    <row r="145" spans="1:6" x14ac:dyDescent="0.2">
      <c r="A145" s="13" t="str">
        <f t="shared" si="2"/>
        <v>020807</v>
      </c>
      <c r="B145" s="19" t="s">
        <v>6520</v>
      </c>
      <c r="D145" s="13">
        <v>0</v>
      </c>
      <c r="F145" s="13">
        <v>0</v>
      </c>
    </row>
    <row r="146" spans="1:6" x14ac:dyDescent="0.2">
      <c r="A146" s="13" t="str">
        <f t="shared" si="2"/>
        <v>020808</v>
      </c>
      <c r="B146" s="19" t="s">
        <v>6521</v>
      </c>
      <c r="D146" s="13">
        <v>0</v>
      </c>
      <c r="F146" s="13">
        <v>0</v>
      </c>
    </row>
    <row r="147" spans="1:6" x14ac:dyDescent="0.2">
      <c r="A147" s="13" t="str">
        <f t="shared" si="2"/>
        <v>020907</v>
      </c>
      <c r="B147" s="19" t="s">
        <v>6522</v>
      </c>
      <c r="D147" s="13">
        <v>0</v>
      </c>
      <c r="F147" s="13">
        <v>0</v>
      </c>
    </row>
    <row r="148" spans="1:6" x14ac:dyDescent="0.2">
      <c r="A148" s="13" t="str">
        <f t="shared" si="2"/>
        <v>020908</v>
      </c>
      <c r="B148" s="19" t="s">
        <v>6523</v>
      </c>
      <c r="D148" s="13">
        <v>0</v>
      </c>
      <c r="F148" s="13">
        <v>0</v>
      </c>
    </row>
    <row r="149" spans="1:6" x14ac:dyDescent="0.2">
      <c r="A149" s="13" t="str">
        <f t="shared" si="2"/>
        <v>021007</v>
      </c>
      <c r="B149" s="19" t="s">
        <v>6524</v>
      </c>
      <c r="D149" s="13">
        <v>0</v>
      </c>
      <c r="F149" s="13">
        <v>0</v>
      </c>
    </row>
    <row r="150" spans="1:6" x14ac:dyDescent="0.2">
      <c r="A150" s="13" t="str">
        <f t="shared" si="2"/>
        <v>021008</v>
      </c>
      <c r="B150" s="19" t="s">
        <v>6525</v>
      </c>
      <c r="D150" s="13">
        <v>0</v>
      </c>
      <c r="F150" s="13">
        <v>0</v>
      </c>
    </row>
    <row r="151" spans="1:6" x14ac:dyDescent="0.2">
      <c r="A151" s="13" t="str">
        <f t="shared" si="2"/>
        <v>021107</v>
      </c>
      <c r="B151" s="19" t="s">
        <v>6526</v>
      </c>
      <c r="D151" s="13">
        <v>0</v>
      </c>
      <c r="F151" s="13">
        <v>0</v>
      </c>
    </row>
    <row r="152" spans="1:6" x14ac:dyDescent="0.2">
      <c r="A152" s="13" t="str">
        <f t="shared" si="2"/>
        <v>021108</v>
      </c>
      <c r="B152" s="19" t="s">
        <v>6527</v>
      </c>
      <c r="D152" s="13">
        <v>0</v>
      </c>
      <c r="F152" s="13">
        <v>0</v>
      </c>
    </row>
    <row r="153" spans="1:6" x14ac:dyDescent="0.2">
      <c r="A153" s="13" t="str">
        <f t="shared" si="2"/>
        <v>021207</v>
      </c>
      <c r="B153" s="19" t="s">
        <v>6528</v>
      </c>
      <c r="D153" s="13">
        <v>0</v>
      </c>
      <c r="F153" s="13">
        <v>0</v>
      </c>
    </row>
    <row r="154" spans="1:6" x14ac:dyDescent="0.2">
      <c r="A154" s="13" t="str">
        <f t="shared" si="2"/>
        <v>021208</v>
      </c>
      <c r="B154" s="19" t="s">
        <v>6529</v>
      </c>
      <c r="D154" s="13">
        <v>0</v>
      </c>
      <c r="F154" s="13">
        <v>0</v>
      </c>
    </row>
    <row r="155" spans="1:6" x14ac:dyDescent="0.2">
      <c r="A155" s="13" t="str">
        <f t="shared" si="2"/>
        <v>200001</v>
      </c>
      <c r="B155" s="19" t="s">
        <v>6530</v>
      </c>
      <c r="D155" s="13">
        <v>5</v>
      </c>
      <c r="F155" s="13">
        <v>947014.88315907144</v>
      </c>
    </row>
    <row r="156" spans="1:6" x14ac:dyDescent="0.2">
      <c r="A156" s="13" t="str">
        <f t="shared" si="2"/>
        <v>200002</v>
      </c>
      <c r="B156" s="19" t="s">
        <v>6531</v>
      </c>
      <c r="D156" s="13">
        <v>0</v>
      </c>
      <c r="F156" s="13">
        <v>0</v>
      </c>
    </row>
    <row r="157" spans="1:6" x14ac:dyDescent="0.2">
      <c r="A157" s="13" t="str">
        <f t="shared" si="2"/>
        <v>200003</v>
      </c>
      <c r="B157" s="19" t="s">
        <v>6532</v>
      </c>
      <c r="D157" s="13">
        <v>0</v>
      </c>
      <c r="F157" s="13">
        <v>0</v>
      </c>
    </row>
    <row r="158" spans="1:6" x14ac:dyDescent="0.2">
      <c r="A158" s="13" t="str">
        <f t="shared" si="2"/>
        <v>200010</v>
      </c>
      <c r="B158" s="19" t="s">
        <v>6533</v>
      </c>
      <c r="D158" s="13">
        <v>19</v>
      </c>
      <c r="F158" s="13">
        <v>12456769.063874498</v>
      </c>
    </row>
    <row r="159" spans="1:6" x14ac:dyDescent="0.2">
      <c r="A159" s="13" t="str">
        <f t="shared" si="2"/>
        <v>200011</v>
      </c>
      <c r="B159" s="19" t="s">
        <v>6534</v>
      </c>
      <c r="D159" s="13">
        <v>0</v>
      </c>
      <c r="F159" s="13">
        <v>0</v>
      </c>
    </row>
    <row r="160" spans="1:6" x14ac:dyDescent="0.2">
      <c r="A160" s="13" t="str">
        <f t="shared" si="2"/>
        <v>200100</v>
      </c>
      <c r="B160" s="19" t="s">
        <v>6535</v>
      </c>
      <c r="D160" s="13">
        <v>0</v>
      </c>
      <c r="F160" s="13">
        <v>1687.7500000001</v>
      </c>
    </row>
    <row r="161" spans="1:6" x14ac:dyDescent="0.2">
      <c r="A161" s="13" t="str">
        <f t="shared" si="2"/>
        <v>200101</v>
      </c>
      <c r="B161" s="19" t="s">
        <v>6536</v>
      </c>
      <c r="D161" s="13">
        <v>22</v>
      </c>
      <c r="F161" s="13">
        <v>6320092.397147039</v>
      </c>
    </row>
    <row r="162" spans="1:6" x14ac:dyDescent="0.2">
      <c r="A162" s="13" t="str">
        <f t="shared" si="2"/>
        <v>200102</v>
      </c>
      <c r="B162" s="19" t="s">
        <v>6537</v>
      </c>
      <c r="D162" s="13">
        <v>30</v>
      </c>
      <c r="F162" s="13">
        <v>9384719.9630968962</v>
      </c>
    </row>
    <row r="163" spans="1:6" x14ac:dyDescent="0.2">
      <c r="A163" s="13" t="str">
        <f t="shared" si="2"/>
        <v>200103</v>
      </c>
      <c r="B163" s="19" t="s">
        <v>6538</v>
      </c>
      <c r="D163" s="13">
        <v>14</v>
      </c>
      <c r="F163" s="13">
        <v>3250863.4746094439</v>
      </c>
    </row>
    <row r="164" spans="1:6" x14ac:dyDescent="0.2">
      <c r="A164" s="13" t="str">
        <f t="shared" si="2"/>
        <v>200104</v>
      </c>
      <c r="B164" s="19" t="s">
        <v>6539</v>
      </c>
      <c r="D164" s="13">
        <v>29</v>
      </c>
      <c r="F164" s="13">
        <v>7927477.1214563306</v>
      </c>
    </row>
    <row r="165" spans="1:6" x14ac:dyDescent="0.2">
      <c r="A165" s="13" t="str">
        <f t="shared" si="2"/>
        <v>200150</v>
      </c>
      <c r="B165" s="19" t="s">
        <v>6540</v>
      </c>
      <c r="D165" s="13">
        <v>0</v>
      </c>
      <c r="F165" s="13">
        <v>426541.45400999999</v>
      </c>
    </row>
    <row r="166" spans="1:6" x14ac:dyDescent="0.2">
      <c r="A166" s="13" t="str">
        <f t="shared" si="2"/>
        <v>200200</v>
      </c>
      <c r="B166" s="19" t="s">
        <v>6541</v>
      </c>
      <c r="D166" s="13">
        <v>47</v>
      </c>
      <c r="F166" s="13">
        <v>12056724.138446504</v>
      </c>
    </row>
    <row r="167" spans="1:6" x14ac:dyDescent="0.2">
      <c r="A167" s="13" t="str">
        <f t="shared" si="2"/>
        <v>200201</v>
      </c>
      <c r="B167" s="19" t="s">
        <v>6542</v>
      </c>
      <c r="D167" s="13">
        <v>0</v>
      </c>
      <c r="F167" s="13">
        <v>0</v>
      </c>
    </row>
    <row r="168" spans="1:6" x14ac:dyDescent="0.2">
      <c r="A168" s="13" t="str">
        <f t="shared" si="2"/>
        <v>200297</v>
      </c>
      <c r="B168" s="19" t="s">
        <v>6543</v>
      </c>
      <c r="D168" s="13">
        <v>23</v>
      </c>
      <c r="F168" s="13">
        <v>7985935.6566745508</v>
      </c>
    </row>
    <row r="169" spans="1:6" x14ac:dyDescent="0.2">
      <c r="A169" s="13" t="str">
        <f t="shared" si="2"/>
        <v>200298</v>
      </c>
      <c r="B169" s="19" t="s">
        <v>6544</v>
      </c>
      <c r="D169" s="13">
        <v>0</v>
      </c>
      <c r="F169" s="13">
        <v>0</v>
      </c>
    </row>
    <row r="170" spans="1:6" x14ac:dyDescent="0.2">
      <c r="A170" s="13" t="str">
        <f t="shared" si="2"/>
        <v>200299</v>
      </c>
      <c r="B170" s="19" t="s">
        <v>6545</v>
      </c>
      <c r="D170" s="13">
        <v>28</v>
      </c>
      <c r="F170" s="13">
        <v>7385842.7133694971</v>
      </c>
    </row>
    <row r="171" spans="1:6" x14ac:dyDescent="0.2">
      <c r="A171" s="13" t="str">
        <f t="shared" si="2"/>
        <v>200300</v>
      </c>
      <c r="B171" s="19" t="s">
        <v>6546</v>
      </c>
      <c r="D171" s="13">
        <v>0</v>
      </c>
      <c r="F171" s="13">
        <v>0</v>
      </c>
    </row>
    <row r="172" spans="1:6" x14ac:dyDescent="0.2">
      <c r="A172" s="13" t="str">
        <f t="shared" si="2"/>
        <v>200303</v>
      </c>
      <c r="B172" s="19" t="s">
        <v>6547</v>
      </c>
      <c r="D172" s="13">
        <v>7</v>
      </c>
      <c r="F172" s="13">
        <v>1625389.4049176001</v>
      </c>
    </row>
    <row r="173" spans="1:6" x14ac:dyDescent="0.2">
      <c r="A173" s="13" t="str">
        <f t="shared" si="2"/>
        <v>200304</v>
      </c>
      <c r="B173" s="19" t="s">
        <v>6548</v>
      </c>
      <c r="D173" s="13">
        <v>25</v>
      </c>
      <c r="F173" s="13">
        <v>5769951.703365203</v>
      </c>
    </row>
    <row r="174" spans="1:6" x14ac:dyDescent="0.2">
      <c r="A174" s="13" t="str">
        <f t="shared" si="2"/>
        <v>200305</v>
      </c>
      <c r="B174" s="19" t="s">
        <v>6549</v>
      </c>
      <c r="D174" s="13">
        <v>8</v>
      </c>
      <c r="F174" s="13">
        <v>5827874.2993835658</v>
      </c>
    </row>
    <row r="175" spans="1:6" x14ac:dyDescent="0.2">
      <c r="A175" s="13" t="str">
        <f t="shared" si="2"/>
        <v>200306</v>
      </c>
      <c r="B175" s="19" t="s">
        <v>6550</v>
      </c>
      <c r="D175" s="13">
        <v>0</v>
      </c>
      <c r="F175" s="13">
        <v>0</v>
      </c>
    </row>
    <row r="176" spans="1:6" x14ac:dyDescent="0.2">
      <c r="A176" s="13" t="str">
        <f t="shared" si="2"/>
        <v>200307</v>
      </c>
      <c r="B176" s="19" t="s">
        <v>6551</v>
      </c>
      <c r="D176" s="13">
        <v>0</v>
      </c>
      <c r="F176" s="13">
        <v>1421.8431399999986</v>
      </c>
    </row>
    <row r="177" spans="1:6" x14ac:dyDescent="0.2">
      <c r="A177" s="13" t="str">
        <f t="shared" si="2"/>
        <v>200308</v>
      </c>
      <c r="B177" s="19" t="s">
        <v>6552</v>
      </c>
      <c r="D177" s="13">
        <v>15</v>
      </c>
      <c r="F177" s="13">
        <v>3006715.1970052426</v>
      </c>
    </row>
    <row r="178" spans="1:6" x14ac:dyDescent="0.2">
      <c r="A178" s="13" t="str">
        <f t="shared" si="2"/>
        <v>200309</v>
      </c>
      <c r="B178" s="19" t="s">
        <v>6553</v>
      </c>
      <c r="D178" s="13">
        <v>5</v>
      </c>
      <c r="F178" s="13">
        <v>910033.95299948007</v>
      </c>
    </row>
    <row r="179" spans="1:6" x14ac:dyDescent="0.2">
      <c r="A179" s="13" t="str">
        <f t="shared" si="2"/>
        <v>200310</v>
      </c>
      <c r="B179" s="19" t="s">
        <v>6554</v>
      </c>
      <c r="D179" s="13">
        <v>0</v>
      </c>
      <c r="F179" s="13">
        <v>0</v>
      </c>
    </row>
    <row r="180" spans="1:6" x14ac:dyDescent="0.2">
      <c r="A180" s="13" t="str">
        <f t="shared" si="2"/>
        <v>200311</v>
      </c>
      <c r="B180" s="19" t="s">
        <v>6555</v>
      </c>
      <c r="D180" s="13">
        <v>0</v>
      </c>
      <c r="F180" s="13">
        <v>0</v>
      </c>
    </row>
    <row r="181" spans="1:6" x14ac:dyDescent="0.2">
      <c r="A181" s="13" t="str">
        <f t="shared" si="2"/>
        <v>200312</v>
      </c>
      <c r="B181" s="19" t="s">
        <v>6556</v>
      </c>
      <c r="D181" s="13">
        <v>0</v>
      </c>
      <c r="F181" s="13">
        <v>0</v>
      </c>
    </row>
    <row r="182" spans="1:6" x14ac:dyDescent="0.2">
      <c r="A182" s="13" t="str">
        <f t="shared" si="2"/>
        <v>200313</v>
      </c>
      <c r="B182" s="19" t="s">
        <v>6557</v>
      </c>
      <c r="D182" s="13">
        <v>8</v>
      </c>
      <c r="F182" s="13">
        <v>2555700.833723709</v>
      </c>
    </row>
    <row r="183" spans="1:6" x14ac:dyDescent="0.2">
      <c r="A183" s="13" t="str">
        <f t="shared" si="2"/>
        <v>200314</v>
      </c>
      <c r="B183" s="19" t="s">
        <v>6558</v>
      </c>
      <c r="D183" s="13">
        <v>0</v>
      </c>
      <c r="F183" s="13">
        <v>0</v>
      </c>
    </row>
    <row r="184" spans="1:6" x14ac:dyDescent="0.2">
      <c r="A184" s="13" t="str">
        <f t="shared" si="2"/>
        <v>200315</v>
      </c>
      <c r="B184" s="19" t="s">
        <v>6559</v>
      </c>
      <c r="D184" s="13">
        <v>0</v>
      </c>
      <c r="F184" s="13">
        <v>104040.32827171613</v>
      </c>
    </row>
    <row r="185" spans="1:6" x14ac:dyDescent="0.2">
      <c r="A185" s="13" t="str">
        <f t="shared" si="2"/>
        <v>200400</v>
      </c>
      <c r="B185" s="19" t="s">
        <v>6560</v>
      </c>
      <c r="D185" s="13">
        <v>15</v>
      </c>
      <c r="F185" s="13">
        <v>2725144.6931943153</v>
      </c>
    </row>
    <row r="186" spans="1:6" x14ac:dyDescent="0.2">
      <c r="A186" s="13" t="str">
        <f t="shared" si="2"/>
        <v>200410</v>
      </c>
      <c r="B186" s="19" t="s">
        <v>6561</v>
      </c>
      <c r="D186" s="13">
        <v>45</v>
      </c>
      <c r="F186" s="13">
        <v>9558661.2542990427</v>
      </c>
    </row>
    <row r="187" spans="1:6" x14ac:dyDescent="0.2">
      <c r="A187" s="13" t="str">
        <f t="shared" si="2"/>
        <v>200420</v>
      </c>
      <c r="B187" s="19" t="s">
        <v>6562</v>
      </c>
      <c r="D187" s="13">
        <v>11</v>
      </c>
      <c r="F187" s="13">
        <v>5528589.3799672509</v>
      </c>
    </row>
    <row r="188" spans="1:6" x14ac:dyDescent="0.2">
      <c r="A188" s="13" t="str">
        <f t="shared" si="2"/>
        <v>200430</v>
      </c>
      <c r="B188" s="19" t="s">
        <v>6563</v>
      </c>
      <c r="D188" s="13">
        <v>34</v>
      </c>
      <c r="F188" s="13">
        <v>7086992.976619361</v>
      </c>
    </row>
    <row r="189" spans="1:6" x14ac:dyDescent="0.2">
      <c r="A189" s="13" t="str">
        <f t="shared" si="2"/>
        <v>200440</v>
      </c>
      <c r="B189" s="19" t="s">
        <v>6564</v>
      </c>
      <c r="D189" s="13">
        <v>5</v>
      </c>
      <c r="F189" s="13">
        <v>4049634.5511606159</v>
      </c>
    </row>
    <row r="190" spans="1:6" x14ac:dyDescent="0.2">
      <c r="A190" s="13" t="str">
        <f t="shared" si="2"/>
        <v>200500</v>
      </c>
      <c r="B190" s="19" t="s">
        <v>6565</v>
      </c>
      <c r="D190" s="13">
        <v>23</v>
      </c>
      <c r="F190" s="13">
        <v>5182707.9065844631</v>
      </c>
    </row>
    <row r="191" spans="1:6" x14ac:dyDescent="0.2">
      <c r="A191" s="13" t="str">
        <f t="shared" si="2"/>
        <v>200600</v>
      </c>
      <c r="B191" s="19" t="s">
        <v>6566</v>
      </c>
      <c r="D191" s="13">
        <v>25</v>
      </c>
      <c r="F191" s="13">
        <v>9699911.398623541</v>
      </c>
    </row>
    <row r="192" spans="1:6" x14ac:dyDescent="0.2">
      <c r="A192" s="13" t="str">
        <f t="shared" si="2"/>
        <v>200601</v>
      </c>
      <c r="B192" s="19" t="s">
        <v>6567</v>
      </c>
      <c r="D192" s="13">
        <v>20</v>
      </c>
      <c r="F192" s="13">
        <v>4833173.1093382435</v>
      </c>
    </row>
    <row r="193" spans="1:6" x14ac:dyDescent="0.2">
      <c r="A193" s="13" t="str">
        <f t="shared" si="2"/>
        <v>200602</v>
      </c>
      <c r="B193" s="19" t="s">
        <v>6568</v>
      </c>
      <c r="D193" s="13">
        <v>21</v>
      </c>
      <c r="F193" s="13">
        <v>6863175.6674090642</v>
      </c>
    </row>
    <row r="194" spans="1:6" x14ac:dyDescent="0.2">
      <c r="A194" s="13" t="str">
        <f t="shared" si="2"/>
        <v>200603</v>
      </c>
      <c r="B194" s="19" t="s">
        <v>6569</v>
      </c>
      <c r="D194" s="13">
        <v>7</v>
      </c>
      <c r="F194" s="13">
        <v>2386078.306957854</v>
      </c>
    </row>
    <row r="195" spans="1:6" x14ac:dyDescent="0.2">
      <c r="A195" s="13" t="str">
        <f t="shared" si="2"/>
        <v>200604</v>
      </c>
      <c r="B195" s="19" t="s">
        <v>6570</v>
      </c>
      <c r="D195" s="13">
        <v>11</v>
      </c>
      <c r="F195" s="13">
        <v>2797467.0024507255</v>
      </c>
    </row>
    <row r="196" spans="1:6" x14ac:dyDescent="0.2">
      <c r="A196" s="13" t="str">
        <f t="shared" si="2"/>
        <v>200605</v>
      </c>
      <c r="B196" s="19" t="s">
        <v>6571</v>
      </c>
      <c r="D196" s="13">
        <v>10</v>
      </c>
      <c r="F196" s="13">
        <v>2285383.4500266574</v>
      </c>
    </row>
    <row r="197" spans="1:6" x14ac:dyDescent="0.2">
      <c r="A197" s="13" t="str">
        <f t="shared" si="2"/>
        <v>200606</v>
      </c>
      <c r="B197" s="19" t="s">
        <v>6572</v>
      </c>
      <c r="D197" s="13">
        <v>6</v>
      </c>
      <c r="F197" s="13">
        <v>1915829.0583388698</v>
      </c>
    </row>
    <row r="198" spans="1:6" x14ac:dyDescent="0.2">
      <c r="A198" s="13" t="str">
        <f t="shared" si="2"/>
        <v>200650</v>
      </c>
      <c r="B198" s="19" t="s">
        <v>6573</v>
      </c>
      <c r="D198" s="13">
        <v>0</v>
      </c>
      <c r="F198" s="13">
        <v>0</v>
      </c>
    </row>
    <row r="199" spans="1:6" x14ac:dyDescent="0.2">
      <c r="A199" s="13" t="str">
        <f t="shared" si="2"/>
        <v>200700</v>
      </c>
      <c r="B199" s="19" t="s">
        <v>6574</v>
      </c>
      <c r="D199" s="13">
        <v>-1</v>
      </c>
      <c r="F199" s="13">
        <v>3275596.2566162264</v>
      </c>
    </row>
    <row r="200" spans="1:6" x14ac:dyDescent="0.2">
      <c r="A200" s="13" t="str">
        <f t="shared" ref="A200:A263" si="3">LEFT(TRIM(B200),6)</f>
        <v>200701</v>
      </c>
      <c r="B200" s="19" t="s">
        <v>6575</v>
      </c>
      <c r="D200" s="13">
        <v>14</v>
      </c>
      <c r="F200" s="13">
        <v>3487967.84221065</v>
      </c>
    </row>
    <row r="201" spans="1:6" x14ac:dyDescent="0.2">
      <c r="A201" s="13" t="str">
        <f t="shared" si="3"/>
        <v>200705</v>
      </c>
      <c r="B201" s="19" t="s">
        <v>6576</v>
      </c>
      <c r="D201" s="13">
        <v>0</v>
      </c>
      <c r="F201" s="13">
        <v>0</v>
      </c>
    </row>
    <row r="202" spans="1:6" x14ac:dyDescent="0.2">
      <c r="A202" s="13" t="str">
        <f t="shared" si="3"/>
        <v>200710</v>
      </c>
      <c r="B202" s="19" t="s">
        <v>6577</v>
      </c>
      <c r="D202" s="13">
        <v>0</v>
      </c>
      <c r="F202" s="13">
        <v>146831</v>
      </c>
    </row>
    <row r="203" spans="1:6" x14ac:dyDescent="0.2">
      <c r="A203" s="13" t="str">
        <f t="shared" si="3"/>
        <v>200715</v>
      </c>
      <c r="B203" s="19" t="s">
        <v>6578</v>
      </c>
      <c r="D203" s="13">
        <v>0</v>
      </c>
      <c r="F203" s="13">
        <v>0</v>
      </c>
    </row>
    <row r="204" spans="1:6" x14ac:dyDescent="0.2">
      <c r="A204" s="13" t="str">
        <f t="shared" si="3"/>
        <v>200720</v>
      </c>
      <c r="B204" s="19" t="s">
        <v>6579</v>
      </c>
      <c r="D204" s="13">
        <v>13</v>
      </c>
      <c r="F204" s="13">
        <v>2595846.1430616966</v>
      </c>
    </row>
    <row r="205" spans="1:6" x14ac:dyDescent="0.2">
      <c r="A205" s="13" t="str">
        <f t="shared" si="3"/>
        <v>200730</v>
      </c>
      <c r="B205" s="19" t="s">
        <v>6580</v>
      </c>
      <c r="D205" s="13">
        <v>0</v>
      </c>
      <c r="F205" s="13">
        <v>349999.56187487522</v>
      </c>
    </row>
    <row r="206" spans="1:6" x14ac:dyDescent="0.2">
      <c r="A206" s="13" t="str">
        <f t="shared" si="3"/>
        <v>200740</v>
      </c>
      <c r="B206" s="19" t="s">
        <v>6581</v>
      </c>
      <c r="D206" s="13">
        <v>11</v>
      </c>
      <c r="F206" s="13">
        <v>2030214.3298332191</v>
      </c>
    </row>
    <row r="207" spans="1:6" x14ac:dyDescent="0.2">
      <c r="A207" s="13" t="str">
        <f t="shared" si="3"/>
        <v>200750</v>
      </c>
      <c r="B207" s="19" t="s">
        <v>6582</v>
      </c>
      <c r="D207" s="13">
        <v>32</v>
      </c>
      <c r="F207" s="13">
        <v>6285155.3571549989</v>
      </c>
    </row>
    <row r="208" spans="1:6" x14ac:dyDescent="0.2">
      <c r="A208" s="13" t="str">
        <f t="shared" si="3"/>
        <v>200760</v>
      </c>
      <c r="B208" s="19" t="s">
        <v>6583</v>
      </c>
      <c r="D208" s="13">
        <v>0</v>
      </c>
      <c r="F208" s="13">
        <v>0</v>
      </c>
    </row>
    <row r="209" spans="1:6" x14ac:dyDescent="0.2">
      <c r="A209" s="13" t="str">
        <f t="shared" si="3"/>
        <v>200770</v>
      </c>
      <c r="B209" s="19" t="s">
        <v>6584</v>
      </c>
      <c r="D209" s="13">
        <v>0</v>
      </c>
      <c r="F209" s="13">
        <v>0</v>
      </c>
    </row>
    <row r="210" spans="1:6" x14ac:dyDescent="0.2">
      <c r="A210" s="13" t="str">
        <f t="shared" si="3"/>
        <v>200800</v>
      </c>
      <c r="B210" s="19" t="s">
        <v>6585</v>
      </c>
      <c r="D210" s="13">
        <v>13</v>
      </c>
      <c r="F210" s="13">
        <v>2544741.2071488574</v>
      </c>
    </row>
    <row r="211" spans="1:6" x14ac:dyDescent="0.2">
      <c r="A211" s="13" t="str">
        <f t="shared" si="3"/>
        <v>200805</v>
      </c>
      <c r="B211" s="19" t="s">
        <v>6586</v>
      </c>
      <c r="D211" s="13">
        <v>21</v>
      </c>
      <c r="F211" s="13">
        <v>4621164.1623554612</v>
      </c>
    </row>
    <row r="212" spans="1:6" x14ac:dyDescent="0.2">
      <c r="A212" s="13" t="str">
        <f t="shared" si="3"/>
        <v>200840</v>
      </c>
      <c r="B212" s="19" t="s">
        <v>6587</v>
      </c>
      <c r="D212" s="13">
        <v>34</v>
      </c>
      <c r="F212" s="13">
        <v>7034490.9906673972</v>
      </c>
    </row>
    <row r="213" spans="1:6" x14ac:dyDescent="0.2">
      <c r="A213" s="13" t="str">
        <f t="shared" si="3"/>
        <v>200900</v>
      </c>
      <c r="B213" s="19" t="s">
        <v>6588</v>
      </c>
      <c r="D213" s="13">
        <v>4</v>
      </c>
      <c r="F213" s="13">
        <v>1182087.6400793621</v>
      </c>
    </row>
    <row r="214" spans="1:6" x14ac:dyDescent="0.2">
      <c r="A214" s="13" t="str">
        <f t="shared" si="3"/>
        <v>200940</v>
      </c>
      <c r="B214" s="19" t="s">
        <v>6589</v>
      </c>
      <c r="D214" s="13">
        <v>0</v>
      </c>
      <c r="F214" s="13">
        <v>0</v>
      </c>
    </row>
    <row r="215" spans="1:6" x14ac:dyDescent="0.2">
      <c r="A215" s="13" t="str">
        <f t="shared" si="3"/>
        <v>201000</v>
      </c>
      <c r="B215" s="19" t="s">
        <v>6590</v>
      </c>
      <c r="D215" s="13">
        <v>0</v>
      </c>
      <c r="F215" s="13">
        <v>82679</v>
      </c>
    </row>
    <row r="216" spans="1:6" x14ac:dyDescent="0.2">
      <c r="A216" s="13" t="str">
        <f t="shared" si="3"/>
        <v>201100</v>
      </c>
      <c r="B216" s="19" t="s">
        <v>6591</v>
      </c>
      <c r="D216" s="13">
        <v>0</v>
      </c>
      <c r="F216" s="13">
        <v>0</v>
      </c>
    </row>
    <row r="217" spans="1:6" x14ac:dyDescent="0.2">
      <c r="A217" s="13" t="str">
        <f t="shared" si="3"/>
        <v>201200</v>
      </c>
      <c r="B217" s="19" t="s">
        <v>6592</v>
      </c>
      <c r="D217" s="13">
        <v>0</v>
      </c>
      <c r="F217" s="13">
        <v>20230</v>
      </c>
    </row>
    <row r="218" spans="1:6" x14ac:dyDescent="0.2">
      <c r="A218" s="13" t="str">
        <f t="shared" si="3"/>
        <v>201300</v>
      </c>
      <c r="B218" s="19" t="s">
        <v>6593</v>
      </c>
      <c r="D218" s="13">
        <v>0</v>
      </c>
      <c r="F218" s="13">
        <v>0</v>
      </c>
    </row>
    <row r="219" spans="1:6" x14ac:dyDescent="0.2">
      <c r="A219" s="13" t="str">
        <f t="shared" si="3"/>
        <v>201350</v>
      </c>
      <c r="B219" s="19" t="s">
        <v>6594</v>
      </c>
      <c r="D219" s="13">
        <v>0</v>
      </c>
      <c r="F219" s="13">
        <v>0</v>
      </c>
    </row>
    <row r="220" spans="1:6" x14ac:dyDescent="0.2">
      <c r="A220" s="13" t="str">
        <f t="shared" si="3"/>
        <v>201400</v>
      </c>
      <c r="B220" s="19" t="s">
        <v>6595</v>
      </c>
      <c r="D220" s="13">
        <v>0</v>
      </c>
      <c r="F220" s="13">
        <v>0</v>
      </c>
    </row>
    <row r="221" spans="1:6" x14ac:dyDescent="0.2">
      <c r="A221" s="13" t="str">
        <f t="shared" si="3"/>
        <v>201500</v>
      </c>
      <c r="B221" s="19" t="s">
        <v>6596</v>
      </c>
      <c r="D221" s="13">
        <v>0</v>
      </c>
      <c r="F221" s="13">
        <v>0</v>
      </c>
    </row>
    <row r="222" spans="1:6" x14ac:dyDescent="0.2">
      <c r="A222" s="13" t="str">
        <f t="shared" si="3"/>
        <v>201600</v>
      </c>
      <c r="B222" s="19" t="s">
        <v>6597</v>
      </c>
      <c r="D222" s="13">
        <v>0</v>
      </c>
      <c r="F222" s="13">
        <v>1008590.981861955</v>
      </c>
    </row>
    <row r="223" spans="1:6" x14ac:dyDescent="0.2">
      <c r="A223" s="13" t="str">
        <f t="shared" si="3"/>
        <v>201700</v>
      </c>
      <c r="B223" s="19" t="s">
        <v>6598</v>
      </c>
      <c r="D223" s="13">
        <v>0</v>
      </c>
      <c r="F223" s="13">
        <v>0</v>
      </c>
    </row>
    <row r="224" spans="1:6" x14ac:dyDescent="0.2">
      <c r="A224" s="13" t="str">
        <f t="shared" si="3"/>
        <v>201800</v>
      </c>
      <c r="B224" s="19" t="s">
        <v>6599</v>
      </c>
      <c r="D224" s="13">
        <v>0</v>
      </c>
      <c r="F224" s="13">
        <v>0</v>
      </c>
    </row>
    <row r="225" spans="1:6" x14ac:dyDescent="0.2">
      <c r="A225" s="13" t="str">
        <f t="shared" si="3"/>
        <v>202000</v>
      </c>
      <c r="B225" s="19" t="s">
        <v>6600</v>
      </c>
      <c r="D225" s="13">
        <v>14</v>
      </c>
      <c r="F225" s="13">
        <v>3672377.836343823</v>
      </c>
    </row>
    <row r="226" spans="1:6" x14ac:dyDescent="0.2">
      <c r="A226" s="13" t="str">
        <f t="shared" si="3"/>
        <v>202100</v>
      </c>
      <c r="B226" s="19" t="s">
        <v>6601</v>
      </c>
      <c r="D226" s="13">
        <v>0</v>
      </c>
      <c r="F226" s="13">
        <v>0</v>
      </c>
    </row>
    <row r="227" spans="1:6" x14ac:dyDescent="0.2">
      <c r="A227" s="13" t="str">
        <f t="shared" si="3"/>
        <v>203010</v>
      </c>
      <c r="B227" s="19" t="s">
        <v>6602</v>
      </c>
      <c r="D227" s="13">
        <v>44</v>
      </c>
      <c r="F227" s="13">
        <v>23519305.720433809</v>
      </c>
    </row>
    <row r="228" spans="1:6" x14ac:dyDescent="0.2">
      <c r="A228" s="13" t="str">
        <f t="shared" si="3"/>
        <v>203020</v>
      </c>
      <c r="B228" s="19" t="s">
        <v>6603</v>
      </c>
      <c r="D228" s="13">
        <v>21</v>
      </c>
      <c r="F228" s="13">
        <v>4880536.0206959341</v>
      </c>
    </row>
    <row r="229" spans="1:6" x14ac:dyDescent="0.2">
      <c r="A229" s="13" t="str">
        <f t="shared" si="3"/>
        <v>203030</v>
      </c>
      <c r="B229" s="19" t="s">
        <v>6604</v>
      </c>
      <c r="D229" s="13">
        <v>0</v>
      </c>
      <c r="F229" s="13">
        <v>-6213.1243900000009</v>
      </c>
    </row>
    <row r="230" spans="1:6" x14ac:dyDescent="0.2">
      <c r="A230" s="13" t="str">
        <f t="shared" si="3"/>
        <v>203035</v>
      </c>
      <c r="B230" s="19" t="s">
        <v>6605</v>
      </c>
      <c r="D230" s="13">
        <v>0</v>
      </c>
      <c r="F230" s="13">
        <v>278703.05308000004</v>
      </c>
    </row>
    <row r="231" spans="1:6" x14ac:dyDescent="0.2">
      <c r="A231" s="13" t="str">
        <f t="shared" si="3"/>
        <v>203040</v>
      </c>
      <c r="B231" s="19" t="s">
        <v>6606</v>
      </c>
      <c r="D231" s="13">
        <v>38</v>
      </c>
      <c r="F231" s="13">
        <v>12239325.693334941</v>
      </c>
    </row>
    <row r="232" spans="1:6" x14ac:dyDescent="0.2">
      <c r="A232" s="13" t="str">
        <f t="shared" si="3"/>
        <v>203045</v>
      </c>
      <c r="B232" s="19" t="s">
        <v>6607</v>
      </c>
      <c r="D232" s="13">
        <v>12</v>
      </c>
      <c r="F232" s="13">
        <v>3246032.4608272896</v>
      </c>
    </row>
    <row r="233" spans="1:6" x14ac:dyDescent="0.2">
      <c r="A233" s="13" t="str">
        <f t="shared" si="3"/>
        <v>203050</v>
      </c>
      <c r="B233" s="19" t="s">
        <v>6608</v>
      </c>
      <c r="D233" s="13">
        <v>13</v>
      </c>
      <c r="F233" s="13">
        <v>7334549.7323463205</v>
      </c>
    </row>
    <row r="234" spans="1:6" x14ac:dyDescent="0.2">
      <c r="A234" s="13" t="str">
        <f t="shared" si="3"/>
        <v>203055</v>
      </c>
      <c r="B234" s="19" t="s">
        <v>6609</v>
      </c>
      <c r="D234" s="13">
        <v>0</v>
      </c>
      <c r="F234" s="13">
        <v>1173.4035733885034</v>
      </c>
    </row>
    <row r="235" spans="1:6" x14ac:dyDescent="0.2">
      <c r="A235" s="13" t="str">
        <f t="shared" si="3"/>
        <v>203060</v>
      </c>
      <c r="B235" s="19" t="s">
        <v>6610</v>
      </c>
      <c r="D235" s="13">
        <v>0</v>
      </c>
      <c r="F235" s="13">
        <v>7631192.3517489024</v>
      </c>
    </row>
    <row r="236" spans="1:6" x14ac:dyDescent="0.2">
      <c r="A236" s="13" t="str">
        <f t="shared" si="3"/>
        <v>203065</v>
      </c>
      <c r="B236" s="19" t="s">
        <v>6611</v>
      </c>
      <c r="D236" s="13">
        <v>0</v>
      </c>
      <c r="F236" s="13">
        <v>118868.45838999997</v>
      </c>
    </row>
    <row r="237" spans="1:6" x14ac:dyDescent="0.2">
      <c r="A237" s="13" t="str">
        <f t="shared" si="3"/>
        <v>203070</v>
      </c>
      <c r="B237" s="19" t="s">
        <v>6612</v>
      </c>
      <c r="D237" s="13">
        <v>48</v>
      </c>
      <c r="F237" s="13">
        <v>7023787.9467799962</v>
      </c>
    </row>
    <row r="238" spans="1:6" x14ac:dyDescent="0.2">
      <c r="A238" s="13" t="str">
        <f t="shared" si="3"/>
        <v>203075</v>
      </c>
      <c r="B238" s="19" t="s">
        <v>6613</v>
      </c>
      <c r="D238" s="13">
        <v>22</v>
      </c>
      <c r="F238" s="13">
        <v>4776537.4344635094</v>
      </c>
    </row>
    <row r="239" spans="1:6" x14ac:dyDescent="0.2">
      <c r="A239" s="13" t="str">
        <f t="shared" si="3"/>
        <v>203080</v>
      </c>
      <c r="B239" s="19" t="s">
        <v>6614</v>
      </c>
      <c r="D239" s="13">
        <v>0</v>
      </c>
      <c r="F239" s="13">
        <v>-24843.457470000001</v>
      </c>
    </row>
    <row r="240" spans="1:6" x14ac:dyDescent="0.2">
      <c r="A240" s="13" t="str">
        <f t="shared" si="3"/>
        <v>203081</v>
      </c>
      <c r="B240" s="19" t="s">
        <v>6615</v>
      </c>
      <c r="D240" s="13">
        <v>6</v>
      </c>
      <c r="F240" s="13">
        <v>2459829.6095272433</v>
      </c>
    </row>
    <row r="241" spans="1:6" x14ac:dyDescent="0.2">
      <c r="A241" s="13" t="str">
        <f t="shared" si="3"/>
        <v>203082</v>
      </c>
      <c r="B241" s="19" t="s">
        <v>6616</v>
      </c>
      <c r="D241" s="13">
        <v>14</v>
      </c>
      <c r="F241" s="13">
        <v>2440688.4476298825</v>
      </c>
    </row>
    <row r="242" spans="1:6" x14ac:dyDescent="0.2">
      <c r="A242" s="13" t="str">
        <f t="shared" si="3"/>
        <v>203083</v>
      </c>
      <c r="B242" s="19" t="s">
        <v>6617</v>
      </c>
      <c r="D242" s="13">
        <v>5</v>
      </c>
      <c r="F242" s="13">
        <v>846709.83284009132</v>
      </c>
    </row>
    <row r="243" spans="1:6" x14ac:dyDescent="0.2">
      <c r="A243" s="13" t="str">
        <f t="shared" si="3"/>
        <v>203084</v>
      </c>
      <c r="B243" s="19" t="s">
        <v>6618</v>
      </c>
      <c r="D243" s="13">
        <v>7</v>
      </c>
      <c r="F243" s="13">
        <v>1328508.5934600956</v>
      </c>
    </row>
    <row r="244" spans="1:6" x14ac:dyDescent="0.2">
      <c r="A244" s="13" t="str">
        <f t="shared" si="3"/>
        <v>203085</v>
      </c>
      <c r="B244" s="19" t="s">
        <v>6619</v>
      </c>
      <c r="D244" s="13">
        <v>0</v>
      </c>
      <c r="F244" s="13">
        <v>0</v>
      </c>
    </row>
    <row r="245" spans="1:6" x14ac:dyDescent="0.2">
      <c r="A245" s="13" t="str">
        <f t="shared" si="3"/>
        <v>203086</v>
      </c>
      <c r="B245" s="19" t="s">
        <v>6620</v>
      </c>
      <c r="D245" s="13">
        <v>9</v>
      </c>
      <c r="F245" s="13">
        <v>1646073.8012380092</v>
      </c>
    </row>
    <row r="246" spans="1:6" x14ac:dyDescent="0.2">
      <c r="A246" s="13" t="str">
        <f t="shared" si="3"/>
        <v>203087</v>
      </c>
      <c r="B246" s="19" t="s">
        <v>6621</v>
      </c>
      <c r="D246" s="13">
        <v>6</v>
      </c>
      <c r="F246" s="13">
        <v>1248187.1986364098</v>
      </c>
    </row>
    <row r="247" spans="1:6" x14ac:dyDescent="0.2">
      <c r="A247" s="13" t="str">
        <f t="shared" si="3"/>
        <v>203088</v>
      </c>
      <c r="B247" s="19" t="s">
        <v>6622</v>
      </c>
      <c r="D247" s="13">
        <v>6</v>
      </c>
      <c r="F247" s="13">
        <v>1354276.2862377141</v>
      </c>
    </row>
    <row r="248" spans="1:6" x14ac:dyDescent="0.2">
      <c r="A248" s="13" t="str">
        <f t="shared" si="3"/>
        <v>203089</v>
      </c>
      <c r="B248" s="19" t="s">
        <v>6623</v>
      </c>
      <c r="D248" s="13">
        <v>5</v>
      </c>
      <c r="F248" s="13">
        <v>1111130.2664504386</v>
      </c>
    </row>
    <row r="249" spans="1:6" x14ac:dyDescent="0.2">
      <c r="A249" s="13" t="str">
        <f t="shared" si="3"/>
        <v>203090</v>
      </c>
      <c r="B249" s="19" t="s">
        <v>6624</v>
      </c>
      <c r="D249" s="13">
        <v>22</v>
      </c>
      <c r="F249" s="13">
        <v>11515320.934698926</v>
      </c>
    </row>
    <row r="250" spans="1:6" x14ac:dyDescent="0.2">
      <c r="A250" s="13" t="str">
        <f t="shared" si="3"/>
        <v>203091</v>
      </c>
      <c r="B250" s="19" t="s">
        <v>6625</v>
      </c>
      <c r="D250" s="13">
        <v>11</v>
      </c>
      <c r="F250" s="13">
        <v>2444956.5950242248</v>
      </c>
    </row>
    <row r="251" spans="1:6" x14ac:dyDescent="0.2">
      <c r="A251" s="13" t="str">
        <f t="shared" si="3"/>
        <v>203092</v>
      </c>
      <c r="B251" s="19" t="s">
        <v>6626</v>
      </c>
      <c r="D251" s="13">
        <v>0</v>
      </c>
      <c r="F251" s="13">
        <v>222417.60478324461</v>
      </c>
    </row>
    <row r="252" spans="1:6" x14ac:dyDescent="0.2">
      <c r="A252" s="13" t="str">
        <f t="shared" si="3"/>
        <v>203095</v>
      </c>
      <c r="B252" s="19" t="s">
        <v>6627</v>
      </c>
      <c r="D252" s="13">
        <v>24</v>
      </c>
      <c r="F252" s="13">
        <v>3443737.0595464753</v>
      </c>
    </row>
    <row r="253" spans="1:6" x14ac:dyDescent="0.2">
      <c r="A253" s="13" t="str">
        <f t="shared" si="3"/>
        <v>203100</v>
      </c>
      <c r="B253" s="19" t="s">
        <v>6628</v>
      </c>
      <c r="D253" s="13">
        <v>0</v>
      </c>
      <c r="F253" s="13">
        <v>43.546709999999997</v>
      </c>
    </row>
    <row r="254" spans="1:6" x14ac:dyDescent="0.2">
      <c r="A254" s="13" t="str">
        <f t="shared" si="3"/>
        <v>203110</v>
      </c>
      <c r="B254" s="19" t="s">
        <v>6629</v>
      </c>
      <c r="D254" s="13">
        <v>4</v>
      </c>
      <c r="F254" s="13">
        <v>792129.81153553282</v>
      </c>
    </row>
    <row r="255" spans="1:6" x14ac:dyDescent="0.2">
      <c r="A255" s="13" t="str">
        <f t="shared" si="3"/>
        <v>203120</v>
      </c>
      <c r="B255" s="19" t="s">
        <v>6630</v>
      </c>
      <c r="D255" s="13">
        <v>0</v>
      </c>
      <c r="F255" s="13">
        <v>642.82269000000008</v>
      </c>
    </row>
    <row r="256" spans="1:6" x14ac:dyDescent="0.2">
      <c r="A256" s="13" t="str">
        <f t="shared" si="3"/>
        <v>203130</v>
      </c>
      <c r="B256" s="19" t="s">
        <v>6631</v>
      </c>
      <c r="D256" s="13">
        <v>38</v>
      </c>
      <c r="F256" s="13">
        <v>5421606.8989551365</v>
      </c>
    </row>
    <row r="257" spans="1:6" x14ac:dyDescent="0.2">
      <c r="A257" s="13" t="str">
        <f t="shared" si="3"/>
        <v>203140</v>
      </c>
      <c r="B257" s="19" t="s">
        <v>6632</v>
      </c>
      <c r="D257" s="13">
        <v>10</v>
      </c>
      <c r="F257" s="13">
        <v>4249232.1116890647</v>
      </c>
    </row>
    <row r="258" spans="1:6" x14ac:dyDescent="0.2">
      <c r="A258" s="13" t="str">
        <f t="shared" si="3"/>
        <v>203150</v>
      </c>
      <c r="B258" s="19" t="s">
        <v>6633</v>
      </c>
      <c r="D258" s="13">
        <v>13</v>
      </c>
      <c r="F258" s="13">
        <v>3743267.7672942923</v>
      </c>
    </row>
    <row r="259" spans="1:6" x14ac:dyDescent="0.2">
      <c r="A259" s="13" t="str">
        <f t="shared" si="3"/>
        <v>203151</v>
      </c>
      <c r="B259" s="19" t="s">
        <v>6634</v>
      </c>
      <c r="D259" s="13">
        <v>0</v>
      </c>
      <c r="F259" s="13">
        <v>0</v>
      </c>
    </row>
    <row r="260" spans="1:6" x14ac:dyDescent="0.2">
      <c r="A260" s="13" t="str">
        <f t="shared" si="3"/>
        <v>203152</v>
      </c>
      <c r="B260" s="19" t="s">
        <v>6635</v>
      </c>
      <c r="D260" s="13">
        <v>0</v>
      </c>
      <c r="F260" s="13">
        <v>15477225.364261914</v>
      </c>
    </row>
    <row r="261" spans="1:6" x14ac:dyDescent="0.2">
      <c r="A261" s="13" t="str">
        <f t="shared" si="3"/>
        <v>203153</v>
      </c>
      <c r="B261" s="19" t="s">
        <v>6636</v>
      </c>
      <c r="D261" s="13">
        <v>0</v>
      </c>
      <c r="F261" s="13">
        <v>2355804.8561850069</v>
      </c>
    </row>
    <row r="262" spans="1:6" x14ac:dyDescent="0.2">
      <c r="A262" s="13" t="str">
        <f t="shared" si="3"/>
        <v>203154</v>
      </c>
      <c r="B262" s="19" t="s">
        <v>6637</v>
      </c>
      <c r="D262" s="13">
        <v>0</v>
      </c>
      <c r="F262" s="13">
        <v>1198232.0112317139</v>
      </c>
    </row>
    <row r="263" spans="1:6" x14ac:dyDescent="0.2">
      <c r="A263" s="13" t="str">
        <f t="shared" si="3"/>
        <v>203160</v>
      </c>
      <c r="B263" s="19" t="s">
        <v>6638</v>
      </c>
      <c r="D263" s="13">
        <v>0</v>
      </c>
      <c r="F263" s="13">
        <v>0</v>
      </c>
    </row>
    <row r="264" spans="1:6" x14ac:dyDescent="0.2">
      <c r="A264" s="13" t="str">
        <f t="shared" ref="A264:A327" si="4">LEFT(TRIM(B264),6)</f>
        <v>203165</v>
      </c>
      <c r="B264" s="19" t="s">
        <v>6639</v>
      </c>
      <c r="D264" s="13">
        <v>0</v>
      </c>
      <c r="F264" s="13">
        <v>0</v>
      </c>
    </row>
    <row r="265" spans="1:6" x14ac:dyDescent="0.2">
      <c r="A265" s="13" t="str">
        <f t="shared" si="4"/>
        <v>203170</v>
      </c>
      <c r="B265" s="19" t="s">
        <v>6640</v>
      </c>
      <c r="D265" s="13">
        <v>0</v>
      </c>
      <c r="F265" s="13">
        <v>88723.4414565193</v>
      </c>
    </row>
    <row r="266" spans="1:6" x14ac:dyDescent="0.2">
      <c r="A266" s="13" t="str">
        <f t="shared" si="4"/>
        <v>203200</v>
      </c>
      <c r="B266" s="19" t="s">
        <v>6641</v>
      </c>
      <c r="D266" s="13">
        <v>21</v>
      </c>
      <c r="F266" s="13">
        <v>7474208.5388217187</v>
      </c>
    </row>
    <row r="267" spans="1:6" x14ac:dyDescent="0.2">
      <c r="A267" s="13" t="str">
        <f t="shared" si="4"/>
        <v>203205</v>
      </c>
      <c r="B267" s="19" t="s">
        <v>6642</v>
      </c>
      <c r="D267" s="13">
        <v>4</v>
      </c>
      <c r="F267" s="13">
        <v>1038790.4348215997</v>
      </c>
    </row>
    <row r="268" spans="1:6" x14ac:dyDescent="0.2">
      <c r="A268" s="13" t="str">
        <f t="shared" si="4"/>
        <v>203210</v>
      </c>
      <c r="B268" s="19" t="s">
        <v>6643</v>
      </c>
      <c r="D268" s="13">
        <v>5</v>
      </c>
      <c r="F268" s="13">
        <v>1612632.2278085819</v>
      </c>
    </row>
    <row r="269" spans="1:6" x14ac:dyDescent="0.2">
      <c r="A269" s="13" t="str">
        <f t="shared" si="4"/>
        <v>203300</v>
      </c>
      <c r="B269" s="19" t="s">
        <v>6644</v>
      </c>
      <c r="D269" s="13">
        <v>8</v>
      </c>
      <c r="F269" s="13">
        <v>1156279.6990899071</v>
      </c>
    </row>
    <row r="270" spans="1:6" x14ac:dyDescent="0.2">
      <c r="A270" s="13" t="str">
        <f t="shared" si="4"/>
        <v>203305</v>
      </c>
      <c r="B270" s="19" t="s">
        <v>6645</v>
      </c>
      <c r="D270" s="13">
        <v>34</v>
      </c>
      <c r="F270" s="13">
        <v>5863738.9287870601</v>
      </c>
    </row>
    <row r="271" spans="1:6" x14ac:dyDescent="0.2">
      <c r="A271" s="13" t="str">
        <f t="shared" si="4"/>
        <v>203310</v>
      </c>
      <c r="B271" s="19" t="s">
        <v>6646</v>
      </c>
      <c r="D271" s="13">
        <v>4</v>
      </c>
      <c r="F271" s="13">
        <v>542163.02278863976</v>
      </c>
    </row>
    <row r="272" spans="1:6" x14ac:dyDescent="0.2">
      <c r="A272" s="13" t="str">
        <f t="shared" si="4"/>
        <v>203400</v>
      </c>
      <c r="B272" s="19" t="s">
        <v>6647</v>
      </c>
      <c r="D272" s="13">
        <v>21</v>
      </c>
      <c r="F272" s="13">
        <v>3650628.5791337802</v>
      </c>
    </row>
    <row r="273" spans="1:6" x14ac:dyDescent="0.2">
      <c r="A273" s="13" t="str">
        <f t="shared" si="4"/>
        <v>203500</v>
      </c>
      <c r="B273" s="19" t="s">
        <v>6648</v>
      </c>
      <c r="D273" s="13">
        <v>5</v>
      </c>
      <c r="F273" s="13">
        <v>1848329.7869006703</v>
      </c>
    </row>
    <row r="274" spans="1:6" x14ac:dyDescent="0.2">
      <c r="A274" s="13" t="str">
        <f t="shared" si="4"/>
        <v>204010</v>
      </c>
      <c r="B274" s="19" t="s">
        <v>6649</v>
      </c>
      <c r="D274" s="13">
        <v>0</v>
      </c>
      <c r="F274" s="13">
        <v>2566423.9229799639</v>
      </c>
    </row>
    <row r="275" spans="1:6" x14ac:dyDescent="0.2">
      <c r="A275" s="13" t="str">
        <f t="shared" si="4"/>
        <v>204015</v>
      </c>
      <c r="B275" s="19" t="s">
        <v>6650</v>
      </c>
      <c r="D275" s="13">
        <v>0</v>
      </c>
      <c r="F275" s="13">
        <v>129265.43348891154</v>
      </c>
    </row>
    <row r="276" spans="1:6" x14ac:dyDescent="0.2">
      <c r="A276" s="13" t="str">
        <f t="shared" si="4"/>
        <v>204020</v>
      </c>
      <c r="B276" s="19" t="s">
        <v>6651</v>
      </c>
      <c r="D276" s="13">
        <v>24</v>
      </c>
      <c r="F276" s="13">
        <v>5257828.1550023481</v>
      </c>
    </row>
    <row r="277" spans="1:6" x14ac:dyDescent="0.2">
      <c r="A277" s="13" t="str">
        <f t="shared" si="4"/>
        <v>204021</v>
      </c>
      <c r="B277" s="19" t="s">
        <v>6652</v>
      </c>
      <c r="D277" s="13">
        <v>10</v>
      </c>
      <c r="F277" s="13">
        <v>2597393.4112228286</v>
      </c>
    </row>
    <row r="278" spans="1:6" x14ac:dyDescent="0.2">
      <c r="A278" s="13" t="str">
        <f t="shared" si="4"/>
        <v>204022</v>
      </c>
      <c r="B278" s="19" t="s">
        <v>6653</v>
      </c>
      <c r="D278" s="13">
        <v>0</v>
      </c>
      <c r="F278" s="13">
        <v>0</v>
      </c>
    </row>
    <row r="279" spans="1:6" x14ac:dyDescent="0.2">
      <c r="A279" s="13" t="str">
        <f t="shared" si="4"/>
        <v>204023</v>
      </c>
      <c r="B279" s="19" t="s">
        <v>6654</v>
      </c>
      <c r="D279" s="13">
        <v>13</v>
      </c>
      <c r="F279" s="13">
        <v>5697834.9870408755</v>
      </c>
    </row>
    <row r="280" spans="1:6" x14ac:dyDescent="0.2">
      <c r="A280" s="13" t="str">
        <f t="shared" si="4"/>
        <v>204024</v>
      </c>
      <c r="B280" s="19" t="s">
        <v>6655</v>
      </c>
      <c r="D280" s="13">
        <v>6</v>
      </c>
      <c r="F280" s="13">
        <v>2311198.6128888102</v>
      </c>
    </row>
    <row r="281" spans="1:6" x14ac:dyDescent="0.2">
      <c r="A281" s="13" t="str">
        <f t="shared" si="4"/>
        <v>204025</v>
      </c>
      <c r="B281" s="19" t="s">
        <v>6656</v>
      </c>
      <c r="D281" s="13">
        <v>4</v>
      </c>
      <c r="F281" s="13">
        <v>1279125.6204028076</v>
      </c>
    </row>
    <row r="282" spans="1:6" x14ac:dyDescent="0.2">
      <c r="A282" s="13" t="str">
        <f t="shared" si="4"/>
        <v>204026</v>
      </c>
      <c r="B282" s="19" t="s">
        <v>6657</v>
      </c>
      <c r="D282" s="13">
        <v>5</v>
      </c>
      <c r="F282" s="13">
        <v>1238024.4250155729</v>
      </c>
    </row>
    <row r="283" spans="1:6" x14ac:dyDescent="0.2">
      <c r="A283" s="13" t="str">
        <f t="shared" si="4"/>
        <v>204030</v>
      </c>
      <c r="B283" s="19" t="s">
        <v>6658</v>
      </c>
      <c r="D283" s="13">
        <v>5</v>
      </c>
      <c r="F283" s="13">
        <v>1601113.8894487107</v>
      </c>
    </row>
    <row r="284" spans="1:6" x14ac:dyDescent="0.2">
      <c r="A284" s="13" t="str">
        <f t="shared" si="4"/>
        <v>204040</v>
      </c>
      <c r="B284" s="19" t="s">
        <v>6659</v>
      </c>
      <c r="D284" s="13">
        <v>31</v>
      </c>
      <c r="F284" s="13">
        <v>7203258.8311916143</v>
      </c>
    </row>
    <row r="285" spans="1:6" x14ac:dyDescent="0.2">
      <c r="A285" s="13" t="str">
        <f t="shared" si="4"/>
        <v>204050</v>
      </c>
      <c r="B285" s="19" t="s">
        <v>6660</v>
      </c>
      <c r="D285" s="13">
        <v>12</v>
      </c>
      <c r="F285" s="13">
        <v>5224897.3858185383</v>
      </c>
    </row>
    <row r="286" spans="1:6" x14ac:dyDescent="0.2">
      <c r="A286" s="13" t="str">
        <f t="shared" si="4"/>
        <v>204060</v>
      </c>
      <c r="B286" s="19" t="s">
        <v>6661</v>
      </c>
      <c r="D286" s="13">
        <v>0</v>
      </c>
      <c r="F286" s="13">
        <v>0</v>
      </c>
    </row>
    <row r="287" spans="1:6" x14ac:dyDescent="0.2">
      <c r="A287" s="13" t="str">
        <f t="shared" si="4"/>
        <v>204061</v>
      </c>
      <c r="B287" s="19" t="s">
        <v>6662</v>
      </c>
      <c r="D287" s="13">
        <v>7</v>
      </c>
      <c r="F287" s="13">
        <v>2492335.829320902</v>
      </c>
    </row>
    <row r="288" spans="1:6" x14ac:dyDescent="0.2">
      <c r="A288" s="13" t="str">
        <f t="shared" si="4"/>
        <v>204062</v>
      </c>
      <c r="B288" s="19" t="s">
        <v>6663</v>
      </c>
      <c r="D288" s="13">
        <v>8</v>
      </c>
      <c r="F288" s="13">
        <v>1859243.3301486343</v>
      </c>
    </row>
    <row r="289" spans="1:6" x14ac:dyDescent="0.2">
      <c r="A289" s="13" t="str">
        <f t="shared" si="4"/>
        <v>204063</v>
      </c>
      <c r="B289" s="19" t="s">
        <v>6664</v>
      </c>
      <c r="D289" s="13">
        <v>8</v>
      </c>
      <c r="F289" s="13">
        <v>1502126.6289399038</v>
      </c>
    </row>
    <row r="290" spans="1:6" x14ac:dyDescent="0.2">
      <c r="A290" s="13" t="str">
        <f t="shared" si="4"/>
        <v>204064</v>
      </c>
      <c r="B290" s="19" t="s">
        <v>6665</v>
      </c>
      <c r="D290" s="13">
        <v>5</v>
      </c>
      <c r="F290" s="13">
        <v>828578.73646590719</v>
      </c>
    </row>
    <row r="291" spans="1:6" x14ac:dyDescent="0.2">
      <c r="A291" s="13" t="str">
        <f t="shared" si="4"/>
        <v>204065</v>
      </c>
      <c r="B291" s="19" t="s">
        <v>6666</v>
      </c>
      <c r="D291" s="13">
        <v>9</v>
      </c>
      <c r="F291" s="13">
        <v>1396919.4598805518</v>
      </c>
    </row>
    <row r="292" spans="1:6" x14ac:dyDescent="0.2">
      <c r="A292" s="13" t="str">
        <f t="shared" si="4"/>
        <v>204066</v>
      </c>
      <c r="B292" s="19" t="s">
        <v>6667</v>
      </c>
      <c r="D292" s="13">
        <v>5</v>
      </c>
      <c r="F292" s="13">
        <v>1706157.0115319246</v>
      </c>
    </row>
    <row r="293" spans="1:6" x14ac:dyDescent="0.2">
      <c r="A293" s="13" t="str">
        <f t="shared" si="4"/>
        <v>204067</v>
      </c>
      <c r="B293" s="19" t="s">
        <v>6668</v>
      </c>
      <c r="D293" s="13">
        <v>2</v>
      </c>
      <c r="F293" s="13">
        <v>975614.2583631617</v>
      </c>
    </row>
    <row r="294" spans="1:6" x14ac:dyDescent="0.2">
      <c r="A294" s="13" t="str">
        <f t="shared" si="4"/>
        <v>204070</v>
      </c>
      <c r="B294" s="19" t="s">
        <v>6669</v>
      </c>
      <c r="D294" s="13">
        <v>0</v>
      </c>
      <c r="F294" s="13">
        <v>0</v>
      </c>
    </row>
    <row r="295" spans="1:6" x14ac:dyDescent="0.2">
      <c r="A295" s="13" t="str">
        <f t="shared" si="4"/>
        <v>204080</v>
      </c>
      <c r="B295" s="19" t="s">
        <v>6670</v>
      </c>
      <c r="D295" s="13">
        <v>27</v>
      </c>
      <c r="F295" s="13">
        <v>6315093.960087386</v>
      </c>
    </row>
    <row r="296" spans="1:6" x14ac:dyDescent="0.2">
      <c r="A296" s="13" t="str">
        <f t="shared" si="4"/>
        <v>204090</v>
      </c>
      <c r="B296" s="19" t="s">
        <v>6671</v>
      </c>
      <c r="D296" s="13">
        <v>0</v>
      </c>
      <c r="F296" s="13">
        <v>0</v>
      </c>
    </row>
    <row r="297" spans="1:6" x14ac:dyDescent="0.2">
      <c r="A297" s="13" t="str">
        <f t="shared" si="4"/>
        <v>204095</v>
      </c>
      <c r="B297" s="19" t="s">
        <v>6672</v>
      </c>
      <c r="D297" s="13">
        <v>115</v>
      </c>
      <c r="F297" s="13">
        <v>12477769.96688313</v>
      </c>
    </row>
    <row r="298" spans="1:6" x14ac:dyDescent="0.2">
      <c r="A298" s="13" t="str">
        <f t="shared" si="4"/>
        <v>204100</v>
      </c>
      <c r="B298" s="19" t="s">
        <v>6673</v>
      </c>
      <c r="D298" s="13">
        <v>16</v>
      </c>
      <c r="F298" s="13">
        <v>4470678.2794928979</v>
      </c>
    </row>
    <row r="299" spans="1:6" x14ac:dyDescent="0.2">
      <c r="A299" s="13" t="str">
        <f t="shared" si="4"/>
        <v>204110</v>
      </c>
      <c r="B299" s="19" t="s">
        <v>6674</v>
      </c>
      <c r="D299" s="13">
        <v>0</v>
      </c>
      <c r="F299" s="13">
        <v>0</v>
      </c>
    </row>
    <row r="300" spans="1:6" x14ac:dyDescent="0.2">
      <c r="A300" s="13" t="str">
        <f t="shared" si="4"/>
        <v>204120</v>
      </c>
      <c r="B300" s="19" t="s">
        <v>6675</v>
      </c>
      <c r="D300" s="13">
        <v>24</v>
      </c>
      <c r="F300" s="13">
        <v>4822485.9104792839</v>
      </c>
    </row>
    <row r="301" spans="1:6" x14ac:dyDescent="0.2">
      <c r="A301" s="13" t="str">
        <f t="shared" si="4"/>
        <v>204125</v>
      </c>
      <c r="B301" s="19" t="s">
        <v>6676</v>
      </c>
      <c r="D301" s="13">
        <v>5</v>
      </c>
      <c r="F301" s="13">
        <v>675983.89086437784</v>
      </c>
    </row>
    <row r="302" spans="1:6" x14ac:dyDescent="0.2">
      <c r="A302" s="13" t="str">
        <f t="shared" si="4"/>
        <v>204130</v>
      </c>
      <c r="B302" s="19" t="s">
        <v>6677</v>
      </c>
      <c r="D302" s="13">
        <v>20</v>
      </c>
      <c r="F302" s="13">
        <v>3928637.4390434613</v>
      </c>
    </row>
    <row r="303" spans="1:6" x14ac:dyDescent="0.2">
      <c r="A303" s="13" t="str">
        <f t="shared" si="4"/>
        <v>204140</v>
      </c>
      <c r="B303" s="19" t="s">
        <v>6678</v>
      </c>
      <c r="D303" s="13">
        <v>5</v>
      </c>
      <c r="F303" s="13">
        <v>4453993.8486892115</v>
      </c>
    </row>
    <row r="304" spans="1:6" x14ac:dyDescent="0.2">
      <c r="A304" s="13" t="str">
        <f t="shared" si="4"/>
        <v>204150</v>
      </c>
      <c r="B304" s="19" t="s">
        <v>6679</v>
      </c>
      <c r="D304" s="13">
        <v>1</v>
      </c>
      <c r="F304" s="13">
        <v>701649.29088328034</v>
      </c>
    </row>
    <row r="305" spans="1:6" x14ac:dyDescent="0.2">
      <c r="A305" s="13" t="str">
        <f t="shared" si="4"/>
        <v>204160</v>
      </c>
      <c r="B305" s="19" t="s">
        <v>6680</v>
      </c>
      <c r="D305" s="13">
        <v>0</v>
      </c>
      <c r="F305" s="13">
        <v>0</v>
      </c>
    </row>
    <row r="306" spans="1:6" x14ac:dyDescent="0.2">
      <c r="A306" s="13" t="str">
        <f t="shared" si="4"/>
        <v>204170</v>
      </c>
      <c r="B306" s="19" t="s">
        <v>6681</v>
      </c>
      <c r="D306" s="13">
        <v>0</v>
      </c>
      <c r="F306" s="13">
        <v>0</v>
      </c>
    </row>
    <row r="307" spans="1:6" x14ac:dyDescent="0.2">
      <c r="A307" s="13" t="str">
        <f t="shared" si="4"/>
        <v>204200</v>
      </c>
      <c r="B307" s="19" t="s">
        <v>6682</v>
      </c>
      <c r="D307" s="13">
        <v>16</v>
      </c>
      <c r="F307" s="13">
        <v>8207982.8105109772</v>
      </c>
    </row>
    <row r="308" spans="1:6" x14ac:dyDescent="0.2">
      <c r="A308" s="13" t="str">
        <f t="shared" si="4"/>
        <v>205000</v>
      </c>
      <c r="B308" s="19" t="s">
        <v>6683</v>
      </c>
      <c r="D308" s="13">
        <v>0</v>
      </c>
      <c r="F308" s="13">
        <v>2160.3172600000003</v>
      </c>
    </row>
    <row r="309" spans="1:6" x14ac:dyDescent="0.2">
      <c r="A309" s="13" t="str">
        <f t="shared" si="4"/>
        <v>205010</v>
      </c>
      <c r="B309" s="19" t="s">
        <v>6684</v>
      </c>
      <c r="D309" s="13">
        <v>0</v>
      </c>
      <c r="F309" s="13">
        <v>0</v>
      </c>
    </row>
    <row r="310" spans="1:6" x14ac:dyDescent="0.2">
      <c r="A310" s="13" t="str">
        <f t="shared" si="4"/>
        <v>205011</v>
      </c>
      <c r="B310" s="19" t="s">
        <v>6685</v>
      </c>
      <c r="D310" s="13">
        <v>0</v>
      </c>
      <c r="F310" s="13">
        <v>25.50141</v>
      </c>
    </row>
    <row r="311" spans="1:6" x14ac:dyDescent="0.2">
      <c r="A311" s="13" t="str">
        <f t="shared" si="4"/>
        <v>205012</v>
      </c>
      <c r="B311" s="19" t="s">
        <v>6686</v>
      </c>
      <c r="D311" s="13">
        <v>11</v>
      </c>
      <c r="F311" s="13">
        <v>2277915.4498823578</v>
      </c>
    </row>
    <row r="312" spans="1:6" x14ac:dyDescent="0.2">
      <c r="A312" s="13" t="str">
        <f t="shared" si="4"/>
        <v>205013</v>
      </c>
      <c r="B312" s="19" t="s">
        <v>6687</v>
      </c>
      <c r="D312" s="13">
        <v>8</v>
      </c>
      <c r="F312" s="13">
        <v>2016506.6413397146</v>
      </c>
    </row>
    <row r="313" spans="1:6" x14ac:dyDescent="0.2">
      <c r="A313" s="13" t="str">
        <f t="shared" si="4"/>
        <v>205014</v>
      </c>
      <c r="B313" s="19" t="s">
        <v>6688</v>
      </c>
      <c r="D313" s="13">
        <v>12</v>
      </c>
      <c r="F313" s="13">
        <v>3590259.2842465751</v>
      </c>
    </row>
    <row r="314" spans="1:6" x14ac:dyDescent="0.2">
      <c r="A314" s="13" t="str">
        <f t="shared" si="4"/>
        <v>205015</v>
      </c>
      <c r="B314" s="19" t="s">
        <v>6689</v>
      </c>
      <c r="D314" s="13">
        <v>0</v>
      </c>
      <c r="F314" s="13">
        <v>0</v>
      </c>
    </row>
    <row r="315" spans="1:6" x14ac:dyDescent="0.2">
      <c r="A315" s="13" t="str">
        <f t="shared" si="4"/>
        <v>205016</v>
      </c>
      <c r="B315" s="19" t="s">
        <v>6690</v>
      </c>
      <c r="D315" s="13">
        <v>0</v>
      </c>
      <c r="F315" s="13">
        <v>0</v>
      </c>
    </row>
    <row r="316" spans="1:6" x14ac:dyDescent="0.2">
      <c r="A316" s="13" t="str">
        <f t="shared" si="4"/>
        <v>205017</v>
      </c>
      <c r="B316" s="19" t="s">
        <v>6691</v>
      </c>
      <c r="D316" s="13">
        <v>0</v>
      </c>
      <c r="F316" s="13">
        <v>0</v>
      </c>
    </row>
    <row r="317" spans="1:6" x14ac:dyDescent="0.2">
      <c r="A317" s="13" t="str">
        <f t="shared" si="4"/>
        <v>205130</v>
      </c>
      <c r="B317" s="19" t="s">
        <v>6692</v>
      </c>
      <c r="D317" s="13">
        <v>10</v>
      </c>
      <c r="F317" s="13">
        <v>6305785.2591660703</v>
      </c>
    </row>
    <row r="318" spans="1:6" x14ac:dyDescent="0.2">
      <c r="A318" s="13" t="str">
        <f t="shared" si="4"/>
        <v>206000</v>
      </c>
      <c r="B318" s="19" t="s">
        <v>6693</v>
      </c>
      <c r="D318" s="13">
        <v>0</v>
      </c>
      <c r="F318" s="13">
        <v>0</v>
      </c>
    </row>
    <row r="319" spans="1:6" x14ac:dyDescent="0.2">
      <c r="A319" s="13" t="str">
        <f t="shared" si="4"/>
        <v>209000</v>
      </c>
      <c r="B319" s="19" t="s">
        <v>6694</v>
      </c>
      <c r="D319" s="13">
        <v>0</v>
      </c>
      <c r="F319" s="13">
        <v>0</v>
      </c>
    </row>
    <row r="320" spans="1:6" x14ac:dyDescent="0.2">
      <c r="A320" s="13" t="str">
        <f t="shared" si="4"/>
        <v>209003</v>
      </c>
      <c r="B320" s="19" t="s">
        <v>6695</v>
      </c>
      <c r="D320" s="13">
        <v>0</v>
      </c>
      <c r="F320" s="13">
        <v>0</v>
      </c>
    </row>
    <row r="321" spans="1:6" x14ac:dyDescent="0.2">
      <c r="A321" s="13" t="str">
        <f t="shared" si="4"/>
        <v>209006</v>
      </c>
      <c r="B321" s="19" t="s">
        <v>6696</v>
      </c>
      <c r="D321" s="13">
        <v>0</v>
      </c>
      <c r="F321" s="13">
        <v>0</v>
      </c>
    </row>
    <row r="322" spans="1:6" x14ac:dyDescent="0.2">
      <c r="A322" s="13" t="str">
        <f t="shared" si="4"/>
        <v>210100</v>
      </c>
      <c r="B322" s="19" t="s">
        <v>6697</v>
      </c>
      <c r="D322" s="13">
        <v>0</v>
      </c>
      <c r="F322" s="13">
        <v>87442</v>
      </c>
    </row>
    <row r="323" spans="1:6" x14ac:dyDescent="0.2">
      <c r="A323" s="13" t="str">
        <f t="shared" si="4"/>
        <v>210101</v>
      </c>
      <c r="B323" s="19" t="s">
        <v>6698</v>
      </c>
      <c r="D323" s="13">
        <v>20</v>
      </c>
      <c r="F323" s="13">
        <v>5643495.3956844285</v>
      </c>
    </row>
    <row r="324" spans="1:6" x14ac:dyDescent="0.2">
      <c r="A324" s="13" t="str">
        <f t="shared" si="4"/>
        <v>210102</v>
      </c>
      <c r="B324" s="19" t="s">
        <v>6699</v>
      </c>
      <c r="D324" s="13">
        <v>49</v>
      </c>
      <c r="F324" s="13">
        <v>14905968.827220827</v>
      </c>
    </row>
    <row r="325" spans="1:6" x14ac:dyDescent="0.2">
      <c r="A325" s="13" t="str">
        <f t="shared" si="4"/>
        <v>210103</v>
      </c>
      <c r="B325" s="19" t="s">
        <v>6700</v>
      </c>
      <c r="D325" s="13">
        <v>7</v>
      </c>
      <c r="F325" s="13">
        <v>720761.67081294139</v>
      </c>
    </row>
    <row r="326" spans="1:6" x14ac:dyDescent="0.2">
      <c r="A326" s="13" t="str">
        <f t="shared" si="4"/>
        <v>210104</v>
      </c>
      <c r="B326" s="19" t="s">
        <v>6701</v>
      </c>
      <c r="D326" s="13">
        <v>0</v>
      </c>
      <c r="F326" s="13">
        <v>0</v>
      </c>
    </row>
    <row r="327" spans="1:6" x14ac:dyDescent="0.2">
      <c r="A327" s="13" t="str">
        <f t="shared" si="4"/>
        <v>210105</v>
      </c>
      <c r="B327" s="19" t="s">
        <v>6702</v>
      </c>
      <c r="D327" s="13">
        <v>0</v>
      </c>
      <c r="F327" s="13">
        <v>60206</v>
      </c>
    </row>
    <row r="328" spans="1:6" x14ac:dyDescent="0.2">
      <c r="A328" s="13" t="str">
        <f t="shared" ref="A328:A391" si="5">LEFT(TRIM(B328),6)</f>
        <v>210200</v>
      </c>
      <c r="B328" s="19" t="s">
        <v>6703</v>
      </c>
      <c r="D328" s="13">
        <v>8</v>
      </c>
      <c r="F328" s="13">
        <v>1875989.3552891719</v>
      </c>
    </row>
    <row r="329" spans="1:6" x14ac:dyDescent="0.2">
      <c r="A329" s="13" t="str">
        <f t="shared" si="5"/>
        <v>210210</v>
      </c>
      <c r="B329" s="19" t="s">
        <v>6704</v>
      </c>
      <c r="D329" s="13">
        <v>54</v>
      </c>
      <c r="F329" s="13">
        <v>17647361.349587351</v>
      </c>
    </row>
    <row r="330" spans="1:6" x14ac:dyDescent="0.2">
      <c r="A330" s="13" t="str">
        <f t="shared" si="5"/>
        <v>210212</v>
      </c>
      <c r="B330" s="19" t="s">
        <v>6705</v>
      </c>
      <c r="D330" s="13">
        <v>0</v>
      </c>
      <c r="F330" s="13">
        <v>532452.15543542919</v>
      </c>
    </row>
    <row r="331" spans="1:6" x14ac:dyDescent="0.2">
      <c r="A331" s="13" t="str">
        <f t="shared" si="5"/>
        <v>210215</v>
      </c>
      <c r="B331" s="19" t="s">
        <v>6706</v>
      </c>
      <c r="D331" s="13">
        <v>0</v>
      </c>
      <c r="F331" s="13">
        <v>0</v>
      </c>
    </row>
    <row r="332" spans="1:6" x14ac:dyDescent="0.2">
      <c r="A332" s="13" t="str">
        <f t="shared" si="5"/>
        <v>210220</v>
      </c>
      <c r="B332" s="19" t="s">
        <v>6707</v>
      </c>
      <c r="D332" s="13">
        <v>0</v>
      </c>
      <c r="F332" s="13">
        <v>0</v>
      </c>
    </row>
    <row r="333" spans="1:6" x14ac:dyDescent="0.2">
      <c r="A333" s="13" t="str">
        <f t="shared" si="5"/>
        <v>210230</v>
      </c>
      <c r="B333" s="19" t="s">
        <v>6708</v>
      </c>
      <c r="D333" s="13">
        <v>0</v>
      </c>
      <c r="F333" s="13">
        <v>0</v>
      </c>
    </row>
    <row r="334" spans="1:6" x14ac:dyDescent="0.2">
      <c r="A334" s="13" t="str">
        <f t="shared" si="5"/>
        <v>210240</v>
      </c>
      <c r="B334" s="19" t="s">
        <v>6709</v>
      </c>
      <c r="D334" s="13">
        <v>0</v>
      </c>
      <c r="F334" s="13">
        <v>0</v>
      </c>
    </row>
    <row r="335" spans="1:6" x14ac:dyDescent="0.2">
      <c r="A335" s="13" t="str">
        <f t="shared" si="5"/>
        <v>210300</v>
      </c>
      <c r="B335" s="19" t="s">
        <v>6710</v>
      </c>
      <c r="D335" s="13">
        <v>7</v>
      </c>
      <c r="F335" s="13">
        <v>3012452.9823082164</v>
      </c>
    </row>
    <row r="336" spans="1:6" x14ac:dyDescent="0.2">
      <c r="A336" s="13" t="str">
        <f t="shared" si="5"/>
        <v>220100</v>
      </c>
      <c r="B336" s="19" t="s">
        <v>6711</v>
      </c>
      <c r="D336" s="13">
        <v>0</v>
      </c>
      <c r="F336" s="13">
        <v>0</v>
      </c>
    </row>
    <row r="337" spans="1:6" x14ac:dyDescent="0.2">
      <c r="A337" s="13" t="str">
        <f t="shared" si="5"/>
        <v>220200</v>
      </c>
      <c r="B337" s="19" t="s">
        <v>6712</v>
      </c>
      <c r="D337" s="13">
        <v>7</v>
      </c>
      <c r="F337" s="13">
        <v>2476758.4469034271</v>
      </c>
    </row>
    <row r="338" spans="1:6" x14ac:dyDescent="0.2">
      <c r="A338" s="13" t="str">
        <f t="shared" si="5"/>
        <v>230010</v>
      </c>
      <c r="B338" s="19" t="s">
        <v>6713</v>
      </c>
      <c r="D338" s="13">
        <v>0</v>
      </c>
      <c r="F338" s="13">
        <v>0</v>
      </c>
    </row>
    <row r="339" spans="1:6" x14ac:dyDescent="0.2">
      <c r="A339" s="13" t="str">
        <f t="shared" si="5"/>
        <v>231100</v>
      </c>
      <c r="B339" s="19" t="s">
        <v>6714</v>
      </c>
      <c r="D339" s="13">
        <v>32</v>
      </c>
      <c r="F339" s="13">
        <v>8804498.5053035226</v>
      </c>
    </row>
    <row r="340" spans="1:6" x14ac:dyDescent="0.2">
      <c r="A340" s="13" t="str">
        <f t="shared" si="5"/>
        <v>231200</v>
      </c>
      <c r="B340" s="19" t="s">
        <v>6715</v>
      </c>
      <c r="D340" s="13">
        <v>0</v>
      </c>
      <c r="F340" s="13">
        <v>0</v>
      </c>
    </row>
    <row r="341" spans="1:6" x14ac:dyDescent="0.2">
      <c r="A341" s="13" t="str">
        <f t="shared" si="5"/>
        <v>231300</v>
      </c>
      <c r="B341" s="19" t="s">
        <v>6716</v>
      </c>
      <c r="D341" s="13">
        <v>0</v>
      </c>
      <c r="F341" s="13">
        <v>0</v>
      </c>
    </row>
    <row r="342" spans="1:6" x14ac:dyDescent="0.2">
      <c r="A342" s="13" t="str">
        <f t="shared" si="5"/>
        <v>231400</v>
      </c>
      <c r="B342" s="19" t="s">
        <v>6717</v>
      </c>
      <c r="D342" s="13">
        <v>21</v>
      </c>
      <c r="F342" s="13">
        <v>7306485.8658065964</v>
      </c>
    </row>
    <row r="343" spans="1:6" x14ac:dyDescent="0.2">
      <c r="A343" s="13" t="str">
        <f t="shared" si="5"/>
        <v>231500</v>
      </c>
      <c r="B343" s="19" t="s">
        <v>6718</v>
      </c>
      <c r="D343" s="13">
        <v>5</v>
      </c>
      <c r="F343" s="13">
        <v>1505799.1023169658</v>
      </c>
    </row>
    <row r="344" spans="1:6" x14ac:dyDescent="0.2">
      <c r="A344" s="13" t="str">
        <f t="shared" si="5"/>
        <v>231600</v>
      </c>
      <c r="B344" s="19" t="s">
        <v>6719</v>
      </c>
      <c r="D344" s="13">
        <v>0</v>
      </c>
      <c r="F344" s="13">
        <v>0</v>
      </c>
    </row>
    <row r="345" spans="1:6" x14ac:dyDescent="0.2">
      <c r="A345" s="13" t="str">
        <f t="shared" si="5"/>
        <v>232100</v>
      </c>
      <c r="B345" s="19" t="s">
        <v>6720</v>
      </c>
      <c r="D345" s="13">
        <v>0</v>
      </c>
      <c r="F345" s="13">
        <v>0</v>
      </c>
    </row>
    <row r="346" spans="1:6" x14ac:dyDescent="0.2">
      <c r="A346" s="13" t="str">
        <f t="shared" si="5"/>
        <v>232125</v>
      </c>
      <c r="B346" s="19" t="s">
        <v>6721</v>
      </c>
      <c r="D346" s="13">
        <v>0</v>
      </c>
      <c r="F346" s="13">
        <v>0</v>
      </c>
    </row>
    <row r="347" spans="1:6" x14ac:dyDescent="0.2">
      <c r="A347" s="13" t="str">
        <f t="shared" si="5"/>
        <v>232150</v>
      </c>
      <c r="B347" s="19" t="s">
        <v>6722</v>
      </c>
      <c r="D347" s="13">
        <v>0</v>
      </c>
      <c r="F347" s="13">
        <v>0</v>
      </c>
    </row>
    <row r="348" spans="1:6" x14ac:dyDescent="0.2">
      <c r="A348" s="13" t="str">
        <f t="shared" si="5"/>
        <v>232200</v>
      </c>
      <c r="B348" s="19" t="s">
        <v>6723</v>
      </c>
      <c r="D348" s="13">
        <v>0</v>
      </c>
      <c r="F348" s="13">
        <v>0</v>
      </c>
    </row>
    <row r="349" spans="1:6" x14ac:dyDescent="0.2">
      <c r="A349" s="13" t="str">
        <f t="shared" si="5"/>
        <v>232300</v>
      </c>
      <c r="B349" s="19" t="s">
        <v>6724</v>
      </c>
      <c r="D349" s="13">
        <v>0</v>
      </c>
      <c r="F349" s="13">
        <v>0</v>
      </c>
    </row>
    <row r="350" spans="1:6" x14ac:dyDescent="0.2">
      <c r="A350" s="13" t="str">
        <f t="shared" si="5"/>
        <v>232400</v>
      </c>
      <c r="B350" s="19" t="s">
        <v>6725</v>
      </c>
      <c r="D350" s="13">
        <v>0</v>
      </c>
      <c r="F350" s="13">
        <v>0</v>
      </c>
    </row>
    <row r="351" spans="1:6" x14ac:dyDescent="0.2">
      <c r="A351" s="13" t="str">
        <f t="shared" si="5"/>
        <v>232500</v>
      </c>
      <c r="B351" s="19" t="s">
        <v>6726</v>
      </c>
      <c r="D351" s="13">
        <v>0</v>
      </c>
      <c r="F351" s="13">
        <v>0</v>
      </c>
    </row>
    <row r="352" spans="1:6" x14ac:dyDescent="0.2">
      <c r="A352" s="13" t="str">
        <f t="shared" si="5"/>
        <v>232600</v>
      </c>
      <c r="B352" s="19" t="s">
        <v>6727</v>
      </c>
      <c r="D352" s="13">
        <v>0</v>
      </c>
      <c r="F352" s="13">
        <v>0</v>
      </c>
    </row>
    <row r="353" spans="1:6" x14ac:dyDescent="0.2">
      <c r="A353" s="13" t="str">
        <f t="shared" si="5"/>
        <v>232700</v>
      </c>
      <c r="B353" s="19" t="s">
        <v>6728</v>
      </c>
      <c r="D353" s="13">
        <v>0</v>
      </c>
      <c r="F353" s="13">
        <v>0</v>
      </c>
    </row>
    <row r="354" spans="1:6" x14ac:dyDescent="0.2">
      <c r="A354" s="13" t="str">
        <f t="shared" si="5"/>
        <v>232800</v>
      </c>
      <c r="B354" s="19" t="s">
        <v>6729</v>
      </c>
      <c r="D354" s="13">
        <v>0</v>
      </c>
      <c r="F354" s="13">
        <v>0</v>
      </c>
    </row>
    <row r="355" spans="1:6" x14ac:dyDescent="0.2">
      <c r="A355" s="13" t="str">
        <f t="shared" si="5"/>
        <v>232900</v>
      </c>
      <c r="B355" s="19" t="s">
        <v>6730</v>
      </c>
      <c r="D355" s="13">
        <v>0</v>
      </c>
      <c r="F355" s="13">
        <v>0</v>
      </c>
    </row>
    <row r="356" spans="1:6" x14ac:dyDescent="0.2">
      <c r="A356" s="13" t="str">
        <f t="shared" si="5"/>
        <v>233100</v>
      </c>
      <c r="B356" s="19" t="s">
        <v>6731</v>
      </c>
      <c r="D356" s="13">
        <v>0</v>
      </c>
      <c r="F356" s="13">
        <v>0</v>
      </c>
    </row>
    <row r="357" spans="1:6" x14ac:dyDescent="0.2">
      <c r="A357" s="13" t="str">
        <f t="shared" si="5"/>
        <v>234100</v>
      </c>
      <c r="B357" s="19" t="s">
        <v>6732</v>
      </c>
      <c r="D357" s="13">
        <v>0</v>
      </c>
      <c r="F357" s="13">
        <v>0</v>
      </c>
    </row>
    <row r="358" spans="1:6" x14ac:dyDescent="0.2">
      <c r="A358" s="13" t="str">
        <f t="shared" si="5"/>
        <v>235050</v>
      </c>
      <c r="B358" s="19" t="s">
        <v>6733</v>
      </c>
      <c r="D358" s="13">
        <v>0</v>
      </c>
      <c r="F358" s="13">
        <v>1158853.0000244924</v>
      </c>
    </row>
    <row r="359" spans="1:6" x14ac:dyDescent="0.2">
      <c r="A359" s="13" t="str">
        <f t="shared" si="5"/>
        <v>235051</v>
      </c>
      <c r="B359" s="19" t="s">
        <v>6734</v>
      </c>
      <c r="D359" s="13">
        <v>0</v>
      </c>
      <c r="F359" s="13">
        <v>2262393.218091093</v>
      </c>
    </row>
    <row r="360" spans="1:6" x14ac:dyDescent="0.2">
      <c r="A360" s="13" t="str">
        <f t="shared" si="5"/>
        <v>235075</v>
      </c>
      <c r="B360" s="19" t="s">
        <v>6735</v>
      </c>
      <c r="D360" s="13">
        <v>0</v>
      </c>
      <c r="F360" s="13">
        <v>0</v>
      </c>
    </row>
    <row r="361" spans="1:6" x14ac:dyDescent="0.2">
      <c r="A361" s="13" t="str">
        <f t="shared" si="5"/>
        <v>235100</v>
      </c>
      <c r="B361" s="19" t="s">
        <v>6736</v>
      </c>
      <c r="D361" s="13">
        <v>0</v>
      </c>
      <c r="F361" s="13">
        <v>0</v>
      </c>
    </row>
    <row r="362" spans="1:6" x14ac:dyDescent="0.2">
      <c r="A362" s="13" t="str">
        <f t="shared" si="5"/>
        <v>235150</v>
      </c>
      <c r="B362" s="19" t="s">
        <v>6737</v>
      </c>
      <c r="D362" s="13">
        <v>0</v>
      </c>
      <c r="F362" s="13">
        <v>0</v>
      </c>
    </row>
    <row r="363" spans="1:6" x14ac:dyDescent="0.2">
      <c r="A363" s="13" t="str">
        <f t="shared" si="5"/>
        <v>235200</v>
      </c>
      <c r="B363" s="19" t="s">
        <v>6738</v>
      </c>
      <c r="D363" s="13">
        <v>0</v>
      </c>
      <c r="F363" s="13">
        <v>0</v>
      </c>
    </row>
    <row r="364" spans="1:6" x14ac:dyDescent="0.2">
      <c r="A364" s="13" t="str">
        <f t="shared" si="5"/>
        <v>235250</v>
      </c>
      <c r="B364" s="19" t="s">
        <v>6739</v>
      </c>
      <c r="D364" s="13">
        <v>0</v>
      </c>
      <c r="F364" s="13">
        <v>8254783.2047571624</v>
      </c>
    </row>
    <row r="365" spans="1:6" x14ac:dyDescent="0.2">
      <c r="A365" s="13" t="str">
        <f t="shared" si="5"/>
        <v>235300</v>
      </c>
      <c r="B365" s="19" t="s">
        <v>6740</v>
      </c>
      <c r="D365" s="13">
        <v>0</v>
      </c>
      <c r="F365" s="13">
        <v>0</v>
      </c>
    </row>
    <row r="366" spans="1:6" x14ac:dyDescent="0.2">
      <c r="A366" s="13" t="str">
        <f t="shared" si="5"/>
        <v>235350</v>
      </c>
      <c r="B366" s="19" t="s">
        <v>6741</v>
      </c>
      <c r="D366" s="13">
        <v>0</v>
      </c>
      <c r="F366" s="13">
        <v>0</v>
      </c>
    </row>
    <row r="367" spans="1:6" x14ac:dyDescent="0.2">
      <c r="A367" s="13" t="str">
        <f t="shared" si="5"/>
        <v>235355</v>
      </c>
      <c r="B367" s="19" t="s">
        <v>6742</v>
      </c>
      <c r="D367" s="13">
        <v>0</v>
      </c>
      <c r="F367" s="13">
        <v>0</v>
      </c>
    </row>
    <row r="368" spans="1:6" x14ac:dyDescent="0.2">
      <c r="A368" s="13" t="str">
        <f t="shared" si="5"/>
        <v>235360</v>
      </c>
      <c r="B368" s="19" t="s">
        <v>6743</v>
      </c>
      <c r="D368" s="13">
        <v>0</v>
      </c>
      <c r="F368" s="13">
        <v>0</v>
      </c>
    </row>
    <row r="369" spans="1:6" x14ac:dyDescent="0.2">
      <c r="A369" s="13" t="str">
        <f t="shared" si="5"/>
        <v>235380</v>
      </c>
      <c r="B369" s="19" t="s">
        <v>6744</v>
      </c>
      <c r="D369" s="13">
        <v>0</v>
      </c>
      <c r="F369" s="13">
        <v>0</v>
      </c>
    </row>
    <row r="370" spans="1:6" x14ac:dyDescent="0.2">
      <c r="A370" s="13" t="str">
        <f t="shared" si="5"/>
        <v>235400</v>
      </c>
      <c r="B370" s="19" t="s">
        <v>6745</v>
      </c>
      <c r="D370" s="13">
        <v>0</v>
      </c>
      <c r="F370" s="13">
        <v>0</v>
      </c>
    </row>
    <row r="371" spans="1:6" x14ac:dyDescent="0.2">
      <c r="A371" s="13" t="str">
        <f t="shared" si="5"/>
        <v>235425</v>
      </c>
      <c r="B371" s="19" t="s">
        <v>6746</v>
      </c>
      <c r="D371" s="13">
        <v>0</v>
      </c>
      <c r="F371" s="13">
        <v>0</v>
      </c>
    </row>
    <row r="372" spans="1:6" x14ac:dyDescent="0.2">
      <c r="A372" s="13" t="str">
        <f t="shared" si="5"/>
        <v>235450</v>
      </c>
      <c r="B372" s="19" t="s">
        <v>6747</v>
      </c>
      <c r="D372" s="13">
        <v>0</v>
      </c>
      <c r="F372" s="13">
        <v>45939390.373072073</v>
      </c>
    </row>
    <row r="373" spans="1:6" x14ac:dyDescent="0.2">
      <c r="A373" s="13" t="str">
        <f t="shared" si="5"/>
        <v>235500</v>
      </c>
      <c r="B373" s="19" t="s">
        <v>6748</v>
      </c>
      <c r="D373" s="13">
        <v>0</v>
      </c>
      <c r="F373" s="13">
        <v>0</v>
      </c>
    </row>
    <row r="374" spans="1:6" x14ac:dyDescent="0.2">
      <c r="A374" s="13" t="str">
        <f t="shared" si="5"/>
        <v>235550</v>
      </c>
      <c r="B374" s="19" t="s">
        <v>6749</v>
      </c>
      <c r="D374" s="13">
        <v>0</v>
      </c>
      <c r="F374" s="13">
        <v>0</v>
      </c>
    </row>
    <row r="375" spans="1:6" x14ac:dyDescent="0.2">
      <c r="A375" s="13" t="str">
        <f t="shared" si="5"/>
        <v>235575</v>
      </c>
      <c r="B375" s="19" t="s">
        <v>6750</v>
      </c>
      <c r="D375" s="13">
        <v>0</v>
      </c>
      <c r="F375" s="13">
        <v>-1</v>
      </c>
    </row>
    <row r="376" spans="1:6" x14ac:dyDescent="0.2">
      <c r="A376" s="13" t="str">
        <f t="shared" si="5"/>
        <v>235600</v>
      </c>
      <c r="B376" s="19" t="s">
        <v>6751</v>
      </c>
      <c r="D376" s="13">
        <v>0</v>
      </c>
      <c r="F376" s="13">
        <v>0</v>
      </c>
    </row>
    <row r="377" spans="1:6" x14ac:dyDescent="0.2">
      <c r="A377" s="13" t="str">
        <f t="shared" si="5"/>
        <v>235650</v>
      </c>
      <c r="B377" s="19" t="s">
        <v>6752</v>
      </c>
      <c r="D377" s="13">
        <v>0</v>
      </c>
      <c r="F377" s="13">
        <v>0</v>
      </c>
    </row>
    <row r="378" spans="1:6" x14ac:dyDescent="0.2">
      <c r="A378" s="13" t="str">
        <f t="shared" si="5"/>
        <v>235700</v>
      </c>
      <c r="B378" s="19" t="s">
        <v>6753</v>
      </c>
      <c r="D378" s="13">
        <v>0</v>
      </c>
      <c r="F378" s="13">
        <v>0</v>
      </c>
    </row>
    <row r="379" spans="1:6" x14ac:dyDescent="0.2">
      <c r="A379" s="13" t="str">
        <f t="shared" si="5"/>
        <v>235775</v>
      </c>
      <c r="B379" s="19" t="s">
        <v>6754</v>
      </c>
      <c r="D379" s="13">
        <v>0</v>
      </c>
      <c r="F379" s="13">
        <v>0</v>
      </c>
    </row>
    <row r="380" spans="1:6" x14ac:dyDescent="0.2">
      <c r="A380" s="13" t="str">
        <f t="shared" si="5"/>
        <v>235800</v>
      </c>
      <c r="B380" s="19" t="s">
        <v>6755</v>
      </c>
      <c r="D380" s="13">
        <v>0</v>
      </c>
      <c r="F380" s="13">
        <v>0</v>
      </c>
    </row>
    <row r="381" spans="1:6" x14ac:dyDescent="0.2">
      <c r="A381" s="13" t="str">
        <f t="shared" si="5"/>
        <v>235850</v>
      </c>
      <c r="B381" s="19" t="s">
        <v>6756</v>
      </c>
      <c r="D381" s="13">
        <v>0</v>
      </c>
      <c r="F381" s="13">
        <v>0</v>
      </c>
    </row>
    <row r="382" spans="1:6" x14ac:dyDescent="0.2">
      <c r="A382" s="13" t="str">
        <f t="shared" si="5"/>
        <v>235950</v>
      </c>
      <c r="B382" s="19" t="s">
        <v>6757</v>
      </c>
      <c r="D382" s="13">
        <v>0</v>
      </c>
      <c r="F382" s="13">
        <v>-1053182</v>
      </c>
    </row>
    <row r="383" spans="1:6" x14ac:dyDescent="0.2">
      <c r="A383" s="13" t="str">
        <f t="shared" si="5"/>
        <v>236001</v>
      </c>
      <c r="B383" s="19" t="s">
        <v>6758</v>
      </c>
      <c r="D383" s="13">
        <v>34</v>
      </c>
      <c r="F383" s="13">
        <v>14572327.238475718</v>
      </c>
    </row>
    <row r="384" spans="1:6" x14ac:dyDescent="0.2">
      <c r="A384" s="13" t="str">
        <f t="shared" si="5"/>
        <v>236002</v>
      </c>
      <c r="B384" s="19" t="s">
        <v>6759</v>
      </c>
      <c r="D384" s="13">
        <v>14</v>
      </c>
      <c r="F384" s="13">
        <v>2595934.6987769734</v>
      </c>
    </row>
    <row r="385" spans="1:6" x14ac:dyDescent="0.2">
      <c r="A385" s="13" t="str">
        <f t="shared" si="5"/>
        <v>236005</v>
      </c>
      <c r="B385" s="19" t="s">
        <v>6760</v>
      </c>
      <c r="D385" s="13">
        <v>0</v>
      </c>
      <c r="F385" s="13">
        <v>0</v>
      </c>
    </row>
    <row r="386" spans="1:6" x14ac:dyDescent="0.2">
      <c r="A386" s="13" t="str">
        <f t="shared" si="5"/>
        <v>236010</v>
      </c>
      <c r="B386" s="19" t="s">
        <v>6761</v>
      </c>
      <c r="D386" s="13">
        <v>8</v>
      </c>
      <c r="F386" s="13">
        <v>4382277.4867533036</v>
      </c>
    </row>
    <row r="387" spans="1:6" x14ac:dyDescent="0.2">
      <c r="A387" s="13" t="str">
        <f t="shared" si="5"/>
        <v>236015</v>
      </c>
      <c r="B387" s="19" t="s">
        <v>6762</v>
      </c>
      <c r="D387" s="13">
        <v>11</v>
      </c>
      <c r="F387" s="13">
        <v>4900732.3128166497</v>
      </c>
    </row>
    <row r="388" spans="1:6" x14ac:dyDescent="0.2">
      <c r="A388" s="13" t="str">
        <f t="shared" si="5"/>
        <v>236020</v>
      </c>
      <c r="B388" s="19" t="s">
        <v>6763</v>
      </c>
      <c r="D388" s="13">
        <v>52</v>
      </c>
      <c r="F388" s="13">
        <v>9788300.2440904193</v>
      </c>
    </row>
    <row r="389" spans="1:6" x14ac:dyDescent="0.2">
      <c r="A389" s="13" t="str">
        <f t="shared" si="5"/>
        <v>236025</v>
      </c>
      <c r="B389" s="19" t="s">
        <v>6764</v>
      </c>
      <c r="D389" s="13">
        <v>26</v>
      </c>
      <c r="F389" s="13">
        <v>6088234.6174780838</v>
      </c>
    </row>
    <row r="390" spans="1:6" x14ac:dyDescent="0.2">
      <c r="A390" s="13" t="str">
        <f t="shared" si="5"/>
        <v>236030</v>
      </c>
      <c r="B390" s="19" t="s">
        <v>6765</v>
      </c>
      <c r="D390" s="13">
        <v>16</v>
      </c>
      <c r="F390" s="13">
        <v>4340484.8205360463</v>
      </c>
    </row>
    <row r="391" spans="1:6" x14ac:dyDescent="0.2">
      <c r="A391" s="13" t="str">
        <f t="shared" si="5"/>
        <v>236035</v>
      </c>
      <c r="B391" s="19" t="s">
        <v>6766</v>
      </c>
      <c r="D391" s="13">
        <v>0</v>
      </c>
      <c r="F391" s="13">
        <v>0</v>
      </c>
    </row>
    <row r="392" spans="1:6" x14ac:dyDescent="0.2">
      <c r="A392" s="13" t="str">
        <f t="shared" ref="A392:A455" si="6">LEFT(TRIM(B392),6)</f>
        <v>236040</v>
      </c>
      <c r="B392" s="19" t="s">
        <v>6767</v>
      </c>
      <c r="D392" s="13">
        <v>0</v>
      </c>
      <c r="F392" s="13">
        <v>0</v>
      </c>
    </row>
    <row r="393" spans="1:6" x14ac:dyDescent="0.2">
      <c r="A393" s="13" t="str">
        <f t="shared" si="6"/>
        <v>236041</v>
      </c>
      <c r="B393" s="19" t="s">
        <v>6768</v>
      </c>
      <c r="D393" s="13">
        <v>13</v>
      </c>
      <c r="F393" s="13">
        <v>1363500.8892492955</v>
      </c>
    </row>
    <row r="394" spans="1:6" x14ac:dyDescent="0.2">
      <c r="A394" s="13" t="str">
        <f t="shared" si="6"/>
        <v>236042</v>
      </c>
      <c r="B394" s="19" t="s">
        <v>6769</v>
      </c>
      <c r="D394" s="13">
        <v>5</v>
      </c>
      <c r="F394" s="13">
        <v>632837.59961931244</v>
      </c>
    </row>
    <row r="395" spans="1:6" x14ac:dyDescent="0.2">
      <c r="A395" s="13" t="str">
        <f t="shared" si="6"/>
        <v>236043</v>
      </c>
      <c r="B395" s="19" t="s">
        <v>6770</v>
      </c>
      <c r="D395" s="13">
        <v>32</v>
      </c>
      <c r="F395" s="13">
        <v>3041763.4988856525</v>
      </c>
    </row>
    <row r="396" spans="1:6" x14ac:dyDescent="0.2">
      <c r="A396" s="13" t="str">
        <f t="shared" si="6"/>
        <v>236045</v>
      </c>
      <c r="B396" s="19" t="s">
        <v>6771</v>
      </c>
      <c r="D396" s="13">
        <v>0</v>
      </c>
      <c r="F396" s="13">
        <v>0</v>
      </c>
    </row>
    <row r="397" spans="1:6" x14ac:dyDescent="0.2">
      <c r="A397" s="13" t="str">
        <f t="shared" si="6"/>
        <v>236050</v>
      </c>
      <c r="B397" s="19" t="s">
        <v>6772</v>
      </c>
      <c r="D397" s="13">
        <v>0</v>
      </c>
      <c r="F397" s="13">
        <v>20069373.333333332</v>
      </c>
    </row>
    <row r="398" spans="1:6" x14ac:dyDescent="0.2">
      <c r="A398" s="13" t="str">
        <f t="shared" si="6"/>
        <v>236060</v>
      </c>
      <c r="B398" s="19" t="s">
        <v>6773</v>
      </c>
      <c r="D398" s="13">
        <v>16</v>
      </c>
      <c r="F398" s="13">
        <v>3590865.9065380199</v>
      </c>
    </row>
    <row r="399" spans="1:6" x14ac:dyDescent="0.2">
      <c r="A399" s="13" t="str">
        <f t="shared" si="6"/>
        <v>236070</v>
      </c>
      <c r="B399" s="19" t="s">
        <v>6774</v>
      </c>
      <c r="D399" s="13">
        <v>36</v>
      </c>
      <c r="F399" s="13">
        <v>3672786.0071538901</v>
      </c>
    </row>
    <row r="400" spans="1:6" x14ac:dyDescent="0.2">
      <c r="A400" s="13" t="str">
        <f t="shared" si="6"/>
        <v>236080</v>
      </c>
      <c r="B400" s="19" t="s">
        <v>6775</v>
      </c>
      <c r="D400" s="13">
        <v>29</v>
      </c>
      <c r="F400" s="13">
        <v>5201419.1618290925</v>
      </c>
    </row>
    <row r="401" spans="1:6" x14ac:dyDescent="0.2">
      <c r="A401" s="13" t="str">
        <f t="shared" si="6"/>
        <v>236090</v>
      </c>
      <c r="B401" s="19" t="s">
        <v>6776</v>
      </c>
      <c r="D401" s="13">
        <v>10</v>
      </c>
      <c r="F401" s="13">
        <v>2892535.785108828</v>
      </c>
    </row>
    <row r="402" spans="1:6" x14ac:dyDescent="0.2">
      <c r="A402" s="13" t="str">
        <f t="shared" si="6"/>
        <v>236150</v>
      </c>
      <c r="B402" s="19" t="s">
        <v>6777</v>
      </c>
      <c r="D402" s="13">
        <v>0</v>
      </c>
      <c r="F402" s="13">
        <v>0</v>
      </c>
    </row>
    <row r="403" spans="1:6" x14ac:dyDescent="0.2">
      <c r="A403" s="13" t="str">
        <f t="shared" si="6"/>
        <v>236151</v>
      </c>
      <c r="B403" s="19" t="s">
        <v>6778</v>
      </c>
      <c r="D403" s="13">
        <v>0</v>
      </c>
      <c r="F403" s="13">
        <v>0</v>
      </c>
    </row>
    <row r="404" spans="1:6" x14ac:dyDescent="0.2">
      <c r="A404" s="13" t="str">
        <f t="shared" si="6"/>
        <v>236155</v>
      </c>
      <c r="B404" s="19" t="s">
        <v>6779</v>
      </c>
      <c r="D404" s="13">
        <v>0</v>
      </c>
      <c r="F404" s="13">
        <v>0</v>
      </c>
    </row>
    <row r="405" spans="1:6" x14ac:dyDescent="0.2">
      <c r="A405" s="13" t="str">
        <f t="shared" si="6"/>
        <v>236160</v>
      </c>
      <c r="B405" s="19" t="s">
        <v>6780</v>
      </c>
      <c r="D405" s="13">
        <v>2</v>
      </c>
      <c r="F405" s="13">
        <v>506540.25677155168</v>
      </c>
    </row>
    <row r="406" spans="1:6" x14ac:dyDescent="0.2">
      <c r="A406" s="13" t="str">
        <f t="shared" si="6"/>
        <v>236165</v>
      </c>
      <c r="B406" s="19" t="s">
        <v>6781</v>
      </c>
      <c r="D406" s="13">
        <v>4</v>
      </c>
      <c r="F406" s="13">
        <v>902918.2574450851</v>
      </c>
    </row>
    <row r="407" spans="1:6" x14ac:dyDescent="0.2">
      <c r="A407" s="13" t="str">
        <f t="shared" si="6"/>
        <v>236170</v>
      </c>
      <c r="B407" s="19" t="s">
        <v>6782</v>
      </c>
      <c r="D407" s="13">
        <v>0</v>
      </c>
      <c r="F407" s="13">
        <v>2229</v>
      </c>
    </row>
    <row r="408" spans="1:6" x14ac:dyDescent="0.2">
      <c r="A408" s="13" t="str">
        <f t="shared" si="6"/>
        <v>236205</v>
      </c>
      <c r="B408" s="19" t="s">
        <v>6783</v>
      </c>
      <c r="D408" s="13">
        <v>0</v>
      </c>
      <c r="F408" s="13">
        <v>88917.930128614404</v>
      </c>
    </row>
    <row r="409" spans="1:6" x14ac:dyDescent="0.2">
      <c r="A409" s="13" t="str">
        <f t="shared" si="6"/>
        <v>236210</v>
      </c>
      <c r="B409" s="19" t="s">
        <v>6784</v>
      </c>
      <c r="D409" s="13">
        <v>29</v>
      </c>
      <c r="F409" s="13">
        <v>3277913.419926553</v>
      </c>
    </row>
    <row r="410" spans="1:6" x14ac:dyDescent="0.2">
      <c r="A410" s="13" t="str">
        <f t="shared" si="6"/>
        <v>236215</v>
      </c>
      <c r="B410" s="19" t="s">
        <v>6785</v>
      </c>
      <c r="D410" s="13">
        <v>8</v>
      </c>
      <c r="F410" s="13">
        <v>809226.68698165205</v>
      </c>
    </row>
    <row r="411" spans="1:6" x14ac:dyDescent="0.2">
      <c r="A411" s="13" t="str">
        <f t="shared" si="6"/>
        <v>236220</v>
      </c>
      <c r="B411" s="19" t="s">
        <v>6786</v>
      </c>
      <c r="D411" s="13">
        <v>4</v>
      </c>
      <c r="F411" s="13">
        <v>524647.14411175204</v>
      </c>
    </row>
    <row r="412" spans="1:6" x14ac:dyDescent="0.2">
      <c r="A412" s="13" t="str">
        <f t="shared" si="6"/>
        <v>236301</v>
      </c>
      <c r="B412" s="19" t="s">
        <v>6787</v>
      </c>
      <c r="D412" s="13">
        <v>0</v>
      </c>
      <c r="F412" s="13">
        <v>0</v>
      </c>
    </row>
    <row r="413" spans="1:6" x14ac:dyDescent="0.2">
      <c r="A413" s="13" t="str">
        <f t="shared" si="6"/>
        <v>236305</v>
      </c>
      <c r="B413" s="19" t="s">
        <v>6788</v>
      </c>
      <c r="D413" s="13">
        <v>0</v>
      </c>
      <c r="F413" s="13">
        <v>0</v>
      </c>
    </row>
    <row r="414" spans="1:6" x14ac:dyDescent="0.2">
      <c r="A414" s="13" t="str">
        <f t="shared" si="6"/>
        <v>236310</v>
      </c>
      <c r="B414" s="19" t="s">
        <v>6789</v>
      </c>
      <c r="D414" s="13">
        <v>0</v>
      </c>
      <c r="F414" s="13">
        <v>0</v>
      </c>
    </row>
    <row r="415" spans="1:6" x14ac:dyDescent="0.2">
      <c r="A415" s="13" t="str">
        <f t="shared" si="6"/>
        <v>236315</v>
      </c>
      <c r="B415" s="19" t="s">
        <v>6790</v>
      </c>
      <c r="D415" s="13">
        <v>0</v>
      </c>
      <c r="F415" s="13">
        <v>0</v>
      </c>
    </row>
    <row r="416" spans="1:6" x14ac:dyDescent="0.2">
      <c r="A416" s="13" t="str">
        <f t="shared" si="6"/>
        <v>236320</v>
      </c>
      <c r="B416" s="19" t="s">
        <v>6791</v>
      </c>
      <c r="D416" s="13">
        <v>0</v>
      </c>
      <c r="F416" s="13">
        <v>-382316.02666666638</v>
      </c>
    </row>
    <row r="417" spans="1:6" x14ac:dyDescent="0.2">
      <c r="A417" s="13" t="str">
        <f t="shared" si="6"/>
        <v>236325</v>
      </c>
      <c r="B417" s="19" t="s">
        <v>6792</v>
      </c>
      <c r="D417" s="13">
        <v>0</v>
      </c>
      <c r="F417" s="13">
        <v>0</v>
      </c>
    </row>
    <row r="418" spans="1:6" x14ac:dyDescent="0.2">
      <c r="A418" s="13" t="str">
        <f t="shared" si="6"/>
        <v>236330</v>
      </c>
      <c r="B418" s="19" t="s">
        <v>6793</v>
      </c>
      <c r="D418" s="13">
        <v>0</v>
      </c>
      <c r="F418" s="13">
        <v>0</v>
      </c>
    </row>
    <row r="419" spans="1:6" x14ac:dyDescent="0.2">
      <c r="A419" s="13" t="str">
        <f t="shared" si="6"/>
        <v>236335</v>
      </c>
      <c r="B419" s="19" t="s">
        <v>6794</v>
      </c>
      <c r="D419" s="13">
        <v>0</v>
      </c>
      <c r="F419" s="13">
        <v>0</v>
      </c>
    </row>
    <row r="420" spans="1:6" x14ac:dyDescent="0.2">
      <c r="A420" s="13" t="str">
        <f t="shared" si="6"/>
        <v>236340</v>
      </c>
      <c r="B420" s="19" t="s">
        <v>6795</v>
      </c>
      <c r="D420" s="13">
        <v>0</v>
      </c>
      <c r="F420" s="13">
        <v>0</v>
      </c>
    </row>
    <row r="421" spans="1:6" x14ac:dyDescent="0.2">
      <c r="A421" s="13" t="str">
        <f t="shared" si="6"/>
        <v>236345</v>
      </c>
      <c r="B421" s="19" t="s">
        <v>6796</v>
      </c>
      <c r="D421" s="13">
        <v>0</v>
      </c>
      <c r="F421" s="13">
        <v>0</v>
      </c>
    </row>
    <row r="422" spans="1:6" x14ac:dyDescent="0.2">
      <c r="A422" s="13" t="str">
        <f t="shared" si="6"/>
        <v>236350</v>
      </c>
      <c r="B422" s="19" t="s">
        <v>6797</v>
      </c>
      <c r="D422" s="13">
        <v>0</v>
      </c>
      <c r="F422" s="13">
        <v>859636.00000000396</v>
      </c>
    </row>
    <row r="423" spans="1:6" x14ac:dyDescent="0.2">
      <c r="A423" s="13" t="str">
        <f t="shared" si="6"/>
        <v>236355</v>
      </c>
      <c r="B423" s="19" t="s">
        <v>6798</v>
      </c>
      <c r="D423" s="13">
        <v>14</v>
      </c>
      <c r="F423" s="13">
        <v>6206190.006948282</v>
      </c>
    </row>
    <row r="424" spans="1:6" x14ac:dyDescent="0.2">
      <c r="A424" s="13" t="str">
        <f t="shared" si="6"/>
        <v>236360</v>
      </c>
      <c r="B424" s="19" t="s">
        <v>6799</v>
      </c>
      <c r="D424" s="13">
        <v>14</v>
      </c>
      <c r="F424" s="13">
        <v>6391308.350528921</v>
      </c>
    </row>
    <row r="425" spans="1:6" x14ac:dyDescent="0.2">
      <c r="A425" s="13" t="str">
        <f t="shared" si="6"/>
        <v>236365</v>
      </c>
      <c r="B425" s="19" t="s">
        <v>6800</v>
      </c>
      <c r="D425" s="13">
        <v>12</v>
      </c>
      <c r="F425" s="13">
        <v>5901168.4492890015</v>
      </c>
    </row>
    <row r="426" spans="1:6" x14ac:dyDescent="0.2">
      <c r="A426" s="13" t="str">
        <f t="shared" si="6"/>
        <v>236370</v>
      </c>
      <c r="B426" s="19" t="s">
        <v>6801</v>
      </c>
      <c r="D426" s="13">
        <v>15</v>
      </c>
      <c r="F426" s="13">
        <v>6809393.5565212518</v>
      </c>
    </row>
    <row r="427" spans="1:6" x14ac:dyDescent="0.2">
      <c r="A427" s="13" t="str">
        <f t="shared" si="6"/>
        <v>236400</v>
      </c>
      <c r="B427" s="19" t="s">
        <v>6802</v>
      </c>
      <c r="D427" s="13">
        <v>2</v>
      </c>
      <c r="F427" s="13">
        <v>3922304.3153892076</v>
      </c>
    </row>
    <row r="428" spans="1:6" x14ac:dyDescent="0.2">
      <c r="A428" s="13" t="str">
        <f t="shared" si="6"/>
        <v>236401</v>
      </c>
      <c r="B428" s="19" t="s">
        <v>6803</v>
      </c>
      <c r="D428" s="13">
        <v>3</v>
      </c>
      <c r="F428" s="13">
        <v>386312.82475048082</v>
      </c>
    </row>
    <row r="429" spans="1:6" x14ac:dyDescent="0.2">
      <c r="A429" s="13" t="str">
        <f t="shared" si="6"/>
        <v>236405</v>
      </c>
      <c r="B429" s="19" t="s">
        <v>6804</v>
      </c>
      <c r="D429" s="13">
        <v>3</v>
      </c>
      <c r="F429" s="13">
        <v>876824.24780398712</v>
      </c>
    </row>
    <row r="430" spans="1:6" x14ac:dyDescent="0.2">
      <c r="A430" s="13" t="str">
        <f t="shared" si="6"/>
        <v>236410</v>
      </c>
      <c r="B430" s="19" t="s">
        <v>6805</v>
      </c>
      <c r="D430" s="13">
        <v>0</v>
      </c>
      <c r="F430" s="13">
        <v>25013.280677574203</v>
      </c>
    </row>
    <row r="431" spans="1:6" x14ac:dyDescent="0.2">
      <c r="A431" s="13" t="str">
        <f t="shared" si="6"/>
        <v>236415</v>
      </c>
      <c r="B431" s="19" t="s">
        <v>6806</v>
      </c>
      <c r="D431" s="13">
        <v>0</v>
      </c>
      <c r="F431" s="13">
        <v>0</v>
      </c>
    </row>
    <row r="432" spans="1:6" x14ac:dyDescent="0.2">
      <c r="A432" s="13" t="str">
        <f t="shared" si="6"/>
        <v>236420</v>
      </c>
      <c r="B432" s="19" t="s">
        <v>6807</v>
      </c>
      <c r="D432" s="13">
        <v>9</v>
      </c>
      <c r="F432" s="13">
        <v>4360052.5279063452</v>
      </c>
    </row>
    <row r="433" spans="1:6" x14ac:dyDescent="0.2">
      <c r="A433" s="13" t="str">
        <f t="shared" si="6"/>
        <v>236425</v>
      </c>
      <c r="B433" s="19" t="s">
        <v>6808</v>
      </c>
      <c r="D433" s="13">
        <v>9</v>
      </c>
      <c r="F433" s="13">
        <v>3889332.6250412357</v>
      </c>
    </row>
    <row r="434" spans="1:6" x14ac:dyDescent="0.2">
      <c r="A434" s="13" t="str">
        <f t="shared" si="6"/>
        <v>236430</v>
      </c>
      <c r="B434" s="19" t="s">
        <v>6809</v>
      </c>
      <c r="D434" s="13">
        <v>9</v>
      </c>
      <c r="F434" s="13">
        <v>4612608.7506456021</v>
      </c>
    </row>
    <row r="435" spans="1:6" x14ac:dyDescent="0.2">
      <c r="A435" s="13" t="str">
        <f t="shared" si="6"/>
        <v>236435</v>
      </c>
      <c r="B435" s="19" t="s">
        <v>6810</v>
      </c>
      <c r="D435" s="13">
        <v>34</v>
      </c>
      <c r="F435" s="13">
        <v>6536766.6008245368</v>
      </c>
    </row>
    <row r="436" spans="1:6" x14ac:dyDescent="0.2">
      <c r="A436" s="13" t="str">
        <f t="shared" si="6"/>
        <v>236440</v>
      </c>
      <c r="B436" s="19" t="s">
        <v>6811</v>
      </c>
      <c r="D436" s="13">
        <v>9</v>
      </c>
      <c r="F436" s="13">
        <v>4232365.9928186275</v>
      </c>
    </row>
    <row r="437" spans="1:6" x14ac:dyDescent="0.2">
      <c r="A437" s="13" t="str">
        <f t="shared" si="6"/>
        <v>236450</v>
      </c>
      <c r="B437" s="19" t="s">
        <v>6812</v>
      </c>
      <c r="D437" s="13">
        <v>18</v>
      </c>
      <c r="F437" s="13">
        <v>5983798.8525109524</v>
      </c>
    </row>
    <row r="438" spans="1:6" x14ac:dyDescent="0.2">
      <c r="A438" s="13" t="str">
        <f t="shared" si="6"/>
        <v>236460</v>
      </c>
      <c r="B438" s="19" t="s">
        <v>6813</v>
      </c>
      <c r="D438" s="13">
        <v>10</v>
      </c>
      <c r="F438" s="13">
        <v>2584494.74425474</v>
      </c>
    </row>
    <row r="439" spans="1:6" x14ac:dyDescent="0.2">
      <c r="A439" s="13" t="str">
        <f t="shared" si="6"/>
        <v>236465</v>
      </c>
      <c r="B439" s="19" t="s">
        <v>6814</v>
      </c>
      <c r="D439" s="13">
        <v>24</v>
      </c>
      <c r="F439" s="13">
        <v>4258461.5914994627</v>
      </c>
    </row>
    <row r="440" spans="1:6" x14ac:dyDescent="0.2">
      <c r="A440" s="13" t="str">
        <f t="shared" si="6"/>
        <v>236470</v>
      </c>
      <c r="B440" s="19" t="s">
        <v>6815</v>
      </c>
      <c r="D440" s="13">
        <v>22</v>
      </c>
      <c r="F440" s="13">
        <v>15604290.622869616</v>
      </c>
    </row>
    <row r="441" spans="1:6" x14ac:dyDescent="0.2">
      <c r="A441" s="13" t="str">
        <f t="shared" si="6"/>
        <v>236475</v>
      </c>
      <c r="B441" s="19" t="s">
        <v>6816</v>
      </c>
      <c r="D441" s="13">
        <v>0</v>
      </c>
      <c r="F441" s="13">
        <v>712436.28325068159</v>
      </c>
    </row>
    <row r="442" spans="1:6" x14ac:dyDescent="0.2">
      <c r="A442" s="13" t="str">
        <f t="shared" si="6"/>
        <v>236480</v>
      </c>
      <c r="B442" s="19" t="s">
        <v>6817</v>
      </c>
      <c r="D442" s="13">
        <v>0</v>
      </c>
      <c r="F442" s="13">
        <v>19253</v>
      </c>
    </row>
    <row r="443" spans="1:6" x14ac:dyDescent="0.2">
      <c r="A443" s="13" t="str">
        <f t="shared" si="6"/>
        <v>236485</v>
      </c>
      <c r="B443" s="19" t="s">
        <v>6818</v>
      </c>
      <c r="D443" s="13">
        <v>0</v>
      </c>
      <c r="F443" s="13">
        <v>92603</v>
      </c>
    </row>
    <row r="444" spans="1:6" x14ac:dyDescent="0.2">
      <c r="A444" s="13" t="str">
        <f t="shared" si="6"/>
        <v>236490</v>
      </c>
      <c r="B444" s="19" t="s">
        <v>6819</v>
      </c>
      <c r="D444" s="13">
        <v>0</v>
      </c>
      <c r="F444" s="13">
        <v>55137.111640359202</v>
      </c>
    </row>
    <row r="445" spans="1:6" x14ac:dyDescent="0.2">
      <c r="A445" s="13" t="str">
        <f t="shared" si="6"/>
        <v>236495</v>
      </c>
      <c r="B445" s="19" t="s">
        <v>6820</v>
      </c>
      <c r="D445" s="13">
        <v>0</v>
      </c>
      <c r="F445" s="13">
        <v>73110.399999999994</v>
      </c>
    </row>
    <row r="446" spans="1:6" x14ac:dyDescent="0.2">
      <c r="A446" s="13" t="str">
        <f t="shared" si="6"/>
        <v>236500</v>
      </c>
      <c r="B446" s="19" t="s">
        <v>6821</v>
      </c>
      <c r="D446" s="13">
        <v>7</v>
      </c>
      <c r="F446" s="13">
        <v>4187027.7431940306</v>
      </c>
    </row>
    <row r="447" spans="1:6" x14ac:dyDescent="0.2">
      <c r="A447" s="13" t="str">
        <f t="shared" si="6"/>
        <v>236505</v>
      </c>
      <c r="B447" s="19" t="s">
        <v>6822</v>
      </c>
      <c r="D447" s="13">
        <v>0</v>
      </c>
      <c r="F447" s="13">
        <v>109061.66437590559</v>
      </c>
    </row>
    <row r="448" spans="1:6" x14ac:dyDescent="0.2">
      <c r="A448" s="13" t="str">
        <f t="shared" si="6"/>
        <v>236510</v>
      </c>
      <c r="B448" s="19" t="s">
        <v>6823</v>
      </c>
      <c r="D448" s="13">
        <v>6</v>
      </c>
      <c r="F448" s="13">
        <v>2348882.5712259393</v>
      </c>
    </row>
    <row r="449" spans="1:6" x14ac:dyDescent="0.2">
      <c r="A449" s="13" t="str">
        <f t="shared" si="6"/>
        <v>236515</v>
      </c>
      <c r="B449" s="19" t="s">
        <v>6824</v>
      </c>
      <c r="D449" s="13">
        <v>0</v>
      </c>
      <c r="F449" s="13">
        <v>0</v>
      </c>
    </row>
    <row r="450" spans="1:6" x14ac:dyDescent="0.2">
      <c r="A450" s="13" t="str">
        <f t="shared" si="6"/>
        <v>236520</v>
      </c>
      <c r="B450" s="19" t="s">
        <v>6825</v>
      </c>
      <c r="D450" s="13">
        <v>0</v>
      </c>
      <c r="F450" s="13">
        <v>14262719.666666666</v>
      </c>
    </row>
    <row r="451" spans="1:6" x14ac:dyDescent="0.2">
      <c r="A451" s="13" t="str">
        <f t="shared" si="6"/>
        <v>236550</v>
      </c>
      <c r="B451" s="19" t="s">
        <v>6826</v>
      </c>
      <c r="D451" s="13">
        <v>0</v>
      </c>
      <c r="F451" s="13">
        <v>0</v>
      </c>
    </row>
    <row r="452" spans="1:6" x14ac:dyDescent="0.2">
      <c r="A452" s="13" t="str">
        <f t="shared" si="6"/>
        <v>240000</v>
      </c>
      <c r="B452" s="19" t="s">
        <v>6827</v>
      </c>
      <c r="D452" s="13">
        <v>0</v>
      </c>
      <c r="F452" s="13">
        <v>17656</v>
      </c>
    </row>
    <row r="453" spans="1:6" x14ac:dyDescent="0.2">
      <c r="A453" s="13" t="str">
        <f t="shared" si="6"/>
        <v>240001</v>
      </c>
      <c r="B453" s="19" t="s">
        <v>6828</v>
      </c>
      <c r="D453" s="13">
        <v>0</v>
      </c>
      <c r="F453" s="13">
        <v>0</v>
      </c>
    </row>
    <row r="454" spans="1:6" x14ac:dyDescent="0.2">
      <c r="A454" s="13" t="str">
        <f t="shared" si="6"/>
        <v>240100</v>
      </c>
      <c r="B454" s="19" t="s">
        <v>6829</v>
      </c>
      <c r="D454" s="13">
        <v>0</v>
      </c>
      <c r="F454" s="13">
        <v>-15936</v>
      </c>
    </row>
    <row r="455" spans="1:6" x14ac:dyDescent="0.2">
      <c r="A455" s="13" t="str">
        <f t="shared" si="6"/>
        <v>240101</v>
      </c>
      <c r="B455" s="19" t="s">
        <v>6830</v>
      </c>
      <c r="D455" s="13">
        <v>21</v>
      </c>
      <c r="F455" s="13">
        <v>4617064.9382561445</v>
      </c>
    </row>
    <row r="456" spans="1:6" x14ac:dyDescent="0.2">
      <c r="A456" s="13" t="str">
        <f t="shared" ref="A456:A519" si="7">LEFT(TRIM(B456),6)</f>
        <v>240102</v>
      </c>
      <c r="B456" s="19" t="s">
        <v>6831</v>
      </c>
      <c r="D456" s="13">
        <v>23</v>
      </c>
      <c r="F456" s="13">
        <v>4374968.5166988252</v>
      </c>
    </row>
    <row r="457" spans="1:6" x14ac:dyDescent="0.2">
      <c r="A457" s="13" t="str">
        <f t="shared" si="7"/>
        <v>240103</v>
      </c>
      <c r="B457" s="19" t="s">
        <v>6832</v>
      </c>
      <c r="D457" s="13">
        <v>12</v>
      </c>
      <c r="F457" s="13">
        <v>3295888.4255280592</v>
      </c>
    </row>
    <row r="458" spans="1:6" x14ac:dyDescent="0.2">
      <c r="A458" s="13" t="str">
        <f t="shared" si="7"/>
        <v>240104</v>
      </c>
      <c r="B458" s="19" t="s">
        <v>6833</v>
      </c>
      <c r="D458" s="13">
        <v>0</v>
      </c>
      <c r="F458" s="13">
        <v>0</v>
      </c>
    </row>
    <row r="459" spans="1:6" x14ac:dyDescent="0.2">
      <c r="A459" s="13" t="str">
        <f t="shared" si="7"/>
        <v>240105</v>
      </c>
      <c r="B459" s="19" t="s">
        <v>6834</v>
      </c>
      <c r="D459" s="13">
        <v>0</v>
      </c>
      <c r="F459" s="13">
        <v>3317</v>
      </c>
    </row>
    <row r="460" spans="1:6" x14ac:dyDescent="0.2">
      <c r="A460" s="13" t="str">
        <f t="shared" si="7"/>
        <v>240106</v>
      </c>
      <c r="B460" s="19" t="s">
        <v>6835</v>
      </c>
      <c r="D460" s="13">
        <v>3</v>
      </c>
      <c r="F460" s="13">
        <v>4492361.4516296731</v>
      </c>
    </row>
    <row r="461" spans="1:6" x14ac:dyDescent="0.2">
      <c r="A461" s="13" t="str">
        <f t="shared" si="7"/>
        <v>240107</v>
      </c>
      <c r="B461" s="19" t="s">
        <v>6836</v>
      </c>
      <c r="D461" s="13">
        <v>7</v>
      </c>
      <c r="F461" s="13">
        <v>1542090.9214383885</v>
      </c>
    </row>
    <row r="462" spans="1:6" x14ac:dyDescent="0.2">
      <c r="A462" s="13" t="str">
        <f t="shared" si="7"/>
        <v>240108</v>
      </c>
      <c r="B462" s="19" t="s">
        <v>6837</v>
      </c>
      <c r="D462" s="13">
        <v>0</v>
      </c>
      <c r="F462" s="13">
        <v>8958173.1110611092</v>
      </c>
    </row>
    <row r="463" spans="1:6" x14ac:dyDescent="0.2">
      <c r="A463" s="13" t="str">
        <f t="shared" si="7"/>
        <v>240200</v>
      </c>
      <c r="B463" s="19" t="s">
        <v>6838</v>
      </c>
      <c r="D463" s="13">
        <v>0</v>
      </c>
      <c r="F463" s="13">
        <v>147103.47</v>
      </c>
    </row>
    <row r="464" spans="1:6" x14ac:dyDescent="0.2">
      <c r="A464" s="13" t="str">
        <f t="shared" si="7"/>
        <v>240201</v>
      </c>
      <c r="B464" s="19" t="s">
        <v>6839</v>
      </c>
      <c r="D464" s="13">
        <v>55</v>
      </c>
      <c r="F464" s="13">
        <v>31743543.135606624</v>
      </c>
    </row>
    <row r="465" spans="1:6" x14ac:dyDescent="0.2">
      <c r="A465" s="13" t="str">
        <f t="shared" si="7"/>
        <v>240202</v>
      </c>
      <c r="B465" s="19" t="s">
        <v>6840</v>
      </c>
      <c r="D465" s="13">
        <v>0</v>
      </c>
      <c r="F465" s="13">
        <v>40812</v>
      </c>
    </row>
    <row r="466" spans="1:6" x14ac:dyDescent="0.2">
      <c r="A466" s="13" t="str">
        <f t="shared" si="7"/>
        <v>240203</v>
      </c>
      <c r="B466" s="19" t="s">
        <v>6841</v>
      </c>
      <c r="D466" s="13">
        <v>8</v>
      </c>
      <c r="F466" s="13">
        <v>1962833.3950566468</v>
      </c>
    </row>
    <row r="467" spans="1:6" x14ac:dyDescent="0.2">
      <c r="A467" s="13" t="str">
        <f t="shared" si="7"/>
        <v>240204</v>
      </c>
      <c r="B467" s="19" t="s">
        <v>6842</v>
      </c>
      <c r="D467" s="13">
        <v>0</v>
      </c>
      <c r="F467" s="13">
        <v>0</v>
      </c>
    </row>
    <row r="468" spans="1:6" x14ac:dyDescent="0.2">
      <c r="A468" s="13" t="str">
        <f t="shared" si="7"/>
        <v>240205</v>
      </c>
      <c r="B468" s="19" t="s">
        <v>6843</v>
      </c>
      <c r="D468" s="13">
        <v>0</v>
      </c>
      <c r="F468" s="13">
        <v>0</v>
      </c>
    </row>
    <row r="469" spans="1:6" x14ac:dyDescent="0.2">
      <c r="A469" s="13" t="str">
        <f t="shared" si="7"/>
        <v>240206</v>
      </c>
      <c r="B469" s="19" t="s">
        <v>6844</v>
      </c>
      <c r="D469" s="13">
        <v>0</v>
      </c>
      <c r="F469" s="13">
        <v>0</v>
      </c>
    </row>
    <row r="470" spans="1:6" x14ac:dyDescent="0.2">
      <c r="A470" s="13" t="str">
        <f t="shared" si="7"/>
        <v>240207</v>
      </c>
      <c r="B470" s="19" t="s">
        <v>6845</v>
      </c>
      <c r="D470" s="13">
        <v>0</v>
      </c>
      <c r="F470" s="13">
        <v>0</v>
      </c>
    </row>
    <row r="471" spans="1:6" x14ac:dyDescent="0.2">
      <c r="A471" s="13" t="str">
        <f t="shared" si="7"/>
        <v>240300</v>
      </c>
      <c r="B471" s="19" t="s">
        <v>6846</v>
      </c>
      <c r="D471" s="13">
        <v>0</v>
      </c>
      <c r="F471" s="13">
        <v>0</v>
      </c>
    </row>
    <row r="472" spans="1:6" x14ac:dyDescent="0.2">
      <c r="A472" s="13" t="str">
        <f t="shared" si="7"/>
        <v>240301</v>
      </c>
      <c r="B472" s="19" t="s">
        <v>6847</v>
      </c>
      <c r="D472" s="13">
        <v>33</v>
      </c>
      <c r="F472" s="13">
        <v>5014274.4744466338</v>
      </c>
    </row>
    <row r="473" spans="1:6" x14ac:dyDescent="0.2">
      <c r="A473" s="13" t="str">
        <f t="shared" si="7"/>
        <v>240302</v>
      </c>
      <c r="B473" s="19" t="s">
        <v>6848</v>
      </c>
      <c r="D473" s="13">
        <v>21</v>
      </c>
      <c r="F473" s="13">
        <v>2548245.5509948982</v>
      </c>
    </row>
    <row r="474" spans="1:6" x14ac:dyDescent="0.2">
      <c r="A474" s="13" t="str">
        <f t="shared" si="7"/>
        <v>240303</v>
      </c>
      <c r="B474" s="19" t="s">
        <v>6849</v>
      </c>
      <c r="D474" s="13">
        <v>0</v>
      </c>
      <c r="F474" s="13">
        <v>194544.29800011183</v>
      </c>
    </row>
    <row r="475" spans="1:6" x14ac:dyDescent="0.2">
      <c r="A475" s="13" t="str">
        <f t="shared" si="7"/>
        <v>240304</v>
      </c>
      <c r="B475" s="19" t="s">
        <v>6850</v>
      </c>
      <c r="D475" s="13">
        <v>41</v>
      </c>
      <c r="F475" s="13">
        <v>4665700.7391569717</v>
      </c>
    </row>
    <row r="476" spans="1:6" x14ac:dyDescent="0.2">
      <c r="A476" s="13" t="str">
        <f t="shared" si="7"/>
        <v>240305</v>
      </c>
      <c r="B476" s="19" t="s">
        <v>6851</v>
      </c>
      <c r="D476" s="13">
        <v>12</v>
      </c>
      <c r="F476" s="13">
        <v>2320988.3756743046</v>
      </c>
    </row>
    <row r="477" spans="1:6" x14ac:dyDescent="0.2">
      <c r="A477" s="13" t="str">
        <f t="shared" si="7"/>
        <v>240400</v>
      </c>
      <c r="B477" s="19" t="s">
        <v>6852</v>
      </c>
      <c r="D477" s="13">
        <v>0</v>
      </c>
      <c r="F477" s="13">
        <v>0</v>
      </c>
    </row>
    <row r="478" spans="1:6" x14ac:dyDescent="0.2">
      <c r="A478" s="13" t="str">
        <f t="shared" si="7"/>
        <v>240401</v>
      </c>
      <c r="B478" s="19" t="s">
        <v>6853</v>
      </c>
      <c r="D478" s="13">
        <v>0</v>
      </c>
      <c r="F478" s="13">
        <v>0</v>
      </c>
    </row>
    <row r="479" spans="1:6" x14ac:dyDescent="0.2">
      <c r="A479" s="13" t="str">
        <f t="shared" si="7"/>
        <v>240402</v>
      </c>
      <c r="B479" s="19" t="s">
        <v>6854</v>
      </c>
      <c r="D479" s="13">
        <v>0</v>
      </c>
      <c r="F479" s="13">
        <v>230653</v>
      </c>
    </row>
    <row r="480" spans="1:6" x14ac:dyDescent="0.2">
      <c r="A480" s="13" t="str">
        <f t="shared" si="7"/>
        <v>240403</v>
      </c>
      <c r="B480" s="19" t="s">
        <v>6855</v>
      </c>
      <c r="D480" s="13">
        <v>0</v>
      </c>
      <c r="F480" s="13">
        <v>0</v>
      </c>
    </row>
    <row r="481" spans="1:6" x14ac:dyDescent="0.2">
      <c r="A481" s="13" t="str">
        <f t="shared" si="7"/>
        <v>240404</v>
      </c>
      <c r="B481" s="19" t="s">
        <v>6856</v>
      </c>
      <c r="D481" s="13">
        <v>0</v>
      </c>
      <c r="F481" s="13">
        <v>0</v>
      </c>
    </row>
    <row r="482" spans="1:6" x14ac:dyDescent="0.2">
      <c r="A482" s="13" t="str">
        <f t="shared" si="7"/>
        <v>240405</v>
      </c>
      <c r="B482" s="19" t="s">
        <v>6857</v>
      </c>
      <c r="D482" s="13">
        <v>0</v>
      </c>
      <c r="F482" s="13">
        <v>0</v>
      </c>
    </row>
    <row r="483" spans="1:6" x14ac:dyDescent="0.2">
      <c r="A483" s="13" t="str">
        <f t="shared" si="7"/>
        <v>240406</v>
      </c>
      <c r="B483" s="19" t="s">
        <v>6858</v>
      </c>
      <c r="D483" s="13">
        <v>0</v>
      </c>
      <c r="F483" s="13">
        <v>-58</v>
      </c>
    </row>
    <row r="484" spans="1:6" x14ac:dyDescent="0.2">
      <c r="A484" s="13" t="str">
        <f t="shared" si="7"/>
        <v>240500</v>
      </c>
      <c r="B484" s="19" t="s">
        <v>6859</v>
      </c>
      <c r="D484" s="13">
        <v>36</v>
      </c>
      <c r="F484" s="13">
        <v>11065710.478442129</v>
      </c>
    </row>
    <row r="485" spans="1:6" x14ac:dyDescent="0.2">
      <c r="A485" s="13" t="str">
        <f t="shared" si="7"/>
        <v>240501</v>
      </c>
      <c r="B485" s="19" t="s">
        <v>6860</v>
      </c>
      <c r="D485" s="13">
        <v>18</v>
      </c>
      <c r="F485" s="13">
        <v>4684374.9079310447</v>
      </c>
    </row>
    <row r="486" spans="1:6" x14ac:dyDescent="0.2">
      <c r="A486" s="13" t="str">
        <f t="shared" si="7"/>
        <v>240502</v>
      </c>
      <c r="B486" s="19" t="s">
        <v>6861</v>
      </c>
      <c r="D486" s="13">
        <v>35</v>
      </c>
      <c r="F486" s="13">
        <v>11750309.046392627</v>
      </c>
    </row>
    <row r="487" spans="1:6" x14ac:dyDescent="0.2">
      <c r="A487" s="13" t="str">
        <f t="shared" si="7"/>
        <v>240503</v>
      </c>
      <c r="B487" s="19" t="s">
        <v>6862</v>
      </c>
      <c r="D487" s="13">
        <v>10</v>
      </c>
      <c r="F487" s="13">
        <v>3156377.3794904901</v>
      </c>
    </row>
    <row r="488" spans="1:6" x14ac:dyDescent="0.2">
      <c r="A488" s="13" t="str">
        <f t="shared" si="7"/>
        <v>240504</v>
      </c>
      <c r="B488" s="19" t="s">
        <v>6863</v>
      </c>
      <c r="D488" s="13">
        <v>0</v>
      </c>
      <c r="F488" s="13">
        <v>209109.8888888896</v>
      </c>
    </row>
    <row r="489" spans="1:6" x14ac:dyDescent="0.2">
      <c r="A489" s="13" t="str">
        <f t="shared" si="7"/>
        <v>240505</v>
      </c>
      <c r="B489" s="19" t="s">
        <v>6864</v>
      </c>
      <c r="D489" s="13">
        <v>0</v>
      </c>
      <c r="F489" s="13">
        <v>0</v>
      </c>
    </row>
    <row r="490" spans="1:6" x14ac:dyDescent="0.2">
      <c r="A490" s="13" t="str">
        <f t="shared" si="7"/>
        <v>240506</v>
      </c>
      <c r="B490" s="19" t="s">
        <v>6865</v>
      </c>
      <c r="D490" s="13">
        <v>0</v>
      </c>
      <c r="F490" s="13">
        <v>306690961.39310354</v>
      </c>
    </row>
    <row r="491" spans="1:6" x14ac:dyDescent="0.2">
      <c r="A491" s="13" t="str">
        <f t="shared" si="7"/>
        <v>240507</v>
      </c>
      <c r="B491" s="19" t="s">
        <v>6866</v>
      </c>
      <c r="D491" s="13">
        <v>0</v>
      </c>
      <c r="F491" s="13">
        <v>93439.276949999999</v>
      </c>
    </row>
    <row r="492" spans="1:6" x14ac:dyDescent="0.2">
      <c r="A492" s="13" t="str">
        <f t="shared" si="7"/>
        <v>240508</v>
      </c>
      <c r="B492" s="19" t="s">
        <v>6867</v>
      </c>
      <c r="D492" s="13">
        <v>17</v>
      </c>
      <c r="F492" s="13">
        <v>3824477.4102096818</v>
      </c>
    </row>
    <row r="493" spans="1:6" x14ac:dyDescent="0.2">
      <c r="A493" s="13" t="str">
        <f t="shared" si="7"/>
        <v>240510</v>
      </c>
      <c r="B493" s="19" t="s">
        <v>6868</v>
      </c>
      <c r="D493" s="13">
        <v>9</v>
      </c>
      <c r="F493" s="13">
        <v>4689227.4712382797</v>
      </c>
    </row>
    <row r="494" spans="1:6" x14ac:dyDescent="0.2">
      <c r="A494" s="13" t="str">
        <f t="shared" si="7"/>
        <v>240511</v>
      </c>
      <c r="B494" s="19" t="s">
        <v>6869</v>
      </c>
      <c r="D494" s="13">
        <v>0</v>
      </c>
      <c r="F494" s="13">
        <v>0</v>
      </c>
    </row>
    <row r="495" spans="1:6" x14ac:dyDescent="0.2">
      <c r="A495" s="13" t="str">
        <f t="shared" si="7"/>
        <v>240600</v>
      </c>
      <c r="B495" s="19" t="s">
        <v>6870</v>
      </c>
      <c r="D495" s="13">
        <v>8</v>
      </c>
      <c r="F495" s="13">
        <v>7546203.5356084146</v>
      </c>
    </row>
    <row r="496" spans="1:6" x14ac:dyDescent="0.2">
      <c r="A496" s="13" t="str">
        <f t="shared" si="7"/>
        <v>240601</v>
      </c>
      <c r="B496" s="19" t="s">
        <v>6871</v>
      </c>
      <c r="D496" s="13">
        <v>16</v>
      </c>
      <c r="F496" s="13">
        <v>5377867.2111654934</v>
      </c>
    </row>
    <row r="497" spans="1:6" x14ac:dyDescent="0.2">
      <c r="A497" s="13" t="str">
        <f t="shared" si="7"/>
        <v>240602</v>
      </c>
      <c r="B497" s="19" t="s">
        <v>6872</v>
      </c>
      <c r="D497" s="13">
        <v>0</v>
      </c>
      <c r="F497" s="13">
        <v>0</v>
      </c>
    </row>
    <row r="498" spans="1:6" x14ac:dyDescent="0.2">
      <c r="A498" s="13" t="str">
        <f t="shared" si="7"/>
        <v>240603</v>
      </c>
      <c r="B498" s="19" t="s">
        <v>6873</v>
      </c>
      <c r="D498" s="13">
        <v>6</v>
      </c>
      <c r="F498" s="13">
        <v>4390684.1350974031</v>
      </c>
    </row>
    <row r="499" spans="1:6" x14ac:dyDescent="0.2">
      <c r="A499" s="13" t="str">
        <f t="shared" si="7"/>
        <v>240604</v>
      </c>
      <c r="B499" s="19" t="s">
        <v>6874</v>
      </c>
      <c r="D499" s="13">
        <v>0</v>
      </c>
      <c r="F499" s="13">
        <v>3190848.3193264147</v>
      </c>
    </row>
    <row r="500" spans="1:6" x14ac:dyDescent="0.2">
      <c r="A500" s="13" t="str">
        <f t="shared" si="7"/>
        <v>240605</v>
      </c>
      <c r="B500" s="19" t="s">
        <v>6875</v>
      </c>
      <c r="D500" s="13">
        <v>1</v>
      </c>
      <c r="F500" s="13">
        <v>3451328.8804438291</v>
      </c>
    </row>
    <row r="501" spans="1:6" x14ac:dyDescent="0.2">
      <c r="A501" s="13" t="str">
        <f t="shared" si="7"/>
        <v>240606</v>
      </c>
      <c r="B501" s="19" t="s">
        <v>6876</v>
      </c>
      <c r="D501" s="13">
        <v>40</v>
      </c>
      <c r="F501" s="13">
        <v>11196968.79748182</v>
      </c>
    </row>
    <row r="502" spans="1:6" x14ac:dyDescent="0.2">
      <c r="A502" s="13" t="str">
        <f t="shared" si="7"/>
        <v>240607</v>
      </c>
      <c r="B502" s="19" t="s">
        <v>6877</v>
      </c>
      <c r="D502" s="13">
        <v>0</v>
      </c>
      <c r="F502" s="13">
        <v>51550</v>
      </c>
    </row>
    <row r="503" spans="1:6" x14ac:dyDescent="0.2">
      <c r="A503" s="13" t="str">
        <f t="shared" si="7"/>
        <v>240608</v>
      </c>
      <c r="B503" s="19" t="s">
        <v>6878</v>
      </c>
      <c r="D503" s="13">
        <v>0</v>
      </c>
      <c r="F503" s="13">
        <v>0</v>
      </c>
    </row>
    <row r="504" spans="1:6" x14ac:dyDescent="0.2">
      <c r="A504" s="13" t="str">
        <f t="shared" si="7"/>
        <v>240609</v>
      </c>
      <c r="B504" s="19" t="s">
        <v>6879</v>
      </c>
      <c r="D504" s="13">
        <v>0</v>
      </c>
      <c r="F504" s="13">
        <v>0</v>
      </c>
    </row>
    <row r="505" spans="1:6" x14ac:dyDescent="0.2">
      <c r="A505" s="13" t="str">
        <f t="shared" si="7"/>
        <v>240610</v>
      </c>
      <c r="B505" s="19" t="s">
        <v>6880</v>
      </c>
      <c r="D505" s="13">
        <v>0</v>
      </c>
      <c r="F505" s="13">
        <v>0</v>
      </c>
    </row>
    <row r="506" spans="1:6" x14ac:dyDescent="0.2">
      <c r="A506" s="13" t="str">
        <f t="shared" si="7"/>
        <v>240611</v>
      </c>
      <c r="B506" s="19" t="s">
        <v>6881</v>
      </c>
      <c r="D506" s="13">
        <v>3</v>
      </c>
      <c r="F506" s="13">
        <v>2321148.3080705721</v>
      </c>
    </row>
    <row r="507" spans="1:6" x14ac:dyDescent="0.2">
      <c r="A507" s="13" t="str">
        <f t="shared" si="7"/>
        <v>240612</v>
      </c>
      <c r="B507" s="19" t="s">
        <v>6882</v>
      </c>
      <c r="D507" s="13">
        <v>21</v>
      </c>
      <c r="F507" s="13">
        <v>6458353.0035971766</v>
      </c>
    </row>
    <row r="508" spans="1:6" x14ac:dyDescent="0.2">
      <c r="A508" s="13" t="str">
        <f t="shared" si="7"/>
        <v>240613</v>
      </c>
      <c r="B508" s="19" t="s">
        <v>6883</v>
      </c>
      <c r="D508" s="13">
        <v>11</v>
      </c>
      <c r="F508" s="13">
        <v>4161772.2308027362</v>
      </c>
    </row>
    <row r="509" spans="1:6" x14ac:dyDescent="0.2">
      <c r="A509" s="13" t="str">
        <f t="shared" si="7"/>
        <v>240614</v>
      </c>
      <c r="B509" s="19" t="s">
        <v>6884</v>
      </c>
      <c r="D509" s="13">
        <v>22</v>
      </c>
      <c r="F509" s="13">
        <v>11259127.814613381</v>
      </c>
    </row>
    <row r="510" spans="1:6" x14ac:dyDescent="0.2">
      <c r="A510" s="13" t="str">
        <f t="shared" si="7"/>
        <v>240615</v>
      </c>
      <c r="B510" s="19" t="s">
        <v>6885</v>
      </c>
      <c r="D510" s="13">
        <v>0</v>
      </c>
      <c r="F510" s="13">
        <v>0</v>
      </c>
    </row>
    <row r="511" spans="1:6" x14ac:dyDescent="0.2">
      <c r="A511" s="13" t="str">
        <f t="shared" si="7"/>
        <v>240616</v>
      </c>
      <c r="B511" s="19" t="s">
        <v>6886</v>
      </c>
      <c r="D511" s="13">
        <v>0</v>
      </c>
      <c r="F511" s="13">
        <v>0</v>
      </c>
    </row>
    <row r="512" spans="1:6" x14ac:dyDescent="0.2">
      <c r="A512" s="13" t="str">
        <f t="shared" si="7"/>
        <v>240701</v>
      </c>
      <c r="B512" s="19" t="s">
        <v>6887</v>
      </c>
      <c r="D512" s="13">
        <v>0</v>
      </c>
      <c r="F512" s="13">
        <v>0</v>
      </c>
    </row>
    <row r="513" spans="1:6" x14ac:dyDescent="0.2">
      <c r="A513" s="13" t="str">
        <f t="shared" si="7"/>
        <v>240702</v>
      </c>
      <c r="B513" s="19" t="s">
        <v>6888</v>
      </c>
      <c r="D513" s="13">
        <v>0</v>
      </c>
      <c r="F513" s="13">
        <v>-58</v>
      </c>
    </row>
    <row r="514" spans="1:6" x14ac:dyDescent="0.2">
      <c r="A514" s="13" t="str">
        <f t="shared" si="7"/>
        <v>240703</v>
      </c>
      <c r="B514" s="19" t="s">
        <v>6889</v>
      </c>
      <c r="D514" s="13">
        <v>0</v>
      </c>
      <c r="F514" s="13">
        <v>0</v>
      </c>
    </row>
    <row r="515" spans="1:6" x14ac:dyDescent="0.2">
      <c r="A515" s="13" t="str">
        <f t="shared" si="7"/>
        <v>240704</v>
      </c>
      <c r="B515" s="19" t="s">
        <v>6890</v>
      </c>
      <c r="D515" s="13">
        <v>0</v>
      </c>
      <c r="F515" s="13">
        <v>0</v>
      </c>
    </row>
    <row r="516" spans="1:6" x14ac:dyDescent="0.2">
      <c r="A516" s="13" t="str">
        <f t="shared" si="7"/>
        <v>240705</v>
      </c>
      <c r="B516" s="19" t="s">
        <v>6891</v>
      </c>
      <c r="D516" s="13">
        <v>7</v>
      </c>
      <c r="F516" s="13">
        <v>3674702.0938784694</v>
      </c>
    </row>
    <row r="517" spans="1:6" x14ac:dyDescent="0.2">
      <c r="A517" s="13" t="str">
        <f t="shared" si="7"/>
        <v>240706</v>
      </c>
      <c r="B517" s="19" t="s">
        <v>6892</v>
      </c>
      <c r="D517" s="13">
        <v>0</v>
      </c>
      <c r="F517" s="13">
        <v>3333</v>
      </c>
    </row>
    <row r="518" spans="1:6" x14ac:dyDescent="0.2">
      <c r="A518" s="13" t="str">
        <f t="shared" si="7"/>
        <v>240800</v>
      </c>
      <c r="B518" s="19" t="s">
        <v>6893</v>
      </c>
      <c r="D518" s="13">
        <v>-7</v>
      </c>
      <c r="F518" s="13">
        <v>-2733708.6389578613</v>
      </c>
    </row>
    <row r="519" spans="1:6" x14ac:dyDescent="0.2">
      <c r="A519" s="13" t="str">
        <f t="shared" si="7"/>
        <v>240801</v>
      </c>
      <c r="B519" s="19" t="s">
        <v>6894</v>
      </c>
      <c r="D519" s="13">
        <v>0</v>
      </c>
      <c r="F519" s="13">
        <v>0</v>
      </c>
    </row>
    <row r="520" spans="1:6" x14ac:dyDescent="0.2">
      <c r="A520" s="13" t="str">
        <f t="shared" ref="A520:A583" si="8">LEFT(TRIM(B520),6)</f>
        <v>240802</v>
      </c>
      <c r="B520" s="19" t="s">
        <v>6895</v>
      </c>
      <c r="D520" s="13">
        <v>8</v>
      </c>
      <c r="F520" s="13">
        <v>3787942.0504943398</v>
      </c>
    </row>
    <row r="521" spans="1:6" x14ac:dyDescent="0.2">
      <c r="A521" s="13" t="str">
        <f t="shared" si="8"/>
        <v>240803</v>
      </c>
      <c r="B521" s="19" t="s">
        <v>6896</v>
      </c>
      <c r="D521" s="13">
        <v>16</v>
      </c>
      <c r="F521" s="13">
        <v>6248428.2173268367</v>
      </c>
    </row>
    <row r="522" spans="1:6" x14ac:dyDescent="0.2">
      <c r="A522" s="13" t="str">
        <f t="shared" si="8"/>
        <v>240804</v>
      </c>
      <c r="B522" s="19" t="s">
        <v>6897</v>
      </c>
      <c r="D522" s="13">
        <v>9</v>
      </c>
      <c r="F522" s="13">
        <v>4224142.9424715778</v>
      </c>
    </row>
    <row r="523" spans="1:6" x14ac:dyDescent="0.2">
      <c r="A523" s="13" t="str">
        <f t="shared" si="8"/>
        <v>241000</v>
      </c>
      <c r="B523" s="19" t="s">
        <v>6898</v>
      </c>
      <c r="D523" s="13">
        <v>0</v>
      </c>
      <c r="F523" s="13">
        <v>0</v>
      </c>
    </row>
    <row r="524" spans="1:6" x14ac:dyDescent="0.2">
      <c r="A524" s="13" t="str">
        <f t="shared" si="8"/>
        <v>241001</v>
      </c>
      <c r="B524" s="19" t="s">
        <v>6899</v>
      </c>
      <c r="D524" s="13">
        <v>22</v>
      </c>
      <c r="F524" s="13">
        <v>5684679.6034026993</v>
      </c>
    </row>
    <row r="525" spans="1:6" x14ac:dyDescent="0.2">
      <c r="A525" s="13" t="str">
        <f t="shared" si="8"/>
        <v>241002</v>
      </c>
      <c r="B525" s="19" t="s">
        <v>6900</v>
      </c>
      <c r="D525" s="13">
        <v>9</v>
      </c>
      <c r="F525" s="13">
        <v>6991139.0373775624</v>
      </c>
    </row>
    <row r="526" spans="1:6" x14ac:dyDescent="0.2">
      <c r="A526" s="13" t="str">
        <f t="shared" si="8"/>
        <v>241003</v>
      </c>
      <c r="B526" s="19" t="s">
        <v>6901</v>
      </c>
      <c r="D526" s="13">
        <v>4</v>
      </c>
      <c r="F526" s="13">
        <v>2187722.5664135823</v>
      </c>
    </row>
    <row r="527" spans="1:6" x14ac:dyDescent="0.2">
      <c r="A527" s="13" t="str">
        <f t="shared" si="8"/>
        <v>241004</v>
      </c>
      <c r="B527" s="19" t="s">
        <v>6902</v>
      </c>
      <c r="D527" s="13">
        <v>0</v>
      </c>
      <c r="F527" s="13">
        <v>27527464.458298191</v>
      </c>
    </row>
    <row r="528" spans="1:6" x14ac:dyDescent="0.2">
      <c r="A528" s="13" t="str">
        <f t="shared" si="8"/>
        <v>242000</v>
      </c>
      <c r="B528" s="19" t="s">
        <v>6903</v>
      </c>
      <c r="D528" s="13">
        <v>28</v>
      </c>
      <c r="F528" s="13">
        <v>9104846.5691972747</v>
      </c>
    </row>
    <row r="529" spans="1:6" x14ac:dyDescent="0.2">
      <c r="A529" s="13" t="str">
        <f t="shared" si="8"/>
        <v>242001</v>
      </c>
      <c r="B529" s="19" t="s">
        <v>6904</v>
      </c>
      <c r="D529" s="13">
        <v>2</v>
      </c>
      <c r="F529" s="13">
        <v>18099872.031678159</v>
      </c>
    </row>
    <row r="530" spans="1:6" x14ac:dyDescent="0.2">
      <c r="A530" s="13" t="str">
        <f t="shared" si="8"/>
        <v>242002</v>
      </c>
      <c r="B530" s="19" t="s">
        <v>6905</v>
      </c>
      <c r="D530" s="13">
        <v>24</v>
      </c>
      <c r="F530" s="13">
        <v>27932350.265117984</v>
      </c>
    </row>
    <row r="531" spans="1:6" x14ac:dyDescent="0.2">
      <c r="A531" s="13" t="str">
        <f t="shared" si="8"/>
        <v>242100</v>
      </c>
      <c r="B531" s="19" t="s">
        <v>6906</v>
      </c>
      <c r="D531" s="13">
        <v>0</v>
      </c>
      <c r="F531" s="13">
        <v>0</v>
      </c>
    </row>
    <row r="532" spans="1:6" x14ac:dyDescent="0.2">
      <c r="A532" s="13" t="str">
        <f t="shared" si="8"/>
        <v>242101</v>
      </c>
      <c r="B532" s="19" t="s">
        <v>6907</v>
      </c>
      <c r="D532" s="13">
        <v>26</v>
      </c>
      <c r="F532" s="13">
        <v>16470562.900250472</v>
      </c>
    </row>
    <row r="533" spans="1:6" x14ac:dyDescent="0.2">
      <c r="A533" s="13" t="str">
        <f t="shared" si="8"/>
        <v>242200</v>
      </c>
      <c r="B533" s="19" t="s">
        <v>6908</v>
      </c>
      <c r="D533" s="13">
        <v>24</v>
      </c>
      <c r="F533" s="13">
        <v>6888466.6557889562</v>
      </c>
    </row>
    <row r="534" spans="1:6" x14ac:dyDescent="0.2">
      <c r="A534" s="13" t="str">
        <f t="shared" si="8"/>
        <v>242201</v>
      </c>
      <c r="B534" s="19" t="s">
        <v>6909</v>
      </c>
      <c r="D534" s="13">
        <v>0</v>
      </c>
      <c r="F534" s="13">
        <v>0</v>
      </c>
    </row>
    <row r="535" spans="1:6" x14ac:dyDescent="0.2">
      <c r="A535" s="13" t="str">
        <f t="shared" si="8"/>
        <v>242300</v>
      </c>
      <c r="B535" s="19" t="s">
        <v>6910</v>
      </c>
      <c r="D535" s="13">
        <v>0</v>
      </c>
      <c r="F535" s="13">
        <v>0</v>
      </c>
    </row>
    <row r="536" spans="1:6" x14ac:dyDescent="0.2">
      <c r="A536" s="13" t="str">
        <f t="shared" si="8"/>
        <v>242301</v>
      </c>
      <c r="B536" s="19" t="s">
        <v>6911</v>
      </c>
      <c r="D536" s="13">
        <v>77</v>
      </c>
      <c r="F536" s="13">
        <v>24876516.546879523</v>
      </c>
    </row>
    <row r="537" spans="1:6" x14ac:dyDescent="0.2">
      <c r="A537" s="13" t="str">
        <f t="shared" si="8"/>
        <v>242400</v>
      </c>
      <c r="B537" s="19" t="s">
        <v>6912</v>
      </c>
      <c r="D537" s="13">
        <v>0</v>
      </c>
      <c r="F537" s="13">
        <v>0</v>
      </c>
    </row>
    <row r="538" spans="1:6" x14ac:dyDescent="0.2">
      <c r="A538" s="13" t="str">
        <f t="shared" si="8"/>
        <v>242401</v>
      </c>
      <c r="B538" s="19" t="s">
        <v>6913</v>
      </c>
      <c r="D538" s="13">
        <v>0</v>
      </c>
      <c r="F538" s="13">
        <v>0</v>
      </c>
    </row>
    <row r="539" spans="1:6" x14ac:dyDescent="0.2">
      <c r="A539" s="13" t="str">
        <f t="shared" si="8"/>
        <v>242402</v>
      </c>
      <c r="B539" s="19" t="s">
        <v>6914</v>
      </c>
      <c r="D539" s="13">
        <v>6</v>
      </c>
      <c r="F539" s="13">
        <v>6567430.9858713122</v>
      </c>
    </row>
    <row r="540" spans="1:6" x14ac:dyDescent="0.2">
      <c r="A540" s="13" t="str">
        <f t="shared" si="8"/>
        <v>242500</v>
      </c>
      <c r="B540" s="19" t="s">
        <v>6915</v>
      </c>
      <c r="D540" s="13">
        <v>0</v>
      </c>
      <c r="F540" s="13">
        <v>24032848.456836376</v>
      </c>
    </row>
    <row r="541" spans="1:6" x14ac:dyDescent="0.2">
      <c r="A541" s="13" t="str">
        <f t="shared" si="8"/>
        <v>242600</v>
      </c>
      <c r="B541" s="19" t="s">
        <v>6916</v>
      </c>
      <c r="D541" s="13">
        <v>0</v>
      </c>
      <c r="F541" s="13">
        <v>3082813.2288676486</v>
      </c>
    </row>
    <row r="542" spans="1:6" x14ac:dyDescent="0.2">
      <c r="A542" s="13" t="str">
        <f t="shared" si="8"/>
        <v>243000</v>
      </c>
      <c r="B542" s="19" t="s">
        <v>6917</v>
      </c>
      <c r="D542" s="13">
        <v>0</v>
      </c>
      <c r="F542" s="13">
        <v>0</v>
      </c>
    </row>
    <row r="543" spans="1:6" x14ac:dyDescent="0.2">
      <c r="A543" s="13" t="str">
        <f t="shared" si="8"/>
        <v>243001</v>
      </c>
      <c r="B543" s="19" t="s">
        <v>6918</v>
      </c>
      <c r="D543" s="13">
        <v>0</v>
      </c>
      <c r="F543" s="13">
        <v>0</v>
      </c>
    </row>
    <row r="544" spans="1:6" x14ac:dyDescent="0.2">
      <c r="A544" s="13" t="str">
        <f t="shared" si="8"/>
        <v>243002</v>
      </c>
      <c r="B544" s="19" t="s">
        <v>6919</v>
      </c>
      <c r="D544" s="13">
        <v>0</v>
      </c>
      <c r="F544" s="13">
        <v>0</v>
      </c>
    </row>
    <row r="545" spans="1:6" x14ac:dyDescent="0.2">
      <c r="A545" s="13" t="str">
        <f t="shared" si="8"/>
        <v>243003</v>
      </c>
      <c r="B545" s="19" t="s">
        <v>6920</v>
      </c>
      <c r="D545" s="13">
        <v>1</v>
      </c>
      <c r="F545" s="13">
        <v>228985.23691111337</v>
      </c>
    </row>
    <row r="546" spans="1:6" x14ac:dyDescent="0.2">
      <c r="A546" s="13" t="str">
        <f t="shared" si="8"/>
        <v>243004</v>
      </c>
      <c r="B546" s="19" t="s">
        <v>6921</v>
      </c>
      <c r="D546" s="13">
        <v>16</v>
      </c>
      <c r="F546" s="13">
        <v>4321330.0835812949</v>
      </c>
    </row>
    <row r="547" spans="1:6" x14ac:dyDescent="0.2">
      <c r="A547" s="13" t="str">
        <f t="shared" si="8"/>
        <v>243005</v>
      </c>
      <c r="B547" s="19" t="s">
        <v>6922</v>
      </c>
      <c r="D547" s="13">
        <v>0</v>
      </c>
      <c r="F547" s="13">
        <v>0</v>
      </c>
    </row>
    <row r="548" spans="1:6" x14ac:dyDescent="0.2">
      <c r="A548" s="13" t="str">
        <f t="shared" si="8"/>
        <v>243100</v>
      </c>
      <c r="B548" s="19" t="s">
        <v>6923</v>
      </c>
      <c r="D548" s="13">
        <v>0</v>
      </c>
      <c r="F548" s="13">
        <v>0</v>
      </c>
    </row>
    <row r="549" spans="1:6" x14ac:dyDescent="0.2">
      <c r="A549" s="13" t="str">
        <f t="shared" si="8"/>
        <v>243101</v>
      </c>
      <c r="B549" s="19" t="s">
        <v>6924</v>
      </c>
      <c r="D549" s="13">
        <v>4</v>
      </c>
      <c r="F549" s="13">
        <v>609989.92242621887</v>
      </c>
    </row>
    <row r="550" spans="1:6" x14ac:dyDescent="0.2">
      <c r="A550" s="13" t="str">
        <f t="shared" si="8"/>
        <v>243102</v>
      </c>
      <c r="B550" s="19" t="s">
        <v>6925</v>
      </c>
      <c r="D550" s="13">
        <v>0</v>
      </c>
      <c r="F550" s="13">
        <v>0</v>
      </c>
    </row>
    <row r="551" spans="1:6" x14ac:dyDescent="0.2">
      <c r="A551" s="13" t="str">
        <f t="shared" si="8"/>
        <v>243103</v>
      </c>
      <c r="B551" s="19" t="s">
        <v>6926</v>
      </c>
      <c r="D551" s="13">
        <v>0</v>
      </c>
      <c r="F551" s="13">
        <v>0</v>
      </c>
    </row>
    <row r="552" spans="1:6" x14ac:dyDescent="0.2">
      <c r="A552" s="13" t="str">
        <f t="shared" si="8"/>
        <v>243104</v>
      </c>
      <c r="B552" s="19" t="s">
        <v>6927</v>
      </c>
      <c r="D552" s="13">
        <v>0</v>
      </c>
      <c r="F552" s="13">
        <v>0</v>
      </c>
    </row>
    <row r="553" spans="1:6" x14ac:dyDescent="0.2">
      <c r="A553" s="13" t="str">
        <f t="shared" si="8"/>
        <v>243105</v>
      </c>
      <c r="B553" s="19" t="s">
        <v>6928</v>
      </c>
      <c r="D553" s="13">
        <v>0</v>
      </c>
      <c r="F553" s="13">
        <v>0</v>
      </c>
    </row>
    <row r="554" spans="1:6" x14ac:dyDescent="0.2">
      <c r="A554" s="13" t="str">
        <f t="shared" si="8"/>
        <v>243106</v>
      </c>
      <c r="B554" s="19" t="s">
        <v>6929</v>
      </c>
      <c r="D554" s="13">
        <v>0</v>
      </c>
      <c r="F554" s="13">
        <v>0</v>
      </c>
    </row>
    <row r="555" spans="1:6" x14ac:dyDescent="0.2">
      <c r="A555" s="13" t="str">
        <f t="shared" si="8"/>
        <v>243200</v>
      </c>
      <c r="B555" s="19" t="s">
        <v>6930</v>
      </c>
      <c r="D555" s="13">
        <v>0</v>
      </c>
      <c r="F555" s="13">
        <v>0</v>
      </c>
    </row>
    <row r="556" spans="1:6" x14ac:dyDescent="0.2">
      <c r="A556" s="13" t="str">
        <f t="shared" si="8"/>
        <v>244000</v>
      </c>
      <c r="B556" s="19" t="s">
        <v>6931</v>
      </c>
      <c r="D556" s="13">
        <v>2</v>
      </c>
      <c r="F556" s="13">
        <v>1650558.7705566194</v>
      </c>
    </row>
    <row r="557" spans="1:6" x14ac:dyDescent="0.2">
      <c r="A557" s="13" t="str">
        <f t="shared" si="8"/>
        <v>244001</v>
      </c>
      <c r="B557" s="19" t="s">
        <v>6932</v>
      </c>
      <c r="D557" s="13">
        <v>32</v>
      </c>
      <c r="F557" s="13">
        <v>8490839.8203251008</v>
      </c>
    </row>
    <row r="558" spans="1:6" x14ac:dyDescent="0.2">
      <c r="A558" s="13" t="str">
        <f t="shared" si="8"/>
        <v>244002</v>
      </c>
      <c r="B558" s="19" t="s">
        <v>6933</v>
      </c>
      <c r="D558" s="13">
        <v>8</v>
      </c>
      <c r="F558" s="13">
        <v>2457536.6242954438</v>
      </c>
    </row>
    <row r="559" spans="1:6" x14ac:dyDescent="0.2">
      <c r="A559" s="13" t="str">
        <f t="shared" si="8"/>
        <v>244003</v>
      </c>
      <c r="B559" s="19" t="s">
        <v>6934</v>
      </c>
      <c r="D559" s="13">
        <v>0</v>
      </c>
      <c r="F559" s="13">
        <v>40310.785350000013</v>
      </c>
    </row>
    <row r="560" spans="1:6" x14ac:dyDescent="0.2">
      <c r="A560" s="13" t="str">
        <f t="shared" si="8"/>
        <v>244004</v>
      </c>
      <c r="B560" s="19" t="s">
        <v>6935</v>
      </c>
      <c r="D560" s="13">
        <v>13</v>
      </c>
      <c r="F560" s="13">
        <v>5930287.7430337798</v>
      </c>
    </row>
    <row r="561" spans="1:6" x14ac:dyDescent="0.2">
      <c r="A561" s="13" t="str">
        <f t="shared" si="8"/>
        <v>244005</v>
      </c>
      <c r="B561" s="19" t="s">
        <v>6936</v>
      </c>
      <c r="D561" s="13">
        <v>0</v>
      </c>
      <c r="F561" s="13">
        <v>263524.97984000004</v>
      </c>
    </row>
    <row r="562" spans="1:6" x14ac:dyDescent="0.2">
      <c r="A562" s="13" t="str">
        <f t="shared" si="8"/>
        <v>244006</v>
      </c>
      <c r="B562" s="19" t="s">
        <v>6937</v>
      </c>
      <c r="D562" s="13">
        <v>16</v>
      </c>
      <c r="F562" s="13">
        <v>4978481.2179365801</v>
      </c>
    </row>
    <row r="563" spans="1:6" x14ac:dyDescent="0.2">
      <c r="A563" s="13" t="str">
        <f t="shared" si="8"/>
        <v>244007</v>
      </c>
      <c r="B563" s="19" t="s">
        <v>6938</v>
      </c>
      <c r="D563" s="13">
        <v>0</v>
      </c>
      <c r="F563" s="13">
        <v>17146481.217607982</v>
      </c>
    </row>
    <row r="564" spans="1:6" x14ac:dyDescent="0.2">
      <c r="A564" s="13" t="str">
        <f t="shared" si="8"/>
        <v>244008</v>
      </c>
      <c r="B564" s="19" t="s">
        <v>6939</v>
      </c>
      <c r="D564" s="13">
        <v>0</v>
      </c>
      <c r="F564" s="13">
        <v>9536</v>
      </c>
    </row>
    <row r="565" spans="1:6" x14ac:dyDescent="0.2">
      <c r="A565" s="13" t="str">
        <f t="shared" si="8"/>
        <v>244009</v>
      </c>
      <c r="B565" s="19" t="s">
        <v>6940</v>
      </c>
      <c r="D565" s="13">
        <v>0</v>
      </c>
      <c r="F565" s="13">
        <v>0</v>
      </c>
    </row>
    <row r="566" spans="1:6" x14ac:dyDescent="0.2">
      <c r="A566" s="13" t="str">
        <f t="shared" si="8"/>
        <v>244010</v>
      </c>
      <c r="B566" s="19" t="s">
        <v>6941</v>
      </c>
      <c r="D566" s="13">
        <v>0</v>
      </c>
      <c r="F566" s="13">
        <v>0</v>
      </c>
    </row>
    <row r="567" spans="1:6" x14ac:dyDescent="0.2">
      <c r="A567" s="13" t="str">
        <f t="shared" si="8"/>
        <v>244011</v>
      </c>
      <c r="B567" s="19" t="s">
        <v>6942</v>
      </c>
      <c r="D567" s="13">
        <v>0</v>
      </c>
      <c r="F567" s="13">
        <v>292414.05027667474</v>
      </c>
    </row>
    <row r="568" spans="1:6" x14ac:dyDescent="0.2">
      <c r="A568" s="13" t="str">
        <f t="shared" si="8"/>
        <v>244012</v>
      </c>
      <c r="B568" s="19" t="s">
        <v>6943</v>
      </c>
      <c r="D568" s="13">
        <v>0</v>
      </c>
      <c r="F568" s="13">
        <v>1185305.8914486552</v>
      </c>
    </row>
    <row r="569" spans="1:6" x14ac:dyDescent="0.2">
      <c r="A569" s="13" t="str">
        <f t="shared" si="8"/>
        <v>244013</v>
      </c>
      <c r="B569" s="19" t="s">
        <v>6944</v>
      </c>
      <c r="D569" s="13">
        <v>0</v>
      </c>
      <c r="F569" s="13">
        <v>300000</v>
      </c>
    </row>
    <row r="570" spans="1:6" x14ac:dyDescent="0.2">
      <c r="A570" s="13" t="str">
        <f t="shared" si="8"/>
        <v>244014</v>
      </c>
      <c r="B570" s="19" t="s">
        <v>6945</v>
      </c>
      <c r="D570" s="13">
        <v>0</v>
      </c>
      <c r="F570" s="13">
        <v>0</v>
      </c>
    </row>
    <row r="571" spans="1:6" x14ac:dyDescent="0.2">
      <c r="A571" s="13" t="str">
        <f t="shared" si="8"/>
        <v>244015</v>
      </c>
      <c r="B571" s="19" t="s">
        <v>6946</v>
      </c>
      <c r="D571" s="13">
        <v>0</v>
      </c>
      <c r="F571" s="13">
        <v>0</v>
      </c>
    </row>
    <row r="572" spans="1:6" x14ac:dyDescent="0.2">
      <c r="A572" s="13" t="str">
        <f t="shared" si="8"/>
        <v>244016</v>
      </c>
      <c r="B572" s="19" t="s">
        <v>6947</v>
      </c>
      <c r="D572" s="13">
        <v>0</v>
      </c>
      <c r="F572" s="13">
        <v>22206.902397956947</v>
      </c>
    </row>
    <row r="573" spans="1:6" x14ac:dyDescent="0.2">
      <c r="A573" s="13" t="str">
        <f t="shared" si="8"/>
        <v>244017</v>
      </c>
      <c r="B573" s="19" t="s">
        <v>6948</v>
      </c>
      <c r="D573" s="13">
        <v>0</v>
      </c>
      <c r="F573" s="13">
        <v>2168944.9329733336</v>
      </c>
    </row>
    <row r="574" spans="1:6" x14ac:dyDescent="0.2">
      <c r="A574" s="13" t="str">
        <f t="shared" si="8"/>
        <v>244018</v>
      </c>
      <c r="B574" s="19" t="s">
        <v>6949</v>
      </c>
      <c r="D574" s="13">
        <v>0</v>
      </c>
      <c r="F574" s="13">
        <v>156.49638999999999</v>
      </c>
    </row>
    <row r="575" spans="1:6" x14ac:dyDescent="0.2">
      <c r="A575" s="13" t="str">
        <f t="shared" si="8"/>
        <v>244019</v>
      </c>
      <c r="B575" s="19" t="s">
        <v>6950</v>
      </c>
      <c r="D575" s="13">
        <v>0</v>
      </c>
      <c r="F575" s="13">
        <v>1048708.6018229739</v>
      </c>
    </row>
    <row r="576" spans="1:6" x14ac:dyDescent="0.2">
      <c r="A576" s="13" t="str">
        <f t="shared" si="8"/>
        <v>245000</v>
      </c>
      <c r="B576" s="19" t="s">
        <v>6951</v>
      </c>
      <c r="D576" s="13">
        <v>0</v>
      </c>
      <c r="F576" s="13">
        <v>0</v>
      </c>
    </row>
    <row r="577" spans="1:6" x14ac:dyDescent="0.2">
      <c r="A577" s="13" t="str">
        <f t="shared" si="8"/>
        <v>245001</v>
      </c>
      <c r="B577" s="19" t="s">
        <v>6952</v>
      </c>
      <c r="D577" s="13">
        <v>0</v>
      </c>
      <c r="F577" s="13">
        <v>0</v>
      </c>
    </row>
    <row r="578" spans="1:6" x14ac:dyDescent="0.2">
      <c r="A578" s="13" t="str">
        <f t="shared" si="8"/>
        <v>245002</v>
      </c>
      <c r="B578" s="19" t="s">
        <v>6953</v>
      </c>
      <c r="D578" s="13">
        <v>9</v>
      </c>
      <c r="F578" s="13">
        <v>6452350.7293927753</v>
      </c>
    </row>
    <row r="579" spans="1:6" x14ac:dyDescent="0.2">
      <c r="A579" s="13" t="str">
        <f t="shared" si="8"/>
        <v>245003</v>
      </c>
      <c r="B579" s="19" t="s">
        <v>6954</v>
      </c>
      <c r="D579" s="13">
        <v>0</v>
      </c>
      <c r="F579" s="13">
        <v>0</v>
      </c>
    </row>
    <row r="580" spans="1:6" x14ac:dyDescent="0.2">
      <c r="A580" s="13" t="str">
        <f t="shared" si="8"/>
        <v>245004</v>
      </c>
      <c r="B580" s="19" t="s">
        <v>6955</v>
      </c>
      <c r="D580" s="13">
        <v>4</v>
      </c>
      <c r="F580" s="13">
        <v>1418750.7889102013</v>
      </c>
    </row>
    <row r="581" spans="1:6" x14ac:dyDescent="0.2">
      <c r="A581" s="13" t="str">
        <f t="shared" si="8"/>
        <v>245005</v>
      </c>
      <c r="B581" s="19" t="s">
        <v>6956</v>
      </c>
      <c r="D581" s="13">
        <v>4</v>
      </c>
      <c r="F581" s="13">
        <v>1051581.8164043291</v>
      </c>
    </row>
    <row r="582" spans="1:6" x14ac:dyDescent="0.2">
      <c r="A582" s="13" t="str">
        <f t="shared" si="8"/>
        <v>245006</v>
      </c>
      <c r="B582" s="19" t="s">
        <v>6957</v>
      </c>
      <c r="D582" s="13">
        <v>8</v>
      </c>
      <c r="F582" s="13">
        <v>1716494.7781178812</v>
      </c>
    </row>
    <row r="583" spans="1:6" x14ac:dyDescent="0.2">
      <c r="A583" s="13" t="str">
        <f t="shared" si="8"/>
        <v>245007</v>
      </c>
      <c r="B583" s="19" t="s">
        <v>6958</v>
      </c>
      <c r="D583" s="13">
        <v>9</v>
      </c>
      <c r="F583" s="13">
        <v>3832015.051693399</v>
      </c>
    </row>
    <row r="584" spans="1:6" x14ac:dyDescent="0.2">
      <c r="A584" s="13" t="str">
        <f t="shared" ref="A584:A647" si="9">LEFT(TRIM(B584),6)</f>
        <v>245008</v>
      </c>
      <c r="B584" s="19" t="s">
        <v>6959</v>
      </c>
      <c r="D584" s="13">
        <v>17</v>
      </c>
      <c r="F584" s="13">
        <v>12422820.430294711</v>
      </c>
    </row>
    <row r="585" spans="1:6" x14ac:dyDescent="0.2">
      <c r="A585" s="13" t="str">
        <f t="shared" si="9"/>
        <v>245009</v>
      </c>
      <c r="B585" s="19" t="s">
        <v>6960</v>
      </c>
      <c r="D585" s="13">
        <v>12</v>
      </c>
      <c r="F585" s="13">
        <v>6403483.9732638784</v>
      </c>
    </row>
    <row r="586" spans="1:6" x14ac:dyDescent="0.2">
      <c r="A586" s="13" t="str">
        <f t="shared" si="9"/>
        <v>245010</v>
      </c>
      <c r="B586" s="19" t="s">
        <v>6961</v>
      </c>
      <c r="D586" s="13">
        <v>2</v>
      </c>
      <c r="F586" s="13">
        <v>474119.64546660113</v>
      </c>
    </row>
    <row r="587" spans="1:6" x14ac:dyDescent="0.2">
      <c r="A587" s="13" t="str">
        <f t="shared" si="9"/>
        <v>245011</v>
      </c>
      <c r="B587" s="19" t="s">
        <v>6962</v>
      </c>
      <c r="D587" s="13">
        <v>7</v>
      </c>
      <c r="F587" s="13">
        <v>1316168.0274526461</v>
      </c>
    </row>
    <row r="588" spans="1:6" x14ac:dyDescent="0.2">
      <c r="A588" s="13" t="str">
        <f t="shared" si="9"/>
        <v>245012</v>
      </c>
      <c r="B588" s="19" t="s">
        <v>6963</v>
      </c>
      <c r="D588" s="13">
        <v>0</v>
      </c>
      <c r="F588" s="13">
        <v>230045.49375148318</v>
      </c>
    </row>
    <row r="589" spans="1:6" x14ac:dyDescent="0.2">
      <c r="A589" s="13" t="str">
        <f t="shared" si="9"/>
        <v>245013</v>
      </c>
      <c r="B589" s="19" t="s">
        <v>6964</v>
      </c>
      <c r="D589" s="13">
        <v>0</v>
      </c>
      <c r="F589" s="13">
        <v>556779.76402535127</v>
      </c>
    </row>
    <row r="590" spans="1:6" x14ac:dyDescent="0.2">
      <c r="A590" s="13" t="str">
        <f t="shared" si="9"/>
        <v>245014</v>
      </c>
      <c r="B590" s="19" t="s">
        <v>6965</v>
      </c>
      <c r="D590" s="13">
        <v>0</v>
      </c>
      <c r="F590" s="13">
        <v>0</v>
      </c>
    </row>
    <row r="591" spans="1:6" x14ac:dyDescent="0.2">
      <c r="A591" s="13" t="str">
        <f t="shared" si="9"/>
        <v>245015</v>
      </c>
      <c r="B591" s="19" t="s">
        <v>6966</v>
      </c>
      <c r="D591" s="13">
        <v>0</v>
      </c>
      <c r="F591" s="13">
        <v>221064.06020062161</v>
      </c>
    </row>
    <row r="592" spans="1:6" x14ac:dyDescent="0.2">
      <c r="A592" s="13" t="str">
        <f t="shared" si="9"/>
        <v>245016</v>
      </c>
      <c r="B592" s="19" t="s">
        <v>6967</v>
      </c>
      <c r="D592" s="13">
        <v>0</v>
      </c>
      <c r="F592" s="13">
        <v>0</v>
      </c>
    </row>
    <row r="593" spans="1:6" x14ac:dyDescent="0.2">
      <c r="A593" s="13" t="str">
        <f t="shared" si="9"/>
        <v>245017</v>
      </c>
      <c r="B593" s="19" t="s">
        <v>6968</v>
      </c>
      <c r="D593" s="13">
        <v>0</v>
      </c>
      <c r="F593" s="13">
        <v>61196124.053584985</v>
      </c>
    </row>
    <row r="594" spans="1:6" x14ac:dyDescent="0.2">
      <c r="A594" s="13" t="str">
        <f t="shared" si="9"/>
        <v>250100</v>
      </c>
      <c r="B594" s="19" t="s">
        <v>6969</v>
      </c>
      <c r="D594" s="13">
        <v>16</v>
      </c>
      <c r="F594" s="13">
        <v>8958613.2196544595</v>
      </c>
    </row>
    <row r="595" spans="1:6" x14ac:dyDescent="0.2">
      <c r="A595" s="13" t="str">
        <f t="shared" si="9"/>
        <v>250101</v>
      </c>
      <c r="B595" s="19" t="s">
        <v>6970</v>
      </c>
      <c r="D595" s="13">
        <v>47</v>
      </c>
      <c r="F595" s="13">
        <v>15614690.462410884</v>
      </c>
    </row>
    <row r="596" spans="1:6" x14ac:dyDescent="0.2">
      <c r="A596" s="13" t="str">
        <f t="shared" si="9"/>
        <v>250102</v>
      </c>
      <c r="B596" s="19" t="s">
        <v>6971</v>
      </c>
      <c r="D596" s="13">
        <v>7</v>
      </c>
      <c r="F596" s="13">
        <v>2224627.6387895243</v>
      </c>
    </row>
    <row r="597" spans="1:6" x14ac:dyDescent="0.2">
      <c r="A597" s="13" t="str">
        <f t="shared" si="9"/>
        <v>250103</v>
      </c>
      <c r="B597" s="19" t="s">
        <v>6972</v>
      </c>
      <c r="D597" s="13">
        <v>7</v>
      </c>
      <c r="F597" s="13">
        <v>2254280.5904455222</v>
      </c>
    </row>
    <row r="598" spans="1:6" x14ac:dyDescent="0.2">
      <c r="A598" s="13" t="str">
        <f t="shared" si="9"/>
        <v>250110</v>
      </c>
      <c r="B598" s="19" t="s">
        <v>6973</v>
      </c>
      <c r="D598" s="13">
        <v>0</v>
      </c>
      <c r="F598" s="13">
        <v>4100.0496199999998</v>
      </c>
    </row>
    <row r="599" spans="1:6" x14ac:dyDescent="0.2">
      <c r="A599" s="13" t="str">
        <f t="shared" si="9"/>
        <v>250120</v>
      </c>
      <c r="B599" s="19" t="s">
        <v>6974</v>
      </c>
      <c r="D599" s="13">
        <v>0</v>
      </c>
      <c r="F599" s="13">
        <v>0</v>
      </c>
    </row>
    <row r="600" spans="1:6" x14ac:dyDescent="0.2">
      <c r="A600" s="13" t="str">
        <f t="shared" si="9"/>
        <v>250200</v>
      </c>
      <c r="B600" s="19" t="s">
        <v>6975</v>
      </c>
      <c r="D600" s="13">
        <v>17</v>
      </c>
      <c r="F600" s="13">
        <v>10646051.475212321</v>
      </c>
    </row>
    <row r="601" spans="1:6" x14ac:dyDescent="0.2">
      <c r="A601" s="13" t="str">
        <f t="shared" si="9"/>
        <v>250201</v>
      </c>
      <c r="B601" s="19" t="s">
        <v>6976</v>
      </c>
      <c r="D601" s="13">
        <v>0</v>
      </c>
      <c r="F601" s="13">
        <v>0</v>
      </c>
    </row>
    <row r="602" spans="1:6" x14ac:dyDescent="0.2">
      <c r="A602" s="13" t="str">
        <f t="shared" si="9"/>
        <v>250202</v>
      </c>
      <c r="B602" s="19" t="s">
        <v>6977</v>
      </c>
      <c r="D602" s="13">
        <v>0</v>
      </c>
      <c r="F602" s="13">
        <v>29299.628129999997</v>
      </c>
    </row>
    <row r="603" spans="1:6" x14ac:dyDescent="0.2">
      <c r="A603" s="13" t="str">
        <f t="shared" si="9"/>
        <v>250203</v>
      </c>
      <c r="B603" s="19" t="s">
        <v>6978</v>
      </c>
      <c r="D603" s="13">
        <v>0</v>
      </c>
      <c r="F603" s="13">
        <v>0</v>
      </c>
    </row>
    <row r="604" spans="1:6" x14ac:dyDescent="0.2">
      <c r="A604" s="13" t="str">
        <f t="shared" si="9"/>
        <v>250204</v>
      </c>
      <c r="B604" s="19" t="s">
        <v>6979</v>
      </c>
      <c r="D604" s="13">
        <v>19</v>
      </c>
      <c r="F604" s="13">
        <v>4478472.5392506905</v>
      </c>
    </row>
    <row r="605" spans="1:6" x14ac:dyDescent="0.2">
      <c r="A605" s="13" t="str">
        <f t="shared" si="9"/>
        <v>250205</v>
      </c>
      <c r="B605" s="19" t="s">
        <v>6980</v>
      </c>
      <c r="D605" s="13">
        <v>12</v>
      </c>
      <c r="F605" s="13">
        <v>4907606.4187519522</v>
      </c>
    </row>
    <row r="606" spans="1:6" x14ac:dyDescent="0.2">
      <c r="A606" s="13" t="str">
        <f t="shared" si="9"/>
        <v>250206</v>
      </c>
      <c r="B606" s="19" t="s">
        <v>6981</v>
      </c>
      <c r="D606" s="13">
        <v>7</v>
      </c>
      <c r="F606" s="13">
        <v>3043783.0371148451</v>
      </c>
    </row>
    <row r="607" spans="1:6" x14ac:dyDescent="0.2">
      <c r="A607" s="13" t="str">
        <f t="shared" si="9"/>
        <v>250207</v>
      </c>
      <c r="B607" s="19" t="s">
        <v>6982</v>
      </c>
      <c r="D607" s="13">
        <v>8</v>
      </c>
      <c r="F607" s="13">
        <v>5872496.4912332837</v>
      </c>
    </row>
    <row r="608" spans="1:6" x14ac:dyDescent="0.2">
      <c r="A608" s="13" t="str">
        <f t="shared" si="9"/>
        <v>250208</v>
      </c>
      <c r="B608" s="19" t="s">
        <v>6983</v>
      </c>
      <c r="D608" s="13">
        <v>8</v>
      </c>
      <c r="F608" s="13">
        <v>1423897.2889493534</v>
      </c>
    </row>
    <row r="609" spans="1:6" x14ac:dyDescent="0.2">
      <c r="A609" s="13" t="str">
        <f t="shared" si="9"/>
        <v>250210</v>
      </c>
      <c r="B609" s="19" t="s">
        <v>6984</v>
      </c>
      <c r="D609" s="13">
        <v>0</v>
      </c>
      <c r="F609" s="13">
        <v>1197.8306600000001</v>
      </c>
    </row>
    <row r="610" spans="1:6" x14ac:dyDescent="0.2">
      <c r="A610" s="13" t="str">
        <f t="shared" si="9"/>
        <v>250211</v>
      </c>
      <c r="B610" s="19" t="s">
        <v>6985</v>
      </c>
      <c r="D610" s="13">
        <v>0</v>
      </c>
      <c r="F610" s="13">
        <v>4876.6786680000005</v>
      </c>
    </row>
    <row r="611" spans="1:6" x14ac:dyDescent="0.2">
      <c r="A611" s="13" t="str">
        <f t="shared" si="9"/>
        <v>300001</v>
      </c>
      <c r="B611" s="19" t="s">
        <v>6986</v>
      </c>
      <c r="D611" s="13">
        <v>0</v>
      </c>
      <c r="F611" s="13">
        <v>0</v>
      </c>
    </row>
    <row r="612" spans="1:6" x14ac:dyDescent="0.2">
      <c r="A612" s="13" t="str">
        <f t="shared" si="9"/>
        <v>300002</v>
      </c>
      <c r="B612" s="19" t="s">
        <v>6987</v>
      </c>
      <c r="D612" s="13">
        <v>0</v>
      </c>
      <c r="F612" s="13">
        <v>0</v>
      </c>
    </row>
    <row r="613" spans="1:6" x14ac:dyDescent="0.2">
      <c r="A613" s="13" t="str">
        <f t="shared" si="9"/>
        <v>300010</v>
      </c>
      <c r="B613" s="19" t="s">
        <v>5398</v>
      </c>
      <c r="D613" s="13">
        <v>3</v>
      </c>
      <c r="F613" s="13">
        <v>7699313.086056469</v>
      </c>
    </row>
    <row r="614" spans="1:6" x14ac:dyDescent="0.2">
      <c r="A614" s="13" t="str">
        <f t="shared" si="9"/>
        <v>300050</v>
      </c>
      <c r="B614" s="19" t="s">
        <v>6988</v>
      </c>
      <c r="D614" s="13">
        <v>0</v>
      </c>
      <c r="F614" s="13">
        <v>13992.809790000001</v>
      </c>
    </row>
    <row r="615" spans="1:6" x14ac:dyDescent="0.2">
      <c r="A615" s="13" t="str">
        <f t="shared" si="9"/>
        <v>300055</v>
      </c>
      <c r="B615" s="19" t="s">
        <v>6989</v>
      </c>
      <c r="D615" s="13">
        <v>8</v>
      </c>
      <c r="F615" s="13">
        <v>2823970.6655352199</v>
      </c>
    </row>
    <row r="616" spans="1:6" x14ac:dyDescent="0.2">
      <c r="A616" s="13" t="str">
        <f t="shared" si="9"/>
        <v>300060</v>
      </c>
      <c r="B616" s="19" t="s">
        <v>6990</v>
      </c>
      <c r="D616" s="13">
        <v>0</v>
      </c>
      <c r="F616" s="13">
        <v>0</v>
      </c>
    </row>
    <row r="617" spans="1:6" x14ac:dyDescent="0.2">
      <c r="A617" s="13" t="str">
        <f t="shared" si="9"/>
        <v>300061</v>
      </c>
      <c r="B617" s="19" t="s">
        <v>6991</v>
      </c>
      <c r="D617" s="13">
        <v>0</v>
      </c>
      <c r="F617" s="13">
        <v>0</v>
      </c>
    </row>
    <row r="618" spans="1:6" x14ac:dyDescent="0.2">
      <c r="A618" s="13" t="str">
        <f t="shared" si="9"/>
        <v>300065</v>
      </c>
      <c r="B618" s="19" t="s">
        <v>6992</v>
      </c>
      <c r="D618" s="13">
        <v>0</v>
      </c>
      <c r="F618" s="13">
        <v>0</v>
      </c>
    </row>
    <row r="619" spans="1:6" x14ac:dyDescent="0.2">
      <c r="A619" s="13" t="str">
        <f t="shared" si="9"/>
        <v>300070</v>
      </c>
      <c r="B619" s="19" t="s">
        <v>6993</v>
      </c>
      <c r="D619" s="13">
        <v>10</v>
      </c>
      <c r="F619" s="13">
        <v>1964274.5455941719</v>
      </c>
    </row>
    <row r="620" spans="1:6" x14ac:dyDescent="0.2">
      <c r="A620" s="13" t="str">
        <f t="shared" si="9"/>
        <v>300075</v>
      </c>
      <c r="B620" s="19" t="s">
        <v>6994</v>
      </c>
      <c r="D620" s="13">
        <v>5</v>
      </c>
      <c r="F620" s="13">
        <v>893055.47226454574</v>
      </c>
    </row>
    <row r="621" spans="1:6" x14ac:dyDescent="0.2">
      <c r="A621" s="13" t="str">
        <f t="shared" si="9"/>
        <v>300080</v>
      </c>
      <c r="B621" s="19" t="s">
        <v>6995</v>
      </c>
      <c r="D621" s="13">
        <v>7</v>
      </c>
      <c r="F621" s="13">
        <v>1594064.1668078159</v>
      </c>
    </row>
    <row r="622" spans="1:6" x14ac:dyDescent="0.2">
      <c r="A622" s="13" t="str">
        <f t="shared" si="9"/>
        <v>300090</v>
      </c>
      <c r="B622" s="19" t="s">
        <v>6996</v>
      </c>
      <c r="D622" s="13">
        <v>0</v>
      </c>
      <c r="F622" s="13">
        <v>0</v>
      </c>
    </row>
    <row r="623" spans="1:6" x14ac:dyDescent="0.2">
      <c r="A623" s="13" t="str">
        <f t="shared" si="9"/>
        <v>300100</v>
      </c>
      <c r="B623" s="19" t="s">
        <v>6997</v>
      </c>
      <c r="D623" s="13">
        <v>0</v>
      </c>
      <c r="F623" s="13">
        <v>0</v>
      </c>
    </row>
    <row r="624" spans="1:6" x14ac:dyDescent="0.2">
      <c r="A624" s="13" t="str">
        <f t="shared" si="9"/>
        <v>300105</v>
      </c>
      <c r="B624" s="19" t="s">
        <v>6998</v>
      </c>
      <c r="D624" s="13">
        <v>0</v>
      </c>
      <c r="F624" s="13">
        <v>0</v>
      </c>
    </row>
    <row r="625" spans="1:6" x14ac:dyDescent="0.2">
      <c r="A625" s="13" t="str">
        <f t="shared" si="9"/>
        <v>300110</v>
      </c>
      <c r="B625" s="19" t="s">
        <v>6999</v>
      </c>
      <c r="D625" s="13">
        <v>0</v>
      </c>
      <c r="F625" s="13">
        <v>420</v>
      </c>
    </row>
    <row r="626" spans="1:6" x14ac:dyDescent="0.2">
      <c r="A626" s="13" t="str">
        <f t="shared" si="9"/>
        <v>300111</v>
      </c>
      <c r="B626" s="19" t="s">
        <v>5413</v>
      </c>
      <c r="D626" s="13">
        <v>16</v>
      </c>
      <c r="F626" s="13">
        <v>4071158.6925796997</v>
      </c>
    </row>
    <row r="627" spans="1:6" x14ac:dyDescent="0.2">
      <c r="A627" s="13" t="str">
        <f t="shared" si="9"/>
        <v>300112</v>
      </c>
      <c r="B627" s="19" t="s">
        <v>5416</v>
      </c>
      <c r="D627" s="13">
        <v>35</v>
      </c>
      <c r="F627" s="13">
        <v>8424176.32923913</v>
      </c>
    </row>
    <row r="628" spans="1:6" x14ac:dyDescent="0.2">
      <c r="A628" s="13" t="str">
        <f t="shared" si="9"/>
        <v>300113</v>
      </c>
      <c r="B628" s="19" t="s">
        <v>5402</v>
      </c>
      <c r="D628" s="13">
        <v>16</v>
      </c>
      <c r="F628" s="13">
        <v>8196416.2157029938</v>
      </c>
    </row>
    <row r="629" spans="1:6" x14ac:dyDescent="0.2">
      <c r="A629" s="13" t="str">
        <f t="shared" si="9"/>
        <v>300114</v>
      </c>
      <c r="B629" s="19" t="s">
        <v>7000</v>
      </c>
      <c r="D629" s="13">
        <v>38</v>
      </c>
      <c r="F629" s="13">
        <v>9524369.3427761495</v>
      </c>
    </row>
    <row r="630" spans="1:6" x14ac:dyDescent="0.2">
      <c r="A630" s="13" t="str">
        <f t="shared" si="9"/>
        <v>300115</v>
      </c>
      <c r="B630" s="19" t="s">
        <v>5401</v>
      </c>
      <c r="D630" s="13">
        <v>22</v>
      </c>
      <c r="F630" s="13">
        <v>5163138.279936837</v>
      </c>
    </row>
    <row r="631" spans="1:6" x14ac:dyDescent="0.2">
      <c r="A631" s="13" t="str">
        <f t="shared" si="9"/>
        <v>300116</v>
      </c>
      <c r="B631" s="19" t="s">
        <v>5406</v>
      </c>
      <c r="D631" s="13">
        <v>26</v>
      </c>
      <c r="F631" s="13">
        <v>3217474.8534109257</v>
      </c>
    </row>
    <row r="632" spans="1:6" x14ac:dyDescent="0.2">
      <c r="A632" s="13" t="str">
        <f t="shared" si="9"/>
        <v>300117</v>
      </c>
      <c r="B632" s="19" t="s">
        <v>7001</v>
      </c>
      <c r="D632" s="13">
        <v>5</v>
      </c>
      <c r="F632" s="13">
        <v>1063007.3606663337</v>
      </c>
    </row>
    <row r="633" spans="1:6" x14ac:dyDescent="0.2">
      <c r="A633" s="13" t="str">
        <f t="shared" si="9"/>
        <v>300118</v>
      </c>
      <c r="B633" s="19" t="s">
        <v>5418</v>
      </c>
      <c r="D633" s="13">
        <v>7</v>
      </c>
      <c r="F633" s="13">
        <v>1751532.0329174078</v>
      </c>
    </row>
    <row r="634" spans="1:6" x14ac:dyDescent="0.2">
      <c r="A634" s="13" t="str">
        <f t="shared" si="9"/>
        <v>300119</v>
      </c>
      <c r="B634" s="19" t="s">
        <v>7002</v>
      </c>
      <c r="D634" s="13">
        <v>17</v>
      </c>
      <c r="F634" s="13">
        <v>4175451.6771107218</v>
      </c>
    </row>
    <row r="635" spans="1:6" x14ac:dyDescent="0.2">
      <c r="A635" s="13" t="str">
        <f t="shared" si="9"/>
        <v>300120</v>
      </c>
      <c r="B635" s="19" t="s">
        <v>7003</v>
      </c>
      <c r="D635" s="13">
        <v>0</v>
      </c>
      <c r="F635" s="13">
        <v>0</v>
      </c>
    </row>
    <row r="636" spans="1:6" x14ac:dyDescent="0.2">
      <c r="A636" s="13" t="str">
        <f t="shared" si="9"/>
        <v>300121</v>
      </c>
      <c r="B636" s="19" t="s">
        <v>7004</v>
      </c>
      <c r="D636" s="13">
        <v>0</v>
      </c>
      <c r="F636" s="13">
        <v>29979.188409999995</v>
      </c>
    </row>
    <row r="637" spans="1:6" x14ac:dyDescent="0.2">
      <c r="A637" s="13" t="str">
        <f t="shared" si="9"/>
        <v>300122</v>
      </c>
      <c r="B637" s="19" t="s">
        <v>5422</v>
      </c>
      <c r="D637" s="13">
        <v>8</v>
      </c>
      <c r="F637" s="13">
        <v>1426726.2391322288</v>
      </c>
    </row>
    <row r="638" spans="1:6" x14ac:dyDescent="0.2">
      <c r="A638" s="13" t="str">
        <f t="shared" si="9"/>
        <v>300123</v>
      </c>
      <c r="B638" s="19" t="s">
        <v>7005</v>
      </c>
      <c r="D638" s="13">
        <v>1</v>
      </c>
      <c r="F638" s="13">
        <v>178764.61220824812</v>
      </c>
    </row>
    <row r="639" spans="1:6" x14ac:dyDescent="0.2">
      <c r="A639" s="13" t="str">
        <f t="shared" si="9"/>
        <v>300125</v>
      </c>
      <c r="B639" s="19" t="s">
        <v>7006</v>
      </c>
      <c r="D639" s="13">
        <v>8</v>
      </c>
      <c r="F639" s="13">
        <v>1768900.6478064544</v>
      </c>
    </row>
    <row r="640" spans="1:6" x14ac:dyDescent="0.2">
      <c r="A640" s="13" t="str">
        <f t="shared" si="9"/>
        <v>300130</v>
      </c>
      <c r="B640" s="19" t="s">
        <v>7007</v>
      </c>
      <c r="D640" s="13">
        <v>4</v>
      </c>
      <c r="F640" s="13">
        <v>1443880.122671311</v>
      </c>
    </row>
    <row r="641" spans="1:6" x14ac:dyDescent="0.2">
      <c r="A641" s="13" t="str">
        <f t="shared" si="9"/>
        <v>300135</v>
      </c>
      <c r="B641" s="19" t="s">
        <v>5421</v>
      </c>
      <c r="D641" s="13">
        <v>16</v>
      </c>
      <c r="F641" s="13">
        <v>3628216.9420184819</v>
      </c>
    </row>
    <row r="642" spans="1:6" x14ac:dyDescent="0.2">
      <c r="A642" s="13" t="str">
        <f t="shared" si="9"/>
        <v>300200</v>
      </c>
      <c r="B642" s="19" t="s">
        <v>7008</v>
      </c>
      <c r="D642" s="13">
        <v>0</v>
      </c>
      <c r="F642" s="13">
        <v>0</v>
      </c>
    </row>
    <row r="643" spans="1:6" x14ac:dyDescent="0.2">
      <c r="A643" s="13" t="str">
        <f t="shared" si="9"/>
        <v>300210</v>
      </c>
      <c r="B643" s="19" t="s">
        <v>7009</v>
      </c>
      <c r="D643" s="13">
        <v>0</v>
      </c>
      <c r="F643" s="13">
        <v>0</v>
      </c>
    </row>
    <row r="644" spans="1:6" x14ac:dyDescent="0.2">
      <c r="A644" s="13" t="str">
        <f t="shared" si="9"/>
        <v>300220</v>
      </c>
      <c r="B644" s="19" t="s">
        <v>7010</v>
      </c>
      <c r="D644" s="13">
        <v>0</v>
      </c>
      <c r="F644" s="13">
        <v>0</v>
      </c>
    </row>
    <row r="645" spans="1:6" x14ac:dyDescent="0.2">
      <c r="A645" s="13" t="str">
        <f t="shared" si="9"/>
        <v>300230</v>
      </c>
      <c r="B645" s="19" t="s">
        <v>7011</v>
      </c>
      <c r="D645" s="13">
        <v>0</v>
      </c>
      <c r="F645" s="13">
        <v>0</v>
      </c>
    </row>
    <row r="646" spans="1:6" x14ac:dyDescent="0.2">
      <c r="A646" s="13" t="str">
        <f t="shared" si="9"/>
        <v>300250</v>
      </c>
      <c r="B646" s="19" t="s">
        <v>7012</v>
      </c>
      <c r="D646" s="13">
        <v>0</v>
      </c>
      <c r="F646" s="13">
        <v>0</v>
      </c>
    </row>
    <row r="647" spans="1:6" x14ac:dyDescent="0.2">
      <c r="A647" s="13" t="str">
        <f t="shared" si="9"/>
        <v>300260</v>
      </c>
      <c r="B647" s="19" t="s">
        <v>7013</v>
      </c>
      <c r="D647" s="13">
        <v>0</v>
      </c>
      <c r="F647" s="13">
        <v>0</v>
      </c>
    </row>
    <row r="648" spans="1:6" x14ac:dyDescent="0.2">
      <c r="A648" s="13" t="str">
        <f t="shared" ref="A648:A711" si="10">LEFT(TRIM(B648),6)</f>
        <v>300270</v>
      </c>
      <c r="B648" s="19" t="s">
        <v>7014</v>
      </c>
      <c r="D648" s="13">
        <v>0</v>
      </c>
      <c r="F648" s="13">
        <v>0</v>
      </c>
    </row>
    <row r="649" spans="1:6" x14ac:dyDescent="0.2">
      <c r="A649" s="13" t="str">
        <f t="shared" si="10"/>
        <v>300300</v>
      </c>
      <c r="B649" s="19" t="s">
        <v>7015</v>
      </c>
      <c r="D649" s="13">
        <v>0</v>
      </c>
      <c r="F649" s="13">
        <v>0</v>
      </c>
    </row>
    <row r="650" spans="1:6" x14ac:dyDescent="0.2">
      <c r="A650" s="13" t="str">
        <f t="shared" si="10"/>
        <v>300350</v>
      </c>
      <c r="B650" s="19" t="s">
        <v>7016</v>
      </c>
      <c r="D650" s="13">
        <v>0</v>
      </c>
      <c r="F650" s="13">
        <v>0</v>
      </c>
    </row>
    <row r="651" spans="1:6" x14ac:dyDescent="0.2">
      <c r="A651" s="13" t="str">
        <f t="shared" si="10"/>
        <v>300400</v>
      </c>
      <c r="B651" s="19" t="s">
        <v>7017</v>
      </c>
      <c r="D651" s="13">
        <v>5</v>
      </c>
      <c r="F651" s="13">
        <v>2746440.8707369724</v>
      </c>
    </row>
    <row r="652" spans="1:6" x14ac:dyDescent="0.2">
      <c r="A652" s="13" t="str">
        <f t="shared" si="10"/>
        <v>300450</v>
      </c>
      <c r="B652" s="19" t="s">
        <v>7018</v>
      </c>
      <c r="D652" s="13">
        <v>0</v>
      </c>
      <c r="F652" s="13">
        <v>0</v>
      </c>
    </row>
    <row r="653" spans="1:6" x14ac:dyDescent="0.2">
      <c r="A653" s="13" t="str">
        <f t="shared" si="10"/>
        <v>300500</v>
      </c>
      <c r="B653" s="19" t="s">
        <v>7019</v>
      </c>
      <c r="D653" s="13">
        <v>0</v>
      </c>
      <c r="F653" s="13">
        <v>0</v>
      </c>
    </row>
    <row r="654" spans="1:6" x14ac:dyDescent="0.2">
      <c r="A654" s="13" t="str">
        <f t="shared" si="10"/>
        <v>300510</v>
      </c>
      <c r="B654" s="19" t="s">
        <v>7020</v>
      </c>
      <c r="D654" s="13">
        <v>0</v>
      </c>
      <c r="F654" s="13">
        <v>0</v>
      </c>
    </row>
    <row r="655" spans="1:6" x14ac:dyDescent="0.2">
      <c r="A655" s="13" t="str">
        <f t="shared" si="10"/>
        <v>300600</v>
      </c>
      <c r="B655" s="19" t="s">
        <v>7021</v>
      </c>
      <c r="D655" s="13">
        <v>0</v>
      </c>
      <c r="F655" s="13">
        <v>0</v>
      </c>
    </row>
    <row r="656" spans="1:6" x14ac:dyDescent="0.2">
      <c r="A656" s="13" t="str">
        <f t="shared" si="10"/>
        <v>300610</v>
      </c>
      <c r="B656" s="19" t="s">
        <v>7022</v>
      </c>
      <c r="D656" s="13">
        <v>14</v>
      </c>
      <c r="F656" s="13">
        <v>6276309.0563912028</v>
      </c>
    </row>
    <row r="657" spans="1:6" x14ac:dyDescent="0.2">
      <c r="A657" s="13" t="str">
        <f t="shared" si="10"/>
        <v>300615</v>
      </c>
      <c r="B657" s="19" t="s">
        <v>7023</v>
      </c>
      <c r="D657" s="13">
        <v>6</v>
      </c>
      <c r="F657" s="13">
        <v>1814213.3067497637</v>
      </c>
    </row>
    <row r="658" spans="1:6" x14ac:dyDescent="0.2">
      <c r="A658" s="13" t="str">
        <f t="shared" si="10"/>
        <v>300620</v>
      </c>
      <c r="B658" s="19" t="s">
        <v>7024</v>
      </c>
      <c r="D658" s="13">
        <v>11</v>
      </c>
      <c r="F658" s="13">
        <v>4016790.1605284857</v>
      </c>
    </row>
    <row r="659" spans="1:6" x14ac:dyDescent="0.2">
      <c r="A659" s="13" t="str">
        <f t="shared" si="10"/>
        <v>300630</v>
      </c>
      <c r="B659" s="19" t="s">
        <v>7025</v>
      </c>
      <c r="D659" s="13">
        <v>41</v>
      </c>
      <c r="F659" s="13">
        <v>14672354.510135841</v>
      </c>
    </row>
    <row r="660" spans="1:6" x14ac:dyDescent="0.2">
      <c r="A660" s="13" t="str">
        <f t="shared" si="10"/>
        <v>300640</v>
      </c>
      <c r="B660" s="19" t="s">
        <v>7026</v>
      </c>
      <c r="D660" s="13">
        <v>0</v>
      </c>
      <c r="F660" s="13">
        <v>0</v>
      </c>
    </row>
    <row r="661" spans="1:6" x14ac:dyDescent="0.2">
      <c r="A661" s="13" t="str">
        <f t="shared" si="10"/>
        <v>300650</v>
      </c>
      <c r="B661" s="19" t="s">
        <v>7027</v>
      </c>
      <c r="D661" s="13">
        <v>0</v>
      </c>
      <c r="F661" s="13">
        <v>0</v>
      </c>
    </row>
    <row r="662" spans="1:6" x14ac:dyDescent="0.2">
      <c r="A662" s="13" t="str">
        <f t="shared" si="10"/>
        <v>300660</v>
      </c>
      <c r="B662" s="19" t="s">
        <v>7028</v>
      </c>
      <c r="D662" s="13">
        <v>30</v>
      </c>
      <c r="F662" s="13">
        <v>10237619.159455277</v>
      </c>
    </row>
    <row r="663" spans="1:6" x14ac:dyDescent="0.2">
      <c r="A663" s="13" t="str">
        <f t="shared" si="10"/>
        <v>300700</v>
      </c>
      <c r="B663" s="19" t="s">
        <v>7029</v>
      </c>
      <c r="D663" s="13">
        <v>9</v>
      </c>
      <c r="F663" s="13">
        <v>2057974.6614486375</v>
      </c>
    </row>
    <row r="664" spans="1:6" x14ac:dyDescent="0.2">
      <c r="A664" s="13" t="str">
        <f t="shared" si="10"/>
        <v>300800</v>
      </c>
      <c r="B664" s="19" t="s">
        <v>7030</v>
      </c>
      <c r="D664" s="13">
        <v>8</v>
      </c>
      <c r="F664" s="13">
        <v>3663561.8774683955</v>
      </c>
    </row>
    <row r="665" spans="1:6" x14ac:dyDescent="0.2">
      <c r="A665" s="13" t="str">
        <f t="shared" si="10"/>
        <v>300899</v>
      </c>
      <c r="B665" s="19" t="s">
        <v>7031</v>
      </c>
      <c r="D665" s="13">
        <v>0</v>
      </c>
      <c r="F665" s="13">
        <v>0</v>
      </c>
    </row>
    <row r="666" spans="1:6" x14ac:dyDescent="0.2">
      <c r="A666" s="13" t="str">
        <f t="shared" si="10"/>
        <v>300971</v>
      </c>
      <c r="B666" s="19" t="s">
        <v>7032</v>
      </c>
      <c r="D666" s="13">
        <v>9</v>
      </c>
      <c r="F666" s="13">
        <v>2022989.5759092961</v>
      </c>
    </row>
    <row r="667" spans="1:6" x14ac:dyDescent="0.2">
      <c r="A667" s="13" t="str">
        <f t="shared" si="10"/>
        <v>300981</v>
      </c>
      <c r="B667" s="19" t="s">
        <v>7033</v>
      </c>
      <c r="D667" s="13">
        <v>0</v>
      </c>
      <c r="F667" s="13">
        <v>0</v>
      </c>
    </row>
    <row r="668" spans="1:6" x14ac:dyDescent="0.2">
      <c r="A668" s="13" t="str">
        <f t="shared" si="10"/>
        <v>300982</v>
      </c>
      <c r="B668" s="19" t="s">
        <v>7034</v>
      </c>
      <c r="D668" s="13">
        <v>0</v>
      </c>
      <c r="F668" s="13">
        <v>0</v>
      </c>
    </row>
    <row r="669" spans="1:6" x14ac:dyDescent="0.2">
      <c r="A669" s="13" t="str">
        <f t="shared" si="10"/>
        <v>300983</v>
      </c>
      <c r="B669" s="19" t="s">
        <v>7035</v>
      </c>
      <c r="D669" s="13">
        <v>0</v>
      </c>
      <c r="F669" s="13">
        <v>0</v>
      </c>
    </row>
    <row r="670" spans="1:6" x14ac:dyDescent="0.2">
      <c r="A670" s="13" t="str">
        <f t="shared" si="10"/>
        <v>300984</v>
      </c>
      <c r="B670" s="19" t="s">
        <v>7036</v>
      </c>
      <c r="D670" s="13">
        <v>0</v>
      </c>
      <c r="F670" s="13">
        <v>0</v>
      </c>
    </row>
    <row r="671" spans="1:6" x14ac:dyDescent="0.2">
      <c r="A671" s="13" t="str">
        <f t="shared" si="10"/>
        <v>300985</v>
      </c>
      <c r="B671" s="19" t="s">
        <v>7037</v>
      </c>
      <c r="D671" s="13">
        <v>0</v>
      </c>
      <c r="F671" s="13">
        <v>0</v>
      </c>
    </row>
    <row r="672" spans="1:6" x14ac:dyDescent="0.2">
      <c r="A672" s="13" t="str">
        <f t="shared" si="10"/>
        <v>300986</v>
      </c>
      <c r="B672" s="19" t="s">
        <v>7038</v>
      </c>
      <c r="D672" s="13">
        <v>0</v>
      </c>
      <c r="F672" s="13">
        <v>0</v>
      </c>
    </row>
    <row r="673" spans="1:6" x14ac:dyDescent="0.2">
      <c r="A673" s="13" t="str">
        <f t="shared" si="10"/>
        <v>300987</v>
      </c>
      <c r="B673" s="19" t="s">
        <v>7039</v>
      </c>
      <c r="D673" s="13">
        <v>20</v>
      </c>
      <c r="F673" s="13">
        <v>8421941.8206130136</v>
      </c>
    </row>
    <row r="674" spans="1:6" x14ac:dyDescent="0.2">
      <c r="A674" s="13" t="str">
        <f t="shared" si="10"/>
        <v>300988</v>
      </c>
      <c r="B674" s="19" t="s">
        <v>7040</v>
      </c>
      <c r="D674" s="13">
        <v>0</v>
      </c>
      <c r="F674" s="13">
        <v>0</v>
      </c>
    </row>
    <row r="675" spans="1:6" x14ac:dyDescent="0.2">
      <c r="A675" s="13" t="str">
        <f t="shared" si="10"/>
        <v>300989</v>
      </c>
      <c r="B675" s="19" t="s">
        <v>7041</v>
      </c>
      <c r="D675" s="13">
        <v>10</v>
      </c>
      <c r="F675" s="13">
        <v>3371186.3868050729</v>
      </c>
    </row>
    <row r="676" spans="1:6" x14ac:dyDescent="0.2">
      <c r="A676" s="13" t="str">
        <f t="shared" si="10"/>
        <v>300990</v>
      </c>
      <c r="B676" s="19" t="s">
        <v>7042</v>
      </c>
      <c r="D676" s="13">
        <v>9</v>
      </c>
      <c r="F676" s="13">
        <v>3086494.9006772609</v>
      </c>
    </row>
    <row r="677" spans="1:6" x14ac:dyDescent="0.2">
      <c r="A677" s="13" t="str">
        <f t="shared" si="10"/>
        <v>300991</v>
      </c>
      <c r="B677" s="19" t="s">
        <v>7043</v>
      </c>
      <c r="D677" s="13">
        <v>0</v>
      </c>
      <c r="F677" s="13">
        <v>0</v>
      </c>
    </row>
    <row r="678" spans="1:6" x14ac:dyDescent="0.2">
      <c r="A678" s="13" t="str">
        <f t="shared" si="10"/>
        <v>300992</v>
      </c>
      <c r="B678" s="19" t="s">
        <v>7044</v>
      </c>
      <c r="D678" s="13">
        <v>0</v>
      </c>
      <c r="F678" s="13">
        <v>0</v>
      </c>
    </row>
    <row r="679" spans="1:6" x14ac:dyDescent="0.2">
      <c r="A679" s="13" t="str">
        <f t="shared" si="10"/>
        <v>300993</v>
      </c>
      <c r="B679" s="19" t="s">
        <v>7045</v>
      </c>
      <c r="D679" s="13">
        <v>0</v>
      </c>
      <c r="F679" s="13">
        <v>0</v>
      </c>
    </row>
    <row r="680" spans="1:6" x14ac:dyDescent="0.2">
      <c r="A680" s="13" t="str">
        <f t="shared" si="10"/>
        <v>300994</v>
      </c>
      <c r="B680" s="19" t="s">
        <v>7046</v>
      </c>
      <c r="D680" s="13">
        <v>0</v>
      </c>
      <c r="F680" s="13">
        <v>0</v>
      </c>
    </row>
    <row r="681" spans="1:6" x14ac:dyDescent="0.2">
      <c r="A681" s="13" t="str">
        <f t="shared" si="10"/>
        <v>300995</v>
      </c>
      <c r="B681" s="19" t="s">
        <v>7047</v>
      </c>
      <c r="D681" s="13">
        <v>0</v>
      </c>
      <c r="F681" s="13">
        <v>0</v>
      </c>
    </row>
    <row r="682" spans="1:6" x14ac:dyDescent="0.2">
      <c r="A682" s="13" t="str">
        <f t="shared" si="10"/>
        <v>300996</v>
      </c>
      <c r="B682" s="19" t="s">
        <v>7048</v>
      </c>
      <c r="D682" s="13">
        <v>0</v>
      </c>
      <c r="F682" s="13">
        <v>0</v>
      </c>
    </row>
    <row r="683" spans="1:6" x14ac:dyDescent="0.2">
      <c r="A683" s="13" t="str">
        <f t="shared" si="10"/>
        <v>300997</v>
      </c>
      <c r="B683" s="19" t="s">
        <v>7049</v>
      </c>
      <c r="D683" s="13">
        <v>0</v>
      </c>
      <c r="F683" s="13">
        <v>0</v>
      </c>
    </row>
    <row r="684" spans="1:6" x14ac:dyDescent="0.2">
      <c r="A684" s="13" t="str">
        <f t="shared" si="10"/>
        <v>300998</v>
      </c>
      <c r="B684" s="19" t="s">
        <v>7050</v>
      </c>
      <c r="D684" s="13">
        <v>0</v>
      </c>
      <c r="F684" s="13">
        <v>0</v>
      </c>
    </row>
    <row r="685" spans="1:6" x14ac:dyDescent="0.2">
      <c r="A685" s="13" t="str">
        <f t="shared" si="10"/>
        <v>300999</v>
      </c>
      <c r="B685" s="19" t="s">
        <v>7051</v>
      </c>
      <c r="D685" s="13">
        <v>0</v>
      </c>
      <c r="F685" s="13">
        <v>0</v>
      </c>
    </row>
    <row r="686" spans="1:6" x14ac:dyDescent="0.2">
      <c r="A686" s="13" t="str">
        <f t="shared" si="10"/>
        <v>301000</v>
      </c>
      <c r="B686" s="19" t="s">
        <v>7052</v>
      </c>
      <c r="D686" s="13">
        <v>0</v>
      </c>
      <c r="F686" s="13">
        <v>0</v>
      </c>
    </row>
    <row r="687" spans="1:6" x14ac:dyDescent="0.2">
      <c r="A687" s="13" t="str">
        <f t="shared" si="10"/>
        <v>301050</v>
      </c>
      <c r="B687" s="19" t="s">
        <v>7053</v>
      </c>
      <c r="D687" s="13">
        <v>0</v>
      </c>
      <c r="F687" s="13">
        <v>0</v>
      </c>
    </row>
    <row r="688" spans="1:6" x14ac:dyDescent="0.2">
      <c r="A688" s="13" t="str">
        <f t="shared" si="10"/>
        <v>301100</v>
      </c>
      <c r="B688" s="19" t="s">
        <v>7054</v>
      </c>
      <c r="D688" s="13">
        <v>0</v>
      </c>
      <c r="F688" s="13">
        <v>0</v>
      </c>
    </row>
    <row r="689" spans="1:6" x14ac:dyDescent="0.2">
      <c r="A689" s="13" t="str">
        <f t="shared" si="10"/>
        <v>301150</v>
      </c>
      <c r="B689" s="19" t="s">
        <v>7055</v>
      </c>
      <c r="D689" s="13">
        <v>3</v>
      </c>
      <c r="F689" s="13">
        <v>1158417.9734081074</v>
      </c>
    </row>
    <row r="690" spans="1:6" x14ac:dyDescent="0.2">
      <c r="A690" s="13" t="str">
        <f t="shared" si="10"/>
        <v>301200</v>
      </c>
      <c r="B690" s="19" t="s">
        <v>7056</v>
      </c>
      <c r="D690" s="13">
        <v>0</v>
      </c>
      <c r="F690" s="13">
        <v>34641</v>
      </c>
    </row>
    <row r="691" spans="1:6" x14ac:dyDescent="0.2">
      <c r="A691" s="13" t="str">
        <f t="shared" si="10"/>
        <v>301201</v>
      </c>
      <c r="B691" s="19" t="s">
        <v>7057</v>
      </c>
      <c r="D691" s="13">
        <v>5</v>
      </c>
      <c r="F691" s="13">
        <v>1317728.0979192164</v>
      </c>
    </row>
    <row r="692" spans="1:6" x14ac:dyDescent="0.2">
      <c r="A692" s="13" t="str">
        <f t="shared" si="10"/>
        <v>301250</v>
      </c>
      <c r="B692" s="19" t="s">
        <v>7058</v>
      </c>
      <c r="D692" s="13">
        <v>0</v>
      </c>
      <c r="F692" s="13">
        <v>0</v>
      </c>
    </row>
    <row r="693" spans="1:6" x14ac:dyDescent="0.2">
      <c r="A693" s="13" t="str">
        <f t="shared" si="10"/>
        <v>301300</v>
      </c>
      <c r="B693" s="19" t="s">
        <v>7059</v>
      </c>
      <c r="D693" s="13">
        <v>0</v>
      </c>
      <c r="F693" s="13">
        <v>161276.79</v>
      </c>
    </row>
    <row r="694" spans="1:6" x14ac:dyDescent="0.2">
      <c r="A694" s="13" t="str">
        <f t="shared" si="10"/>
        <v>301400</v>
      </c>
      <c r="B694" s="19" t="s">
        <v>7060</v>
      </c>
      <c r="D694" s="13">
        <v>27</v>
      </c>
      <c r="F694" s="13">
        <v>8418752.5238673314</v>
      </c>
    </row>
    <row r="695" spans="1:6" x14ac:dyDescent="0.2">
      <c r="A695" s="13" t="str">
        <f t="shared" si="10"/>
        <v>301450</v>
      </c>
      <c r="B695" s="19" t="s">
        <v>7061</v>
      </c>
      <c r="D695" s="13">
        <v>0</v>
      </c>
      <c r="F695" s="13">
        <v>0</v>
      </c>
    </row>
    <row r="696" spans="1:6" x14ac:dyDescent="0.2">
      <c r="A696" s="13" t="str">
        <f t="shared" si="10"/>
        <v>301455</v>
      </c>
      <c r="B696" s="19" t="s">
        <v>7062</v>
      </c>
      <c r="D696" s="13">
        <v>10</v>
      </c>
      <c r="F696" s="13">
        <v>4050570.5205374956</v>
      </c>
    </row>
    <row r="697" spans="1:6" x14ac:dyDescent="0.2">
      <c r="A697" s="13" t="str">
        <f t="shared" si="10"/>
        <v>301456</v>
      </c>
      <c r="B697" s="19" t="s">
        <v>7063</v>
      </c>
      <c r="D697" s="13">
        <v>0</v>
      </c>
      <c r="F697" s="13">
        <v>0</v>
      </c>
    </row>
    <row r="698" spans="1:6" x14ac:dyDescent="0.2">
      <c r="A698" s="13" t="str">
        <f t="shared" si="10"/>
        <v>301460</v>
      </c>
      <c r="B698" s="19" t="s">
        <v>7064</v>
      </c>
      <c r="D698" s="13">
        <v>5</v>
      </c>
      <c r="F698" s="13">
        <v>1277594.916682116</v>
      </c>
    </row>
    <row r="699" spans="1:6" x14ac:dyDescent="0.2">
      <c r="A699" s="13" t="str">
        <f t="shared" si="10"/>
        <v>301500</v>
      </c>
      <c r="B699" s="19" t="s">
        <v>7065</v>
      </c>
      <c r="D699" s="13">
        <v>0</v>
      </c>
      <c r="F699" s="13">
        <v>0</v>
      </c>
    </row>
    <row r="700" spans="1:6" x14ac:dyDescent="0.2">
      <c r="A700" s="13" t="str">
        <f t="shared" si="10"/>
        <v>301550</v>
      </c>
      <c r="B700" s="19" t="s">
        <v>7066</v>
      </c>
      <c r="D700" s="13">
        <v>0</v>
      </c>
      <c r="F700" s="13">
        <v>0</v>
      </c>
    </row>
    <row r="701" spans="1:6" x14ac:dyDescent="0.2">
      <c r="A701" s="13" t="str">
        <f t="shared" si="10"/>
        <v>301600</v>
      </c>
      <c r="B701" s="19" t="s">
        <v>7067</v>
      </c>
      <c r="D701" s="13">
        <v>0</v>
      </c>
      <c r="F701" s="13">
        <v>0</v>
      </c>
    </row>
    <row r="702" spans="1:6" x14ac:dyDescent="0.2">
      <c r="A702" s="13" t="str">
        <f t="shared" si="10"/>
        <v>301650</v>
      </c>
      <c r="B702" s="19" t="s">
        <v>7068</v>
      </c>
      <c r="D702" s="13">
        <v>0</v>
      </c>
      <c r="F702" s="13">
        <v>0</v>
      </c>
    </row>
    <row r="703" spans="1:6" x14ac:dyDescent="0.2">
      <c r="A703" s="13" t="str">
        <f t="shared" si="10"/>
        <v>301700</v>
      </c>
      <c r="B703" s="19" t="s">
        <v>7069</v>
      </c>
      <c r="D703" s="13">
        <v>0</v>
      </c>
      <c r="F703" s="13">
        <v>0</v>
      </c>
    </row>
    <row r="704" spans="1:6" x14ac:dyDescent="0.2">
      <c r="A704" s="13" t="str">
        <f t="shared" si="10"/>
        <v>301750</v>
      </c>
      <c r="B704" s="19" t="s">
        <v>7070</v>
      </c>
      <c r="D704" s="13">
        <v>0</v>
      </c>
      <c r="F704" s="13">
        <v>0</v>
      </c>
    </row>
    <row r="705" spans="1:6" x14ac:dyDescent="0.2">
      <c r="A705" s="13" t="str">
        <f t="shared" si="10"/>
        <v>301800</v>
      </c>
      <c r="B705" s="19" t="s">
        <v>7071</v>
      </c>
      <c r="D705" s="13">
        <v>0</v>
      </c>
      <c r="F705" s="13">
        <v>0</v>
      </c>
    </row>
    <row r="706" spans="1:6" x14ac:dyDescent="0.2">
      <c r="A706" s="13" t="str">
        <f t="shared" si="10"/>
        <v>301825</v>
      </c>
      <c r="B706" s="19" t="s">
        <v>7072</v>
      </c>
      <c r="D706" s="13">
        <v>0</v>
      </c>
      <c r="F706" s="13">
        <v>444962.54000666563</v>
      </c>
    </row>
    <row r="707" spans="1:6" x14ac:dyDescent="0.2">
      <c r="A707" s="13" t="str">
        <f t="shared" si="10"/>
        <v>301850</v>
      </c>
      <c r="B707" s="19" t="s">
        <v>7073</v>
      </c>
      <c r="D707" s="13">
        <v>3</v>
      </c>
      <c r="F707" s="13">
        <v>374038.06159047323</v>
      </c>
    </row>
    <row r="708" spans="1:6" x14ac:dyDescent="0.2">
      <c r="A708" s="13" t="str">
        <f t="shared" si="10"/>
        <v>301900</v>
      </c>
      <c r="B708" s="19" t="s">
        <v>7074</v>
      </c>
      <c r="D708" s="13">
        <v>1</v>
      </c>
      <c r="F708" s="13">
        <v>3025782.4536784384</v>
      </c>
    </row>
    <row r="709" spans="1:6" x14ac:dyDescent="0.2">
      <c r="A709" s="13" t="str">
        <f t="shared" si="10"/>
        <v>301901</v>
      </c>
      <c r="B709" s="19" t="s">
        <v>7075</v>
      </c>
      <c r="D709" s="13">
        <v>6</v>
      </c>
      <c r="F709" s="13">
        <v>1101640.2064190537</v>
      </c>
    </row>
    <row r="710" spans="1:6" x14ac:dyDescent="0.2">
      <c r="A710" s="13" t="str">
        <f t="shared" si="10"/>
        <v>301902</v>
      </c>
      <c r="B710" s="19" t="s">
        <v>7076</v>
      </c>
      <c r="D710" s="13">
        <v>6</v>
      </c>
      <c r="F710" s="13">
        <v>2214656.1665281635</v>
      </c>
    </row>
    <row r="711" spans="1:6" x14ac:dyDescent="0.2">
      <c r="A711" s="13" t="str">
        <f t="shared" si="10"/>
        <v>301903</v>
      </c>
      <c r="B711" s="19" t="s">
        <v>7077</v>
      </c>
      <c r="D711" s="13">
        <v>0</v>
      </c>
      <c r="F711" s="13">
        <v>0</v>
      </c>
    </row>
    <row r="712" spans="1:6" x14ac:dyDescent="0.2">
      <c r="A712" s="13" t="str">
        <f t="shared" ref="A712:A775" si="11">LEFT(TRIM(B712),6)</f>
        <v>301904</v>
      </c>
      <c r="B712" s="19" t="s">
        <v>7078</v>
      </c>
      <c r="D712" s="13">
        <v>8</v>
      </c>
      <c r="F712" s="13">
        <v>2449282.1419292483</v>
      </c>
    </row>
    <row r="713" spans="1:6" x14ac:dyDescent="0.2">
      <c r="A713" s="13" t="str">
        <f t="shared" si="11"/>
        <v>301905</v>
      </c>
      <c r="B713" s="19" t="s">
        <v>7079</v>
      </c>
      <c r="D713" s="13">
        <v>0</v>
      </c>
      <c r="F713" s="13">
        <v>0</v>
      </c>
    </row>
    <row r="714" spans="1:6" x14ac:dyDescent="0.2">
      <c r="A714" s="13" t="str">
        <f t="shared" si="11"/>
        <v>301906</v>
      </c>
      <c r="B714" s="19" t="s">
        <v>7080</v>
      </c>
      <c r="D714" s="13">
        <v>0</v>
      </c>
      <c r="F714" s="13">
        <v>0</v>
      </c>
    </row>
    <row r="715" spans="1:6" x14ac:dyDescent="0.2">
      <c r="A715" s="13" t="str">
        <f t="shared" si="11"/>
        <v>301907</v>
      </c>
      <c r="B715" s="19" t="s">
        <v>7081</v>
      </c>
      <c r="D715" s="13">
        <v>0</v>
      </c>
      <c r="F715" s="13">
        <v>0</v>
      </c>
    </row>
    <row r="716" spans="1:6" x14ac:dyDescent="0.2">
      <c r="A716" s="13" t="str">
        <f t="shared" si="11"/>
        <v>301908</v>
      </c>
      <c r="B716" s="19" t="s">
        <v>7082</v>
      </c>
      <c r="D716" s="13">
        <v>0</v>
      </c>
      <c r="F716" s="13">
        <v>0</v>
      </c>
    </row>
    <row r="717" spans="1:6" x14ac:dyDescent="0.2">
      <c r="A717" s="13" t="str">
        <f t="shared" si="11"/>
        <v>301909</v>
      </c>
      <c r="B717" s="19" t="s">
        <v>7083</v>
      </c>
      <c r="D717" s="13">
        <v>0</v>
      </c>
      <c r="F717" s="13">
        <v>0</v>
      </c>
    </row>
    <row r="718" spans="1:6" x14ac:dyDescent="0.2">
      <c r="A718" s="13" t="str">
        <f t="shared" si="11"/>
        <v>301910</v>
      </c>
      <c r="B718" s="19" t="s">
        <v>7084</v>
      </c>
      <c r="D718" s="13">
        <v>9</v>
      </c>
      <c r="F718" s="13">
        <v>4111670.0871968726</v>
      </c>
    </row>
    <row r="719" spans="1:6" x14ac:dyDescent="0.2">
      <c r="A719" s="13" t="str">
        <f t="shared" si="11"/>
        <v>301911</v>
      </c>
      <c r="B719" s="19" t="s">
        <v>7085</v>
      </c>
      <c r="D719" s="13">
        <v>0</v>
      </c>
      <c r="F719" s="13">
        <v>0</v>
      </c>
    </row>
    <row r="720" spans="1:6" x14ac:dyDescent="0.2">
      <c r="A720" s="13" t="str">
        <f t="shared" si="11"/>
        <v>301912</v>
      </c>
      <c r="B720" s="19" t="s">
        <v>7086</v>
      </c>
      <c r="D720" s="13">
        <v>0</v>
      </c>
      <c r="F720" s="13">
        <v>0</v>
      </c>
    </row>
    <row r="721" spans="1:6" x14ac:dyDescent="0.2">
      <c r="A721" s="13" t="str">
        <f t="shared" si="11"/>
        <v>301913</v>
      </c>
      <c r="B721" s="19" t="s">
        <v>7087</v>
      </c>
      <c r="D721" s="13">
        <v>49</v>
      </c>
      <c r="F721" s="13">
        <v>45549908.850857385</v>
      </c>
    </row>
    <row r="722" spans="1:6" x14ac:dyDescent="0.2">
      <c r="A722" s="13" t="str">
        <f t="shared" si="11"/>
        <v>301914</v>
      </c>
      <c r="B722" s="19" t="s">
        <v>7088</v>
      </c>
      <c r="D722" s="13">
        <v>9</v>
      </c>
      <c r="F722" s="13">
        <v>2335389.7785949381</v>
      </c>
    </row>
    <row r="723" spans="1:6" x14ac:dyDescent="0.2">
      <c r="A723" s="13" t="str">
        <f t="shared" si="11"/>
        <v>301915</v>
      </c>
      <c r="B723" s="19" t="s">
        <v>7089</v>
      </c>
      <c r="D723" s="13">
        <v>0</v>
      </c>
      <c r="F723" s="13">
        <v>0</v>
      </c>
    </row>
    <row r="724" spans="1:6" x14ac:dyDescent="0.2">
      <c r="A724" s="13" t="str">
        <f t="shared" si="11"/>
        <v>301916</v>
      </c>
      <c r="B724" s="19" t="s">
        <v>7090</v>
      </c>
      <c r="D724" s="13">
        <v>0</v>
      </c>
      <c r="F724" s="13">
        <v>0</v>
      </c>
    </row>
    <row r="725" spans="1:6" x14ac:dyDescent="0.2">
      <c r="A725" s="13" t="str">
        <f t="shared" si="11"/>
        <v>301917</v>
      </c>
      <c r="B725" s="19" t="s">
        <v>7091</v>
      </c>
      <c r="D725" s="13">
        <v>5</v>
      </c>
      <c r="F725" s="13">
        <v>2248408.8713925993</v>
      </c>
    </row>
    <row r="726" spans="1:6" x14ac:dyDescent="0.2">
      <c r="A726" s="13" t="str">
        <f t="shared" si="11"/>
        <v>301918</v>
      </c>
      <c r="B726" s="19" t="s">
        <v>7092</v>
      </c>
      <c r="D726" s="13">
        <v>0</v>
      </c>
      <c r="F726" s="13">
        <v>0</v>
      </c>
    </row>
    <row r="727" spans="1:6" x14ac:dyDescent="0.2">
      <c r="A727" s="13" t="str">
        <f t="shared" si="11"/>
        <v>301920</v>
      </c>
      <c r="B727" s="19" t="s">
        <v>7093</v>
      </c>
      <c r="D727" s="13">
        <v>0</v>
      </c>
      <c r="F727" s="13">
        <v>0</v>
      </c>
    </row>
    <row r="728" spans="1:6" x14ac:dyDescent="0.2">
      <c r="A728" s="13" t="str">
        <f t="shared" si="11"/>
        <v>301921</v>
      </c>
      <c r="B728" s="19" t="s">
        <v>7094</v>
      </c>
      <c r="D728" s="13">
        <v>0</v>
      </c>
      <c r="F728" s="13">
        <v>0</v>
      </c>
    </row>
    <row r="729" spans="1:6" x14ac:dyDescent="0.2">
      <c r="A729" s="13" t="str">
        <f t="shared" si="11"/>
        <v>301922</v>
      </c>
      <c r="B729" s="19" t="s">
        <v>7095</v>
      </c>
      <c r="D729" s="13">
        <v>0</v>
      </c>
      <c r="F729" s="13">
        <v>0</v>
      </c>
    </row>
    <row r="730" spans="1:6" x14ac:dyDescent="0.2">
      <c r="A730" s="13" t="str">
        <f t="shared" si="11"/>
        <v>301925</v>
      </c>
      <c r="B730" s="19" t="s">
        <v>7096</v>
      </c>
      <c r="D730" s="13">
        <v>0</v>
      </c>
      <c r="F730" s="13">
        <v>0</v>
      </c>
    </row>
    <row r="731" spans="1:6" x14ac:dyDescent="0.2">
      <c r="A731" s="13" t="str">
        <f t="shared" si="11"/>
        <v>301965</v>
      </c>
      <c r="B731" s="19" t="s">
        <v>7097</v>
      </c>
      <c r="D731" s="13">
        <v>25</v>
      </c>
      <c r="F731" s="13">
        <v>7417384.3774197698</v>
      </c>
    </row>
    <row r="732" spans="1:6" x14ac:dyDescent="0.2">
      <c r="A732" s="13" t="str">
        <f t="shared" si="11"/>
        <v>301966</v>
      </c>
      <c r="B732" s="19" t="s">
        <v>7098</v>
      </c>
      <c r="D732" s="13">
        <v>3</v>
      </c>
      <c r="F732" s="13">
        <v>4316373.5002315855</v>
      </c>
    </row>
    <row r="733" spans="1:6" x14ac:dyDescent="0.2">
      <c r="A733" s="13" t="str">
        <f t="shared" si="11"/>
        <v>301967</v>
      </c>
      <c r="B733" s="19" t="s">
        <v>7099</v>
      </c>
      <c r="D733" s="13">
        <v>5</v>
      </c>
      <c r="F733" s="13">
        <v>1029108.2730127813</v>
      </c>
    </row>
    <row r="734" spans="1:6" x14ac:dyDescent="0.2">
      <c r="A734" s="13" t="str">
        <f t="shared" si="11"/>
        <v>301968</v>
      </c>
      <c r="B734" s="19" t="s">
        <v>7100</v>
      </c>
      <c r="D734" s="13">
        <v>2</v>
      </c>
      <c r="F734" s="13">
        <v>1183962.3579516055</v>
      </c>
    </row>
    <row r="735" spans="1:6" x14ac:dyDescent="0.2">
      <c r="A735" s="13" t="str">
        <f t="shared" si="11"/>
        <v>301969</v>
      </c>
      <c r="B735" s="19" t="s">
        <v>7101</v>
      </c>
      <c r="D735" s="13">
        <v>21</v>
      </c>
      <c r="F735" s="13">
        <v>90196089.844698668</v>
      </c>
    </row>
    <row r="736" spans="1:6" x14ac:dyDescent="0.2">
      <c r="A736" s="13" t="str">
        <f t="shared" si="11"/>
        <v>302100</v>
      </c>
      <c r="B736" s="19" t="s">
        <v>7102</v>
      </c>
      <c r="D736" s="13">
        <v>0</v>
      </c>
      <c r="F736" s="13">
        <v>0</v>
      </c>
    </row>
    <row r="737" spans="1:6" x14ac:dyDescent="0.2">
      <c r="A737" s="13" t="str">
        <f t="shared" si="11"/>
        <v>302150</v>
      </c>
      <c r="B737" s="19" t="s">
        <v>7103</v>
      </c>
      <c r="D737" s="13">
        <v>0</v>
      </c>
      <c r="F737" s="13">
        <v>0</v>
      </c>
    </row>
    <row r="738" spans="1:6" x14ac:dyDescent="0.2">
      <c r="A738" s="13" t="str">
        <f t="shared" si="11"/>
        <v>302200</v>
      </c>
      <c r="B738" s="19" t="s">
        <v>7104</v>
      </c>
      <c r="D738" s="13">
        <v>0</v>
      </c>
      <c r="F738" s="13">
        <v>0</v>
      </c>
    </row>
    <row r="739" spans="1:6" x14ac:dyDescent="0.2">
      <c r="A739" s="13" t="str">
        <f t="shared" si="11"/>
        <v>303000</v>
      </c>
      <c r="B739" s="19" t="s">
        <v>7105</v>
      </c>
      <c r="D739" s="13">
        <v>6</v>
      </c>
      <c r="F739" s="13">
        <v>2404717.0888127908</v>
      </c>
    </row>
    <row r="740" spans="1:6" x14ac:dyDescent="0.2">
      <c r="A740" s="13" t="str">
        <f t="shared" si="11"/>
        <v>303005</v>
      </c>
      <c r="B740" s="19" t="s">
        <v>7106</v>
      </c>
      <c r="D740" s="13">
        <v>0</v>
      </c>
      <c r="F740" s="13">
        <v>0</v>
      </c>
    </row>
    <row r="741" spans="1:6" x14ac:dyDescent="0.2">
      <c r="A741" s="13" t="str">
        <f t="shared" si="11"/>
        <v>303010</v>
      </c>
      <c r="B741" s="19" t="s">
        <v>7107</v>
      </c>
      <c r="D741" s="13">
        <v>0</v>
      </c>
      <c r="F741" s="13">
        <v>0</v>
      </c>
    </row>
    <row r="742" spans="1:6" x14ac:dyDescent="0.2">
      <c r="A742" s="13" t="str">
        <f t="shared" si="11"/>
        <v>303015</v>
      </c>
      <c r="B742" s="19" t="s">
        <v>7108</v>
      </c>
      <c r="D742" s="13">
        <v>0</v>
      </c>
      <c r="F742" s="13">
        <v>1733.3686600000001</v>
      </c>
    </row>
    <row r="743" spans="1:6" x14ac:dyDescent="0.2">
      <c r="A743" s="13" t="str">
        <f t="shared" si="11"/>
        <v>303020</v>
      </c>
      <c r="B743" s="19" t="s">
        <v>7109</v>
      </c>
      <c r="D743" s="13">
        <v>0</v>
      </c>
      <c r="F743" s="13">
        <v>0</v>
      </c>
    </row>
    <row r="744" spans="1:6" x14ac:dyDescent="0.2">
      <c r="A744" s="13" t="str">
        <f t="shared" si="11"/>
        <v>303025</v>
      </c>
      <c r="B744" s="19" t="s">
        <v>7110</v>
      </c>
      <c r="D744" s="13">
        <v>4</v>
      </c>
      <c r="F744" s="13">
        <v>1155533.9247328239</v>
      </c>
    </row>
    <row r="745" spans="1:6" x14ac:dyDescent="0.2">
      <c r="A745" s="13" t="str">
        <f t="shared" si="11"/>
        <v>303026</v>
      </c>
      <c r="B745" s="19" t="s">
        <v>7111</v>
      </c>
      <c r="D745" s="13">
        <v>0</v>
      </c>
      <c r="F745" s="13">
        <v>0</v>
      </c>
    </row>
    <row r="746" spans="1:6" x14ac:dyDescent="0.2">
      <c r="A746" s="13" t="str">
        <f t="shared" si="11"/>
        <v>303027</v>
      </c>
      <c r="B746" s="19" t="s">
        <v>7112</v>
      </c>
      <c r="D746" s="13">
        <v>2</v>
      </c>
      <c r="F746" s="13">
        <v>333991.5216375629</v>
      </c>
    </row>
    <row r="747" spans="1:6" x14ac:dyDescent="0.2">
      <c r="A747" s="13" t="str">
        <f t="shared" si="11"/>
        <v>303028</v>
      </c>
      <c r="B747" s="19" t="s">
        <v>7113</v>
      </c>
      <c r="D747" s="13">
        <v>2</v>
      </c>
      <c r="F747" s="13">
        <v>614436.76635757182</v>
      </c>
    </row>
    <row r="748" spans="1:6" x14ac:dyDescent="0.2">
      <c r="A748" s="13" t="str">
        <f t="shared" si="11"/>
        <v>303029</v>
      </c>
      <c r="B748" s="19" t="s">
        <v>7114</v>
      </c>
      <c r="D748" s="13">
        <v>4</v>
      </c>
      <c r="F748" s="13">
        <v>1050869.9921585866</v>
      </c>
    </row>
    <row r="749" spans="1:6" x14ac:dyDescent="0.2">
      <c r="A749" s="13" t="str">
        <f t="shared" si="11"/>
        <v>303030</v>
      </c>
      <c r="B749" s="19" t="s">
        <v>7115</v>
      </c>
      <c r="D749" s="13">
        <v>0</v>
      </c>
      <c r="F749" s="13">
        <v>0</v>
      </c>
    </row>
    <row r="750" spans="1:6" x14ac:dyDescent="0.2">
      <c r="A750" s="13" t="str">
        <f t="shared" si="11"/>
        <v>303035</v>
      </c>
      <c r="B750" s="19" t="s">
        <v>7116</v>
      </c>
      <c r="D750" s="13">
        <v>0</v>
      </c>
      <c r="F750" s="13">
        <v>0</v>
      </c>
    </row>
    <row r="751" spans="1:6" x14ac:dyDescent="0.2">
      <c r="A751" s="13" t="str">
        <f t="shared" si="11"/>
        <v>303040</v>
      </c>
      <c r="B751" s="19" t="s">
        <v>7117</v>
      </c>
      <c r="D751" s="13">
        <v>0</v>
      </c>
      <c r="F751" s="13">
        <v>0</v>
      </c>
    </row>
    <row r="752" spans="1:6" x14ac:dyDescent="0.2">
      <c r="A752" s="13" t="str">
        <f t="shared" si="11"/>
        <v>303045</v>
      </c>
      <c r="B752" s="19" t="s">
        <v>7118</v>
      </c>
      <c r="D752" s="13">
        <v>0</v>
      </c>
      <c r="F752" s="13">
        <v>0</v>
      </c>
    </row>
    <row r="753" spans="1:6" x14ac:dyDescent="0.2">
      <c r="A753" s="13" t="str">
        <f t="shared" si="11"/>
        <v>303050</v>
      </c>
      <c r="B753" s="19" t="s">
        <v>7119</v>
      </c>
      <c r="D753" s="13">
        <v>0</v>
      </c>
      <c r="F753" s="13">
        <v>0</v>
      </c>
    </row>
    <row r="754" spans="1:6" x14ac:dyDescent="0.2">
      <c r="A754" s="13" t="str">
        <f t="shared" si="11"/>
        <v>303055</v>
      </c>
      <c r="B754" s="19" t="s">
        <v>7120</v>
      </c>
      <c r="D754" s="13">
        <v>0</v>
      </c>
      <c r="F754" s="13">
        <v>0</v>
      </c>
    </row>
    <row r="755" spans="1:6" x14ac:dyDescent="0.2">
      <c r="A755" s="13" t="str">
        <f t="shared" si="11"/>
        <v>303060</v>
      </c>
      <c r="B755" s="19" t="s">
        <v>7121</v>
      </c>
      <c r="D755" s="13">
        <v>0</v>
      </c>
      <c r="F755" s="13">
        <v>0</v>
      </c>
    </row>
    <row r="756" spans="1:6" x14ac:dyDescent="0.2">
      <c r="A756" s="13" t="str">
        <f t="shared" si="11"/>
        <v>303065</v>
      </c>
      <c r="B756" s="19" t="s">
        <v>7122</v>
      </c>
      <c r="D756" s="13">
        <v>0</v>
      </c>
      <c r="F756" s="13">
        <v>0</v>
      </c>
    </row>
    <row r="757" spans="1:6" x14ac:dyDescent="0.2">
      <c r="A757" s="13" t="str">
        <f t="shared" si="11"/>
        <v>303070</v>
      </c>
      <c r="B757" s="19" t="s">
        <v>7123</v>
      </c>
      <c r="D757" s="13">
        <v>0</v>
      </c>
      <c r="F757" s="13">
        <v>0</v>
      </c>
    </row>
    <row r="758" spans="1:6" x14ac:dyDescent="0.2">
      <c r="A758" s="13" t="str">
        <f t="shared" si="11"/>
        <v>303075</v>
      </c>
      <c r="B758" s="19" t="s">
        <v>7124</v>
      </c>
      <c r="D758" s="13">
        <v>0</v>
      </c>
      <c r="F758" s="13">
        <v>8</v>
      </c>
    </row>
    <row r="759" spans="1:6" x14ac:dyDescent="0.2">
      <c r="A759" s="13" t="str">
        <f t="shared" si="11"/>
        <v>303080</v>
      </c>
      <c r="B759" s="19" t="s">
        <v>7125</v>
      </c>
      <c r="D759" s="13">
        <v>0</v>
      </c>
      <c r="F759" s="13">
        <v>-833.54920000000004</v>
      </c>
    </row>
    <row r="760" spans="1:6" x14ac:dyDescent="0.2">
      <c r="A760" s="13" t="str">
        <f t="shared" si="11"/>
        <v>303085</v>
      </c>
      <c r="B760" s="19" t="s">
        <v>7126</v>
      </c>
      <c r="D760" s="13">
        <v>0</v>
      </c>
      <c r="F760" s="13">
        <v>0</v>
      </c>
    </row>
    <row r="761" spans="1:6" x14ac:dyDescent="0.2">
      <c r="A761" s="13" t="str">
        <f t="shared" si="11"/>
        <v>303090</v>
      </c>
      <c r="B761" s="19" t="s">
        <v>7127</v>
      </c>
      <c r="D761" s="13">
        <v>0</v>
      </c>
      <c r="F761" s="13">
        <v>0</v>
      </c>
    </row>
    <row r="762" spans="1:6" x14ac:dyDescent="0.2">
      <c r="A762" s="13" t="str">
        <f t="shared" si="11"/>
        <v>303095</v>
      </c>
      <c r="B762" s="19" t="s">
        <v>7128</v>
      </c>
      <c r="D762" s="13">
        <v>0</v>
      </c>
      <c r="F762" s="13">
        <v>0</v>
      </c>
    </row>
    <row r="763" spans="1:6" x14ac:dyDescent="0.2">
      <c r="A763" s="13" t="str">
        <f t="shared" si="11"/>
        <v>303096</v>
      </c>
      <c r="B763" s="19" t="s">
        <v>7129</v>
      </c>
      <c r="D763" s="13">
        <v>0</v>
      </c>
      <c r="F763" s="13">
        <v>0</v>
      </c>
    </row>
    <row r="764" spans="1:6" x14ac:dyDescent="0.2">
      <c r="A764" s="13" t="str">
        <f t="shared" si="11"/>
        <v>303097</v>
      </c>
      <c r="B764" s="19" t="s">
        <v>7130</v>
      </c>
      <c r="D764" s="13">
        <v>0</v>
      </c>
      <c r="F764" s="13">
        <v>0</v>
      </c>
    </row>
    <row r="765" spans="1:6" x14ac:dyDescent="0.2">
      <c r="A765" s="13" t="str">
        <f t="shared" si="11"/>
        <v>303100</v>
      </c>
      <c r="B765" s="19" t="s">
        <v>7131</v>
      </c>
      <c r="D765" s="13">
        <v>0</v>
      </c>
      <c r="F765" s="13">
        <v>480694.39694099996</v>
      </c>
    </row>
    <row r="766" spans="1:6" x14ac:dyDescent="0.2">
      <c r="A766" s="13" t="str">
        <f t="shared" si="11"/>
        <v>303115</v>
      </c>
      <c r="B766" s="19" t="s">
        <v>7132</v>
      </c>
      <c r="D766" s="13">
        <v>0</v>
      </c>
      <c r="F766" s="13">
        <v>0</v>
      </c>
    </row>
    <row r="767" spans="1:6" x14ac:dyDescent="0.2">
      <c r="A767" s="13" t="str">
        <f t="shared" si="11"/>
        <v>303120</v>
      </c>
      <c r="B767" s="19" t="s">
        <v>7133</v>
      </c>
      <c r="D767" s="13">
        <v>0</v>
      </c>
      <c r="F767" s="13">
        <v>0</v>
      </c>
    </row>
    <row r="768" spans="1:6" x14ac:dyDescent="0.2">
      <c r="A768" s="13" t="str">
        <f t="shared" si="11"/>
        <v>303125</v>
      </c>
      <c r="B768" s="19" t="s">
        <v>7134</v>
      </c>
      <c r="D768" s="13">
        <v>0</v>
      </c>
      <c r="F768" s="13">
        <v>0</v>
      </c>
    </row>
    <row r="769" spans="1:6" x14ac:dyDescent="0.2">
      <c r="A769" s="13" t="str">
        <f t="shared" si="11"/>
        <v>303130</v>
      </c>
      <c r="B769" s="19" t="s">
        <v>7135</v>
      </c>
      <c r="D769" s="13">
        <v>0</v>
      </c>
      <c r="F769" s="13">
        <v>0</v>
      </c>
    </row>
    <row r="770" spans="1:6" x14ac:dyDescent="0.2">
      <c r="A770" s="13" t="str">
        <f t="shared" si="11"/>
        <v>303135</v>
      </c>
      <c r="B770" s="19" t="s">
        <v>7136</v>
      </c>
      <c r="D770" s="13">
        <v>0</v>
      </c>
      <c r="F770" s="13">
        <v>0</v>
      </c>
    </row>
    <row r="771" spans="1:6" x14ac:dyDescent="0.2">
      <c r="A771" s="13" t="str">
        <f t="shared" si="11"/>
        <v>303200</v>
      </c>
      <c r="B771" s="19" t="s">
        <v>7137</v>
      </c>
      <c r="D771" s="13">
        <v>0</v>
      </c>
      <c r="F771" s="13">
        <v>10281.271559999999</v>
      </c>
    </row>
    <row r="772" spans="1:6" x14ac:dyDescent="0.2">
      <c r="A772" s="13" t="str">
        <f t="shared" si="11"/>
        <v>303205</v>
      </c>
      <c r="B772" s="19" t="s">
        <v>7138</v>
      </c>
      <c r="D772" s="13">
        <v>0</v>
      </c>
      <c r="F772" s="13">
        <v>0</v>
      </c>
    </row>
    <row r="773" spans="1:6" x14ac:dyDescent="0.2">
      <c r="A773" s="13" t="str">
        <f t="shared" si="11"/>
        <v>303210</v>
      </c>
      <c r="B773" s="19" t="s">
        <v>7139</v>
      </c>
      <c r="D773" s="13">
        <v>0</v>
      </c>
      <c r="F773" s="13">
        <v>0</v>
      </c>
    </row>
    <row r="774" spans="1:6" x14ac:dyDescent="0.2">
      <c r="A774" s="13" t="str">
        <f t="shared" si="11"/>
        <v>303215</v>
      </c>
      <c r="B774" s="19" t="s">
        <v>7140</v>
      </c>
      <c r="D774" s="13">
        <v>0</v>
      </c>
      <c r="F774" s="13">
        <v>0</v>
      </c>
    </row>
    <row r="775" spans="1:6" x14ac:dyDescent="0.2">
      <c r="A775" s="13" t="str">
        <f t="shared" si="11"/>
        <v>303220</v>
      </c>
      <c r="B775" s="19" t="s">
        <v>7141</v>
      </c>
      <c r="D775" s="13">
        <v>0</v>
      </c>
      <c r="F775" s="13">
        <v>0</v>
      </c>
    </row>
    <row r="776" spans="1:6" x14ac:dyDescent="0.2">
      <c r="A776" s="13" t="str">
        <f t="shared" ref="A776:A839" si="12">LEFT(TRIM(B776),6)</f>
        <v>303225</v>
      </c>
      <c r="B776" s="19" t="s">
        <v>7142</v>
      </c>
      <c r="D776" s="13">
        <v>0</v>
      </c>
      <c r="F776" s="13">
        <v>0</v>
      </c>
    </row>
    <row r="777" spans="1:6" x14ac:dyDescent="0.2">
      <c r="A777" s="13" t="str">
        <f t="shared" si="12"/>
        <v>303230</v>
      </c>
      <c r="B777" s="19" t="s">
        <v>7143</v>
      </c>
      <c r="D777" s="13">
        <v>0</v>
      </c>
      <c r="F777" s="13">
        <v>64.82405</v>
      </c>
    </row>
    <row r="778" spans="1:6" x14ac:dyDescent="0.2">
      <c r="A778" s="13" t="str">
        <f t="shared" si="12"/>
        <v>303235</v>
      </c>
      <c r="B778" s="19" t="s">
        <v>7144</v>
      </c>
      <c r="D778" s="13">
        <v>0</v>
      </c>
      <c r="F778" s="13">
        <v>0</v>
      </c>
    </row>
    <row r="779" spans="1:6" x14ac:dyDescent="0.2">
      <c r="A779" s="13" t="str">
        <f t="shared" si="12"/>
        <v>303240</v>
      </c>
      <c r="B779" s="19" t="s">
        <v>7145</v>
      </c>
      <c r="D779" s="13">
        <v>0</v>
      </c>
      <c r="F779" s="13">
        <v>0</v>
      </c>
    </row>
    <row r="780" spans="1:6" x14ac:dyDescent="0.2">
      <c r="A780" s="13" t="str">
        <f t="shared" si="12"/>
        <v>303245</v>
      </c>
      <c r="B780" s="19" t="s">
        <v>7146</v>
      </c>
      <c r="D780" s="13">
        <v>0</v>
      </c>
      <c r="F780" s="13">
        <v>0</v>
      </c>
    </row>
    <row r="781" spans="1:6" x14ac:dyDescent="0.2">
      <c r="A781" s="13" t="str">
        <f t="shared" si="12"/>
        <v>303250</v>
      </c>
      <c r="B781" s="19" t="s">
        <v>7147</v>
      </c>
      <c r="D781" s="13">
        <v>0</v>
      </c>
      <c r="F781" s="13">
        <v>0</v>
      </c>
    </row>
    <row r="782" spans="1:6" x14ac:dyDescent="0.2">
      <c r="A782" s="13" t="str">
        <f t="shared" si="12"/>
        <v>303255</v>
      </c>
      <c r="B782" s="19" t="s">
        <v>7148</v>
      </c>
      <c r="D782" s="13">
        <v>0</v>
      </c>
      <c r="F782" s="13">
        <v>0</v>
      </c>
    </row>
    <row r="783" spans="1:6" x14ac:dyDescent="0.2">
      <c r="A783" s="13" t="str">
        <f t="shared" si="12"/>
        <v>303260</v>
      </c>
      <c r="B783" s="19" t="s">
        <v>7149</v>
      </c>
      <c r="D783" s="13">
        <v>5</v>
      </c>
      <c r="F783" s="13">
        <v>1284749.179266118</v>
      </c>
    </row>
    <row r="784" spans="1:6" x14ac:dyDescent="0.2">
      <c r="A784" s="13" t="str">
        <f t="shared" si="12"/>
        <v>303265</v>
      </c>
      <c r="B784" s="19" t="s">
        <v>7150</v>
      </c>
      <c r="D784" s="13">
        <v>0</v>
      </c>
      <c r="F784" s="13">
        <v>0</v>
      </c>
    </row>
    <row r="785" spans="1:6" x14ac:dyDescent="0.2">
      <c r="A785" s="13" t="str">
        <f t="shared" si="12"/>
        <v>303266</v>
      </c>
      <c r="B785" s="19" t="s">
        <v>7151</v>
      </c>
      <c r="D785" s="13">
        <v>0</v>
      </c>
      <c r="F785" s="13">
        <v>0</v>
      </c>
    </row>
    <row r="786" spans="1:6" x14ac:dyDescent="0.2">
      <c r="A786" s="13" t="str">
        <f t="shared" si="12"/>
        <v>303270</v>
      </c>
      <c r="B786" s="19" t="s">
        <v>7152</v>
      </c>
      <c r="D786" s="13">
        <v>50</v>
      </c>
      <c r="F786" s="13">
        <v>15639761.248399623</v>
      </c>
    </row>
    <row r="787" spans="1:6" x14ac:dyDescent="0.2">
      <c r="A787" s="13" t="str">
        <f t="shared" si="12"/>
        <v>303275</v>
      </c>
      <c r="B787" s="19" t="s">
        <v>7153</v>
      </c>
      <c r="D787" s="13">
        <v>0</v>
      </c>
      <c r="F787" s="13">
        <v>0</v>
      </c>
    </row>
    <row r="788" spans="1:6" x14ac:dyDescent="0.2">
      <c r="A788" s="13" t="str">
        <f t="shared" si="12"/>
        <v>303280</v>
      </c>
      <c r="B788" s="19" t="s">
        <v>7154</v>
      </c>
      <c r="D788" s="13">
        <v>0</v>
      </c>
      <c r="F788" s="13">
        <v>52279.845829190373</v>
      </c>
    </row>
    <row r="789" spans="1:6" x14ac:dyDescent="0.2">
      <c r="A789" s="13" t="str">
        <f t="shared" si="12"/>
        <v>303285</v>
      </c>
      <c r="B789" s="19" t="s">
        <v>7155</v>
      </c>
      <c r="D789" s="13">
        <v>0</v>
      </c>
      <c r="F789" s="13">
        <v>705.14335000000005</v>
      </c>
    </row>
    <row r="790" spans="1:6" x14ac:dyDescent="0.2">
      <c r="A790" s="13" t="str">
        <f t="shared" si="12"/>
        <v>303290</v>
      </c>
      <c r="B790" s="19" t="s">
        <v>7156</v>
      </c>
      <c r="D790" s="13">
        <v>0</v>
      </c>
      <c r="F790" s="13">
        <v>0</v>
      </c>
    </row>
    <row r="791" spans="1:6" x14ac:dyDescent="0.2">
      <c r="A791" s="13" t="str">
        <f t="shared" si="12"/>
        <v>303291</v>
      </c>
      <c r="B791" s="19" t="s">
        <v>7157</v>
      </c>
      <c r="D791" s="13">
        <v>0</v>
      </c>
      <c r="F791" s="13">
        <v>0</v>
      </c>
    </row>
    <row r="792" spans="1:6" x14ac:dyDescent="0.2">
      <c r="A792" s="13" t="str">
        <f t="shared" si="12"/>
        <v>303295</v>
      </c>
      <c r="B792" s="19" t="s">
        <v>7158</v>
      </c>
      <c r="D792" s="13">
        <v>0</v>
      </c>
      <c r="F792" s="13">
        <v>0</v>
      </c>
    </row>
    <row r="793" spans="1:6" x14ac:dyDescent="0.2">
      <c r="A793" s="13" t="str">
        <f t="shared" si="12"/>
        <v>303296</v>
      </c>
      <c r="B793" s="19" t="s">
        <v>7159</v>
      </c>
      <c r="D793" s="13">
        <v>0</v>
      </c>
      <c r="F793" s="13">
        <v>0</v>
      </c>
    </row>
    <row r="794" spans="1:6" x14ac:dyDescent="0.2">
      <c r="A794" s="13" t="str">
        <f t="shared" si="12"/>
        <v>303566</v>
      </c>
      <c r="B794" s="19" t="s">
        <v>7160</v>
      </c>
      <c r="D794" s="13">
        <v>0</v>
      </c>
      <c r="F794" s="13">
        <v>0</v>
      </c>
    </row>
    <row r="795" spans="1:6" x14ac:dyDescent="0.2">
      <c r="A795" s="13" t="str">
        <f t="shared" si="12"/>
        <v>303999</v>
      </c>
      <c r="B795" s="19" t="s">
        <v>7161</v>
      </c>
      <c r="D795" s="13">
        <v>13</v>
      </c>
      <c r="F795" s="13">
        <v>7010820.8225733563</v>
      </c>
    </row>
    <row r="796" spans="1:6" x14ac:dyDescent="0.2">
      <c r="A796" s="13" t="str">
        <f t="shared" si="12"/>
        <v>304000</v>
      </c>
      <c r="B796" s="19" t="s">
        <v>7162</v>
      </c>
      <c r="D796" s="13">
        <v>55</v>
      </c>
      <c r="F796" s="13">
        <v>10969471.817578714</v>
      </c>
    </row>
    <row r="797" spans="1:6" x14ac:dyDescent="0.2">
      <c r="A797" s="13" t="str">
        <f t="shared" si="12"/>
        <v>304010</v>
      </c>
      <c r="B797" s="19" t="s">
        <v>7163</v>
      </c>
      <c r="D797" s="13">
        <v>8</v>
      </c>
      <c r="F797" s="13">
        <v>1600388.9946436659</v>
      </c>
    </row>
    <row r="798" spans="1:6" x14ac:dyDescent="0.2">
      <c r="A798" s="13" t="str">
        <f t="shared" si="12"/>
        <v>304020</v>
      </c>
      <c r="B798" s="19" t="s">
        <v>7164</v>
      </c>
      <c r="D798" s="13">
        <v>19</v>
      </c>
      <c r="F798" s="13">
        <v>4696643.0803641565</v>
      </c>
    </row>
    <row r="799" spans="1:6" x14ac:dyDescent="0.2">
      <c r="A799" s="13" t="str">
        <f t="shared" si="12"/>
        <v>304025</v>
      </c>
      <c r="B799" s="19" t="s">
        <v>7165</v>
      </c>
      <c r="D799" s="13">
        <v>7</v>
      </c>
      <c r="F799" s="13">
        <v>1554910.4318878814</v>
      </c>
    </row>
    <row r="800" spans="1:6" x14ac:dyDescent="0.2">
      <c r="A800" s="13" t="str">
        <f t="shared" si="12"/>
        <v>304030</v>
      </c>
      <c r="B800" s="19" t="s">
        <v>7166</v>
      </c>
      <c r="D800" s="13">
        <v>11</v>
      </c>
      <c r="F800" s="13">
        <v>1848783.1805538298</v>
      </c>
    </row>
    <row r="801" spans="1:6" x14ac:dyDescent="0.2">
      <c r="A801" s="13" t="str">
        <f t="shared" si="12"/>
        <v>304040</v>
      </c>
      <c r="B801" s="19" t="s">
        <v>7167</v>
      </c>
      <c r="D801" s="13">
        <v>0</v>
      </c>
      <c r="F801" s="13">
        <v>0</v>
      </c>
    </row>
    <row r="802" spans="1:6" x14ac:dyDescent="0.2">
      <c r="A802" s="13" t="str">
        <f t="shared" si="12"/>
        <v>304050</v>
      </c>
      <c r="B802" s="19" t="s">
        <v>7168</v>
      </c>
      <c r="D802" s="13">
        <v>0</v>
      </c>
      <c r="F802" s="13">
        <v>391732.58872254397</v>
      </c>
    </row>
    <row r="803" spans="1:6" x14ac:dyDescent="0.2">
      <c r="A803" s="13" t="str">
        <f t="shared" si="12"/>
        <v>304100</v>
      </c>
      <c r="B803" s="19" t="s">
        <v>7169</v>
      </c>
      <c r="D803" s="13">
        <v>30</v>
      </c>
      <c r="F803" s="13">
        <v>5739950.3307922613</v>
      </c>
    </row>
    <row r="804" spans="1:6" x14ac:dyDescent="0.2">
      <c r="A804" s="13" t="str">
        <f t="shared" si="12"/>
        <v>304110</v>
      </c>
      <c r="B804" s="19" t="s">
        <v>7170</v>
      </c>
      <c r="D804" s="13">
        <v>11</v>
      </c>
      <c r="F804" s="13">
        <v>2093462.9721406538</v>
      </c>
    </row>
    <row r="805" spans="1:6" x14ac:dyDescent="0.2">
      <c r="A805" s="13" t="str">
        <f t="shared" si="12"/>
        <v>304120</v>
      </c>
      <c r="B805" s="19" t="s">
        <v>7171</v>
      </c>
      <c r="D805" s="13">
        <v>0</v>
      </c>
      <c r="F805" s="13">
        <v>0</v>
      </c>
    </row>
    <row r="806" spans="1:6" x14ac:dyDescent="0.2">
      <c r="A806" s="13" t="str">
        <f t="shared" si="12"/>
        <v>304150</v>
      </c>
      <c r="B806" s="19" t="s">
        <v>7172</v>
      </c>
      <c r="D806" s="13">
        <v>0</v>
      </c>
      <c r="F806" s="13">
        <v>0</v>
      </c>
    </row>
    <row r="807" spans="1:6" x14ac:dyDescent="0.2">
      <c r="A807" s="13" t="str">
        <f t="shared" si="12"/>
        <v>304160</v>
      </c>
      <c r="B807" s="19" t="s">
        <v>7173</v>
      </c>
      <c r="D807" s="13">
        <v>8</v>
      </c>
      <c r="F807" s="13">
        <v>5716369.2411734574</v>
      </c>
    </row>
    <row r="808" spans="1:6" x14ac:dyDescent="0.2">
      <c r="A808" s="13" t="str">
        <f t="shared" si="12"/>
        <v>304170</v>
      </c>
      <c r="B808" s="19" t="s">
        <v>7174</v>
      </c>
      <c r="D808" s="13">
        <v>5</v>
      </c>
      <c r="F808" s="13">
        <v>571466.04680635687</v>
      </c>
    </row>
    <row r="809" spans="1:6" x14ac:dyDescent="0.2">
      <c r="A809" s="13" t="str">
        <f t="shared" si="12"/>
        <v>304200</v>
      </c>
      <c r="B809" s="19" t="s">
        <v>7175</v>
      </c>
      <c r="D809" s="13">
        <v>0</v>
      </c>
      <c r="F809" s="13">
        <v>0</v>
      </c>
    </row>
    <row r="810" spans="1:6" x14ac:dyDescent="0.2">
      <c r="A810" s="13" t="str">
        <f t="shared" si="12"/>
        <v>304210</v>
      </c>
      <c r="B810" s="19" t="s">
        <v>7176</v>
      </c>
      <c r="D810" s="13">
        <v>0</v>
      </c>
      <c r="F810" s="13">
        <v>0</v>
      </c>
    </row>
    <row r="811" spans="1:6" x14ac:dyDescent="0.2">
      <c r="A811" s="13" t="str">
        <f t="shared" si="12"/>
        <v>304220</v>
      </c>
      <c r="B811" s="19" t="s">
        <v>7177</v>
      </c>
      <c r="D811" s="13">
        <v>0</v>
      </c>
      <c r="F811" s="13">
        <v>0</v>
      </c>
    </row>
    <row r="812" spans="1:6" x14ac:dyDescent="0.2">
      <c r="A812" s="13" t="str">
        <f t="shared" si="12"/>
        <v>304230</v>
      </c>
      <c r="B812" s="19" t="s">
        <v>7178</v>
      </c>
      <c r="D812" s="13">
        <v>0</v>
      </c>
      <c r="F812" s="13">
        <v>0</v>
      </c>
    </row>
    <row r="813" spans="1:6" x14ac:dyDescent="0.2">
      <c r="A813" s="13" t="str">
        <f t="shared" si="12"/>
        <v>304300</v>
      </c>
      <c r="B813" s="19" t="s">
        <v>7179</v>
      </c>
      <c r="D813" s="13">
        <v>0</v>
      </c>
      <c r="F813" s="13">
        <v>0</v>
      </c>
    </row>
    <row r="814" spans="1:6" x14ac:dyDescent="0.2">
      <c r="A814" s="13" t="str">
        <f t="shared" si="12"/>
        <v>304310</v>
      </c>
      <c r="B814" s="19" t="s">
        <v>7180</v>
      </c>
      <c r="D814" s="13">
        <v>0</v>
      </c>
      <c r="F814" s="13">
        <v>0</v>
      </c>
    </row>
    <row r="815" spans="1:6" x14ac:dyDescent="0.2">
      <c r="A815" s="13" t="str">
        <f t="shared" si="12"/>
        <v>304320</v>
      </c>
      <c r="B815" s="19" t="s">
        <v>7181</v>
      </c>
      <c r="D815" s="13">
        <v>0</v>
      </c>
      <c r="F815" s="13">
        <v>3848</v>
      </c>
    </row>
    <row r="816" spans="1:6" x14ac:dyDescent="0.2">
      <c r="A816" s="13" t="str">
        <f t="shared" si="12"/>
        <v>304330</v>
      </c>
      <c r="B816" s="19" t="s">
        <v>7182</v>
      </c>
      <c r="D816" s="13">
        <v>0</v>
      </c>
      <c r="F816" s="13">
        <v>0</v>
      </c>
    </row>
    <row r="817" spans="1:6" x14ac:dyDescent="0.2">
      <c r="A817" s="13" t="str">
        <f t="shared" si="12"/>
        <v>306010</v>
      </c>
      <c r="B817" s="19" t="s">
        <v>7183</v>
      </c>
      <c r="D817" s="13">
        <v>0</v>
      </c>
      <c r="F817" s="13">
        <v>0</v>
      </c>
    </row>
    <row r="818" spans="1:6" x14ac:dyDescent="0.2">
      <c r="A818" s="13" t="str">
        <f t="shared" si="12"/>
        <v>306020</v>
      </c>
      <c r="B818" s="19" t="s">
        <v>7184</v>
      </c>
      <c r="D818" s="13">
        <v>15</v>
      </c>
      <c r="F818" s="13">
        <v>5895010.5391251212</v>
      </c>
    </row>
    <row r="819" spans="1:6" x14ac:dyDescent="0.2">
      <c r="A819" s="13" t="str">
        <f t="shared" si="12"/>
        <v>306023</v>
      </c>
      <c r="B819" s="19" t="s">
        <v>7185</v>
      </c>
      <c r="D819" s="13">
        <v>11</v>
      </c>
      <c r="F819" s="13">
        <v>3555542.8876663293</v>
      </c>
    </row>
    <row r="820" spans="1:6" x14ac:dyDescent="0.2">
      <c r="A820" s="13" t="str">
        <f t="shared" si="12"/>
        <v>306025</v>
      </c>
      <c r="B820" s="19" t="s">
        <v>7186</v>
      </c>
      <c r="D820" s="13">
        <v>7</v>
      </c>
      <c r="F820" s="13">
        <v>2344825.6191897499</v>
      </c>
    </row>
    <row r="821" spans="1:6" x14ac:dyDescent="0.2">
      <c r="A821" s="13" t="str">
        <f t="shared" si="12"/>
        <v>306026</v>
      </c>
      <c r="B821" s="19" t="s">
        <v>7187</v>
      </c>
      <c r="D821" s="13">
        <v>14</v>
      </c>
      <c r="F821" s="13">
        <v>4618213.5695159081</v>
      </c>
    </row>
    <row r="822" spans="1:6" x14ac:dyDescent="0.2">
      <c r="A822" s="13" t="str">
        <f t="shared" si="12"/>
        <v>306027</v>
      </c>
      <c r="B822" s="19" t="s">
        <v>7188</v>
      </c>
      <c r="D822" s="13">
        <v>0</v>
      </c>
      <c r="F822" s="13">
        <v>8528.5302199999933</v>
      </c>
    </row>
    <row r="823" spans="1:6" x14ac:dyDescent="0.2">
      <c r="A823" s="13" t="str">
        <f t="shared" si="12"/>
        <v>306028</v>
      </c>
      <c r="B823" s="19" t="s">
        <v>7189</v>
      </c>
      <c r="D823" s="13">
        <v>18</v>
      </c>
      <c r="F823" s="13">
        <v>5842686.3073670883</v>
      </c>
    </row>
    <row r="824" spans="1:6" x14ac:dyDescent="0.2">
      <c r="A824" s="13" t="str">
        <f t="shared" si="12"/>
        <v>306029</v>
      </c>
      <c r="B824" s="19" t="s">
        <v>7190</v>
      </c>
      <c r="D824" s="13">
        <v>19</v>
      </c>
      <c r="F824" s="13">
        <v>5660698.7670016084</v>
      </c>
    </row>
    <row r="825" spans="1:6" x14ac:dyDescent="0.2">
      <c r="A825" s="13" t="str">
        <f t="shared" si="12"/>
        <v>306030</v>
      </c>
      <c r="B825" s="19" t="s">
        <v>7191</v>
      </c>
      <c r="D825" s="13">
        <v>0</v>
      </c>
      <c r="F825" s="13">
        <v>957520.42577238695</v>
      </c>
    </row>
    <row r="826" spans="1:6" x14ac:dyDescent="0.2">
      <c r="A826" s="13" t="str">
        <f t="shared" si="12"/>
        <v>306031</v>
      </c>
      <c r="B826" s="19" t="s">
        <v>7192</v>
      </c>
      <c r="D826" s="13">
        <v>0</v>
      </c>
      <c r="F826" s="13">
        <v>0</v>
      </c>
    </row>
    <row r="827" spans="1:6" x14ac:dyDescent="0.2">
      <c r="A827" s="13" t="str">
        <f t="shared" si="12"/>
        <v>306032</v>
      </c>
      <c r="B827" s="19" t="s">
        <v>7193</v>
      </c>
      <c r="D827" s="13">
        <v>0</v>
      </c>
      <c r="F827" s="13">
        <v>0</v>
      </c>
    </row>
    <row r="828" spans="1:6" x14ac:dyDescent="0.2">
      <c r="A828" s="13" t="str">
        <f t="shared" si="12"/>
        <v>306033</v>
      </c>
      <c r="B828" s="19" t="s">
        <v>7194</v>
      </c>
      <c r="D828" s="13">
        <v>6</v>
      </c>
      <c r="F828" s="13">
        <v>2589320.4827138376</v>
      </c>
    </row>
    <row r="829" spans="1:6" x14ac:dyDescent="0.2">
      <c r="A829" s="13" t="str">
        <f t="shared" si="12"/>
        <v>306034</v>
      </c>
      <c r="B829" s="19" t="s">
        <v>7195</v>
      </c>
      <c r="D829" s="13">
        <v>5</v>
      </c>
      <c r="F829" s="13">
        <v>1399507.8631865056</v>
      </c>
    </row>
    <row r="830" spans="1:6" x14ac:dyDescent="0.2">
      <c r="A830" s="13" t="str">
        <f t="shared" si="12"/>
        <v>306035</v>
      </c>
      <c r="B830" s="19" t="s">
        <v>7196</v>
      </c>
      <c r="D830" s="13">
        <v>0</v>
      </c>
      <c r="F830" s="13">
        <v>0</v>
      </c>
    </row>
    <row r="831" spans="1:6" x14ac:dyDescent="0.2">
      <c r="A831" s="13" t="str">
        <f t="shared" si="12"/>
        <v>306036</v>
      </c>
      <c r="B831" s="19" t="s">
        <v>7197</v>
      </c>
      <c r="D831" s="13">
        <v>29</v>
      </c>
      <c r="F831" s="13">
        <v>7791982.7633523904</v>
      </c>
    </row>
    <row r="832" spans="1:6" x14ac:dyDescent="0.2">
      <c r="A832" s="13" t="str">
        <f t="shared" si="12"/>
        <v>306037</v>
      </c>
      <c r="B832" s="19" t="s">
        <v>7198</v>
      </c>
      <c r="D832" s="13">
        <v>19</v>
      </c>
      <c r="F832" s="13">
        <v>5640495.6791387573</v>
      </c>
    </row>
    <row r="833" spans="1:6" x14ac:dyDescent="0.2">
      <c r="A833" s="13" t="str">
        <f t="shared" si="12"/>
        <v>306038</v>
      </c>
      <c r="B833" s="19" t="s">
        <v>7199</v>
      </c>
      <c r="D833" s="13">
        <v>0</v>
      </c>
      <c r="F833" s="13">
        <v>0</v>
      </c>
    </row>
    <row r="834" spans="1:6" x14ac:dyDescent="0.2">
      <c r="A834" s="13" t="str">
        <f t="shared" si="12"/>
        <v>306039</v>
      </c>
      <c r="B834" s="19" t="s">
        <v>7200</v>
      </c>
      <c r="D834" s="13">
        <v>5</v>
      </c>
      <c r="F834" s="13">
        <v>2169539.7200756636</v>
      </c>
    </row>
    <row r="835" spans="1:6" x14ac:dyDescent="0.2">
      <c r="A835" s="13" t="str">
        <f t="shared" si="12"/>
        <v>306040</v>
      </c>
      <c r="B835" s="19" t="s">
        <v>7201</v>
      </c>
      <c r="D835" s="13">
        <v>26</v>
      </c>
      <c r="F835" s="13">
        <v>11919729.207683403</v>
      </c>
    </row>
    <row r="836" spans="1:6" x14ac:dyDescent="0.2">
      <c r="A836" s="13" t="str">
        <f t="shared" si="12"/>
        <v>306050</v>
      </c>
      <c r="B836" s="19" t="s">
        <v>7202</v>
      </c>
      <c r="D836" s="13">
        <v>10</v>
      </c>
      <c r="F836" s="13">
        <v>2770613.1190737849</v>
      </c>
    </row>
    <row r="837" spans="1:6" x14ac:dyDescent="0.2">
      <c r="A837" s="13" t="str">
        <f t="shared" si="12"/>
        <v>306051</v>
      </c>
      <c r="B837" s="19" t="s">
        <v>7203</v>
      </c>
      <c r="D837" s="13">
        <v>11</v>
      </c>
      <c r="F837" s="13">
        <v>3026190.0726451408</v>
      </c>
    </row>
    <row r="838" spans="1:6" x14ac:dyDescent="0.2">
      <c r="A838" s="13" t="str">
        <f t="shared" si="12"/>
        <v>306060</v>
      </c>
      <c r="B838" s="19" t="s">
        <v>7204</v>
      </c>
      <c r="D838" s="13">
        <v>54</v>
      </c>
      <c r="F838" s="13">
        <v>15601050.926299231</v>
      </c>
    </row>
    <row r="839" spans="1:6" x14ac:dyDescent="0.2">
      <c r="A839" s="13" t="str">
        <f t="shared" si="12"/>
        <v>306070</v>
      </c>
      <c r="B839" s="19" t="s">
        <v>7205</v>
      </c>
      <c r="D839" s="13">
        <v>0</v>
      </c>
      <c r="F839" s="13">
        <v>0</v>
      </c>
    </row>
    <row r="840" spans="1:6" x14ac:dyDescent="0.2">
      <c r="A840" s="13" t="str">
        <f t="shared" ref="A840:A903" si="13">LEFT(TRIM(B840),6)</f>
        <v>306075</v>
      </c>
      <c r="B840" s="19" t="s">
        <v>7206</v>
      </c>
      <c r="D840" s="13">
        <v>13</v>
      </c>
      <c r="F840" s="13">
        <v>2483968.9350015698</v>
      </c>
    </row>
    <row r="841" spans="1:6" x14ac:dyDescent="0.2">
      <c r="A841" s="13" t="str">
        <f t="shared" si="13"/>
        <v>306080</v>
      </c>
      <c r="B841" s="19" t="s">
        <v>7207</v>
      </c>
      <c r="D841" s="13">
        <v>0</v>
      </c>
      <c r="F841" s="13">
        <v>0</v>
      </c>
    </row>
    <row r="842" spans="1:6" x14ac:dyDescent="0.2">
      <c r="A842" s="13" t="str">
        <f t="shared" si="13"/>
        <v>306100</v>
      </c>
      <c r="B842" s="19" t="s">
        <v>7208</v>
      </c>
      <c r="D842" s="13">
        <v>0</v>
      </c>
      <c r="F842" s="13">
        <v>45264.326990000001</v>
      </c>
    </row>
    <row r="843" spans="1:6" x14ac:dyDescent="0.2">
      <c r="A843" s="13" t="str">
        <f t="shared" si="13"/>
        <v>306110</v>
      </c>
      <c r="B843" s="19" t="s">
        <v>7209</v>
      </c>
      <c r="D843" s="13">
        <v>17</v>
      </c>
      <c r="F843" s="13">
        <v>5932808.1346962908</v>
      </c>
    </row>
    <row r="844" spans="1:6" x14ac:dyDescent="0.2">
      <c r="A844" s="13" t="str">
        <f t="shared" si="13"/>
        <v>306120</v>
      </c>
      <c r="B844" s="19" t="s">
        <v>7210</v>
      </c>
      <c r="D844" s="13">
        <v>0</v>
      </c>
      <c r="F844" s="13">
        <v>0</v>
      </c>
    </row>
    <row r="845" spans="1:6" x14ac:dyDescent="0.2">
      <c r="A845" s="13" t="str">
        <f t="shared" si="13"/>
        <v>306130</v>
      </c>
      <c r="B845" s="19" t="s">
        <v>7211</v>
      </c>
      <c r="D845" s="13">
        <v>17</v>
      </c>
      <c r="F845" s="13">
        <v>12501690.50161997</v>
      </c>
    </row>
    <row r="846" spans="1:6" x14ac:dyDescent="0.2">
      <c r="A846" s="13" t="str">
        <f t="shared" si="13"/>
        <v>306140</v>
      </c>
      <c r="B846" s="19" t="s">
        <v>7212</v>
      </c>
      <c r="D846" s="13">
        <v>0</v>
      </c>
      <c r="F846" s="13">
        <v>0</v>
      </c>
    </row>
    <row r="847" spans="1:6" x14ac:dyDescent="0.2">
      <c r="A847" s="13" t="str">
        <f t="shared" si="13"/>
        <v>306150</v>
      </c>
      <c r="B847" s="19" t="s">
        <v>7213</v>
      </c>
      <c r="D847" s="13">
        <v>26</v>
      </c>
      <c r="F847" s="13">
        <v>12850911.297438081</v>
      </c>
    </row>
    <row r="848" spans="1:6" x14ac:dyDescent="0.2">
      <c r="A848" s="13" t="str">
        <f t="shared" si="13"/>
        <v>306155</v>
      </c>
      <c r="B848" s="19" t="s">
        <v>7214</v>
      </c>
      <c r="D848" s="13">
        <v>0</v>
      </c>
      <c r="F848" s="13">
        <v>0</v>
      </c>
    </row>
    <row r="849" spans="1:6" x14ac:dyDescent="0.2">
      <c r="A849" s="13" t="str">
        <f t="shared" si="13"/>
        <v>306160</v>
      </c>
      <c r="B849" s="19" t="s">
        <v>7215</v>
      </c>
      <c r="D849" s="13">
        <v>0</v>
      </c>
      <c r="F849" s="13">
        <v>351598.92913</v>
      </c>
    </row>
    <row r="850" spans="1:6" x14ac:dyDescent="0.2">
      <c r="A850" s="13" t="str">
        <f t="shared" si="13"/>
        <v>306170</v>
      </c>
      <c r="B850" s="19" t="s">
        <v>7216</v>
      </c>
      <c r="D850" s="13">
        <v>18</v>
      </c>
      <c r="F850" s="13">
        <v>6684895.1253184825</v>
      </c>
    </row>
    <row r="851" spans="1:6" x14ac:dyDescent="0.2">
      <c r="A851" s="13" t="str">
        <f t="shared" si="13"/>
        <v>306171</v>
      </c>
      <c r="B851" s="19" t="s">
        <v>7217</v>
      </c>
      <c r="D851" s="13">
        <v>2</v>
      </c>
      <c r="F851" s="13">
        <v>446154.05161798332</v>
      </c>
    </row>
    <row r="852" spans="1:6" x14ac:dyDescent="0.2">
      <c r="A852" s="13" t="str">
        <f t="shared" si="13"/>
        <v>306175</v>
      </c>
      <c r="B852" s="19" t="s">
        <v>7218</v>
      </c>
      <c r="D852" s="13">
        <v>0</v>
      </c>
      <c r="F852" s="13">
        <v>0</v>
      </c>
    </row>
    <row r="853" spans="1:6" x14ac:dyDescent="0.2">
      <c r="A853" s="13" t="str">
        <f t="shared" si="13"/>
        <v>306180</v>
      </c>
      <c r="B853" s="19" t="s">
        <v>7219</v>
      </c>
      <c r="D853" s="13">
        <v>0</v>
      </c>
      <c r="F853" s="13">
        <v>0</v>
      </c>
    </row>
    <row r="854" spans="1:6" x14ac:dyDescent="0.2">
      <c r="A854" s="13" t="str">
        <f t="shared" si="13"/>
        <v>306185</v>
      </c>
      <c r="B854" s="19" t="s">
        <v>7220</v>
      </c>
      <c r="D854" s="13">
        <v>0</v>
      </c>
      <c r="F854" s="13">
        <v>0</v>
      </c>
    </row>
    <row r="855" spans="1:6" x14ac:dyDescent="0.2">
      <c r="A855" s="13" t="str">
        <f t="shared" si="13"/>
        <v>306190</v>
      </c>
      <c r="B855" s="19" t="s">
        <v>7221</v>
      </c>
      <c r="D855" s="13">
        <v>0</v>
      </c>
      <c r="F855" s="13">
        <v>0</v>
      </c>
    </row>
    <row r="856" spans="1:6" x14ac:dyDescent="0.2">
      <c r="A856" s="13" t="str">
        <f t="shared" si="13"/>
        <v>306195</v>
      </c>
      <c r="B856" s="19" t="s">
        <v>7222</v>
      </c>
      <c r="D856" s="13">
        <v>3</v>
      </c>
      <c r="F856" s="13">
        <v>512287.42741821927</v>
      </c>
    </row>
    <row r="857" spans="1:6" x14ac:dyDescent="0.2">
      <c r="A857" s="13" t="str">
        <f t="shared" si="13"/>
        <v>306200</v>
      </c>
      <c r="B857" s="19" t="s">
        <v>7223</v>
      </c>
      <c r="D857" s="13">
        <v>0</v>
      </c>
      <c r="F857" s="13">
        <v>0</v>
      </c>
    </row>
    <row r="858" spans="1:6" x14ac:dyDescent="0.2">
      <c r="A858" s="13" t="str">
        <f t="shared" si="13"/>
        <v>306210</v>
      </c>
      <c r="B858" s="19" t="s">
        <v>7224</v>
      </c>
      <c r="D858" s="13">
        <v>0</v>
      </c>
      <c r="F858" s="13">
        <v>0</v>
      </c>
    </row>
    <row r="859" spans="1:6" x14ac:dyDescent="0.2">
      <c r="A859" s="13" t="str">
        <f t="shared" si="13"/>
        <v>306220</v>
      </c>
      <c r="B859" s="19" t="s">
        <v>7225</v>
      </c>
      <c r="D859" s="13">
        <v>0</v>
      </c>
      <c r="F859" s="13">
        <v>0</v>
      </c>
    </row>
    <row r="860" spans="1:6" x14ac:dyDescent="0.2">
      <c r="A860" s="13" t="str">
        <f t="shared" si="13"/>
        <v>306230</v>
      </c>
      <c r="B860" s="19" t="s">
        <v>7226</v>
      </c>
      <c r="D860" s="13">
        <v>0</v>
      </c>
      <c r="F860" s="13">
        <v>0</v>
      </c>
    </row>
    <row r="861" spans="1:6" x14ac:dyDescent="0.2">
      <c r="A861" s="13" t="str">
        <f t="shared" si="13"/>
        <v>306240</v>
      </c>
      <c r="B861" s="19" t="s">
        <v>7227</v>
      </c>
      <c r="D861" s="13">
        <v>0</v>
      </c>
      <c r="F861" s="13">
        <v>0</v>
      </c>
    </row>
    <row r="862" spans="1:6" x14ac:dyDescent="0.2">
      <c r="A862" s="13" t="str">
        <f t="shared" si="13"/>
        <v>306250</v>
      </c>
      <c r="B862" s="19" t="s">
        <v>7228</v>
      </c>
      <c r="D862" s="13">
        <v>0</v>
      </c>
      <c r="F862" s="13">
        <v>0</v>
      </c>
    </row>
    <row r="863" spans="1:6" x14ac:dyDescent="0.2">
      <c r="A863" s="13" t="str">
        <f t="shared" si="13"/>
        <v>306260</v>
      </c>
      <c r="B863" s="19" t="s">
        <v>7229</v>
      </c>
      <c r="D863" s="13">
        <v>0</v>
      </c>
      <c r="F863" s="13">
        <v>0</v>
      </c>
    </row>
    <row r="864" spans="1:6" x14ac:dyDescent="0.2">
      <c r="A864" s="13" t="str">
        <f t="shared" si="13"/>
        <v>306270</v>
      </c>
      <c r="B864" s="19" t="s">
        <v>7230</v>
      </c>
      <c r="D864" s="13">
        <v>0</v>
      </c>
      <c r="F864" s="13">
        <v>0</v>
      </c>
    </row>
    <row r="865" spans="1:6" x14ac:dyDescent="0.2">
      <c r="A865" s="13" t="str">
        <f t="shared" si="13"/>
        <v>306280</v>
      </c>
      <c r="B865" s="19" t="s">
        <v>5397</v>
      </c>
      <c r="D865" s="13">
        <v>35</v>
      </c>
      <c r="F865" s="13">
        <v>7764361.6263867104</v>
      </c>
    </row>
    <row r="866" spans="1:6" x14ac:dyDescent="0.2">
      <c r="A866" s="13" t="str">
        <f t="shared" si="13"/>
        <v>306285</v>
      </c>
      <c r="B866" s="19" t="s">
        <v>7231</v>
      </c>
      <c r="D866" s="13">
        <v>1</v>
      </c>
      <c r="F866" s="13">
        <v>423916.42883264163</v>
      </c>
    </row>
    <row r="867" spans="1:6" x14ac:dyDescent="0.2">
      <c r="A867" s="13" t="str">
        <f t="shared" si="13"/>
        <v>306290</v>
      </c>
      <c r="B867" s="19" t="s">
        <v>7232</v>
      </c>
      <c r="D867" s="13">
        <v>0</v>
      </c>
      <c r="F867" s="13">
        <v>0</v>
      </c>
    </row>
    <row r="868" spans="1:6" x14ac:dyDescent="0.2">
      <c r="A868" s="13" t="str">
        <f t="shared" si="13"/>
        <v>306300</v>
      </c>
      <c r="B868" s="19" t="s">
        <v>7233</v>
      </c>
      <c r="D868" s="13">
        <v>0</v>
      </c>
      <c r="F868" s="13">
        <v>0</v>
      </c>
    </row>
    <row r="869" spans="1:6" x14ac:dyDescent="0.2">
      <c r="A869" s="13" t="str">
        <f t="shared" si="13"/>
        <v>306320</v>
      </c>
      <c r="B869" s="19" t="s">
        <v>7234</v>
      </c>
      <c r="D869" s="13">
        <v>0</v>
      </c>
      <c r="F869" s="13">
        <v>0</v>
      </c>
    </row>
    <row r="870" spans="1:6" x14ac:dyDescent="0.2">
      <c r="A870" s="13" t="str">
        <f t="shared" si="13"/>
        <v>306400</v>
      </c>
      <c r="B870" s="19" t="s">
        <v>7235</v>
      </c>
      <c r="D870" s="13">
        <v>0</v>
      </c>
      <c r="F870" s="13">
        <v>0</v>
      </c>
    </row>
    <row r="871" spans="1:6" x14ac:dyDescent="0.2">
      <c r="A871" s="13" t="str">
        <f t="shared" si="13"/>
        <v>306500</v>
      </c>
      <c r="B871" s="19" t="s">
        <v>7236</v>
      </c>
      <c r="D871" s="13">
        <v>0</v>
      </c>
      <c r="F871" s="13">
        <v>0</v>
      </c>
    </row>
    <row r="872" spans="1:6" x14ac:dyDescent="0.2">
      <c r="A872" s="13" t="str">
        <f t="shared" si="13"/>
        <v>306501</v>
      </c>
      <c r="B872" s="19" t="s">
        <v>7237</v>
      </c>
      <c r="D872" s="13">
        <v>5</v>
      </c>
      <c r="F872" s="13">
        <v>1250810.7305881102</v>
      </c>
    </row>
    <row r="873" spans="1:6" x14ac:dyDescent="0.2">
      <c r="A873" s="13" t="str">
        <f t="shared" si="13"/>
        <v>306502</v>
      </c>
      <c r="B873" s="19" t="s">
        <v>7238</v>
      </c>
      <c r="D873" s="13">
        <v>0</v>
      </c>
      <c r="F873" s="13">
        <v>0</v>
      </c>
    </row>
    <row r="874" spans="1:6" x14ac:dyDescent="0.2">
      <c r="A874" s="13" t="str">
        <f t="shared" si="13"/>
        <v>306503</v>
      </c>
      <c r="B874" s="19" t="s">
        <v>7239</v>
      </c>
      <c r="D874" s="13">
        <v>0</v>
      </c>
      <c r="F874" s="13">
        <v>0</v>
      </c>
    </row>
    <row r="875" spans="1:6" x14ac:dyDescent="0.2">
      <c r="A875" s="13" t="str">
        <f t="shared" si="13"/>
        <v>306504</v>
      </c>
      <c r="B875" s="19" t="s">
        <v>7240</v>
      </c>
      <c r="D875" s="13">
        <v>0</v>
      </c>
      <c r="F875" s="13">
        <v>0</v>
      </c>
    </row>
    <row r="876" spans="1:6" x14ac:dyDescent="0.2">
      <c r="A876" s="13" t="str">
        <f t="shared" si="13"/>
        <v>306505</v>
      </c>
      <c r="B876" s="19" t="s">
        <v>7241</v>
      </c>
      <c r="D876" s="13">
        <v>0</v>
      </c>
      <c r="F876" s="13">
        <v>0</v>
      </c>
    </row>
    <row r="877" spans="1:6" x14ac:dyDescent="0.2">
      <c r="A877" s="13" t="str">
        <f t="shared" si="13"/>
        <v>306506</v>
      </c>
      <c r="B877" s="19" t="s">
        <v>7242</v>
      </c>
      <c r="D877" s="13">
        <v>3</v>
      </c>
      <c r="F877" s="13">
        <v>3457520.4558704831</v>
      </c>
    </row>
    <row r="878" spans="1:6" x14ac:dyDescent="0.2">
      <c r="A878" s="13" t="str">
        <f t="shared" si="13"/>
        <v>306507</v>
      </c>
      <c r="B878" s="19" t="s">
        <v>7243</v>
      </c>
      <c r="D878" s="13">
        <v>10</v>
      </c>
      <c r="F878" s="13">
        <v>5287767.7580134403</v>
      </c>
    </row>
    <row r="879" spans="1:6" x14ac:dyDescent="0.2">
      <c r="A879" s="13" t="str">
        <f t="shared" si="13"/>
        <v>306508</v>
      </c>
      <c r="B879" s="19" t="s">
        <v>7244</v>
      </c>
      <c r="D879" s="13">
        <v>20</v>
      </c>
      <c r="F879" s="13">
        <v>5617129.2144207489</v>
      </c>
    </row>
    <row r="880" spans="1:6" x14ac:dyDescent="0.2">
      <c r="A880" s="13" t="str">
        <f t="shared" si="13"/>
        <v>307000</v>
      </c>
      <c r="B880" s="19" t="s">
        <v>7245</v>
      </c>
      <c r="D880" s="13">
        <v>19</v>
      </c>
      <c r="F880" s="13">
        <v>2545872.7200519918</v>
      </c>
    </row>
    <row r="881" spans="1:6" x14ac:dyDescent="0.2">
      <c r="A881" s="13" t="str">
        <f t="shared" si="13"/>
        <v>307001</v>
      </c>
      <c r="B881" s="19" t="s">
        <v>7246</v>
      </c>
      <c r="D881" s="13">
        <v>10</v>
      </c>
      <c r="F881" s="13">
        <v>268332.50686699688</v>
      </c>
    </row>
    <row r="882" spans="1:6" x14ac:dyDescent="0.2">
      <c r="A882" s="13" t="str">
        <f t="shared" si="13"/>
        <v>307002</v>
      </c>
      <c r="B882" s="19" t="s">
        <v>7247</v>
      </c>
      <c r="D882" s="13">
        <v>11</v>
      </c>
      <c r="F882" s="13">
        <v>2963164.8233280694</v>
      </c>
    </row>
    <row r="883" spans="1:6" x14ac:dyDescent="0.2">
      <c r="A883" s="13" t="str">
        <f t="shared" si="13"/>
        <v>307003</v>
      </c>
      <c r="B883" s="19" t="s">
        <v>7248</v>
      </c>
      <c r="D883" s="13">
        <v>21</v>
      </c>
      <c r="F883" s="13">
        <v>5907804.5499778381</v>
      </c>
    </row>
    <row r="884" spans="1:6" x14ac:dyDescent="0.2">
      <c r="A884" s="13" t="str">
        <f t="shared" si="13"/>
        <v>309008</v>
      </c>
      <c r="B884" s="19" t="s">
        <v>7249</v>
      </c>
      <c r="D884" s="13">
        <v>0</v>
      </c>
      <c r="F884" s="13">
        <v>0</v>
      </c>
    </row>
    <row r="885" spans="1:6" x14ac:dyDescent="0.2">
      <c r="A885" s="13" t="str">
        <f t="shared" si="13"/>
        <v>309014</v>
      </c>
      <c r="B885" s="19" t="s">
        <v>7250</v>
      </c>
      <c r="D885" s="13">
        <v>0</v>
      </c>
      <c r="F885" s="13">
        <v>0</v>
      </c>
    </row>
    <row r="886" spans="1:6" x14ac:dyDescent="0.2">
      <c r="A886" s="13" t="str">
        <f t="shared" si="13"/>
        <v>309016</v>
      </c>
      <c r="B886" s="19" t="s">
        <v>7251</v>
      </c>
      <c r="D886" s="13">
        <v>0</v>
      </c>
      <c r="F886" s="13">
        <v>0</v>
      </c>
    </row>
    <row r="887" spans="1:6" x14ac:dyDescent="0.2">
      <c r="A887" s="13" t="str">
        <f t="shared" si="13"/>
        <v>309020</v>
      </c>
      <c r="B887" s="19" t="s">
        <v>7252</v>
      </c>
      <c r="D887" s="13">
        <v>0</v>
      </c>
      <c r="F887" s="13">
        <v>0</v>
      </c>
    </row>
    <row r="888" spans="1:6" x14ac:dyDescent="0.2">
      <c r="A888" s="13" t="str">
        <f t="shared" si="13"/>
        <v>310000</v>
      </c>
      <c r="B888" s="19" t="s">
        <v>7253</v>
      </c>
      <c r="D888" s="13">
        <v>0</v>
      </c>
      <c r="F888" s="13">
        <v>0</v>
      </c>
    </row>
    <row r="889" spans="1:6" x14ac:dyDescent="0.2">
      <c r="A889" s="13" t="str">
        <f t="shared" si="13"/>
        <v>310100</v>
      </c>
      <c r="B889" s="19" t="s">
        <v>7254</v>
      </c>
      <c r="D889" s="13">
        <v>11</v>
      </c>
      <c r="F889" s="13">
        <v>3346452.3457136014</v>
      </c>
    </row>
    <row r="890" spans="1:6" x14ac:dyDescent="0.2">
      <c r="A890" s="13" t="str">
        <f t="shared" si="13"/>
        <v>310105</v>
      </c>
      <c r="B890" s="19" t="s">
        <v>7255</v>
      </c>
      <c r="D890" s="13">
        <v>12</v>
      </c>
      <c r="F890" s="13">
        <v>3682830.2943289159</v>
      </c>
    </row>
    <row r="891" spans="1:6" x14ac:dyDescent="0.2">
      <c r="A891" s="13" t="str">
        <f t="shared" si="13"/>
        <v>310110</v>
      </c>
      <c r="B891" s="19" t="s">
        <v>7256</v>
      </c>
      <c r="D891" s="13">
        <v>15</v>
      </c>
      <c r="F891" s="13">
        <v>6288096.8270452023</v>
      </c>
    </row>
    <row r="892" spans="1:6" x14ac:dyDescent="0.2">
      <c r="A892" s="13" t="str">
        <f t="shared" si="13"/>
        <v>310115</v>
      </c>
      <c r="B892" s="19" t="s">
        <v>7257</v>
      </c>
      <c r="D892" s="13">
        <v>1</v>
      </c>
      <c r="F892" s="13">
        <v>911329.29902779288</v>
      </c>
    </row>
    <row r="893" spans="1:6" x14ac:dyDescent="0.2">
      <c r="A893" s="13" t="str">
        <f t="shared" si="13"/>
        <v>310120</v>
      </c>
      <c r="B893" s="19" t="s">
        <v>7258</v>
      </c>
      <c r="D893" s="13">
        <v>0</v>
      </c>
      <c r="F893" s="13">
        <v>0</v>
      </c>
    </row>
    <row r="894" spans="1:6" x14ac:dyDescent="0.2">
      <c r="A894" s="13" t="str">
        <f t="shared" si="13"/>
        <v>310125</v>
      </c>
      <c r="B894" s="19" t="s">
        <v>7259</v>
      </c>
      <c r="D894" s="13">
        <v>0</v>
      </c>
      <c r="F894" s="13">
        <v>0</v>
      </c>
    </row>
    <row r="895" spans="1:6" x14ac:dyDescent="0.2">
      <c r="A895" s="13" t="str">
        <f t="shared" si="13"/>
        <v>310130</v>
      </c>
      <c r="B895" s="19" t="s">
        <v>7260</v>
      </c>
      <c r="D895" s="13">
        <v>7</v>
      </c>
      <c r="F895" s="13">
        <v>4291101.3544449136</v>
      </c>
    </row>
    <row r="896" spans="1:6" x14ac:dyDescent="0.2">
      <c r="A896" s="13" t="str">
        <f t="shared" si="13"/>
        <v>310135</v>
      </c>
      <c r="B896" s="19" t="s">
        <v>7261</v>
      </c>
      <c r="D896" s="13">
        <v>0</v>
      </c>
      <c r="F896" s="13">
        <v>28466.171270599199</v>
      </c>
    </row>
    <row r="897" spans="1:6" x14ac:dyDescent="0.2">
      <c r="A897" s="13" t="str">
        <f t="shared" si="13"/>
        <v>310140</v>
      </c>
      <c r="B897" s="19" t="s">
        <v>7262</v>
      </c>
      <c r="D897" s="13">
        <v>12</v>
      </c>
      <c r="F897" s="13">
        <v>7446357.2084780084</v>
      </c>
    </row>
    <row r="898" spans="1:6" x14ac:dyDescent="0.2">
      <c r="A898" s="13" t="str">
        <f t="shared" si="13"/>
        <v>310145</v>
      </c>
      <c r="B898" s="19" t="s">
        <v>7263</v>
      </c>
      <c r="D898" s="13">
        <v>3</v>
      </c>
      <c r="F898" s="13">
        <v>1846454.95693151</v>
      </c>
    </row>
    <row r="899" spans="1:6" x14ac:dyDescent="0.2">
      <c r="A899" s="13" t="str">
        <f t="shared" si="13"/>
        <v>310150</v>
      </c>
      <c r="B899" s="19" t="s">
        <v>7264</v>
      </c>
      <c r="D899" s="13">
        <v>0</v>
      </c>
      <c r="F899" s="13">
        <v>0</v>
      </c>
    </row>
    <row r="900" spans="1:6" x14ac:dyDescent="0.2">
      <c r="A900" s="13" t="str">
        <f t="shared" si="13"/>
        <v>310155</v>
      </c>
      <c r="B900" s="19" t="s">
        <v>7265</v>
      </c>
      <c r="D900" s="13">
        <v>3</v>
      </c>
      <c r="F900" s="13">
        <v>1488934.7842095685</v>
      </c>
    </row>
    <row r="901" spans="1:6" x14ac:dyDescent="0.2">
      <c r="A901" s="13" t="str">
        <f t="shared" si="13"/>
        <v>310160</v>
      </c>
      <c r="B901" s="19" t="s">
        <v>7266</v>
      </c>
      <c r="D901" s="13">
        <v>0</v>
      </c>
      <c r="F901" s="13">
        <v>0</v>
      </c>
    </row>
    <row r="902" spans="1:6" x14ac:dyDescent="0.2">
      <c r="A902" s="13" t="str">
        <f t="shared" si="13"/>
        <v>310165</v>
      </c>
      <c r="B902" s="19" t="s">
        <v>7267</v>
      </c>
      <c r="D902" s="13">
        <v>0</v>
      </c>
      <c r="F902" s="13">
        <v>0</v>
      </c>
    </row>
    <row r="903" spans="1:6" x14ac:dyDescent="0.2">
      <c r="A903" s="13" t="str">
        <f t="shared" si="13"/>
        <v>310170</v>
      </c>
      <c r="B903" s="19" t="s">
        <v>7268</v>
      </c>
      <c r="D903" s="13">
        <v>0</v>
      </c>
      <c r="F903" s="13">
        <v>0</v>
      </c>
    </row>
    <row r="904" spans="1:6" x14ac:dyDescent="0.2">
      <c r="A904" s="13" t="str">
        <f t="shared" ref="A904:A967" si="14">LEFT(TRIM(B904),6)</f>
        <v>310175</v>
      </c>
      <c r="B904" s="19" t="s">
        <v>7269</v>
      </c>
      <c r="D904" s="13">
        <v>0</v>
      </c>
      <c r="F904" s="13">
        <v>0</v>
      </c>
    </row>
    <row r="905" spans="1:6" x14ac:dyDescent="0.2">
      <c r="A905" s="13" t="str">
        <f t="shared" si="14"/>
        <v>310180</v>
      </c>
      <c r="B905" s="19" t="s">
        <v>7270</v>
      </c>
      <c r="D905" s="13">
        <v>5</v>
      </c>
      <c r="F905" s="13">
        <v>2787778.9479245115</v>
      </c>
    </row>
    <row r="906" spans="1:6" x14ac:dyDescent="0.2">
      <c r="A906" s="13" t="str">
        <f t="shared" si="14"/>
        <v>310185</v>
      </c>
      <c r="B906" s="19" t="s">
        <v>7271</v>
      </c>
      <c r="D906" s="13">
        <v>0</v>
      </c>
      <c r="F906" s="13">
        <v>0</v>
      </c>
    </row>
    <row r="907" spans="1:6" x14ac:dyDescent="0.2">
      <c r="A907" s="13" t="str">
        <f t="shared" si="14"/>
        <v>310190</v>
      </c>
      <c r="B907" s="19" t="s">
        <v>7272</v>
      </c>
      <c r="D907" s="13">
        <v>0</v>
      </c>
      <c r="F907" s="13">
        <v>0</v>
      </c>
    </row>
    <row r="908" spans="1:6" x14ac:dyDescent="0.2">
      <c r="A908" s="13" t="str">
        <f t="shared" si="14"/>
        <v>310195</v>
      </c>
      <c r="B908" s="19" t="s">
        <v>7273</v>
      </c>
      <c r="D908" s="13">
        <v>8</v>
      </c>
      <c r="F908" s="13">
        <v>4360488.9161922904</v>
      </c>
    </row>
    <row r="909" spans="1:6" x14ac:dyDescent="0.2">
      <c r="A909" s="13" t="str">
        <f t="shared" si="14"/>
        <v>310200</v>
      </c>
      <c r="B909" s="19" t="s">
        <v>7274</v>
      </c>
      <c r="D909" s="13">
        <v>0</v>
      </c>
      <c r="F909" s="13">
        <v>0</v>
      </c>
    </row>
    <row r="910" spans="1:6" x14ac:dyDescent="0.2">
      <c r="A910" s="13" t="str">
        <f t="shared" si="14"/>
        <v>310205</v>
      </c>
      <c r="B910" s="19" t="s">
        <v>7275</v>
      </c>
      <c r="D910" s="13">
        <v>0</v>
      </c>
      <c r="F910" s="13">
        <v>0</v>
      </c>
    </row>
    <row r="911" spans="1:6" x14ac:dyDescent="0.2">
      <c r="A911" s="13" t="str">
        <f t="shared" si="14"/>
        <v>310210</v>
      </c>
      <c r="B911" s="19" t="s">
        <v>7276</v>
      </c>
      <c r="D911" s="13">
        <v>0</v>
      </c>
      <c r="F911" s="13">
        <v>0</v>
      </c>
    </row>
    <row r="912" spans="1:6" x14ac:dyDescent="0.2">
      <c r="A912" s="13" t="str">
        <f t="shared" si="14"/>
        <v>310215</v>
      </c>
      <c r="B912" s="19" t="s">
        <v>7277</v>
      </c>
      <c r="D912" s="13">
        <v>14</v>
      </c>
      <c r="F912" s="13">
        <v>8450504.7289929707</v>
      </c>
    </row>
    <row r="913" spans="1:6" x14ac:dyDescent="0.2">
      <c r="A913" s="13" t="str">
        <f t="shared" si="14"/>
        <v>310220</v>
      </c>
      <c r="B913" s="19" t="s">
        <v>7278</v>
      </c>
      <c r="D913" s="13">
        <v>9</v>
      </c>
      <c r="F913" s="13">
        <v>3773201.036088963</v>
      </c>
    </row>
    <row r="914" spans="1:6" x14ac:dyDescent="0.2">
      <c r="A914" s="13" t="str">
        <f t="shared" si="14"/>
        <v>310225</v>
      </c>
      <c r="B914" s="19" t="s">
        <v>7279</v>
      </c>
      <c r="D914" s="13">
        <v>0</v>
      </c>
      <c r="F914" s="13">
        <v>0</v>
      </c>
    </row>
    <row r="915" spans="1:6" x14ac:dyDescent="0.2">
      <c r="A915" s="13" t="str">
        <f t="shared" si="14"/>
        <v>310230</v>
      </c>
      <c r="B915" s="19" t="s">
        <v>7280</v>
      </c>
      <c r="D915" s="13">
        <v>0</v>
      </c>
      <c r="F915" s="13">
        <v>0</v>
      </c>
    </row>
    <row r="916" spans="1:6" x14ac:dyDescent="0.2">
      <c r="A916" s="13" t="str">
        <f t="shared" si="14"/>
        <v>310235</v>
      </c>
      <c r="B916" s="19" t="s">
        <v>7281</v>
      </c>
      <c r="D916" s="13">
        <v>0</v>
      </c>
      <c r="F916" s="13">
        <v>0</v>
      </c>
    </row>
    <row r="917" spans="1:6" x14ac:dyDescent="0.2">
      <c r="A917" s="13" t="str">
        <f t="shared" si="14"/>
        <v>310240</v>
      </c>
      <c r="B917" s="19" t="s">
        <v>7282</v>
      </c>
      <c r="D917" s="13">
        <v>5</v>
      </c>
      <c r="F917" s="13">
        <v>2472784.5337730274</v>
      </c>
    </row>
    <row r="918" spans="1:6" x14ac:dyDescent="0.2">
      <c r="A918" s="13" t="str">
        <f t="shared" si="14"/>
        <v>310245</v>
      </c>
      <c r="B918" s="19" t="s">
        <v>7283</v>
      </c>
      <c r="D918" s="13">
        <v>11</v>
      </c>
      <c r="F918" s="13">
        <v>3810365.4074102603</v>
      </c>
    </row>
    <row r="919" spans="1:6" x14ac:dyDescent="0.2">
      <c r="A919" s="13" t="str">
        <f t="shared" si="14"/>
        <v>310250</v>
      </c>
      <c r="B919" s="19" t="s">
        <v>7284</v>
      </c>
      <c r="D919" s="13">
        <v>0</v>
      </c>
      <c r="F919" s="13">
        <v>0</v>
      </c>
    </row>
    <row r="920" spans="1:6" x14ac:dyDescent="0.2">
      <c r="A920" s="13" t="str">
        <f t="shared" si="14"/>
        <v>310255</v>
      </c>
      <c r="B920" s="19" t="s">
        <v>7285</v>
      </c>
      <c r="D920" s="13">
        <v>0</v>
      </c>
      <c r="F920" s="13">
        <v>0</v>
      </c>
    </row>
    <row r="921" spans="1:6" x14ac:dyDescent="0.2">
      <c r="A921" s="13" t="str">
        <f t="shared" si="14"/>
        <v>310300</v>
      </c>
      <c r="B921" s="19" t="s">
        <v>7286</v>
      </c>
      <c r="D921" s="13">
        <v>3</v>
      </c>
      <c r="F921" s="13">
        <v>1835581.0173035392</v>
      </c>
    </row>
    <row r="922" spans="1:6" x14ac:dyDescent="0.2">
      <c r="A922" s="13" t="str">
        <f t="shared" si="14"/>
        <v>310305</v>
      </c>
      <c r="B922" s="19" t="s">
        <v>7287</v>
      </c>
      <c r="D922" s="13">
        <v>7</v>
      </c>
      <c r="F922" s="13">
        <v>1731798.0107383921</v>
      </c>
    </row>
    <row r="923" spans="1:6" x14ac:dyDescent="0.2">
      <c r="A923" s="13" t="str">
        <f t="shared" si="14"/>
        <v>310310</v>
      </c>
      <c r="B923" s="19" t="s">
        <v>7288</v>
      </c>
      <c r="D923" s="13">
        <v>6</v>
      </c>
      <c r="F923" s="13">
        <v>1344253.0006003412</v>
      </c>
    </row>
    <row r="924" spans="1:6" x14ac:dyDescent="0.2">
      <c r="A924" s="13" t="str">
        <f t="shared" si="14"/>
        <v>310315</v>
      </c>
      <c r="B924" s="19" t="s">
        <v>7289</v>
      </c>
      <c r="D924" s="13">
        <v>11</v>
      </c>
      <c r="F924" s="13">
        <v>3674727.1200426072</v>
      </c>
    </row>
    <row r="925" spans="1:6" x14ac:dyDescent="0.2">
      <c r="A925" s="13" t="str">
        <f t="shared" si="14"/>
        <v>310320</v>
      </c>
      <c r="B925" s="19" t="s">
        <v>7290</v>
      </c>
      <c r="D925" s="13">
        <v>10</v>
      </c>
      <c r="F925" s="13">
        <v>2787392.4268609234</v>
      </c>
    </row>
    <row r="926" spans="1:6" x14ac:dyDescent="0.2">
      <c r="A926" s="13" t="str">
        <f t="shared" si="14"/>
        <v>310325</v>
      </c>
      <c r="B926" s="19" t="s">
        <v>7291</v>
      </c>
      <c r="D926" s="13">
        <v>17</v>
      </c>
      <c r="F926" s="13">
        <v>5288467.9336514687</v>
      </c>
    </row>
    <row r="927" spans="1:6" x14ac:dyDescent="0.2">
      <c r="A927" s="13" t="str">
        <f t="shared" si="14"/>
        <v>310330</v>
      </c>
      <c r="B927" s="19" t="s">
        <v>7292</v>
      </c>
      <c r="D927" s="13">
        <v>9</v>
      </c>
      <c r="F927" s="13">
        <v>2251174.9799975674</v>
      </c>
    </row>
    <row r="928" spans="1:6" x14ac:dyDescent="0.2">
      <c r="A928" s="13" t="str">
        <f t="shared" si="14"/>
        <v>310400</v>
      </c>
      <c r="B928" s="19" t="s">
        <v>7293</v>
      </c>
      <c r="D928" s="13">
        <v>13</v>
      </c>
      <c r="F928" s="13">
        <v>3507825.8590516858</v>
      </c>
    </row>
    <row r="929" spans="1:6" x14ac:dyDescent="0.2">
      <c r="A929" s="13" t="str">
        <f t="shared" si="14"/>
        <v>310405</v>
      </c>
      <c r="B929" s="19" t="s">
        <v>7294</v>
      </c>
      <c r="D929" s="13">
        <v>14</v>
      </c>
      <c r="F929" s="13">
        <v>3424689.8303258135</v>
      </c>
    </row>
    <row r="930" spans="1:6" x14ac:dyDescent="0.2">
      <c r="A930" s="13" t="str">
        <f t="shared" si="14"/>
        <v>310410</v>
      </c>
      <c r="B930" s="19" t="s">
        <v>7295</v>
      </c>
      <c r="D930" s="13">
        <v>16</v>
      </c>
      <c r="F930" s="13">
        <v>4671917.8096673954</v>
      </c>
    </row>
    <row r="931" spans="1:6" x14ac:dyDescent="0.2">
      <c r="A931" s="13" t="str">
        <f t="shared" si="14"/>
        <v>310415</v>
      </c>
      <c r="B931" s="19" t="s">
        <v>7296</v>
      </c>
      <c r="D931" s="13">
        <v>9</v>
      </c>
      <c r="F931" s="13">
        <v>2639388.8041869341</v>
      </c>
    </row>
    <row r="932" spans="1:6" x14ac:dyDescent="0.2">
      <c r="A932" s="13" t="str">
        <f t="shared" si="14"/>
        <v>310420</v>
      </c>
      <c r="B932" s="19" t="s">
        <v>7297</v>
      </c>
      <c r="D932" s="13">
        <v>2</v>
      </c>
      <c r="F932" s="13">
        <v>506214.09697274136</v>
      </c>
    </row>
    <row r="933" spans="1:6" x14ac:dyDescent="0.2">
      <c r="A933" s="13" t="str">
        <f t="shared" si="14"/>
        <v>310425</v>
      </c>
      <c r="B933" s="19" t="s">
        <v>7298</v>
      </c>
      <c r="D933" s="13">
        <v>8</v>
      </c>
      <c r="F933" s="13">
        <v>2520680.9289077753</v>
      </c>
    </row>
    <row r="934" spans="1:6" x14ac:dyDescent="0.2">
      <c r="A934" s="13" t="str">
        <f t="shared" si="14"/>
        <v>310430</v>
      </c>
      <c r="B934" s="19" t="s">
        <v>7299</v>
      </c>
      <c r="D934" s="13">
        <v>0</v>
      </c>
      <c r="F934" s="13">
        <v>1004.8660778</v>
      </c>
    </row>
    <row r="935" spans="1:6" x14ac:dyDescent="0.2">
      <c r="A935" s="13" t="str">
        <f t="shared" si="14"/>
        <v>310435</v>
      </c>
      <c r="B935" s="19" t="s">
        <v>7300</v>
      </c>
      <c r="D935" s="13">
        <v>5</v>
      </c>
      <c r="F935" s="13">
        <v>3906643.4395558131</v>
      </c>
    </row>
    <row r="936" spans="1:6" x14ac:dyDescent="0.2">
      <c r="A936" s="13" t="str">
        <f t="shared" si="14"/>
        <v>310440</v>
      </c>
      <c r="B936" s="19" t="s">
        <v>7301</v>
      </c>
      <c r="D936" s="13">
        <v>20</v>
      </c>
      <c r="F936" s="13">
        <v>7366679.7832761444</v>
      </c>
    </row>
    <row r="937" spans="1:6" x14ac:dyDescent="0.2">
      <c r="A937" s="13" t="str">
        <f t="shared" si="14"/>
        <v>310445</v>
      </c>
      <c r="B937" s="19" t="s">
        <v>7302</v>
      </c>
      <c r="D937" s="13">
        <v>3</v>
      </c>
      <c r="F937" s="13">
        <v>1270231.3546779165</v>
      </c>
    </row>
    <row r="938" spans="1:6" x14ac:dyDescent="0.2">
      <c r="A938" s="13" t="str">
        <f t="shared" si="14"/>
        <v>310500</v>
      </c>
      <c r="B938" s="19" t="s">
        <v>7303</v>
      </c>
      <c r="D938" s="13">
        <v>17</v>
      </c>
      <c r="F938" s="13">
        <v>6807478.921751108</v>
      </c>
    </row>
    <row r="939" spans="1:6" x14ac:dyDescent="0.2">
      <c r="A939" s="13" t="str">
        <f t="shared" si="14"/>
        <v>310505</v>
      </c>
      <c r="B939" s="19" t="s">
        <v>7304</v>
      </c>
      <c r="D939" s="13">
        <v>0</v>
      </c>
      <c r="F939" s="13">
        <v>0</v>
      </c>
    </row>
    <row r="940" spans="1:6" x14ac:dyDescent="0.2">
      <c r="A940" s="13" t="str">
        <f t="shared" si="14"/>
        <v>310510</v>
      </c>
      <c r="B940" s="19" t="s">
        <v>7305</v>
      </c>
      <c r="D940" s="13">
        <v>7</v>
      </c>
      <c r="F940" s="13">
        <v>2082374.8019234969</v>
      </c>
    </row>
    <row r="941" spans="1:6" x14ac:dyDescent="0.2">
      <c r="A941" s="13" t="str">
        <f t="shared" si="14"/>
        <v>310515</v>
      </c>
      <c r="B941" s="19" t="s">
        <v>7306</v>
      </c>
      <c r="D941" s="13">
        <v>6</v>
      </c>
      <c r="F941" s="13">
        <v>1660850.2301103137</v>
      </c>
    </row>
    <row r="942" spans="1:6" x14ac:dyDescent="0.2">
      <c r="A942" s="13" t="str">
        <f t="shared" si="14"/>
        <v>310520</v>
      </c>
      <c r="B942" s="19" t="s">
        <v>7307</v>
      </c>
      <c r="D942" s="13">
        <v>8</v>
      </c>
      <c r="F942" s="13">
        <v>2501332.8985600844</v>
      </c>
    </row>
    <row r="943" spans="1:6" x14ac:dyDescent="0.2">
      <c r="A943" s="13" t="str">
        <f t="shared" si="14"/>
        <v>310525</v>
      </c>
      <c r="B943" s="19" t="s">
        <v>7308</v>
      </c>
      <c r="D943" s="13">
        <v>0</v>
      </c>
      <c r="F943" s="13">
        <v>0</v>
      </c>
    </row>
    <row r="944" spans="1:6" x14ac:dyDescent="0.2">
      <c r="A944" s="13" t="str">
        <f t="shared" si="14"/>
        <v>310530</v>
      </c>
      <c r="B944" s="19" t="s">
        <v>7309</v>
      </c>
      <c r="D944" s="13">
        <v>0</v>
      </c>
      <c r="F944" s="13">
        <v>0</v>
      </c>
    </row>
    <row r="945" spans="1:6" x14ac:dyDescent="0.2">
      <c r="A945" s="13" t="str">
        <f t="shared" si="14"/>
        <v>310535</v>
      </c>
      <c r="B945" s="19" t="s">
        <v>7310</v>
      </c>
      <c r="D945" s="13">
        <v>0</v>
      </c>
      <c r="F945" s="13">
        <v>0</v>
      </c>
    </row>
    <row r="946" spans="1:6" x14ac:dyDescent="0.2">
      <c r="A946" s="13" t="str">
        <f t="shared" si="14"/>
        <v>310540</v>
      </c>
      <c r="B946" s="19" t="s">
        <v>7311</v>
      </c>
      <c r="D946" s="13">
        <v>4</v>
      </c>
      <c r="F946" s="13">
        <v>1731007.1307424004</v>
      </c>
    </row>
    <row r="947" spans="1:6" x14ac:dyDescent="0.2">
      <c r="A947" s="13" t="str">
        <f t="shared" si="14"/>
        <v>310545</v>
      </c>
      <c r="B947" s="19" t="s">
        <v>7312</v>
      </c>
      <c r="D947" s="13">
        <v>9</v>
      </c>
      <c r="F947" s="13">
        <v>2588971.474539727</v>
      </c>
    </row>
    <row r="948" spans="1:6" x14ac:dyDescent="0.2">
      <c r="A948" s="13" t="str">
        <f t="shared" si="14"/>
        <v>310550</v>
      </c>
      <c r="B948" s="19" t="s">
        <v>7313</v>
      </c>
      <c r="D948" s="13">
        <v>0</v>
      </c>
      <c r="F948" s="13">
        <v>0</v>
      </c>
    </row>
    <row r="949" spans="1:6" x14ac:dyDescent="0.2">
      <c r="A949" s="13" t="str">
        <f t="shared" si="14"/>
        <v>310555</v>
      </c>
      <c r="B949" s="19" t="s">
        <v>7314</v>
      </c>
      <c r="D949" s="13">
        <v>14</v>
      </c>
      <c r="F949" s="13">
        <v>3546596.3798309546</v>
      </c>
    </row>
    <row r="950" spans="1:6" x14ac:dyDescent="0.2">
      <c r="A950" s="13" t="str">
        <f t="shared" si="14"/>
        <v>310560</v>
      </c>
      <c r="B950" s="19" t="s">
        <v>7315</v>
      </c>
      <c r="D950" s="13">
        <v>12</v>
      </c>
      <c r="F950" s="13">
        <v>5411584.627121171</v>
      </c>
    </row>
    <row r="951" spans="1:6" x14ac:dyDescent="0.2">
      <c r="A951" s="13" t="str">
        <f t="shared" si="14"/>
        <v>310565</v>
      </c>
      <c r="B951" s="19" t="s">
        <v>7316</v>
      </c>
      <c r="D951" s="13">
        <v>9</v>
      </c>
      <c r="F951" s="13">
        <v>3298196.4819606785</v>
      </c>
    </row>
    <row r="952" spans="1:6" x14ac:dyDescent="0.2">
      <c r="A952" s="13" t="str">
        <f t="shared" si="14"/>
        <v>310570</v>
      </c>
      <c r="B952" s="19" t="s">
        <v>7317</v>
      </c>
      <c r="D952" s="13">
        <v>7</v>
      </c>
      <c r="F952" s="13">
        <v>3471078.4910605876</v>
      </c>
    </row>
    <row r="953" spans="1:6" x14ac:dyDescent="0.2">
      <c r="A953" s="13" t="str">
        <f t="shared" si="14"/>
        <v>310575</v>
      </c>
      <c r="B953" s="19" t="s">
        <v>7318</v>
      </c>
      <c r="D953" s="13">
        <v>0</v>
      </c>
      <c r="F953" s="13">
        <v>979.81063999999992</v>
      </c>
    </row>
    <row r="954" spans="1:6" x14ac:dyDescent="0.2">
      <c r="A954" s="13" t="str">
        <f t="shared" si="14"/>
        <v>310580</v>
      </c>
      <c r="B954" s="19" t="s">
        <v>7319</v>
      </c>
      <c r="D954" s="13">
        <v>0</v>
      </c>
      <c r="F954" s="13">
        <v>0</v>
      </c>
    </row>
    <row r="955" spans="1:6" x14ac:dyDescent="0.2">
      <c r="A955" s="13" t="str">
        <f t="shared" si="14"/>
        <v>310585</v>
      </c>
      <c r="B955" s="19" t="s">
        <v>7320</v>
      </c>
      <c r="D955" s="13">
        <v>5</v>
      </c>
      <c r="F955" s="13">
        <v>1522646.9319980682</v>
      </c>
    </row>
    <row r="956" spans="1:6" x14ac:dyDescent="0.2">
      <c r="A956" s="13" t="str">
        <f t="shared" si="14"/>
        <v>310600</v>
      </c>
      <c r="B956" s="19" t="s">
        <v>7321</v>
      </c>
      <c r="D956" s="13">
        <v>6</v>
      </c>
      <c r="F956" s="13">
        <v>2311293.9929406475</v>
      </c>
    </row>
    <row r="957" spans="1:6" x14ac:dyDescent="0.2">
      <c r="A957" s="13" t="str">
        <f t="shared" si="14"/>
        <v>310605</v>
      </c>
      <c r="B957" s="19" t="s">
        <v>7322</v>
      </c>
      <c r="D957" s="13">
        <v>2</v>
      </c>
      <c r="F957" s="13">
        <v>957809.70026009274</v>
      </c>
    </row>
    <row r="958" spans="1:6" x14ac:dyDescent="0.2">
      <c r="A958" s="13" t="str">
        <f t="shared" si="14"/>
        <v>310610</v>
      </c>
      <c r="B958" s="19" t="s">
        <v>7323</v>
      </c>
      <c r="D958" s="13">
        <v>16</v>
      </c>
      <c r="F958" s="13">
        <v>5119584.9058004003</v>
      </c>
    </row>
    <row r="959" spans="1:6" x14ac:dyDescent="0.2">
      <c r="A959" s="13" t="str">
        <f t="shared" si="14"/>
        <v>310615</v>
      </c>
      <c r="B959" s="19" t="s">
        <v>7324</v>
      </c>
      <c r="D959" s="13">
        <v>0</v>
      </c>
      <c r="F959" s="13">
        <v>11776</v>
      </c>
    </row>
    <row r="960" spans="1:6" x14ac:dyDescent="0.2">
      <c r="A960" s="13" t="str">
        <f t="shared" si="14"/>
        <v>310620</v>
      </c>
      <c r="B960" s="19" t="s">
        <v>7325</v>
      </c>
      <c r="D960" s="13">
        <v>7</v>
      </c>
      <c r="F960" s="13">
        <v>2568090.9199893074</v>
      </c>
    </row>
    <row r="961" spans="1:6" x14ac:dyDescent="0.2">
      <c r="A961" s="13" t="str">
        <f t="shared" si="14"/>
        <v>310625</v>
      </c>
      <c r="B961" s="19" t="s">
        <v>7326</v>
      </c>
      <c r="D961" s="13">
        <v>12</v>
      </c>
      <c r="F961" s="13">
        <v>3278577.1678286605</v>
      </c>
    </row>
    <row r="962" spans="1:6" x14ac:dyDescent="0.2">
      <c r="A962" s="13" t="str">
        <f t="shared" si="14"/>
        <v>310630</v>
      </c>
      <c r="B962" s="19" t="s">
        <v>7327</v>
      </c>
      <c r="D962" s="13">
        <v>42</v>
      </c>
      <c r="F962" s="13">
        <v>21812178.234171826</v>
      </c>
    </row>
    <row r="963" spans="1:6" x14ac:dyDescent="0.2">
      <c r="A963" s="13" t="str">
        <f t="shared" si="14"/>
        <v>310635</v>
      </c>
      <c r="B963" s="19" t="s">
        <v>7328</v>
      </c>
      <c r="D963" s="13">
        <v>35</v>
      </c>
      <c r="F963" s="13">
        <v>10225396.58406543</v>
      </c>
    </row>
    <row r="964" spans="1:6" x14ac:dyDescent="0.2">
      <c r="A964" s="13" t="str">
        <f t="shared" si="14"/>
        <v>310640</v>
      </c>
      <c r="B964" s="19" t="s">
        <v>7329</v>
      </c>
      <c r="D964" s="13">
        <v>0</v>
      </c>
      <c r="F964" s="13">
        <v>0</v>
      </c>
    </row>
    <row r="965" spans="1:6" x14ac:dyDescent="0.2">
      <c r="A965" s="13" t="str">
        <f t="shared" si="14"/>
        <v>310645</v>
      </c>
      <c r="B965" s="19" t="s">
        <v>7330</v>
      </c>
      <c r="D965" s="13">
        <v>12</v>
      </c>
      <c r="F965" s="13">
        <v>4879172.318196781</v>
      </c>
    </row>
    <row r="966" spans="1:6" x14ac:dyDescent="0.2">
      <c r="A966" s="13" t="str">
        <f t="shared" si="14"/>
        <v>310700</v>
      </c>
      <c r="B966" s="19" t="s">
        <v>7331</v>
      </c>
      <c r="D966" s="13">
        <v>4</v>
      </c>
      <c r="F966" s="13">
        <v>11782755.70576651</v>
      </c>
    </row>
    <row r="967" spans="1:6" x14ac:dyDescent="0.2">
      <c r="A967" s="13" t="str">
        <f t="shared" si="14"/>
        <v>310705</v>
      </c>
      <c r="B967" s="19" t="s">
        <v>7332</v>
      </c>
      <c r="D967" s="13">
        <v>5</v>
      </c>
      <c r="F967" s="13">
        <v>2041488.9022754412</v>
      </c>
    </row>
    <row r="968" spans="1:6" x14ac:dyDescent="0.2">
      <c r="A968" s="13" t="str">
        <f t="shared" ref="A968:A1031" si="15">LEFT(TRIM(B968),6)</f>
        <v>310710</v>
      </c>
      <c r="B968" s="19" t="s">
        <v>7333</v>
      </c>
      <c r="D968" s="13">
        <v>4</v>
      </c>
      <c r="F968" s="13">
        <v>1773940.6775704261</v>
      </c>
    </row>
    <row r="969" spans="1:6" x14ac:dyDescent="0.2">
      <c r="A969" s="13" t="str">
        <f t="shared" si="15"/>
        <v>310715</v>
      </c>
      <c r="B969" s="19" t="s">
        <v>7334</v>
      </c>
      <c r="D969" s="13">
        <v>12</v>
      </c>
      <c r="F969" s="13">
        <v>3841660.877378915</v>
      </c>
    </row>
    <row r="970" spans="1:6" x14ac:dyDescent="0.2">
      <c r="A970" s="13" t="str">
        <f t="shared" si="15"/>
        <v>310720</v>
      </c>
      <c r="B970" s="19" t="s">
        <v>7335</v>
      </c>
      <c r="D970" s="13">
        <v>6</v>
      </c>
      <c r="F970" s="13">
        <v>2010455.552881652</v>
      </c>
    </row>
    <row r="971" spans="1:6" x14ac:dyDescent="0.2">
      <c r="A971" s="13" t="str">
        <f t="shared" si="15"/>
        <v>310725</v>
      </c>
      <c r="B971" s="19" t="s">
        <v>7336</v>
      </c>
      <c r="D971" s="13">
        <v>2</v>
      </c>
      <c r="F971" s="13">
        <v>2409460.541565334</v>
      </c>
    </row>
    <row r="972" spans="1:6" x14ac:dyDescent="0.2">
      <c r="A972" s="13" t="str">
        <f t="shared" si="15"/>
        <v>310730</v>
      </c>
      <c r="B972" s="19" t="s">
        <v>7337</v>
      </c>
      <c r="D972" s="13">
        <v>3</v>
      </c>
      <c r="F972" s="13">
        <v>1142597.5070966184</v>
      </c>
    </row>
    <row r="973" spans="1:6" x14ac:dyDescent="0.2">
      <c r="A973" s="13" t="str">
        <f t="shared" si="15"/>
        <v>310735</v>
      </c>
      <c r="B973" s="19" t="s">
        <v>7338</v>
      </c>
      <c r="D973" s="13">
        <v>3</v>
      </c>
      <c r="F973" s="13">
        <v>2205479.5409310963</v>
      </c>
    </row>
    <row r="974" spans="1:6" x14ac:dyDescent="0.2">
      <c r="A974" s="13" t="str">
        <f t="shared" si="15"/>
        <v>310740</v>
      </c>
      <c r="B974" s="19" t="s">
        <v>7339</v>
      </c>
      <c r="D974" s="13">
        <v>3</v>
      </c>
      <c r="F974" s="13">
        <v>2650448.081998473</v>
      </c>
    </row>
    <row r="975" spans="1:6" x14ac:dyDescent="0.2">
      <c r="A975" s="13" t="str">
        <f t="shared" si="15"/>
        <v>310745</v>
      </c>
      <c r="B975" s="19" t="s">
        <v>7340</v>
      </c>
      <c r="D975" s="13">
        <v>8</v>
      </c>
      <c r="F975" s="13">
        <v>4675406.2030499894</v>
      </c>
    </row>
    <row r="976" spans="1:6" x14ac:dyDescent="0.2">
      <c r="A976" s="13" t="str">
        <f t="shared" si="15"/>
        <v>310750</v>
      </c>
      <c r="B976" s="19" t="s">
        <v>7341</v>
      </c>
      <c r="D976" s="13">
        <v>8</v>
      </c>
      <c r="F976" s="13">
        <v>3645495.1415126724</v>
      </c>
    </row>
    <row r="977" spans="1:6" x14ac:dyDescent="0.2">
      <c r="A977" s="13" t="str">
        <f t="shared" si="15"/>
        <v>311025</v>
      </c>
      <c r="B977" s="19" t="s">
        <v>7342</v>
      </c>
      <c r="D977" s="13">
        <v>22</v>
      </c>
      <c r="F977" s="13">
        <v>6026363.0372556876</v>
      </c>
    </row>
    <row r="978" spans="1:6" x14ac:dyDescent="0.2">
      <c r="A978" s="13" t="str">
        <f t="shared" si="15"/>
        <v>311032</v>
      </c>
      <c r="B978" s="19" t="s">
        <v>7343</v>
      </c>
      <c r="D978" s="13">
        <v>34</v>
      </c>
      <c r="F978" s="13">
        <v>11543375.482534634</v>
      </c>
    </row>
    <row r="979" spans="1:6" x14ac:dyDescent="0.2">
      <c r="A979" s="13" t="str">
        <f t="shared" si="15"/>
        <v>311113</v>
      </c>
      <c r="B979" s="19" t="s">
        <v>7344</v>
      </c>
      <c r="D979" s="13">
        <v>18</v>
      </c>
      <c r="F979" s="13">
        <v>7642826.8368151188</v>
      </c>
    </row>
    <row r="980" spans="1:6" x14ac:dyDescent="0.2">
      <c r="A980" s="13" t="str">
        <f t="shared" si="15"/>
        <v>312122</v>
      </c>
      <c r="B980" s="19" t="s">
        <v>7345</v>
      </c>
      <c r="D980" s="13">
        <v>13</v>
      </c>
      <c r="F980" s="13">
        <v>2855944.7914267369</v>
      </c>
    </row>
    <row r="981" spans="1:6" x14ac:dyDescent="0.2">
      <c r="A981" s="13" t="str">
        <f t="shared" si="15"/>
        <v>312126</v>
      </c>
      <c r="B981" s="19" t="s">
        <v>7346</v>
      </c>
      <c r="D981" s="13">
        <v>13</v>
      </c>
      <c r="F981" s="13">
        <v>2985731.7155804085</v>
      </c>
    </row>
    <row r="982" spans="1:6" x14ac:dyDescent="0.2">
      <c r="A982" s="13" t="str">
        <f t="shared" si="15"/>
        <v>312127</v>
      </c>
      <c r="B982" s="19" t="s">
        <v>7347</v>
      </c>
      <c r="D982" s="13">
        <v>9</v>
      </c>
      <c r="F982" s="13">
        <v>3066353.4246599809</v>
      </c>
    </row>
    <row r="983" spans="1:6" x14ac:dyDescent="0.2">
      <c r="A983" s="13" t="str">
        <f t="shared" si="15"/>
        <v>312501</v>
      </c>
      <c r="B983" s="19" t="s">
        <v>7348</v>
      </c>
      <c r="D983" s="13">
        <v>0</v>
      </c>
      <c r="F983" s="13">
        <v>0</v>
      </c>
    </row>
    <row r="984" spans="1:6" x14ac:dyDescent="0.2">
      <c r="A984" s="13" t="str">
        <f t="shared" si="15"/>
        <v>312503</v>
      </c>
      <c r="B984" s="19" t="s">
        <v>7349</v>
      </c>
      <c r="D984" s="13">
        <v>3</v>
      </c>
      <c r="F984" s="13">
        <v>1200947.5672949068</v>
      </c>
    </row>
    <row r="985" spans="1:6" x14ac:dyDescent="0.2">
      <c r="A985" s="13" t="str">
        <f t="shared" si="15"/>
        <v>312505</v>
      </c>
      <c r="B985" s="19" t="s">
        <v>7350</v>
      </c>
      <c r="D985" s="13">
        <v>13</v>
      </c>
      <c r="F985" s="13">
        <v>6382018.6605242863</v>
      </c>
    </row>
    <row r="986" spans="1:6" x14ac:dyDescent="0.2">
      <c r="A986" s="13" t="str">
        <f t="shared" si="15"/>
        <v>312506</v>
      </c>
      <c r="B986" s="19" t="s">
        <v>7351</v>
      </c>
      <c r="D986" s="13">
        <v>0</v>
      </c>
      <c r="F986" s="13">
        <v>0</v>
      </c>
    </row>
    <row r="987" spans="1:6" x14ac:dyDescent="0.2">
      <c r="A987" s="13" t="str">
        <f t="shared" si="15"/>
        <v>312507</v>
      </c>
      <c r="B987" s="19" t="s">
        <v>7352</v>
      </c>
      <c r="D987" s="13">
        <v>6</v>
      </c>
      <c r="F987" s="13">
        <v>1967524.2316653705</v>
      </c>
    </row>
    <row r="988" spans="1:6" x14ac:dyDescent="0.2">
      <c r="A988" s="13" t="str">
        <f t="shared" si="15"/>
        <v>312509</v>
      </c>
      <c r="B988" s="19" t="s">
        <v>7353</v>
      </c>
      <c r="D988" s="13">
        <v>11</v>
      </c>
      <c r="F988" s="13">
        <v>3506155.5167927272</v>
      </c>
    </row>
    <row r="989" spans="1:6" x14ac:dyDescent="0.2">
      <c r="A989" s="13" t="str">
        <f t="shared" si="15"/>
        <v>312534</v>
      </c>
      <c r="B989" s="19" t="s">
        <v>7354</v>
      </c>
      <c r="D989" s="13">
        <v>0</v>
      </c>
      <c r="F989" s="13">
        <v>0</v>
      </c>
    </row>
    <row r="990" spans="1:6" x14ac:dyDescent="0.2">
      <c r="A990" s="13" t="str">
        <f t="shared" si="15"/>
        <v>312542</v>
      </c>
      <c r="B990" s="19" t="s">
        <v>7355</v>
      </c>
      <c r="D990" s="13">
        <v>0</v>
      </c>
      <c r="F990" s="13">
        <v>53404</v>
      </c>
    </row>
    <row r="991" spans="1:6" x14ac:dyDescent="0.2">
      <c r="A991" s="13" t="str">
        <f t="shared" si="15"/>
        <v>312543</v>
      </c>
      <c r="B991" s="19" t="s">
        <v>7356</v>
      </c>
      <c r="D991" s="13">
        <v>25</v>
      </c>
      <c r="F991" s="13">
        <v>4315351.511151935</v>
      </c>
    </row>
    <row r="992" spans="1:6" x14ac:dyDescent="0.2">
      <c r="A992" s="13" t="str">
        <f t="shared" si="15"/>
        <v>312546</v>
      </c>
      <c r="B992" s="19" t="s">
        <v>7357</v>
      </c>
      <c r="D992" s="13">
        <v>7</v>
      </c>
      <c r="F992" s="13">
        <v>2386181.6796551272</v>
      </c>
    </row>
    <row r="993" spans="1:6" x14ac:dyDescent="0.2">
      <c r="A993" s="13" t="str">
        <f t="shared" si="15"/>
        <v>312549</v>
      </c>
      <c r="B993" s="19" t="s">
        <v>7358</v>
      </c>
      <c r="D993" s="13">
        <v>11</v>
      </c>
      <c r="F993" s="13">
        <v>3661570.0059541115</v>
      </c>
    </row>
    <row r="994" spans="1:6" x14ac:dyDescent="0.2">
      <c r="A994" s="13" t="str">
        <f t="shared" si="15"/>
        <v>312550</v>
      </c>
      <c r="B994" s="19" t="s">
        <v>7359</v>
      </c>
      <c r="D994" s="13">
        <v>8</v>
      </c>
      <c r="F994" s="13">
        <v>2148253.450826799</v>
      </c>
    </row>
    <row r="995" spans="1:6" x14ac:dyDescent="0.2">
      <c r="A995" s="13" t="str">
        <f t="shared" si="15"/>
        <v>312551</v>
      </c>
      <c r="B995" s="19" t="s">
        <v>7360</v>
      </c>
      <c r="D995" s="13">
        <v>7</v>
      </c>
      <c r="F995" s="13">
        <v>1741629.2470660997</v>
      </c>
    </row>
    <row r="996" spans="1:6" x14ac:dyDescent="0.2">
      <c r="A996" s="13" t="str">
        <f t="shared" si="15"/>
        <v>312553</v>
      </c>
      <c r="B996" s="19" t="s">
        <v>7361</v>
      </c>
      <c r="D996" s="13">
        <v>14</v>
      </c>
      <c r="F996" s="13">
        <v>5842864.4792256486</v>
      </c>
    </row>
    <row r="997" spans="1:6" x14ac:dyDescent="0.2">
      <c r="A997" s="13" t="str">
        <f t="shared" si="15"/>
        <v>312555</v>
      </c>
      <c r="B997" s="19" t="s">
        <v>7362</v>
      </c>
      <c r="D997" s="13">
        <v>0</v>
      </c>
      <c r="F997" s="13">
        <v>567419.73139878456</v>
      </c>
    </row>
    <row r="998" spans="1:6" x14ac:dyDescent="0.2">
      <c r="A998" s="13" t="str">
        <f t="shared" si="15"/>
        <v>312556</v>
      </c>
      <c r="B998" s="19" t="s">
        <v>7363</v>
      </c>
      <c r="D998" s="13">
        <v>0</v>
      </c>
      <c r="F998" s="13">
        <v>0</v>
      </c>
    </row>
    <row r="999" spans="1:6" x14ac:dyDescent="0.2">
      <c r="A999" s="13" t="str">
        <f t="shared" si="15"/>
        <v>313009</v>
      </c>
      <c r="B999" s="19" t="s">
        <v>7364</v>
      </c>
      <c r="D999" s="13">
        <v>55</v>
      </c>
      <c r="F999" s="13">
        <v>15962676.681115797</v>
      </c>
    </row>
    <row r="1000" spans="1:6" x14ac:dyDescent="0.2">
      <c r="A1000" s="13" t="str">
        <f t="shared" si="15"/>
        <v>313010</v>
      </c>
      <c r="B1000" s="19" t="s">
        <v>7365</v>
      </c>
      <c r="D1000" s="13">
        <v>52</v>
      </c>
      <c r="F1000" s="13">
        <v>21294891.707671136</v>
      </c>
    </row>
    <row r="1001" spans="1:6" x14ac:dyDescent="0.2">
      <c r="A1001" s="13" t="str">
        <f t="shared" si="15"/>
        <v>313011</v>
      </c>
      <c r="B1001" s="19" t="s">
        <v>7366</v>
      </c>
      <c r="D1001" s="13">
        <v>7</v>
      </c>
      <c r="F1001" s="13">
        <v>1744785.213981132</v>
      </c>
    </row>
    <row r="1002" spans="1:6" x14ac:dyDescent="0.2">
      <c r="A1002" s="13" t="str">
        <f t="shared" si="15"/>
        <v>313022</v>
      </c>
      <c r="B1002" s="19" t="s">
        <v>7367</v>
      </c>
      <c r="D1002" s="13">
        <v>0</v>
      </c>
      <c r="F1002" s="13">
        <v>0</v>
      </c>
    </row>
    <row r="1003" spans="1:6" x14ac:dyDescent="0.2">
      <c r="A1003" s="13" t="str">
        <f t="shared" si="15"/>
        <v>313038</v>
      </c>
      <c r="B1003" s="19" t="s">
        <v>7368</v>
      </c>
      <c r="D1003" s="13">
        <v>18</v>
      </c>
      <c r="F1003" s="13">
        <v>9812109.1302592978</v>
      </c>
    </row>
    <row r="1004" spans="1:6" x14ac:dyDescent="0.2">
      <c r="A1004" s="13" t="str">
        <f t="shared" si="15"/>
        <v>313040</v>
      </c>
      <c r="B1004" s="19" t="s">
        <v>7369</v>
      </c>
      <c r="D1004" s="13">
        <v>20</v>
      </c>
      <c r="F1004" s="13">
        <v>6948777.2432497516</v>
      </c>
    </row>
    <row r="1005" spans="1:6" x14ac:dyDescent="0.2">
      <c r="A1005" s="13" t="str">
        <f t="shared" si="15"/>
        <v>313048</v>
      </c>
      <c r="B1005" s="19" t="s">
        <v>7370</v>
      </c>
      <c r="D1005" s="13">
        <v>0</v>
      </c>
      <c r="F1005" s="13">
        <v>0</v>
      </c>
    </row>
    <row r="1006" spans="1:6" x14ac:dyDescent="0.2">
      <c r="A1006" s="13" t="str">
        <f t="shared" si="15"/>
        <v>313049</v>
      </c>
      <c r="B1006" s="19" t="s">
        <v>7371</v>
      </c>
      <c r="D1006" s="13">
        <v>6</v>
      </c>
      <c r="F1006" s="13">
        <v>3169051.759441915</v>
      </c>
    </row>
    <row r="1007" spans="1:6" x14ac:dyDescent="0.2">
      <c r="A1007" s="13" t="str">
        <f t="shared" si="15"/>
        <v>313057</v>
      </c>
      <c r="B1007" s="19" t="s">
        <v>7372</v>
      </c>
      <c r="D1007" s="13">
        <v>0</v>
      </c>
      <c r="F1007" s="13">
        <v>0</v>
      </c>
    </row>
    <row r="1008" spans="1:6" x14ac:dyDescent="0.2">
      <c r="A1008" s="13" t="str">
        <f t="shared" si="15"/>
        <v>313074</v>
      </c>
      <c r="B1008" s="19" t="s">
        <v>7373</v>
      </c>
      <c r="D1008" s="13">
        <v>19</v>
      </c>
      <c r="F1008" s="13">
        <v>6043004.2357119657</v>
      </c>
    </row>
    <row r="1009" spans="1:6" x14ac:dyDescent="0.2">
      <c r="A1009" s="13" t="str">
        <f t="shared" si="15"/>
        <v>313075</v>
      </c>
      <c r="B1009" s="19" t="s">
        <v>7374</v>
      </c>
      <c r="D1009" s="13">
        <v>8</v>
      </c>
      <c r="F1009" s="13">
        <v>4779409.0862195091</v>
      </c>
    </row>
    <row r="1010" spans="1:6" x14ac:dyDescent="0.2">
      <c r="A1010" s="13" t="str">
        <f t="shared" si="15"/>
        <v>313084</v>
      </c>
      <c r="B1010" s="19" t="s">
        <v>7375</v>
      </c>
      <c r="D1010" s="13">
        <v>0</v>
      </c>
      <c r="F1010" s="13">
        <v>0</v>
      </c>
    </row>
    <row r="1011" spans="1:6" x14ac:dyDescent="0.2">
      <c r="A1011" s="13" t="str">
        <f t="shared" si="15"/>
        <v>313086</v>
      </c>
      <c r="B1011" s="19" t="s">
        <v>7376</v>
      </c>
      <c r="D1011" s="13">
        <v>19</v>
      </c>
      <c r="F1011" s="13">
        <v>7512188.1772105079</v>
      </c>
    </row>
    <row r="1012" spans="1:6" x14ac:dyDescent="0.2">
      <c r="A1012" s="13" t="str">
        <f t="shared" si="15"/>
        <v>313087</v>
      </c>
      <c r="B1012" s="19" t="s">
        <v>7377</v>
      </c>
      <c r="D1012" s="13">
        <v>0</v>
      </c>
      <c r="F1012" s="13">
        <v>0</v>
      </c>
    </row>
    <row r="1013" spans="1:6" x14ac:dyDescent="0.2">
      <c r="A1013" s="13" t="str">
        <f t="shared" si="15"/>
        <v>313093</v>
      </c>
      <c r="B1013" s="19" t="s">
        <v>7378</v>
      </c>
      <c r="D1013" s="13">
        <v>15</v>
      </c>
      <c r="F1013" s="13">
        <v>6836116.2018177835</v>
      </c>
    </row>
    <row r="1014" spans="1:6" x14ac:dyDescent="0.2">
      <c r="A1014" s="13" t="str">
        <f t="shared" si="15"/>
        <v>313560</v>
      </c>
      <c r="B1014" s="19" t="s">
        <v>7379</v>
      </c>
      <c r="D1014" s="13">
        <v>5</v>
      </c>
      <c r="F1014" s="13">
        <v>1674078.6368027995</v>
      </c>
    </row>
    <row r="1015" spans="1:6" x14ac:dyDescent="0.2">
      <c r="A1015" s="13" t="str">
        <f t="shared" si="15"/>
        <v>314026</v>
      </c>
      <c r="B1015" s="19" t="s">
        <v>7380</v>
      </c>
      <c r="D1015" s="13">
        <v>1</v>
      </c>
      <c r="F1015" s="13">
        <v>3258013.2548489026</v>
      </c>
    </row>
    <row r="1016" spans="1:6" x14ac:dyDescent="0.2">
      <c r="A1016" s="13" t="str">
        <f t="shared" si="15"/>
        <v>314050</v>
      </c>
      <c r="B1016" s="19" t="s">
        <v>7381</v>
      </c>
      <c r="D1016" s="13">
        <v>20</v>
      </c>
      <c r="F1016" s="13">
        <v>7645350.352715658</v>
      </c>
    </row>
    <row r="1017" spans="1:6" x14ac:dyDescent="0.2">
      <c r="A1017" s="13" t="str">
        <f t="shared" si="15"/>
        <v>314090</v>
      </c>
      <c r="B1017" s="19" t="s">
        <v>7382</v>
      </c>
      <c r="D1017" s="13">
        <v>0</v>
      </c>
      <c r="F1017" s="13">
        <v>0</v>
      </c>
    </row>
    <row r="1018" spans="1:6" x14ac:dyDescent="0.2">
      <c r="A1018" s="13" t="str">
        <f t="shared" si="15"/>
        <v>316358</v>
      </c>
      <c r="B1018" s="19" t="s">
        <v>7383</v>
      </c>
      <c r="D1018" s="13">
        <v>0</v>
      </c>
      <c r="F1018" s="13">
        <v>0</v>
      </c>
    </row>
    <row r="1019" spans="1:6" x14ac:dyDescent="0.2">
      <c r="A1019" s="13" t="str">
        <f t="shared" si="15"/>
        <v>317248</v>
      </c>
      <c r="B1019" s="19" t="s">
        <v>7384</v>
      </c>
      <c r="D1019" s="13">
        <v>0</v>
      </c>
      <c r="F1019" s="13">
        <v>0</v>
      </c>
    </row>
    <row r="1020" spans="1:6" x14ac:dyDescent="0.2">
      <c r="A1020" s="13" t="str">
        <f t="shared" si="15"/>
        <v>319008</v>
      </c>
      <c r="B1020" s="19" t="s">
        <v>7385</v>
      </c>
      <c r="D1020" s="13">
        <v>0</v>
      </c>
      <c r="F1020" s="13">
        <v>0</v>
      </c>
    </row>
    <row r="1021" spans="1:6" x14ac:dyDescent="0.2">
      <c r="A1021" s="13" t="str">
        <f t="shared" si="15"/>
        <v>319012</v>
      </c>
      <c r="B1021" s="19" t="s">
        <v>7386</v>
      </c>
      <c r="D1021" s="13">
        <v>6</v>
      </c>
      <c r="F1021" s="13">
        <v>1875318.9693201217</v>
      </c>
    </row>
    <row r="1022" spans="1:6" x14ac:dyDescent="0.2">
      <c r="A1022" s="13" t="str">
        <f t="shared" si="15"/>
        <v>319062</v>
      </c>
      <c r="B1022" s="19" t="s">
        <v>7387</v>
      </c>
      <c r="D1022" s="13">
        <v>0</v>
      </c>
      <c r="F1022" s="13">
        <v>0</v>
      </c>
    </row>
    <row r="1023" spans="1:6" x14ac:dyDescent="0.2">
      <c r="A1023" s="13" t="str">
        <f t="shared" si="15"/>
        <v>320000</v>
      </c>
      <c r="B1023" s="19" t="s">
        <v>7388</v>
      </c>
      <c r="D1023" s="13">
        <v>8</v>
      </c>
      <c r="F1023" s="13">
        <v>2816479.2822534228</v>
      </c>
    </row>
    <row r="1024" spans="1:6" x14ac:dyDescent="0.2">
      <c r="A1024" s="13" t="str">
        <f t="shared" si="15"/>
        <v>400001</v>
      </c>
      <c r="B1024" s="19" t="s">
        <v>7389</v>
      </c>
      <c r="D1024" s="13">
        <v>0</v>
      </c>
      <c r="F1024" s="13">
        <v>0</v>
      </c>
    </row>
    <row r="1025" spans="1:6" x14ac:dyDescent="0.2">
      <c r="A1025" s="13" t="str">
        <f t="shared" si="15"/>
        <v>400010</v>
      </c>
      <c r="B1025" s="19" t="s">
        <v>7390</v>
      </c>
      <c r="D1025" s="13">
        <v>0</v>
      </c>
      <c r="F1025" s="13">
        <v>0</v>
      </c>
    </row>
    <row r="1026" spans="1:6" x14ac:dyDescent="0.2">
      <c r="A1026" s="13" t="str">
        <f t="shared" si="15"/>
        <v>400100</v>
      </c>
      <c r="B1026" s="19" t="s">
        <v>7391</v>
      </c>
      <c r="D1026" s="13">
        <v>0</v>
      </c>
      <c r="F1026" s="13">
        <v>0</v>
      </c>
    </row>
    <row r="1027" spans="1:6" x14ac:dyDescent="0.2">
      <c r="A1027" s="13" t="str">
        <f t="shared" si="15"/>
        <v>400150</v>
      </c>
      <c r="B1027" s="19" t="s">
        <v>7392</v>
      </c>
      <c r="D1027" s="13">
        <v>0</v>
      </c>
      <c r="F1027" s="13">
        <v>0</v>
      </c>
    </row>
    <row r="1028" spans="1:6" x14ac:dyDescent="0.2">
      <c r="A1028" s="13" t="str">
        <f t="shared" si="15"/>
        <v>401100</v>
      </c>
      <c r="B1028" s="19" t="s">
        <v>7393</v>
      </c>
      <c r="D1028" s="13">
        <v>0</v>
      </c>
      <c r="F1028" s="13">
        <v>0</v>
      </c>
    </row>
    <row r="1029" spans="1:6" x14ac:dyDescent="0.2">
      <c r="A1029" s="13" t="str">
        <f t="shared" si="15"/>
        <v>401200</v>
      </c>
      <c r="B1029" s="19" t="s">
        <v>7394</v>
      </c>
      <c r="D1029" s="13">
        <v>0</v>
      </c>
      <c r="F1029" s="13">
        <v>0</v>
      </c>
    </row>
    <row r="1030" spans="1:6" x14ac:dyDescent="0.2">
      <c r="A1030" s="13" t="str">
        <f t="shared" si="15"/>
        <v>401300</v>
      </c>
      <c r="B1030" s="19" t="s">
        <v>7395</v>
      </c>
      <c r="D1030" s="13">
        <v>0</v>
      </c>
      <c r="F1030" s="13">
        <v>0</v>
      </c>
    </row>
    <row r="1031" spans="1:6" x14ac:dyDescent="0.2">
      <c r="A1031" s="13" t="str">
        <f t="shared" si="15"/>
        <v>401500</v>
      </c>
      <c r="B1031" s="19" t="s">
        <v>7396</v>
      </c>
      <c r="D1031" s="13">
        <v>0</v>
      </c>
      <c r="F1031" s="13">
        <v>0</v>
      </c>
    </row>
    <row r="1032" spans="1:6" x14ac:dyDescent="0.2">
      <c r="A1032" s="13" t="str">
        <f t="shared" ref="A1032:A1095" si="16">LEFT(TRIM(B1032),6)</f>
        <v>401600</v>
      </c>
      <c r="B1032" s="19" t="s">
        <v>7397</v>
      </c>
      <c r="D1032" s="13">
        <v>0</v>
      </c>
      <c r="F1032" s="13">
        <v>0</v>
      </c>
    </row>
    <row r="1033" spans="1:6" x14ac:dyDescent="0.2">
      <c r="A1033" s="13" t="str">
        <f t="shared" si="16"/>
        <v>402050</v>
      </c>
      <c r="B1033" s="19" t="s">
        <v>7398</v>
      </c>
      <c r="D1033" s="13">
        <v>0</v>
      </c>
      <c r="F1033" s="13">
        <v>0</v>
      </c>
    </row>
    <row r="1034" spans="1:6" x14ac:dyDescent="0.2">
      <c r="A1034" s="13" t="str">
        <f t="shared" si="16"/>
        <v>402100</v>
      </c>
      <c r="B1034" s="19" t="s">
        <v>7399</v>
      </c>
      <c r="D1034" s="13">
        <v>0</v>
      </c>
      <c r="F1034" s="13">
        <v>0</v>
      </c>
    </row>
    <row r="1035" spans="1:6" x14ac:dyDescent="0.2">
      <c r="A1035" s="13" t="str">
        <f t="shared" si="16"/>
        <v>402150</v>
      </c>
      <c r="B1035" s="19" t="s">
        <v>7400</v>
      </c>
      <c r="D1035" s="13">
        <v>0</v>
      </c>
      <c r="F1035" s="13">
        <v>0</v>
      </c>
    </row>
    <row r="1036" spans="1:6" x14ac:dyDescent="0.2">
      <c r="A1036" s="13" t="str">
        <f t="shared" si="16"/>
        <v>402200</v>
      </c>
      <c r="B1036" s="19" t="s">
        <v>7401</v>
      </c>
      <c r="D1036" s="13">
        <v>0</v>
      </c>
      <c r="F1036" s="13">
        <v>0</v>
      </c>
    </row>
    <row r="1037" spans="1:6" x14ac:dyDescent="0.2">
      <c r="A1037" s="13" t="str">
        <f t="shared" si="16"/>
        <v>402250</v>
      </c>
      <c r="B1037" s="19" t="s">
        <v>7402</v>
      </c>
      <c r="D1037" s="13">
        <v>0</v>
      </c>
      <c r="F1037" s="13">
        <v>0</v>
      </c>
    </row>
    <row r="1038" spans="1:6" x14ac:dyDescent="0.2">
      <c r="A1038" s="13" t="str">
        <f t="shared" si="16"/>
        <v>402300</v>
      </c>
      <c r="B1038" s="19" t="s">
        <v>7403</v>
      </c>
      <c r="D1038" s="13">
        <v>0</v>
      </c>
      <c r="F1038" s="13">
        <v>0</v>
      </c>
    </row>
    <row r="1039" spans="1:6" x14ac:dyDescent="0.2">
      <c r="A1039" s="13" t="str">
        <f t="shared" si="16"/>
        <v>402350</v>
      </c>
      <c r="B1039" s="19" t="s">
        <v>7404</v>
      </c>
      <c r="D1039" s="13">
        <v>0</v>
      </c>
      <c r="F1039" s="13">
        <v>0</v>
      </c>
    </row>
    <row r="1040" spans="1:6" x14ac:dyDescent="0.2">
      <c r="A1040" s="13" t="str">
        <f t="shared" si="16"/>
        <v>402400</v>
      </c>
      <c r="B1040" s="19" t="s">
        <v>7405</v>
      </c>
      <c r="D1040" s="13">
        <v>0</v>
      </c>
      <c r="F1040" s="13">
        <v>0</v>
      </c>
    </row>
    <row r="1041" spans="1:6" x14ac:dyDescent="0.2">
      <c r="A1041" s="13" t="str">
        <f t="shared" si="16"/>
        <v>402450</v>
      </c>
      <c r="B1041" s="19" t="s">
        <v>7406</v>
      </c>
      <c r="D1041" s="13">
        <v>0</v>
      </c>
      <c r="F1041" s="13">
        <v>0</v>
      </c>
    </row>
    <row r="1042" spans="1:6" x14ac:dyDescent="0.2">
      <c r="A1042" s="13" t="str">
        <f t="shared" si="16"/>
        <v>402500</v>
      </c>
      <c r="B1042" s="19" t="s">
        <v>7407</v>
      </c>
      <c r="D1042" s="13">
        <v>0</v>
      </c>
      <c r="F1042" s="13">
        <v>0</v>
      </c>
    </row>
    <row r="1043" spans="1:6" x14ac:dyDescent="0.2">
      <c r="A1043" s="13" t="str">
        <f t="shared" si="16"/>
        <v>402550</v>
      </c>
      <c r="B1043" s="19" t="s">
        <v>7408</v>
      </c>
      <c r="D1043" s="13">
        <v>0</v>
      </c>
      <c r="F1043" s="13">
        <v>0</v>
      </c>
    </row>
    <row r="1044" spans="1:6" x14ac:dyDescent="0.2">
      <c r="A1044" s="13" t="str">
        <f t="shared" si="16"/>
        <v>402600</v>
      </c>
      <c r="B1044" s="19" t="s">
        <v>7409</v>
      </c>
      <c r="D1044" s="13">
        <v>0</v>
      </c>
      <c r="F1044" s="13">
        <v>0</v>
      </c>
    </row>
    <row r="1045" spans="1:6" x14ac:dyDescent="0.2">
      <c r="A1045" s="13" t="str">
        <f t="shared" si="16"/>
        <v>403050</v>
      </c>
      <c r="B1045" s="19" t="s">
        <v>7410</v>
      </c>
      <c r="D1045" s="13">
        <v>0</v>
      </c>
      <c r="F1045" s="13">
        <v>0</v>
      </c>
    </row>
    <row r="1046" spans="1:6" x14ac:dyDescent="0.2">
      <c r="A1046" s="13" t="str">
        <f t="shared" si="16"/>
        <v>403075</v>
      </c>
      <c r="B1046" s="19" t="s">
        <v>7411</v>
      </c>
      <c r="D1046" s="13">
        <v>0</v>
      </c>
      <c r="F1046" s="13">
        <v>0</v>
      </c>
    </row>
    <row r="1047" spans="1:6" x14ac:dyDescent="0.2">
      <c r="A1047" s="13" t="str">
        <f t="shared" si="16"/>
        <v>403100</v>
      </c>
      <c r="B1047" s="19" t="s">
        <v>7412</v>
      </c>
      <c r="D1047" s="13">
        <v>0</v>
      </c>
      <c r="F1047" s="13">
        <v>0</v>
      </c>
    </row>
    <row r="1048" spans="1:6" x14ac:dyDescent="0.2">
      <c r="A1048" s="13" t="str">
        <f t="shared" si="16"/>
        <v>403150</v>
      </c>
      <c r="B1048" s="19" t="s">
        <v>7413</v>
      </c>
      <c r="D1048" s="13">
        <v>0</v>
      </c>
      <c r="F1048" s="13">
        <v>0</v>
      </c>
    </row>
    <row r="1049" spans="1:6" x14ac:dyDescent="0.2">
      <c r="A1049" s="13" t="str">
        <f t="shared" si="16"/>
        <v>403200</v>
      </c>
      <c r="B1049" s="19" t="s">
        <v>7414</v>
      </c>
      <c r="D1049" s="13">
        <v>0</v>
      </c>
      <c r="F1049" s="13">
        <v>0</v>
      </c>
    </row>
    <row r="1050" spans="1:6" x14ac:dyDescent="0.2">
      <c r="A1050" s="13" t="str">
        <f t="shared" si="16"/>
        <v>403250</v>
      </c>
      <c r="B1050" s="19" t="s">
        <v>7415</v>
      </c>
      <c r="D1050" s="13">
        <v>0</v>
      </c>
      <c r="F1050" s="13">
        <v>0</v>
      </c>
    </row>
    <row r="1051" spans="1:6" x14ac:dyDescent="0.2">
      <c r="A1051" s="13" t="str">
        <f t="shared" si="16"/>
        <v>403300</v>
      </c>
      <c r="B1051" s="19" t="s">
        <v>7416</v>
      </c>
      <c r="D1051" s="13">
        <v>0</v>
      </c>
      <c r="F1051" s="13">
        <v>0</v>
      </c>
    </row>
    <row r="1052" spans="1:6" x14ac:dyDescent="0.2">
      <c r="A1052" s="13" t="str">
        <f t="shared" si="16"/>
        <v>403350</v>
      </c>
      <c r="B1052" s="19" t="s">
        <v>7417</v>
      </c>
      <c r="D1052" s="13">
        <v>0</v>
      </c>
      <c r="F1052" s="13">
        <v>0</v>
      </c>
    </row>
    <row r="1053" spans="1:6" x14ac:dyDescent="0.2">
      <c r="A1053" s="13" t="str">
        <f t="shared" si="16"/>
        <v>403400</v>
      </c>
      <c r="B1053" s="19" t="s">
        <v>7418</v>
      </c>
      <c r="D1053" s="13">
        <v>0</v>
      </c>
      <c r="F1053" s="13">
        <v>0</v>
      </c>
    </row>
    <row r="1054" spans="1:6" x14ac:dyDescent="0.2">
      <c r="A1054" s="13" t="str">
        <f t="shared" si="16"/>
        <v>403450</v>
      </c>
      <c r="B1054" s="19" t="s">
        <v>7419</v>
      </c>
      <c r="D1054" s="13">
        <v>0</v>
      </c>
      <c r="F1054" s="13">
        <v>0</v>
      </c>
    </row>
    <row r="1055" spans="1:6" x14ac:dyDescent="0.2">
      <c r="A1055" s="13" t="str">
        <f t="shared" si="16"/>
        <v>403500</v>
      </c>
      <c r="B1055" s="19" t="s">
        <v>7420</v>
      </c>
      <c r="D1055" s="13">
        <v>0</v>
      </c>
      <c r="F1055" s="13">
        <v>0</v>
      </c>
    </row>
    <row r="1056" spans="1:6" x14ac:dyDescent="0.2">
      <c r="A1056" s="13" t="str">
        <f t="shared" si="16"/>
        <v>403550</v>
      </c>
      <c r="B1056" s="19" t="s">
        <v>7421</v>
      </c>
      <c r="D1056" s="13">
        <v>0</v>
      </c>
      <c r="F1056" s="13">
        <v>0</v>
      </c>
    </row>
    <row r="1057" spans="1:6" x14ac:dyDescent="0.2">
      <c r="A1057" s="13" t="str">
        <f t="shared" si="16"/>
        <v>403600</v>
      </c>
      <c r="B1057" s="19" t="s">
        <v>7422</v>
      </c>
      <c r="D1057" s="13">
        <v>0</v>
      </c>
      <c r="F1057" s="13">
        <v>0</v>
      </c>
    </row>
    <row r="1058" spans="1:6" x14ac:dyDescent="0.2">
      <c r="A1058" s="13" t="str">
        <f t="shared" si="16"/>
        <v>403650</v>
      </c>
      <c r="B1058" s="19" t="s">
        <v>7423</v>
      </c>
      <c r="D1058" s="13">
        <v>0</v>
      </c>
      <c r="F1058" s="13">
        <v>0</v>
      </c>
    </row>
    <row r="1059" spans="1:6" x14ac:dyDescent="0.2">
      <c r="A1059" s="13" t="str">
        <f t="shared" si="16"/>
        <v>403700</v>
      </c>
      <c r="B1059" s="19" t="s">
        <v>7424</v>
      </c>
      <c r="D1059" s="13">
        <v>0</v>
      </c>
      <c r="F1059" s="13">
        <v>0</v>
      </c>
    </row>
    <row r="1060" spans="1:6" x14ac:dyDescent="0.2">
      <c r="A1060" s="13" t="str">
        <f t="shared" si="16"/>
        <v>403750</v>
      </c>
      <c r="B1060" s="19" t="s">
        <v>7425</v>
      </c>
      <c r="D1060" s="13">
        <v>0</v>
      </c>
      <c r="F1060" s="13">
        <v>0</v>
      </c>
    </row>
    <row r="1061" spans="1:6" x14ac:dyDescent="0.2">
      <c r="A1061" s="13" t="str">
        <f t="shared" si="16"/>
        <v>403800</v>
      </c>
      <c r="B1061" s="19" t="s">
        <v>7426</v>
      </c>
      <c r="D1061" s="13">
        <v>0</v>
      </c>
      <c r="F1061" s="13">
        <v>0</v>
      </c>
    </row>
    <row r="1062" spans="1:6" x14ac:dyDescent="0.2">
      <c r="A1062" s="13" t="str">
        <f t="shared" si="16"/>
        <v>403850</v>
      </c>
      <c r="B1062" s="19" t="s">
        <v>7427</v>
      </c>
      <c r="D1062" s="13">
        <v>0</v>
      </c>
      <c r="F1062" s="13">
        <v>0</v>
      </c>
    </row>
    <row r="1063" spans="1:6" x14ac:dyDescent="0.2">
      <c r="A1063" s="13" t="str">
        <f t="shared" si="16"/>
        <v>403900</v>
      </c>
      <c r="B1063" s="19" t="s">
        <v>7428</v>
      </c>
      <c r="D1063" s="13">
        <v>0</v>
      </c>
      <c r="F1063" s="13">
        <v>0</v>
      </c>
    </row>
    <row r="1064" spans="1:6" x14ac:dyDescent="0.2">
      <c r="A1064" s="13" t="str">
        <f t="shared" si="16"/>
        <v>403950</v>
      </c>
      <c r="B1064" s="19" t="s">
        <v>7429</v>
      </c>
      <c r="D1064" s="13">
        <v>0</v>
      </c>
      <c r="F1064" s="13">
        <v>0</v>
      </c>
    </row>
    <row r="1065" spans="1:6" x14ac:dyDescent="0.2">
      <c r="A1065" s="13" t="str">
        <f t="shared" si="16"/>
        <v>404050</v>
      </c>
      <c r="B1065" s="19" t="s">
        <v>7430</v>
      </c>
      <c r="D1065" s="13">
        <v>0</v>
      </c>
      <c r="F1065" s="13">
        <v>0</v>
      </c>
    </row>
    <row r="1066" spans="1:6" x14ac:dyDescent="0.2">
      <c r="A1066" s="13" t="str">
        <f t="shared" si="16"/>
        <v>404100</v>
      </c>
      <c r="B1066" s="19" t="s">
        <v>7431</v>
      </c>
      <c r="D1066" s="13">
        <v>0</v>
      </c>
      <c r="F1066" s="13">
        <v>0</v>
      </c>
    </row>
    <row r="1067" spans="1:6" x14ac:dyDescent="0.2">
      <c r="A1067" s="13" t="str">
        <f t="shared" si="16"/>
        <v>404150</v>
      </c>
      <c r="B1067" s="19" t="s">
        <v>7432</v>
      </c>
      <c r="D1067" s="13">
        <v>0</v>
      </c>
      <c r="F1067" s="13">
        <v>0</v>
      </c>
    </row>
    <row r="1068" spans="1:6" x14ac:dyDescent="0.2">
      <c r="A1068" s="13" t="str">
        <f t="shared" si="16"/>
        <v>404160</v>
      </c>
      <c r="B1068" s="19" t="s">
        <v>7433</v>
      </c>
      <c r="D1068" s="13">
        <v>0</v>
      </c>
      <c r="F1068" s="13">
        <v>0</v>
      </c>
    </row>
    <row r="1069" spans="1:6" x14ac:dyDescent="0.2">
      <c r="A1069" s="13" t="str">
        <f t="shared" si="16"/>
        <v>404170</v>
      </c>
      <c r="B1069" s="19" t="s">
        <v>7434</v>
      </c>
      <c r="D1069" s="13">
        <v>0</v>
      </c>
      <c r="F1069" s="13">
        <v>0</v>
      </c>
    </row>
    <row r="1070" spans="1:6" x14ac:dyDescent="0.2">
      <c r="A1070" s="13" t="str">
        <f t="shared" si="16"/>
        <v>404200</v>
      </c>
      <c r="B1070" s="19" t="s">
        <v>7435</v>
      </c>
      <c r="D1070" s="13">
        <v>0</v>
      </c>
      <c r="F1070" s="13">
        <v>0</v>
      </c>
    </row>
    <row r="1071" spans="1:6" x14ac:dyDescent="0.2">
      <c r="A1071" s="13" t="str">
        <f t="shared" si="16"/>
        <v>404250</v>
      </c>
      <c r="B1071" s="19" t="s">
        <v>7436</v>
      </c>
      <c r="D1071" s="13">
        <v>0</v>
      </c>
      <c r="F1071" s="13">
        <v>0</v>
      </c>
    </row>
    <row r="1072" spans="1:6" x14ac:dyDescent="0.2">
      <c r="A1072" s="13" t="str">
        <f t="shared" si="16"/>
        <v>404260</v>
      </c>
      <c r="B1072" s="19" t="s">
        <v>7437</v>
      </c>
      <c r="D1072" s="13">
        <v>0</v>
      </c>
      <c r="F1072" s="13">
        <v>0</v>
      </c>
    </row>
    <row r="1073" spans="1:6" x14ac:dyDescent="0.2">
      <c r="A1073" s="13" t="str">
        <f t="shared" si="16"/>
        <v>404270</v>
      </c>
      <c r="B1073" s="19" t="s">
        <v>7438</v>
      </c>
      <c r="D1073" s="13">
        <v>0</v>
      </c>
      <c r="F1073" s="13">
        <v>0</v>
      </c>
    </row>
    <row r="1074" spans="1:6" x14ac:dyDescent="0.2">
      <c r="A1074" s="13" t="str">
        <f t="shared" si="16"/>
        <v>404300</v>
      </c>
      <c r="B1074" s="19" t="s">
        <v>7439</v>
      </c>
      <c r="D1074" s="13">
        <v>0</v>
      </c>
      <c r="F1074" s="13">
        <v>0</v>
      </c>
    </row>
    <row r="1075" spans="1:6" x14ac:dyDescent="0.2">
      <c r="A1075" s="13" t="str">
        <f t="shared" si="16"/>
        <v>404350</v>
      </c>
      <c r="B1075" s="19" t="s">
        <v>7440</v>
      </c>
      <c r="D1075" s="13">
        <v>0</v>
      </c>
      <c r="F1075" s="13">
        <v>0</v>
      </c>
    </row>
    <row r="1076" spans="1:6" x14ac:dyDescent="0.2">
      <c r="A1076" s="13" t="str">
        <f t="shared" si="16"/>
        <v>404400</v>
      </c>
      <c r="B1076" s="19" t="s">
        <v>7441</v>
      </c>
      <c r="D1076" s="13">
        <v>0</v>
      </c>
      <c r="F1076" s="13">
        <v>0</v>
      </c>
    </row>
    <row r="1077" spans="1:6" x14ac:dyDescent="0.2">
      <c r="A1077" s="13" t="str">
        <f t="shared" si="16"/>
        <v>404450</v>
      </c>
      <c r="B1077" s="19" t="s">
        <v>7442</v>
      </c>
      <c r="D1077" s="13">
        <v>0</v>
      </c>
      <c r="F1077" s="13">
        <v>0</v>
      </c>
    </row>
    <row r="1078" spans="1:6" x14ac:dyDescent="0.2">
      <c r="A1078" s="13" t="str">
        <f t="shared" si="16"/>
        <v>404500</v>
      </c>
      <c r="B1078" s="19" t="s">
        <v>7443</v>
      </c>
      <c r="D1078" s="13">
        <v>0</v>
      </c>
      <c r="F1078" s="13">
        <v>0</v>
      </c>
    </row>
    <row r="1079" spans="1:6" x14ac:dyDescent="0.2">
      <c r="A1079" s="13" t="str">
        <f t="shared" si="16"/>
        <v>404510</v>
      </c>
      <c r="B1079" s="19" t="s">
        <v>7444</v>
      </c>
      <c r="D1079" s="13">
        <v>0</v>
      </c>
      <c r="F1079" s="13">
        <v>0</v>
      </c>
    </row>
    <row r="1080" spans="1:6" x14ac:dyDescent="0.2">
      <c r="A1080" s="13" t="str">
        <f t="shared" si="16"/>
        <v>404550</v>
      </c>
      <c r="B1080" s="19" t="s">
        <v>7445</v>
      </c>
      <c r="D1080" s="13">
        <v>0</v>
      </c>
      <c r="F1080" s="13">
        <v>0</v>
      </c>
    </row>
    <row r="1081" spans="1:6" x14ac:dyDescent="0.2">
      <c r="A1081" s="13" t="str">
        <f t="shared" si="16"/>
        <v>404600</v>
      </c>
      <c r="B1081" s="19" t="s">
        <v>7446</v>
      </c>
      <c r="D1081" s="13">
        <v>0</v>
      </c>
      <c r="F1081" s="13">
        <v>0</v>
      </c>
    </row>
    <row r="1082" spans="1:6" x14ac:dyDescent="0.2">
      <c r="A1082" s="13" t="str">
        <f t="shared" si="16"/>
        <v>404610</v>
      </c>
      <c r="B1082" s="19" t="s">
        <v>7447</v>
      </c>
      <c r="D1082" s="13">
        <v>0</v>
      </c>
      <c r="F1082" s="13">
        <v>0</v>
      </c>
    </row>
    <row r="1083" spans="1:6" x14ac:dyDescent="0.2">
      <c r="A1083" s="13" t="str">
        <f t="shared" si="16"/>
        <v>404650</v>
      </c>
      <c r="B1083" s="19" t="s">
        <v>7448</v>
      </c>
      <c r="D1083" s="13">
        <v>0</v>
      </c>
      <c r="F1083" s="13">
        <v>0</v>
      </c>
    </row>
    <row r="1084" spans="1:6" x14ac:dyDescent="0.2">
      <c r="A1084" s="13" t="str">
        <f t="shared" si="16"/>
        <v>404700</v>
      </c>
      <c r="B1084" s="19" t="s">
        <v>7449</v>
      </c>
      <c r="D1084" s="13">
        <v>0</v>
      </c>
      <c r="F1084" s="13">
        <v>0</v>
      </c>
    </row>
    <row r="1085" spans="1:6" x14ac:dyDescent="0.2">
      <c r="A1085" s="13" t="str">
        <f t="shared" si="16"/>
        <v>404800</v>
      </c>
      <c r="B1085" s="19" t="s">
        <v>7450</v>
      </c>
      <c r="D1085" s="13">
        <v>0</v>
      </c>
      <c r="F1085" s="13">
        <v>0</v>
      </c>
    </row>
    <row r="1086" spans="1:6" x14ac:dyDescent="0.2">
      <c r="A1086" s="13" t="str">
        <f t="shared" si="16"/>
        <v>409001</v>
      </c>
      <c r="B1086" s="19" t="s">
        <v>7451</v>
      </c>
      <c r="D1086" s="13">
        <v>0</v>
      </c>
      <c r="F1086" s="13">
        <v>0</v>
      </c>
    </row>
    <row r="1087" spans="1:6" x14ac:dyDescent="0.2">
      <c r="A1087" s="13" t="str">
        <f t="shared" si="16"/>
        <v>409002</v>
      </c>
      <c r="B1087" s="19" t="s">
        <v>7452</v>
      </c>
      <c r="D1087" s="13">
        <v>0</v>
      </c>
      <c r="F1087" s="13">
        <v>0</v>
      </c>
    </row>
    <row r="1088" spans="1:6" x14ac:dyDescent="0.2">
      <c r="A1088" s="13" t="str">
        <f t="shared" si="16"/>
        <v>409003</v>
      </c>
      <c r="B1088" s="19" t="s">
        <v>7453</v>
      </c>
      <c r="D1088" s="13">
        <v>0</v>
      </c>
      <c r="F1088" s="13">
        <v>0</v>
      </c>
    </row>
    <row r="1089" spans="1:6" x14ac:dyDescent="0.2">
      <c r="A1089" s="13" t="str">
        <f t="shared" si="16"/>
        <v>409004</v>
      </c>
      <c r="B1089" s="19" t="s">
        <v>7454</v>
      </c>
      <c r="D1089" s="13">
        <v>0</v>
      </c>
      <c r="F1089" s="13">
        <v>0</v>
      </c>
    </row>
    <row r="1090" spans="1:6" x14ac:dyDescent="0.2">
      <c r="A1090" s="13" t="str">
        <f t="shared" si="16"/>
        <v>409007</v>
      </c>
      <c r="B1090" s="19" t="s">
        <v>7455</v>
      </c>
      <c r="D1090" s="13">
        <v>0</v>
      </c>
      <c r="F1090" s="13">
        <v>0</v>
      </c>
    </row>
    <row r="1091" spans="1:6" x14ac:dyDescent="0.2">
      <c r="A1091" s="13" t="str">
        <f t="shared" si="16"/>
        <v>409009</v>
      </c>
      <c r="B1091" s="19" t="s">
        <v>7456</v>
      </c>
      <c r="D1091" s="13">
        <v>0</v>
      </c>
      <c r="F1091" s="13">
        <v>0</v>
      </c>
    </row>
    <row r="1092" spans="1:6" x14ac:dyDescent="0.2">
      <c r="A1092" s="13" t="str">
        <f t="shared" si="16"/>
        <v>409010</v>
      </c>
      <c r="B1092" s="19" t="s">
        <v>7457</v>
      </c>
      <c r="D1092" s="13">
        <v>0</v>
      </c>
      <c r="F1092" s="13">
        <v>0</v>
      </c>
    </row>
    <row r="1093" spans="1:6" x14ac:dyDescent="0.2">
      <c r="A1093" s="13" t="str">
        <f t="shared" si="16"/>
        <v>409012</v>
      </c>
      <c r="B1093" s="19" t="s">
        <v>7458</v>
      </c>
      <c r="D1093" s="13">
        <v>0</v>
      </c>
      <c r="F1093" s="13">
        <v>0</v>
      </c>
    </row>
    <row r="1094" spans="1:6" x14ac:dyDescent="0.2">
      <c r="A1094" s="13" t="str">
        <f t="shared" si="16"/>
        <v>409013</v>
      </c>
      <c r="B1094" s="19" t="s">
        <v>7459</v>
      </c>
      <c r="D1094" s="13">
        <v>0</v>
      </c>
      <c r="F1094" s="13">
        <v>0</v>
      </c>
    </row>
    <row r="1095" spans="1:6" x14ac:dyDescent="0.2">
      <c r="A1095" s="13" t="str">
        <f t="shared" si="16"/>
        <v>409015</v>
      </c>
      <c r="B1095" s="19" t="s">
        <v>7460</v>
      </c>
      <c r="D1095" s="13">
        <v>0</v>
      </c>
      <c r="F1095" s="13">
        <v>0</v>
      </c>
    </row>
    <row r="1096" spans="1:6" x14ac:dyDescent="0.2">
      <c r="A1096" s="13" t="str">
        <f t="shared" ref="A1096:A1159" si="17">LEFT(TRIM(B1096),6)</f>
        <v>409016</v>
      </c>
      <c r="B1096" s="19" t="s">
        <v>7461</v>
      </c>
      <c r="D1096" s="13">
        <v>0</v>
      </c>
      <c r="F1096" s="13">
        <v>0</v>
      </c>
    </row>
    <row r="1097" spans="1:6" x14ac:dyDescent="0.2">
      <c r="A1097" s="13" t="str">
        <f t="shared" si="17"/>
        <v>409019</v>
      </c>
      <c r="B1097" s="19" t="s">
        <v>7462</v>
      </c>
      <c r="D1097" s="13">
        <v>0</v>
      </c>
      <c r="F1097" s="13">
        <v>0</v>
      </c>
    </row>
    <row r="1098" spans="1:6" x14ac:dyDescent="0.2">
      <c r="A1098" s="13" t="str">
        <f t="shared" si="17"/>
        <v>410100</v>
      </c>
      <c r="B1098" s="19" t="s">
        <v>7463</v>
      </c>
      <c r="D1098" s="13">
        <v>0</v>
      </c>
      <c r="F1098" s="13">
        <v>0</v>
      </c>
    </row>
    <row r="1099" spans="1:6" x14ac:dyDescent="0.2">
      <c r="A1099" s="13" t="str">
        <f t="shared" si="17"/>
        <v>411100</v>
      </c>
      <c r="B1099" s="19" t="s">
        <v>7464</v>
      </c>
      <c r="D1099" s="13">
        <v>0</v>
      </c>
      <c r="F1099" s="13">
        <v>0</v>
      </c>
    </row>
    <row r="1100" spans="1:6" x14ac:dyDescent="0.2">
      <c r="A1100" s="13" t="str">
        <f t="shared" si="17"/>
        <v>411200</v>
      </c>
      <c r="B1100" s="19" t="s">
        <v>7465</v>
      </c>
      <c r="D1100" s="13">
        <v>0</v>
      </c>
      <c r="F1100" s="13">
        <v>0</v>
      </c>
    </row>
    <row r="1101" spans="1:6" x14ac:dyDescent="0.2">
      <c r="A1101" s="13" t="str">
        <f t="shared" si="17"/>
        <v>411300</v>
      </c>
      <c r="B1101" s="19" t="s">
        <v>7466</v>
      </c>
      <c r="D1101" s="13">
        <v>0</v>
      </c>
      <c r="F1101" s="13">
        <v>0</v>
      </c>
    </row>
    <row r="1102" spans="1:6" x14ac:dyDescent="0.2">
      <c r="A1102" s="13" t="str">
        <f t="shared" si="17"/>
        <v>411400</v>
      </c>
      <c r="B1102" s="19" t="s">
        <v>7467</v>
      </c>
      <c r="D1102" s="13">
        <v>0</v>
      </c>
      <c r="F1102" s="13">
        <v>0</v>
      </c>
    </row>
    <row r="1103" spans="1:6" x14ac:dyDescent="0.2">
      <c r="A1103" s="13" t="str">
        <f t="shared" si="17"/>
        <v>411500</v>
      </c>
      <c r="B1103" s="19" t="s">
        <v>7468</v>
      </c>
      <c r="D1103" s="13">
        <v>0</v>
      </c>
      <c r="F1103" s="13">
        <v>0</v>
      </c>
    </row>
    <row r="1104" spans="1:6" x14ac:dyDescent="0.2">
      <c r="A1104" s="13" t="str">
        <f t="shared" si="17"/>
        <v>411600</v>
      </c>
      <c r="B1104" s="19" t="s">
        <v>7469</v>
      </c>
      <c r="D1104" s="13">
        <v>0</v>
      </c>
      <c r="F1104" s="13">
        <v>0</v>
      </c>
    </row>
    <row r="1105" spans="1:6" x14ac:dyDescent="0.2">
      <c r="A1105" s="13" t="str">
        <f t="shared" si="17"/>
        <v>412100</v>
      </c>
      <c r="B1105" s="19" t="s">
        <v>7470</v>
      </c>
      <c r="D1105" s="13">
        <v>0</v>
      </c>
      <c r="F1105" s="13">
        <v>0</v>
      </c>
    </row>
    <row r="1106" spans="1:6" x14ac:dyDescent="0.2">
      <c r="A1106" s="13" t="str">
        <f t="shared" si="17"/>
        <v>412200</v>
      </c>
      <c r="B1106" s="19" t="s">
        <v>7471</v>
      </c>
      <c r="D1106" s="13">
        <v>0</v>
      </c>
      <c r="F1106" s="13">
        <v>0</v>
      </c>
    </row>
    <row r="1107" spans="1:6" x14ac:dyDescent="0.2">
      <c r="A1107" s="13" t="str">
        <f t="shared" si="17"/>
        <v>412300</v>
      </c>
      <c r="B1107" s="19" t="s">
        <v>7472</v>
      </c>
      <c r="D1107" s="13">
        <v>0</v>
      </c>
      <c r="F1107" s="13">
        <v>0</v>
      </c>
    </row>
    <row r="1108" spans="1:6" x14ac:dyDescent="0.2">
      <c r="A1108" s="13" t="str">
        <f t="shared" si="17"/>
        <v>412400</v>
      </c>
      <c r="B1108" s="19" t="s">
        <v>7473</v>
      </c>
      <c r="D1108" s="13">
        <v>0</v>
      </c>
      <c r="F1108" s="13">
        <v>0</v>
      </c>
    </row>
    <row r="1109" spans="1:6" x14ac:dyDescent="0.2">
      <c r="A1109" s="13" t="str">
        <f t="shared" si="17"/>
        <v>413100</v>
      </c>
      <c r="B1109" s="19" t="s">
        <v>7474</v>
      </c>
      <c r="D1109" s="13">
        <v>0</v>
      </c>
      <c r="F1109" s="13">
        <v>0</v>
      </c>
    </row>
    <row r="1110" spans="1:6" x14ac:dyDescent="0.2">
      <c r="A1110" s="13" t="str">
        <f t="shared" si="17"/>
        <v>413200</v>
      </c>
      <c r="B1110" s="19" t="s">
        <v>7475</v>
      </c>
      <c r="D1110" s="13">
        <v>0</v>
      </c>
      <c r="F1110" s="13">
        <v>0</v>
      </c>
    </row>
    <row r="1111" spans="1:6" x14ac:dyDescent="0.2">
      <c r="A1111" s="13" t="str">
        <f t="shared" si="17"/>
        <v>414100</v>
      </c>
      <c r="B1111" s="19" t="s">
        <v>7476</v>
      </c>
      <c r="D1111" s="13">
        <v>0</v>
      </c>
      <c r="F1111" s="13">
        <v>0</v>
      </c>
    </row>
    <row r="1112" spans="1:6" x14ac:dyDescent="0.2">
      <c r="A1112" s="13" t="str">
        <f t="shared" si="17"/>
        <v>414200</v>
      </c>
      <c r="B1112" s="19" t="s">
        <v>7477</v>
      </c>
      <c r="D1112" s="13">
        <v>0</v>
      </c>
      <c r="F1112" s="13">
        <v>0</v>
      </c>
    </row>
    <row r="1113" spans="1:6" x14ac:dyDescent="0.2">
      <c r="A1113" s="13" t="str">
        <f t="shared" si="17"/>
        <v>414300</v>
      </c>
      <c r="B1113" s="19" t="s">
        <v>7478</v>
      </c>
      <c r="D1113" s="13">
        <v>0</v>
      </c>
      <c r="F1113" s="13">
        <v>0</v>
      </c>
    </row>
    <row r="1114" spans="1:6" x14ac:dyDescent="0.2">
      <c r="A1114" s="13" t="str">
        <f t="shared" si="17"/>
        <v>415100</v>
      </c>
      <c r="B1114" s="19" t="s">
        <v>7479</v>
      </c>
      <c r="D1114" s="13">
        <v>0</v>
      </c>
      <c r="F1114" s="13">
        <v>0</v>
      </c>
    </row>
    <row r="1115" spans="1:6" x14ac:dyDescent="0.2">
      <c r="A1115" s="13" t="str">
        <f t="shared" si="17"/>
        <v>415200</v>
      </c>
      <c r="B1115" s="19" t="s">
        <v>7480</v>
      </c>
      <c r="D1115" s="13">
        <v>0</v>
      </c>
      <c r="F1115" s="13">
        <v>0</v>
      </c>
    </row>
    <row r="1116" spans="1:6" x14ac:dyDescent="0.2">
      <c r="A1116" s="13" t="str">
        <f t="shared" si="17"/>
        <v>415300</v>
      </c>
      <c r="B1116" s="19" t="s">
        <v>7481</v>
      </c>
      <c r="D1116" s="13">
        <v>0</v>
      </c>
      <c r="F1116" s="13">
        <v>0</v>
      </c>
    </row>
    <row r="1117" spans="1:6" x14ac:dyDescent="0.2">
      <c r="A1117" s="13" t="str">
        <f t="shared" si="17"/>
        <v>415400</v>
      </c>
      <c r="B1117" s="19" t="s">
        <v>7482</v>
      </c>
      <c r="D1117" s="13">
        <v>0</v>
      </c>
      <c r="F1117" s="13">
        <v>0</v>
      </c>
    </row>
    <row r="1118" spans="1:6" x14ac:dyDescent="0.2">
      <c r="A1118" s="13" t="str">
        <f t="shared" si="17"/>
        <v>415500</v>
      </c>
      <c r="B1118" s="19" t="s">
        <v>7483</v>
      </c>
      <c r="D1118" s="13">
        <v>0</v>
      </c>
      <c r="F1118" s="13">
        <v>0</v>
      </c>
    </row>
    <row r="1119" spans="1:6" x14ac:dyDescent="0.2">
      <c r="A1119" s="13" t="str">
        <f t="shared" si="17"/>
        <v>415600</v>
      </c>
      <c r="B1119" s="19" t="s">
        <v>7484</v>
      </c>
      <c r="D1119" s="13">
        <v>0</v>
      </c>
      <c r="F1119" s="13">
        <v>0</v>
      </c>
    </row>
    <row r="1120" spans="1:6" x14ac:dyDescent="0.2">
      <c r="A1120" s="13" t="str">
        <f t="shared" si="17"/>
        <v>416100</v>
      </c>
      <c r="B1120" s="19" t="s">
        <v>7485</v>
      </c>
      <c r="D1120" s="13">
        <v>0</v>
      </c>
      <c r="F1120" s="13">
        <v>0</v>
      </c>
    </row>
    <row r="1121" spans="1:6" x14ac:dyDescent="0.2">
      <c r="A1121" s="13" t="str">
        <f t="shared" si="17"/>
        <v>416200</v>
      </c>
      <c r="B1121" s="19" t="s">
        <v>7486</v>
      </c>
      <c r="D1121" s="13">
        <v>0</v>
      </c>
      <c r="F1121" s="13">
        <v>0</v>
      </c>
    </row>
    <row r="1122" spans="1:6" x14ac:dyDescent="0.2">
      <c r="A1122" s="13" t="str">
        <f t="shared" si="17"/>
        <v>416300</v>
      </c>
      <c r="B1122" s="19" t="s">
        <v>7487</v>
      </c>
      <c r="D1122" s="13">
        <v>0</v>
      </c>
      <c r="F1122" s="13">
        <v>0</v>
      </c>
    </row>
    <row r="1123" spans="1:6" x14ac:dyDescent="0.2">
      <c r="A1123" s="13" t="str">
        <f t="shared" si="17"/>
        <v>416400</v>
      </c>
      <c r="B1123" s="19" t="s">
        <v>7488</v>
      </c>
      <c r="D1123" s="13">
        <v>0</v>
      </c>
      <c r="F1123" s="13">
        <v>0</v>
      </c>
    </row>
    <row r="1124" spans="1:6" x14ac:dyDescent="0.2">
      <c r="A1124" s="13" t="str">
        <f t="shared" si="17"/>
        <v>417100</v>
      </c>
      <c r="B1124" s="19" t="s">
        <v>7489</v>
      </c>
      <c r="D1124" s="13">
        <v>0</v>
      </c>
      <c r="F1124" s="13">
        <v>0</v>
      </c>
    </row>
    <row r="1125" spans="1:6" x14ac:dyDescent="0.2">
      <c r="A1125" s="13" t="str">
        <f t="shared" si="17"/>
        <v>417200</v>
      </c>
      <c r="B1125" s="19" t="s">
        <v>7490</v>
      </c>
      <c r="D1125" s="13">
        <v>0</v>
      </c>
      <c r="F1125" s="13">
        <v>0</v>
      </c>
    </row>
    <row r="1126" spans="1:6" x14ac:dyDescent="0.2">
      <c r="A1126" s="13" t="str">
        <f t="shared" si="17"/>
        <v>417300</v>
      </c>
      <c r="B1126" s="19" t="s">
        <v>7491</v>
      </c>
      <c r="D1126" s="13">
        <v>0</v>
      </c>
      <c r="F1126" s="13">
        <v>0</v>
      </c>
    </row>
    <row r="1127" spans="1:6" x14ac:dyDescent="0.2">
      <c r="A1127" s="13" t="str">
        <f t="shared" si="17"/>
        <v>417400</v>
      </c>
      <c r="B1127" s="19" t="s">
        <v>7492</v>
      </c>
      <c r="D1127" s="13">
        <v>0</v>
      </c>
      <c r="F1127" s="13">
        <v>0</v>
      </c>
    </row>
    <row r="1128" spans="1:6" x14ac:dyDescent="0.2">
      <c r="A1128" s="13" t="str">
        <f t="shared" si="17"/>
        <v>417500</v>
      </c>
      <c r="B1128" s="19" t="s">
        <v>7493</v>
      </c>
      <c r="D1128" s="13">
        <v>0</v>
      </c>
      <c r="F1128" s="13">
        <v>0</v>
      </c>
    </row>
    <row r="1129" spans="1:6" x14ac:dyDescent="0.2">
      <c r="A1129" s="13" t="str">
        <f t="shared" si="17"/>
        <v>417600</v>
      </c>
      <c r="B1129" s="19" t="s">
        <v>7494</v>
      </c>
      <c r="D1129" s="13">
        <v>0</v>
      </c>
      <c r="F1129" s="13">
        <v>0</v>
      </c>
    </row>
    <row r="1130" spans="1:6" x14ac:dyDescent="0.2">
      <c r="A1130" s="13" t="str">
        <f t="shared" si="17"/>
        <v>417700</v>
      </c>
      <c r="B1130" s="19" t="s">
        <v>7495</v>
      </c>
      <c r="D1130" s="13">
        <v>0</v>
      </c>
      <c r="F1130" s="13">
        <v>0</v>
      </c>
    </row>
    <row r="1131" spans="1:6" x14ac:dyDescent="0.2">
      <c r="A1131" s="13" t="str">
        <f t="shared" si="17"/>
        <v>417800</v>
      </c>
      <c r="B1131" s="19" t="s">
        <v>7496</v>
      </c>
      <c r="D1131" s="13">
        <v>0</v>
      </c>
      <c r="F1131" s="13">
        <v>0</v>
      </c>
    </row>
    <row r="1132" spans="1:6" x14ac:dyDescent="0.2">
      <c r="A1132" s="13" t="str">
        <f t="shared" si="17"/>
        <v>418100</v>
      </c>
      <c r="B1132" s="19" t="s">
        <v>7497</v>
      </c>
      <c r="D1132" s="13">
        <v>0</v>
      </c>
      <c r="F1132" s="13">
        <v>0</v>
      </c>
    </row>
    <row r="1133" spans="1:6" x14ac:dyDescent="0.2">
      <c r="A1133" s="13" t="str">
        <f t="shared" si="17"/>
        <v>418200</v>
      </c>
      <c r="B1133" s="19" t="s">
        <v>7498</v>
      </c>
      <c r="D1133" s="13">
        <v>0</v>
      </c>
      <c r="F1133" s="13">
        <v>0</v>
      </c>
    </row>
    <row r="1134" spans="1:6" x14ac:dyDescent="0.2">
      <c r="A1134" s="13" t="str">
        <f t="shared" si="17"/>
        <v>418300</v>
      </c>
      <c r="B1134" s="19" t="s">
        <v>7499</v>
      </c>
      <c r="D1134" s="13">
        <v>0</v>
      </c>
      <c r="F1134" s="13">
        <v>0</v>
      </c>
    </row>
    <row r="1135" spans="1:6" x14ac:dyDescent="0.2">
      <c r="A1135" s="13" t="str">
        <f t="shared" si="17"/>
        <v>418400</v>
      </c>
      <c r="B1135" s="19" t="s">
        <v>7500</v>
      </c>
      <c r="D1135" s="13">
        <v>0</v>
      </c>
      <c r="F1135" s="13">
        <v>0</v>
      </c>
    </row>
    <row r="1136" spans="1:6" x14ac:dyDescent="0.2">
      <c r="A1136" s="13" t="str">
        <f t="shared" si="17"/>
        <v>418441</v>
      </c>
      <c r="B1136" s="19" t="s">
        <v>7501</v>
      </c>
      <c r="D1136" s="13">
        <v>0</v>
      </c>
      <c r="F1136" s="13">
        <v>0</v>
      </c>
    </row>
    <row r="1137" spans="1:6" x14ac:dyDescent="0.2">
      <c r="A1137" s="13" t="str">
        <f t="shared" si="17"/>
        <v>418442</v>
      </c>
      <c r="B1137" s="19" t="s">
        <v>7502</v>
      </c>
      <c r="D1137" s="13">
        <v>0</v>
      </c>
      <c r="F1137" s="13">
        <v>0</v>
      </c>
    </row>
    <row r="1138" spans="1:6" x14ac:dyDescent="0.2">
      <c r="A1138" s="13" t="str">
        <f t="shared" si="17"/>
        <v>418443</v>
      </c>
      <c r="B1138" s="19" t="s">
        <v>7503</v>
      </c>
      <c r="D1138" s="13">
        <v>0</v>
      </c>
      <c r="F1138" s="13">
        <v>0</v>
      </c>
    </row>
    <row r="1139" spans="1:6" x14ac:dyDescent="0.2">
      <c r="A1139" s="13" t="str">
        <f t="shared" si="17"/>
        <v>418500</v>
      </c>
      <c r="B1139" s="19" t="s">
        <v>7504</v>
      </c>
      <c r="D1139" s="13">
        <v>0</v>
      </c>
      <c r="F1139" s="13">
        <v>0</v>
      </c>
    </row>
    <row r="1140" spans="1:6" x14ac:dyDescent="0.2">
      <c r="A1140" s="13" t="str">
        <f t="shared" si="17"/>
        <v>418531</v>
      </c>
      <c r="B1140" s="19" t="s">
        <v>7505</v>
      </c>
      <c r="D1140" s="13">
        <v>0</v>
      </c>
      <c r="F1140" s="13">
        <v>0</v>
      </c>
    </row>
    <row r="1141" spans="1:6" x14ac:dyDescent="0.2">
      <c r="A1141" s="13" t="str">
        <f t="shared" si="17"/>
        <v>418532</v>
      </c>
      <c r="B1141" s="19" t="s">
        <v>7506</v>
      </c>
      <c r="D1141" s="13">
        <v>0</v>
      </c>
      <c r="F1141" s="13">
        <v>0</v>
      </c>
    </row>
    <row r="1142" spans="1:6" x14ac:dyDescent="0.2">
      <c r="A1142" s="13" t="str">
        <f t="shared" si="17"/>
        <v>418600</v>
      </c>
      <c r="B1142" s="19" t="s">
        <v>7507</v>
      </c>
      <c r="D1142" s="13">
        <v>0</v>
      </c>
      <c r="F1142" s="13">
        <v>0</v>
      </c>
    </row>
    <row r="1143" spans="1:6" x14ac:dyDescent="0.2">
      <c r="A1143" s="13" t="str">
        <f t="shared" si="17"/>
        <v>418621</v>
      </c>
      <c r="B1143" s="19" t="s">
        <v>7508</v>
      </c>
      <c r="D1143" s="13">
        <v>0</v>
      </c>
      <c r="F1143" s="13">
        <v>0</v>
      </c>
    </row>
    <row r="1144" spans="1:6" x14ac:dyDescent="0.2">
      <c r="A1144" s="13" t="str">
        <f t="shared" si="17"/>
        <v>418622</v>
      </c>
      <c r="B1144" s="19" t="s">
        <v>7509</v>
      </c>
      <c r="D1144" s="13">
        <v>0</v>
      </c>
      <c r="F1144" s="13">
        <v>0</v>
      </c>
    </row>
    <row r="1145" spans="1:6" x14ac:dyDescent="0.2">
      <c r="A1145" s="13" t="str">
        <f t="shared" si="17"/>
        <v>418623</v>
      </c>
      <c r="B1145" s="19" t="s">
        <v>7510</v>
      </c>
      <c r="D1145" s="13">
        <v>0</v>
      </c>
      <c r="F1145" s="13">
        <v>0</v>
      </c>
    </row>
    <row r="1146" spans="1:6" x14ac:dyDescent="0.2">
      <c r="A1146" s="13" t="str">
        <f t="shared" si="17"/>
        <v>418624</v>
      </c>
      <c r="B1146" s="19" t="s">
        <v>7511</v>
      </c>
      <c r="D1146" s="13">
        <v>0</v>
      </c>
      <c r="F1146" s="13">
        <v>0</v>
      </c>
    </row>
    <row r="1147" spans="1:6" x14ac:dyDescent="0.2">
      <c r="A1147" s="13" t="str">
        <f t="shared" si="17"/>
        <v>418700</v>
      </c>
      <c r="B1147" s="19" t="s">
        <v>7512</v>
      </c>
      <c r="D1147" s="13">
        <v>0</v>
      </c>
      <c r="F1147" s="13">
        <v>0</v>
      </c>
    </row>
    <row r="1148" spans="1:6" x14ac:dyDescent="0.2">
      <c r="A1148" s="13" t="str">
        <f t="shared" si="17"/>
        <v>418711</v>
      </c>
      <c r="B1148" s="19" t="s">
        <v>7513</v>
      </c>
      <c r="D1148" s="13">
        <v>0</v>
      </c>
      <c r="F1148" s="13">
        <v>0</v>
      </c>
    </row>
    <row r="1149" spans="1:6" x14ac:dyDescent="0.2">
      <c r="A1149" s="13" t="str">
        <f t="shared" si="17"/>
        <v>418712</v>
      </c>
      <c r="B1149" s="19" t="s">
        <v>7514</v>
      </c>
      <c r="D1149" s="13">
        <v>0</v>
      </c>
      <c r="F1149" s="13">
        <v>0</v>
      </c>
    </row>
    <row r="1150" spans="1:6" x14ac:dyDescent="0.2">
      <c r="A1150" s="13" t="str">
        <f t="shared" si="17"/>
        <v>418713</v>
      </c>
      <c r="B1150" s="19" t="s">
        <v>7515</v>
      </c>
      <c r="D1150" s="13">
        <v>0</v>
      </c>
      <c r="F1150" s="13">
        <v>0</v>
      </c>
    </row>
    <row r="1151" spans="1:6" x14ac:dyDescent="0.2">
      <c r="A1151" s="13" t="str">
        <f t="shared" si="17"/>
        <v>418800</v>
      </c>
      <c r="B1151" s="19" t="s">
        <v>7516</v>
      </c>
      <c r="D1151" s="13">
        <v>0</v>
      </c>
      <c r="F1151" s="13">
        <v>0</v>
      </c>
    </row>
    <row r="1152" spans="1:6" x14ac:dyDescent="0.2">
      <c r="A1152" s="13" t="str">
        <f t="shared" si="17"/>
        <v>418801</v>
      </c>
      <c r="B1152" s="19" t="s">
        <v>7517</v>
      </c>
      <c r="D1152" s="13">
        <v>0</v>
      </c>
      <c r="F1152" s="13">
        <v>0</v>
      </c>
    </row>
    <row r="1153" spans="1:6" x14ac:dyDescent="0.2">
      <c r="A1153" s="13" t="str">
        <f t="shared" si="17"/>
        <v>418802</v>
      </c>
      <c r="B1153" s="19" t="s">
        <v>7518</v>
      </c>
      <c r="D1153" s="13">
        <v>0</v>
      </c>
      <c r="F1153" s="13">
        <v>0</v>
      </c>
    </row>
    <row r="1154" spans="1:6" x14ac:dyDescent="0.2">
      <c r="A1154" s="13" t="str">
        <f t="shared" si="17"/>
        <v>418900</v>
      </c>
      <c r="B1154" s="19" t="s">
        <v>7519</v>
      </c>
      <c r="D1154" s="13">
        <v>0</v>
      </c>
      <c r="F1154" s="13">
        <v>0</v>
      </c>
    </row>
    <row r="1155" spans="1:6" x14ac:dyDescent="0.2">
      <c r="A1155" s="13" t="str">
        <f t="shared" si="17"/>
        <v>419100</v>
      </c>
      <c r="B1155" s="19" t="s">
        <v>7520</v>
      </c>
      <c r="D1155" s="13">
        <v>0</v>
      </c>
      <c r="F1155" s="13">
        <v>0</v>
      </c>
    </row>
    <row r="1156" spans="1:6" x14ac:dyDescent="0.2">
      <c r="A1156" s="13" t="str">
        <f t="shared" si="17"/>
        <v>420100</v>
      </c>
      <c r="B1156" s="19" t="s">
        <v>7521</v>
      </c>
      <c r="D1156" s="13">
        <v>0</v>
      </c>
      <c r="F1156" s="13">
        <v>0</v>
      </c>
    </row>
    <row r="1157" spans="1:6" x14ac:dyDescent="0.2">
      <c r="A1157" s="13" t="str">
        <f t="shared" si="17"/>
        <v>420700</v>
      </c>
      <c r="B1157" s="19" t="s">
        <v>7522</v>
      </c>
      <c r="D1157" s="13">
        <v>0</v>
      </c>
      <c r="F1157" s="13">
        <v>0</v>
      </c>
    </row>
    <row r="1158" spans="1:6" x14ac:dyDescent="0.2">
      <c r="A1158" s="13" t="str">
        <f t="shared" si="17"/>
        <v>421100</v>
      </c>
      <c r="B1158" s="19" t="s">
        <v>7523</v>
      </c>
      <c r="D1158" s="13">
        <v>21</v>
      </c>
      <c r="F1158" s="13">
        <v>14079226.814747147</v>
      </c>
    </row>
    <row r="1159" spans="1:6" x14ac:dyDescent="0.2">
      <c r="A1159" s="13" t="str">
        <f t="shared" si="17"/>
        <v>421105</v>
      </c>
      <c r="B1159" s="19" t="s">
        <v>7524</v>
      </c>
      <c r="D1159" s="13">
        <v>0</v>
      </c>
      <c r="F1159" s="13">
        <v>151784.38043333386</v>
      </c>
    </row>
    <row r="1160" spans="1:6" x14ac:dyDescent="0.2">
      <c r="A1160" s="13" t="str">
        <f t="shared" ref="A1160:A1223" si="18">LEFT(TRIM(B1160),6)</f>
        <v>421106</v>
      </c>
      <c r="B1160" s="19" t="s">
        <v>7525</v>
      </c>
      <c r="D1160" s="13">
        <v>0</v>
      </c>
      <c r="F1160" s="13">
        <v>0</v>
      </c>
    </row>
    <row r="1161" spans="1:6" x14ac:dyDescent="0.2">
      <c r="A1161" s="13" t="str">
        <f t="shared" si="18"/>
        <v>421107</v>
      </c>
      <c r="B1161" s="19" t="s">
        <v>5414</v>
      </c>
      <c r="D1161" s="13">
        <v>0</v>
      </c>
      <c r="F1161" s="13">
        <v>152223.67104352638</v>
      </c>
    </row>
    <row r="1162" spans="1:6" x14ac:dyDescent="0.2">
      <c r="A1162" s="13" t="str">
        <f t="shared" si="18"/>
        <v>421108</v>
      </c>
      <c r="B1162" s="19" t="s">
        <v>7526</v>
      </c>
      <c r="D1162" s="13">
        <v>0</v>
      </c>
      <c r="F1162" s="13">
        <v>0</v>
      </c>
    </row>
    <row r="1163" spans="1:6" x14ac:dyDescent="0.2">
      <c r="A1163" s="13" t="str">
        <f t="shared" si="18"/>
        <v>421112</v>
      </c>
      <c r="B1163" s="19" t="s">
        <v>7527</v>
      </c>
      <c r="D1163" s="13">
        <v>0</v>
      </c>
      <c r="F1163" s="13">
        <v>0</v>
      </c>
    </row>
    <row r="1164" spans="1:6" x14ac:dyDescent="0.2">
      <c r="A1164" s="13" t="str">
        <f t="shared" si="18"/>
        <v>421113</v>
      </c>
      <c r="B1164" s="19" t="s">
        <v>7528</v>
      </c>
      <c r="D1164" s="13">
        <v>0</v>
      </c>
      <c r="F1164" s="13">
        <v>239</v>
      </c>
    </row>
    <row r="1165" spans="1:6" x14ac:dyDescent="0.2">
      <c r="A1165" s="13" t="str">
        <f t="shared" si="18"/>
        <v>421114</v>
      </c>
      <c r="B1165" s="19" t="s">
        <v>7529</v>
      </c>
      <c r="D1165" s="13">
        <v>0</v>
      </c>
      <c r="F1165" s="13">
        <v>0</v>
      </c>
    </row>
    <row r="1166" spans="1:6" x14ac:dyDescent="0.2">
      <c r="A1166" s="13" t="str">
        <f t="shared" si="18"/>
        <v>421115</v>
      </c>
      <c r="B1166" s="19" t="s">
        <v>7530</v>
      </c>
      <c r="D1166" s="13">
        <v>0</v>
      </c>
      <c r="F1166" s="13">
        <v>0</v>
      </c>
    </row>
    <row r="1167" spans="1:6" x14ac:dyDescent="0.2">
      <c r="A1167" s="13" t="str">
        <f t="shared" si="18"/>
        <v>421116</v>
      </c>
      <c r="B1167" s="19" t="s">
        <v>7531</v>
      </c>
      <c r="D1167" s="13">
        <v>11</v>
      </c>
      <c r="F1167" s="13">
        <v>2032120.8453421397</v>
      </c>
    </row>
    <row r="1168" spans="1:6" x14ac:dyDescent="0.2">
      <c r="A1168" s="13" t="str">
        <f t="shared" si="18"/>
        <v>421120</v>
      </c>
      <c r="B1168" s="19" t="s">
        <v>7532</v>
      </c>
      <c r="D1168" s="13">
        <v>28</v>
      </c>
      <c r="F1168" s="13">
        <v>4541882.9771144101</v>
      </c>
    </row>
    <row r="1169" spans="1:6" x14ac:dyDescent="0.2">
      <c r="A1169" s="13" t="str">
        <f t="shared" si="18"/>
        <v>421121</v>
      </c>
      <c r="B1169" s="19" t="s">
        <v>7533</v>
      </c>
      <c r="D1169" s="13">
        <v>0</v>
      </c>
      <c r="F1169" s="13">
        <v>0</v>
      </c>
    </row>
    <row r="1170" spans="1:6" x14ac:dyDescent="0.2">
      <c r="A1170" s="13" t="str">
        <f t="shared" si="18"/>
        <v>421122</v>
      </c>
      <c r="B1170" s="19" t="s">
        <v>7534</v>
      </c>
      <c r="D1170" s="13">
        <v>31</v>
      </c>
      <c r="F1170" s="13">
        <v>8994087.2930502165</v>
      </c>
    </row>
    <row r="1171" spans="1:6" x14ac:dyDescent="0.2">
      <c r="A1171" s="13" t="str">
        <f t="shared" si="18"/>
        <v>421123</v>
      </c>
      <c r="B1171" s="19" t="s">
        <v>7535</v>
      </c>
      <c r="D1171" s="13">
        <v>0</v>
      </c>
      <c r="F1171" s="13">
        <v>0</v>
      </c>
    </row>
    <row r="1172" spans="1:6" x14ac:dyDescent="0.2">
      <c r="A1172" s="13" t="str">
        <f t="shared" si="18"/>
        <v>421124</v>
      </c>
      <c r="B1172" s="19" t="s">
        <v>7536</v>
      </c>
      <c r="D1172" s="13">
        <v>11</v>
      </c>
      <c r="F1172" s="13">
        <v>17643305.067745127</v>
      </c>
    </row>
    <row r="1173" spans="1:6" x14ac:dyDescent="0.2">
      <c r="A1173" s="13" t="str">
        <f t="shared" si="18"/>
        <v>421125</v>
      </c>
      <c r="B1173" s="19" t="s">
        <v>7537</v>
      </c>
      <c r="D1173" s="13">
        <v>52</v>
      </c>
      <c r="F1173" s="13">
        <v>18305211.380320311</v>
      </c>
    </row>
    <row r="1174" spans="1:6" x14ac:dyDescent="0.2">
      <c r="A1174" s="13" t="str">
        <f t="shared" si="18"/>
        <v>421126</v>
      </c>
      <c r="B1174" s="19" t="s">
        <v>7538</v>
      </c>
      <c r="D1174" s="13">
        <v>31</v>
      </c>
      <c r="F1174" s="13">
        <v>20948395.137442514</v>
      </c>
    </row>
    <row r="1175" spans="1:6" x14ac:dyDescent="0.2">
      <c r="A1175" s="13" t="str">
        <f t="shared" si="18"/>
        <v>421127</v>
      </c>
      <c r="B1175" s="19" t="s">
        <v>7539</v>
      </c>
      <c r="D1175" s="13">
        <v>22</v>
      </c>
      <c r="F1175" s="13">
        <v>13627101.431837261</v>
      </c>
    </row>
    <row r="1176" spans="1:6" x14ac:dyDescent="0.2">
      <c r="A1176" s="13" t="str">
        <f t="shared" si="18"/>
        <v>421128</v>
      </c>
      <c r="B1176" s="19" t="s">
        <v>7540</v>
      </c>
      <c r="D1176" s="13">
        <v>13</v>
      </c>
      <c r="F1176" s="13">
        <v>28676569.089639314</v>
      </c>
    </row>
    <row r="1177" spans="1:6" x14ac:dyDescent="0.2">
      <c r="A1177" s="13" t="str">
        <f t="shared" si="18"/>
        <v>421129</v>
      </c>
      <c r="B1177" s="19" t="s">
        <v>7541</v>
      </c>
      <c r="D1177" s="13">
        <v>0</v>
      </c>
      <c r="F1177" s="13">
        <v>50052</v>
      </c>
    </row>
    <row r="1178" spans="1:6" x14ac:dyDescent="0.2">
      <c r="A1178" s="13" t="str">
        <f t="shared" si="18"/>
        <v>421130</v>
      </c>
      <c r="B1178" s="19" t="s">
        <v>7542</v>
      </c>
      <c r="D1178" s="13">
        <v>44</v>
      </c>
      <c r="F1178" s="13">
        <v>19634538.787852384</v>
      </c>
    </row>
    <row r="1179" spans="1:6" x14ac:dyDescent="0.2">
      <c r="A1179" s="13" t="str">
        <f t="shared" si="18"/>
        <v>421131</v>
      </c>
      <c r="B1179" s="19" t="s">
        <v>7543</v>
      </c>
      <c r="D1179" s="13">
        <v>0</v>
      </c>
      <c r="F1179" s="13">
        <v>0</v>
      </c>
    </row>
    <row r="1180" spans="1:6" x14ac:dyDescent="0.2">
      <c r="A1180" s="13" t="str">
        <f t="shared" si="18"/>
        <v>421132</v>
      </c>
      <c r="B1180" s="19" t="s">
        <v>7544</v>
      </c>
      <c r="D1180" s="13">
        <v>20</v>
      </c>
      <c r="F1180" s="13">
        <v>9595327.3495581187</v>
      </c>
    </row>
    <row r="1181" spans="1:6" x14ac:dyDescent="0.2">
      <c r="A1181" s="13" t="str">
        <f t="shared" si="18"/>
        <v>421133</v>
      </c>
      <c r="B1181" s="19" t="s">
        <v>7545</v>
      </c>
      <c r="D1181" s="13">
        <v>57</v>
      </c>
      <c r="F1181" s="13">
        <v>25675479.404222719</v>
      </c>
    </row>
    <row r="1182" spans="1:6" x14ac:dyDescent="0.2">
      <c r="A1182" s="13" t="str">
        <f t="shared" si="18"/>
        <v>421134</v>
      </c>
      <c r="B1182" s="19" t="s">
        <v>7546</v>
      </c>
      <c r="D1182" s="13">
        <v>0</v>
      </c>
      <c r="F1182" s="13">
        <v>0</v>
      </c>
    </row>
    <row r="1183" spans="1:6" x14ac:dyDescent="0.2">
      <c r="A1183" s="13" t="str">
        <f t="shared" si="18"/>
        <v>421135</v>
      </c>
      <c r="B1183" s="19" t="s">
        <v>7547</v>
      </c>
      <c r="D1183" s="13">
        <v>0</v>
      </c>
      <c r="F1183" s="13">
        <v>349711.806804361</v>
      </c>
    </row>
    <row r="1184" spans="1:6" x14ac:dyDescent="0.2">
      <c r="A1184" s="13" t="str">
        <f t="shared" si="18"/>
        <v>421136</v>
      </c>
      <c r="B1184" s="19" t="s">
        <v>7548</v>
      </c>
      <c r="D1184" s="13">
        <v>7</v>
      </c>
      <c r="F1184" s="13">
        <v>1499055.4878374876</v>
      </c>
    </row>
    <row r="1185" spans="1:6" x14ac:dyDescent="0.2">
      <c r="A1185" s="13" t="str">
        <f t="shared" si="18"/>
        <v>421137</v>
      </c>
      <c r="B1185" s="19" t="s">
        <v>7549</v>
      </c>
      <c r="D1185" s="13">
        <v>32</v>
      </c>
      <c r="F1185" s="13">
        <v>9149746.6556256339</v>
      </c>
    </row>
    <row r="1186" spans="1:6" x14ac:dyDescent="0.2">
      <c r="A1186" s="13" t="str">
        <f t="shared" si="18"/>
        <v>421141</v>
      </c>
      <c r="B1186" s="19" t="s">
        <v>7550</v>
      </c>
      <c r="D1186" s="13">
        <v>18</v>
      </c>
      <c r="F1186" s="13">
        <v>2699061.0240324889</v>
      </c>
    </row>
    <row r="1187" spans="1:6" x14ac:dyDescent="0.2">
      <c r="A1187" s="13" t="str">
        <f t="shared" si="18"/>
        <v>421142</v>
      </c>
      <c r="B1187" s="19" t="s">
        <v>7551</v>
      </c>
      <c r="D1187" s="13">
        <v>7</v>
      </c>
      <c r="F1187" s="13">
        <v>1351484.6524138637</v>
      </c>
    </row>
    <row r="1188" spans="1:6" x14ac:dyDescent="0.2">
      <c r="A1188" s="13" t="str">
        <f t="shared" si="18"/>
        <v>421144</v>
      </c>
      <c r="B1188" s="19" t="s">
        <v>5405</v>
      </c>
      <c r="D1188" s="13">
        <v>0</v>
      </c>
      <c r="F1188" s="13">
        <v>0</v>
      </c>
    </row>
    <row r="1189" spans="1:6" x14ac:dyDescent="0.2">
      <c r="A1189" s="13" t="str">
        <f t="shared" si="18"/>
        <v>421145</v>
      </c>
      <c r="B1189" s="19" t="s">
        <v>7552</v>
      </c>
      <c r="D1189" s="13">
        <v>0</v>
      </c>
      <c r="F1189" s="13">
        <v>0</v>
      </c>
    </row>
    <row r="1190" spans="1:6" x14ac:dyDescent="0.2">
      <c r="A1190" s="13" t="str">
        <f t="shared" si="18"/>
        <v>421146</v>
      </c>
      <c r="B1190" s="19" t="s">
        <v>7553</v>
      </c>
      <c r="D1190" s="13">
        <v>0</v>
      </c>
      <c r="F1190" s="13">
        <v>0</v>
      </c>
    </row>
    <row r="1191" spans="1:6" x14ac:dyDescent="0.2">
      <c r="A1191" s="13" t="str">
        <f t="shared" si="18"/>
        <v>421148</v>
      </c>
      <c r="B1191" s="19" t="s">
        <v>7554</v>
      </c>
      <c r="D1191" s="13">
        <v>37</v>
      </c>
      <c r="F1191" s="13">
        <v>5671962.1721885018</v>
      </c>
    </row>
    <row r="1192" spans="1:6" x14ac:dyDescent="0.2">
      <c r="A1192" s="13" t="str">
        <f t="shared" si="18"/>
        <v>421149</v>
      </c>
      <c r="B1192" s="19" t="s">
        <v>7555</v>
      </c>
      <c r="D1192" s="13">
        <v>0</v>
      </c>
      <c r="F1192" s="13">
        <v>0</v>
      </c>
    </row>
    <row r="1193" spans="1:6" x14ac:dyDescent="0.2">
      <c r="A1193" s="13" t="str">
        <f t="shared" si="18"/>
        <v>421150</v>
      </c>
      <c r="B1193" s="19" t="s">
        <v>5411</v>
      </c>
      <c r="D1193" s="13">
        <v>0</v>
      </c>
      <c r="F1193" s="13">
        <v>0</v>
      </c>
    </row>
    <row r="1194" spans="1:6" x14ac:dyDescent="0.2">
      <c r="A1194" s="13" t="str">
        <f t="shared" si="18"/>
        <v>421151</v>
      </c>
      <c r="B1194" s="19" t="s">
        <v>7556</v>
      </c>
      <c r="D1194" s="13">
        <v>19</v>
      </c>
      <c r="F1194" s="13">
        <v>4074356.396897316</v>
      </c>
    </row>
    <row r="1195" spans="1:6" x14ac:dyDescent="0.2">
      <c r="A1195" s="13" t="str">
        <f t="shared" si="18"/>
        <v>421152</v>
      </c>
      <c r="B1195" s="19" t="s">
        <v>7557</v>
      </c>
      <c r="D1195" s="13">
        <v>24</v>
      </c>
      <c r="F1195" s="13">
        <v>4079172.47805472</v>
      </c>
    </row>
    <row r="1196" spans="1:6" x14ac:dyDescent="0.2">
      <c r="A1196" s="13" t="str">
        <f t="shared" si="18"/>
        <v>421153</v>
      </c>
      <c r="B1196" s="19" t="s">
        <v>7558</v>
      </c>
      <c r="D1196" s="13">
        <v>31</v>
      </c>
      <c r="F1196" s="13">
        <v>3655565.165464689</v>
      </c>
    </row>
    <row r="1197" spans="1:6" x14ac:dyDescent="0.2">
      <c r="A1197" s="13" t="str">
        <f t="shared" si="18"/>
        <v>421154</v>
      </c>
      <c r="B1197" s="19" t="s">
        <v>7559</v>
      </c>
      <c r="D1197" s="13">
        <v>0</v>
      </c>
      <c r="F1197" s="13">
        <v>0</v>
      </c>
    </row>
    <row r="1198" spans="1:6" x14ac:dyDescent="0.2">
      <c r="A1198" s="13" t="str">
        <f t="shared" si="18"/>
        <v>421155</v>
      </c>
      <c r="B1198" s="19" t="s">
        <v>7560</v>
      </c>
      <c r="D1198" s="13">
        <v>0</v>
      </c>
      <c r="F1198" s="13">
        <v>0</v>
      </c>
    </row>
    <row r="1199" spans="1:6" x14ac:dyDescent="0.2">
      <c r="A1199" s="13" t="str">
        <f t="shared" si="18"/>
        <v>421156</v>
      </c>
      <c r="B1199" s="19" t="s">
        <v>7561</v>
      </c>
      <c r="D1199" s="13">
        <v>26</v>
      </c>
      <c r="F1199" s="13">
        <v>5408503.3276896644</v>
      </c>
    </row>
    <row r="1200" spans="1:6" x14ac:dyDescent="0.2">
      <c r="A1200" s="13" t="str">
        <f t="shared" si="18"/>
        <v>421157</v>
      </c>
      <c r="B1200" s="19" t="s">
        <v>7562</v>
      </c>
      <c r="D1200" s="13">
        <v>0</v>
      </c>
      <c r="F1200" s="13">
        <v>0</v>
      </c>
    </row>
    <row r="1201" spans="1:6" x14ac:dyDescent="0.2">
      <c r="A1201" s="13" t="str">
        <f t="shared" si="18"/>
        <v>421158</v>
      </c>
      <c r="B1201" s="19" t="s">
        <v>7563</v>
      </c>
      <c r="D1201" s="13">
        <v>5</v>
      </c>
      <c r="F1201" s="13">
        <v>5083957.4090396436</v>
      </c>
    </row>
    <row r="1202" spans="1:6" x14ac:dyDescent="0.2">
      <c r="A1202" s="13" t="str">
        <f t="shared" si="18"/>
        <v>421159</v>
      </c>
      <c r="B1202" s="19" t="s">
        <v>7564</v>
      </c>
      <c r="D1202" s="13">
        <v>14</v>
      </c>
      <c r="F1202" s="13">
        <v>2882603.844752619</v>
      </c>
    </row>
    <row r="1203" spans="1:6" x14ac:dyDescent="0.2">
      <c r="A1203" s="13" t="str">
        <f t="shared" si="18"/>
        <v>421160</v>
      </c>
      <c r="B1203" s="19" t="s">
        <v>7565</v>
      </c>
      <c r="D1203" s="13">
        <v>24</v>
      </c>
      <c r="F1203" s="13">
        <v>5578816.9727368457</v>
      </c>
    </row>
    <row r="1204" spans="1:6" x14ac:dyDescent="0.2">
      <c r="A1204" s="13" t="str">
        <f t="shared" si="18"/>
        <v>421161</v>
      </c>
      <c r="B1204" s="19" t="s">
        <v>7566</v>
      </c>
      <c r="D1204" s="13">
        <v>15</v>
      </c>
      <c r="F1204" s="13">
        <v>3412141.995001764</v>
      </c>
    </row>
    <row r="1205" spans="1:6" x14ac:dyDescent="0.2">
      <c r="A1205" s="13" t="str">
        <f t="shared" si="18"/>
        <v>421162</v>
      </c>
      <c r="B1205" s="19" t="s">
        <v>7567</v>
      </c>
      <c r="D1205" s="13">
        <v>0</v>
      </c>
      <c r="F1205" s="13">
        <v>0</v>
      </c>
    </row>
    <row r="1206" spans="1:6" x14ac:dyDescent="0.2">
      <c r="A1206" s="13" t="str">
        <f t="shared" si="18"/>
        <v>421163</v>
      </c>
      <c r="B1206" s="19" t="s">
        <v>7568</v>
      </c>
      <c r="D1206" s="13">
        <v>15</v>
      </c>
      <c r="F1206" s="13">
        <v>3744965.9635816468</v>
      </c>
    </row>
    <row r="1207" spans="1:6" x14ac:dyDescent="0.2">
      <c r="A1207" s="13" t="str">
        <f t="shared" si="18"/>
        <v>421164</v>
      </c>
      <c r="B1207" s="19" t="s">
        <v>7569</v>
      </c>
      <c r="D1207" s="13">
        <v>18</v>
      </c>
      <c r="F1207" s="13">
        <v>3472684.1097857477</v>
      </c>
    </row>
    <row r="1208" spans="1:6" x14ac:dyDescent="0.2">
      <c r="A1208" s="13" t="str">
        <f t="shared" si="18"/>
        <v>421165</v>
      </c>
      <c r="B1208" s="19" t="s">
        <v>7570</v>
      </c>
      <c r="D1208" s="13">
        <v>5</v>
      </c>
      <c r="F1208" s="13">
        <v>965568.33405454794</v>
      </c>
    </row>
    <row r="1209" spans="1:6" x14ac:dyDescent="0.2">
      <c r="A1209" s="13" t="str">
        <f t="shared" si="18"/>
        <v>421166</v>
      </c>
      <c r="B1209" s="19" t="s">
        <v>7571</v>
      </c>
      <c r="D1209" s="13">
        <v>9</v>
      </c>
      <c r="F1209" s="13">
        <v>1851759.6840376384</v>
      </c>
    </row>
    <row r="1210" spans="1:6" x14ac:dyDescent="0.2">
      <c r="A1210" s="13" t="str">
        <f t="shared" si="18"/>
        <v>421167</v>
      </c>
      <c r="B1210" s="19" t="s">
        <v>7572</v>
      </c>
      <c r="D1210" s="13">
        <v>11</v>
      </c>
      <c r="F1210" s="13">
        <v>2075245.0190570825</v>
      </c>
    </row>
    <row r="1211" spans="1:6" x14ac:dyDescent="0.2">
      <c r="A1211" s="13" t="str">
        <f t="shared" si="18"/>
        <v>421168</v>
      </c>
      <c r="B1211" s="19" t="s">
        <v>7573</v>
      </c>
      <c r="D1211" s="13">
        <v>39</v>
      </c>
      <c r="F1211" s="13">
        <v>6700249.9880299587</v>
      </c>
    </row>
    <row r="1212" spans="1:6" x14ac:dyDescent="0.2">
      <c r="A1212" s="13" t="str">
        <f t="shared" si="18"/>
        <v>421169</v>
      </c>
      <c r="B1212" s="19" t="s">
        <v>7574</v>
      </c>
      <c r="D1212" s="13">
        <v>21</v>
      </c>
      <c r="F1212" s="13">
        <v>4225693.280633254</v>
      </c>
    </row>
    <row r="1213" spans="1:6" x14ac:dyDescent="0.2">
      <c r="A1213" s="13" t="str">
        <f t="shared" si="18"/>
        <v>421170</v>
      </c>
      <c r="B1213" s="19" t="s">
        <v>5400</v>
      </c>
      <c r="D1213" s="13">
        <v>119</v>
      </c>
      <c r="F1213" s="13">
        <v>29055364.703627441</v>
      </c>
    </row>
    <row r="1214" spans="1:6" x14ac:dyDescent="0.2">
      <c r="A1214" s="13" t="str">
        <f t="shared" si="18"/>
        <v>421171</v>
      </c>
      <c r="B1214" s="19" t="s">
        <v>7575</v>
      </c>
      <c r="D1214" s="13">
        <v>19</v>
      </c>
      <c r="F1214" s="13">
        <v>3628216.5027965154</v>
      </c>
    </row>
    <row r="1215" spans="1:6" x14ac:dyDescent="0.2">
      <c r="A1215" s="13" t="str">
        <f t="shared" si="18"/>
        <v>421172</v>
      </c>
      <c r="B1215" s="19" t="s">
        <v>7576</v>
      </c>
      <c r="D1215" s="13">
        <v>26</v>
      </c>
      <c r="F1215" s="13">
        <v>4477897.4575660992</v>
      </c>
    </row>
    <row r="1216" spans="1:6" x14ac:dyDescent="0.2">
      <c r="A1216" s="13" t="str">
        <f t="shared" si="18"/>
        <v>421180</v>
      </c>
      <c r="B1216" s="19" t="s">
        <v>7577</v>
      </c>
      <c r="D1216" s="13">
        <v>0</v>
      </c>
      <c r="F1216" s="13">
        <v>0</v>
      </c>
    </row>
    <row r="1217" spans="1:6" x14ac:dyDescent="0.2">
      <c r="A1217" s="13" t="str">
        <f t="shared" si="18"/>
        <v>421200</v>
      </c>
      <c r="B1217" s="19" t="s">
        <v>7578</v>
      </c>
      <c r="D1217" s="13">
        <v>0</v>
      </c>
      <c r="F1217" s="13">
        <v>0</v>
      </c>
    </row>
    <row r="1218" spans="1:6" x14ac:dyDescent="0.2">
      <c r="A1218" s="13" t="str">
        <f t="shared" si="18"/>
        <v>421300</v>
      </c>
      <c r="B1218" s="19" t="s">
        <v>7579</v>
      </c>
      <c r="D1218" s="13">
        <v>0</v>
      </c>
      <c r="F1218" s="13">
        <v>0</v>
      </c>
    </row>
    <row r="1219" spans="1:6" x14ac:dyDescent="0.2">
      <c r="A1219" s="13" t="str">
        <f t="shared" si="18"/>
        <v>421400</v>
      </c>
      <c r="B1219" s="19" t="s">
        <v>7580</v>
      </c>
      <c r="D1219" s="13">
        <v>39</v>
      </c>
      <c r="F1219" s="13">
        <v>17055634.104179412</v>
      </c>
    </row>
    <row r="1220" spans="1:6" x14ac:dyDescent="0.2">
      <c r="A1220" s="13" t="str">
        <f t="shared" si="18"/>
        <v>421401</v>
      </c>
      <c r="B1220" s="19" t="s">
        <v>7581</v>
      </c>
      <c r="D1220" s="13">
        <v>0</v>
      </c>
      <c r="F1220" s="13">
        <v>0</v>
      </c>
    </row>
    <row r="1221" spans="1:6" x14ac:dyDescent="0.2">
      <c r="A1221" s="13" t="str">
        <f t="shared" si="18"/>
        <v>421500</v>
      </c>
      <c r="B1221" s="19" t="s">
        <v>7582</v>
      </c>
      <c r="D1221" s="13">
        <v>0</v>
      </c>
      <c r="F1221" s="13">
        <v>0</v>
      </c>
    </row>
    <row r="1222" spans="1:6" x14ac:dyDescent="0.2">
      <c r="A1222" s="13" t="str">
        <f t="shared" si="18"/>
        <v>422100</v>
      </c>
      <c r="B1222" s="19" t="s">
        <v>7583</v>
      </c>
      <c r="D1222" s="13">
        <v>0</v>
      </c>
      <c r="F1222" s="13">
        <v>0</v>
      </c>
    </row>
    <row r="1223" spans="1:6" x14ac:dyDescent="0.2">
      <c r="A1223" s="13" t="str">
        <f t="shared" si="18"/>
        <v>422200</v>
      </c>
      <c r="B1223" s="19" t="s">
        <v>7584</v>
      </c>
      <c r="D1223" s="13">
        <v>0</v>
      </c>
      <c r="F1223" s="13">
        <v>0</v>
      </c>
    </row>
    <row r="1224" spans="1:6" x14ac:dyDescent="0.2">
      <c r="A1224" s="13" t="str">
        <f t="shared" ref="A1224:A1287" si="19">LEFT(TRIM(B1224),6)</f>
        <v>422300</v>
      </c>
      <c r="B1224" s="19" t="s">
        <v>7585</v>
      </c>
      <c r="D1224" s="13">
        <v>0</v>
      </c>
      <c r="F1224" s="13">
        <v>0</v>
      </c>
    </row>
    <row r="1225" spans="1:6" x14ac:dyDescent="0.2">
      <c r="A1225" s="13" t="str">
        <f t="shared" si="19"/>
        <v>422400</v>
      </c>
      <c r="B1225" s="19" t="s">
        <v>7586</v>
      </c>
      <c r="D1225" s="13">
        <v>0</v>
      </c>
      <c r="F1225" s="13">
        <v>0</v>
      </c>
    </row>
    <row r="1226" spans="1:6" x14ac:dyDescent="0.2">
      <c r="A1226" s="13" t="str">
        <f t="shared" si="19"/>
        <v>422500</v>
      </c>
      <c r="B1226" s="19" t="s">
        <v>7587</v>
      </c>
      <c r="D1226" s="13">
        <v>0</v>
      </c>
      <c r="F1226" s="13">
        <v>0</v>
      </c>
    </row>
    <row r="1227" spans="1:6" x14ac:dyDescent="0.2">
      <c r="A1227" s="13" t="str">
        <f t="shared" si="19"/>
        <v>422600</v>
      </c>
      <c r="B1227" s="19" t="s">
        <v>7588</v>
      </c>
      <c r="D1227" s="13">
        <v>0</v>
      </c>
      <c r="F1227" s="13">
        <v>0</v>
      </c>
    </row>
    <row r="1228" spans="1:6" x14ac:dyDescent="0.2">
      <c r="A1228" s="13" t="str">
        <f t="shared" si="19"/>
        <v>423100</v>
      </c>
      <c r="B1228" s="19" t="s">
        <v>7589</v>
      </c>
      <c r="D1228" s="13">
        <v>0</v>
      </c>
      <c r="F1228" s="13">
        <v>0</v>
      </c>
    </row>
    <row r="1229" spans="1:6" x14ac:dyDescent="0.2">
      <c r="A1229" s="13" t="str">
        <f t="shared" si="19"/>
        <v>423200</v>
      </c>
      <c r="B1229" s="19" t="s">
        <v>7590</v>
      </c>
      <c r="D1229" s="13">
        <v>0</v>
      </c>
      <c r="F1229" s="13">
        <v>0</v>
      </c>
    </row>
    <row r="1230" spans="1:6" x14ac:dyDescent="0.2">
      <c r="A1230" s="13" t="str">
        <f t="shared" si="19"/>
        <v>423210</v>
      </c>
      <c r="B1230" s="19" t="s">
        <v>7591</v>
      </c>
      <c r="D1230" s="13">
        <v>0</v>
      </c>
      <c r="F1230" s="13">
        <v>0</v>
      </c>
    </row>
    <row r="1231" spans="1:6" x14ac:dyDescent="0.2">
      <c r="A1231" s="13" t="str">
        <f t="shared" si="19"/>
        <v>423220</v>
      </c>
      <c r="B1231" s="19" t="s">
        <v>7592</v>
      </c>
      <c r="D1231" s="13">
        <v>0</v>
      </c>
      <c r="F1231" s="13">
        <v>0</v>
      </c>
    </row>
    <row r="1232" spans="1:6" x14ac:dyDescent="0.2">
      <c r="A1232" s="13" t="str">
        <f t="shared" si="19"/>
        <v>423230</v>
      </c>
      <c r="B1232" s="19" t="s">
        <v>7593</v>
      </c>
      <c r="D1232" s="13">
        <v>28</v>
      </c>
      <c r="F1232" s="13">
        <v>3879777.3675157689</v>
      </c>
    </row>
    <row r="1233" spans="1:6" x14ac:dyDescent="0.2">
      <c r="A1233" s="13" t="str">
        <f t="shared" si="19"/>
        <v>423300</v>
      </c>
      <c r="B1233" s="19" t="s">
        <v>7594</v>
      </c>
      <c r="D1233" s="13">
        <v>0</v>
      </c>
      <c r="F1233" s="13">
        <v>0</v>
      </c>
    </row>
    <row r="1234" spans="1:6" x14ac:dyDescent="0.2">
      <c r="A1234" s="13" t="str">
        <f t="shared" si="19"/>
        <v>423310</v>
      </c>
      <c r="B1234" s="19" t="s">
        <v>7595</v>
      </c>
      <c r="D1234" s="13">
        <v>0</v>
      </c>
      <c r="F1234" s="13">
        <v>0</v>
      </c>
    </row>
    <row r="1235" spans="1:6" x14ac:dyDescent="0.2">
      <c r="A1235" s="13" t="str">
        <f t="shared" si="19"/>
        <v>423320</v>
      </c>
      <c r="B1235" s="19" t="s">
        <v>7596</v>
      </c>
      <c r="D1235" s="13">
        <v>6</v>
      </c>
      <c r="F1235" s="13">
        <v>1135678.1496851109</v>
      </c>
    </row>
    <row r="1236" spans="1:6" x14ac:dyDescent="0.2">
      <c r="A1236" s="13" t="str">
        <f t="shared" si="19"/>
        <v>423330</v>
      </c>
      <c r="B1236" s="19" t="s">
        <v>7597</v>
      </c>
      <c r="D1236" s="13">
        <v>0</v>
      </c>
      <c r="F1236" s="13">
        <v>0</v>
      </c>
    </row>
    <row r="1237" spans="1:6" x14ac:dyDescent="0.2">
      <c r="A1237" s="13" t="str">
        <f t="shared" si="19"/>
        <v>423340</v>
      </c>
      <c r="B1237" s="19" t="s">
        <v>7598</v>
      </c>
      <c r="D1237" s="13">
        <v>0</v>
      </c>
      <c r="F1237" s="13">
        <v>14880.435890593815</v>
      </c>
    </row>
    <row r="1238" spans="1:6" x14ac:dyDescent="0.2">
      <c r="A1238" s="13" t="str">
        <f t="shared" si="19"/>
        <v>423350</v>
      </c>
      <c r="B1238" s="19" t="s">
        <v>7599</v>
      </c>
      <c r="D1238" s="13">
        <v>0</v>
      </c>
      <c r="F1238" s="13">
        <v>0</v>
      </c>
    </row>
    <row r="1239" spans="1:6" x14ac:dyDescent="0.2">
      <c r="A1239" s="13" t="str">
        <f t="shared" si="19"/>
        <v>423351</v>
      </c>
      <c r="B1239" s="19" t="s">
        <v>7600</v>
      </c>
      <c r="D1239" s="13">
        <v>0</v>
      </c>
      <c r="F1239" s="13">
        <v>0</v>
      </c>
    </row>
    <row r="1240" spans="1:6" x14ac:dyDescent="0.2">
      <c r="A1240" s="13" t="str">
        <f t="shared" si="19"/>
        <v>423360</v>
      </c>
      <c r="B1240" s="19" t="s">
        <v>7601</v>
      </c>
      <c r="D1240" s="13">
        <v>9</v>
      </c>
      <c r="F1240" s="13">
        <v>1425340.9347907493</v>
      </c>
    </row>
    <row r="1241" spans="1:6" x14ac:dyDescent="0.2">
      <c r="A1241" s="13" t="str">
        <f t="shared" si="19"/>
        <v>423370</v>
      </c>
      <c r="B1241" s="19" t="s">
        <v>7602</v>
      </c>
      <c r="D1241" s="13">
        <v>0</v>
      </c>
      <c r="F1241" s="13">
        <v>0</v>
      </c>
    </row>
    <row r="1242" spans="1:6" x14ac:dyDescent="0.2">
      <c r="A1242" s="13" t="str">
        <f t="shared" si="19"/>
        <v>423410</v>
      </c>
      <c r="B1242" s="19" t="s">
        <v>7603</v>
      </c>
      <c r="D1242" s="13">
        <v>0</v>
      </c>
      <c r="F1242" s="13">
        <v>0</v>
      </c>
    </row>
    <row r="1243" spans="1:6" x14ac:dyDescent="0.2">
      <c r="A1243" s="13" t="str">
        <f t="shared" si="19"/>
        <v>423420</v>
      </c>
      <c r="B1243" s="19" t="s">
        <v>7604</v>
      </c>
      <c r="D1243" s="13">
        <v>46</v>
      </c>
      <c r="F1243" s="13">
        <v>5882777.3564632591</v>
      </c>
    </row>
    <row r="1244" spans="1:6" x14ac:dyDescent="0.2">
      <c r="A1244" s="13" t="str">
        <f t="shared" si="19"/>
        <v>423430</v>
      </c>
      <c r="B1244" s="19" t="s">
        <v>7605</v>
      </c>
      <c r="D1244" s="13">
        <v>40</v>
      </c>
      <c r="F1244" s="13">
        <v>5797103.0277507678</v>
      </c>
    </row>
    <row r="1245" spans="1:6" x14ac:dyDescent="0.2">
      <c r="A1245" s="13" t="str">
        <f t="shared" si="19"/>
        <v>423440</v>
      </c>
      <c r="B1245" s="19" t="s">
        <v>7606</v>
      </c>
      <c r="D1245" s="13">
        <v>0</v>
      </c>
      <c r="F1245" s="13">
        <v>0</v>
      </c>
    </row>
    <row r="1246" spans="1:6" x14ac:dyDescent="0.2">
      <c r="A1246" s="13" t="str">
        <f t="shared" si="19"/>
        <v>423445</v>
      </c>
      <c r="B1246" s="19" t="s">
        <v>7607</v>
      </c>
      <c r="D1246" s="13">
        <v>30</v>
      </c>
      <c r="F1246" s="13">
        <v>6081841.2665394731</v>
      </c>
    </row>
    <row r="1247" spans="1:6" x14ac:dyDescent="0.2">
      <c r="A1247" s="13" t="str">
        <f t="shared" si="19"/>
        <v>423450</v>
      </c>
      <c r="B1247" s="19" t="s">
        <v>7608</v>
      </c>
      <c r="D1247" s="13">
        <v>27</v>
      </c>
      <c r="F1247" s="13">
        <v>4348964.6981659876</v>
      </c>
    </row>
    <row r="1248" spans="1:6" x14ac:dyDescent="0.2">
      <c r="A1248" s="13" t="str">
        <f t="shared" si="19"/>
        <v>423451</v>
      </c>
      <c r="B1248" s="19" t="s">
        <v>7609</v>
      </c>
      <c r="D1248" s="13">
        <v>20</v>
      </c>
      <c r="F1248" s="13">
        <v>4002084.6760388655</v>
      </c>
    </row>
    <row r="1249" spans="1:6" x14ac:dyDescent="0.2">
      <c r="A1249" s="13" t="str">
        <f t="shared" si="19"/>
        <v>423452</v>
      </c>
      <c r="B1249" s="19" t="s">
        <v>7610</v>
      </c>
      <c r="D1249" s="13">
        <v>27</v>
      </c>
      <c r="F1249" s="13">
        <v>3540962.20487474</v>
      </c>
    </row>
    <row r="1250" spans="1:6" x14ac:dyDescent="0.2">
      <c r="A1250" s="13" t="str">
        <f t="shared" si="19"/>
        <v>423460</v>
      </c>
      <c r="B1250" s="19" t="s">
        <v>7611</v>
      </c>
      <c r="D1250" s="13">
        <v>0</v>
      </c>
      <c r="F1250" s="13">
        <v>0</v>
      </c>
    </row>
    <row r="1251" spans="1:6" x14ac:dyDescent="0.2">
      <c r="A1251" s="13" t="str">
        <f t="shared" si="19"/>
        <v>423470</v>
      </c>
      <c r="B1251" s="19" t="s">
        <v>7612</v>
      </c>
      <c r="D1251" s="13">
        <v>0</v>
      </c>
      <c r="F1251" s="13">
        <v>0</v>
      </c>
    </row>
    <row r="1252" spans="1:6" x14ac:dyDescent="0.2">
      <c r="A1252" s="13" t="str">
        <f t="shared" si="19"/>
        <v>423480</v>
      </c>
      <c r="B1252" s="19" t="s">
        <v>7613</v>
      </c>
      <c r="D1252" s="13">
        <v>0</v>
      </c>
      <c r="F1252" s="13">
        <v>0</v>
      </c>
    </row>
    <row r="1253" spans="1:6" x14ac:dyDescent="0.2">
      <c r="A1253" s="13" t="str">
        <f t="shared" si="19"/>
        <v>423490</v>
      </c>
      <c r="B1253" s="19" t="s">
        <v>7614</v>
      </c>
      <c r="D1253" s="13">
        <v>0</v>
      </c>
      <c r="F1253" s="13">
        <v>0</v>
      </c>
    </row>
    <row r="1254" spans="1:6" x14ac:dyDescent="0.2">
      <c r="A1254" s="13" t="str">
        <f t="shared" si="19"/>
        <v>424100</v>
      </c>
      <c r="B1254" s="19" t="s">
        <v>7615</v>
      </c>
      <c r="D1254" s="13">
        <v>19</v>
      </c>
      <c r="F1254" s="13">
        <v>3381328.2051016986</v>
      </c>
    </row>
    <row r="1255" spans="1:6" x14ac:dyDescent="0.2">
      <c r="A1255" s="13" t="str">
        <f t="shared" si="19"/>
        <v>424110</v>
      </c>
      <c r="B1255" s="19" t="s">
        <v>7616</v>
      </c>
      <c r="D1255" s="13">
        <v>0</v>
      </c>
      <c r="F1255" s="13">
        <v>0</v>
      </c>
    </row>
    <row r="1256" spans="1:6" x14ac:dyDescent="0.2">
      <c r="A1256" s="13" t="str">
        <f t="shared" si="19"/>
        <v>424120</v>
      </c>
      <c r="B1256" s="19" t="s">
        <v>7617</v>
      </c>
      <c r="D1256" s="13">
        <v>39</v>
      </c>
      <c r="F1256" s="13">
        <v>6385349.1648746775</v>
      </c>
    </row>
    <row r="1257" spans="1:6" x14ac:dyDescent="0.2">
      <c r="A1257" s="13" t="str">
        <f t="shared" si="19"/>
        <v>424130</v>
      </c>
      <c r="B1257" s="19" t="s">
        <v>7618</v>
      </c>
      <c r="D1257" s="13">
        <v>24</v>
      </c>
      <c r="F1257" s="13">
        <v>3700861.154010755</v>
      </c>
    </row>
    <row r="1258" spans="1:6" x14ac:dyDescent="0.2">
      <c r="A1258" s="13" t="str">
        <f t="shared" si="19"/>
        <v>424140</v>
      </c>
      <c r="B1258" s="19" t="s">
        <v>7619</v>
      </c>
      <c r="D1258" s="13">
        <v>0</v>
      </c>
      <c r="F1258" s="13">
        <v>0</v>
      </c>
    </row>
    <row r="1259" spans="1:6" x14ac:dyDescent="0.2">
      <c r="A1259" s="13" t="str">
        <f t="shared" si="19"/>
        <v>424150</v>
      </c>
      <c r="B1259" s="19" t="s">
        <v>7620</v>
      </c>
      <c r="D1259" s="13">
        <v>0</v>
      </c>
      <c r="F1259" s="13">
        <v>0</v>
      </c>
    </row>
    <row r="1260" spans="1:6" x14ac:dyDescent="0.2">
      <c r="A1260" s="13" t="str">
        <f t="shared" si="19"/>
        <v>424160</v>
      </c>
      <c r="B1260" s="19" t="s">
        <v>7621</v>
      </c>
      <c r="D1260" s="13">
        <v>12</v>
      </c>
      <c r="F1260" s="13">
        <v>2652230.5125613324</v>
      </c>
    </row>
    <row r="1261" spans="1:6" x14ac:dyDescent="0.2">
      <c r="A1261" s="13" t="str">
        <f t="shared" si="19"/>
        <v>424170</v>
      </c>
      <c r="B1261" s="19" t="s">
        <v>7622</v>
      </c>
      <c r="D1261" s="13">
        <v>0</v>
      </c>
      <c r="F1261" s="13">
        <v>0</v>
      </c>
    </row>
    <row r="1262" spans="1:6" x14ac:dyDescent="0.2">
      <c r="A1262" s="13" t="str">
        <f t="shared" si="19"/>
        <v>424200</v>
      </c>
      <c r="B1262" s="19" t="s">
        <v>7623</v>
      </c>
      <c r="D1262" s="13">
        <v>0</v>
      </c>
      <c r="F1262" s="13">
        <v>0</v>
      </c>
    </row>
    <row r="1263" spans="1:6" x14ac:dyDescent="0.2">
      <c r="A1263" s="13" t="str">
        <f t="shared" si="19"/>
        <v>424210</v>
      </c>
      <c r="B1263" s="19" t="s">
        <v>7624</v>
      </c>
      <c r="D1263" s="13">
        <v>0</v>
      </c>
      <c r="F1263" s="13">
        <v>0</v>
      </c>
    </row>
    <row r="1264" spans="1:6" x14ac:dyDescent="0.2">
      <c r="A1264" s="13" t="str">
        <f t="shared" si="19"/>
        <v>424220</v>
      </c>
      <c r="B1264" s="19" t="s">
        <v>7625</v>
      </c>
      <c r="D1264" s="13">
        <v>0</v>
      </c>
      <c r="F1264" s="13">
        <v>0</v>
      </c>
    </row>
    <row r="1265" spans="1:6" x14ac:dyDescent="0.2">
      <c r="A1265" s="13" t="str">
        <f t="shared" si="19"/>
        <v>424230</v>
      </c>
      <c r="B1265" s="19" t="s">
        <v>7626</v>
      </c>
      <c r="D1265" s="13">
        <v>150</v>
      </c>
      <c r="F1265" s="13">
        <v>5397873.2068638299</v>
      </c>
    </row>
    <row r="1266" spans="1:6" x14ac:dyDescent="0.2">
      <c r="A1266" s="13" t="str">
        <f t="shared" si="19"/>
        <v>424240</v>
      </c>
      <c r="B1266" s="19" t="s">
        <v>7627</v>
      </c>
      <c r="D1266" s="13">
        <v>105</v>
      </c>
      <c r="F1266" s="13">
        <v>11114319.04465892</v>
      </c>
    </row>
    <row r="1267" spans="1:6" x14ac:dyDescent="0.2">
      <c r="A1267" s="13" t="str">
        <f t="shared" si="19"/>
        <v>424250</v>
      </c>
      <c r="B1267" s="19" t="s">
        <v>7628</v>
      </c>
      <c r="D1267" s="13">
        <v>0</v>
      </c>
      <c r="F1267" s="13">
        <v>0</v>
      </c>
    </row>
    <row r="1268" spans="1:6" x14ac:dyDescent="0.2">
      <c r="A1268" s="13" t="str">
        <f t="shared" si="19"/>
        <v>424310</v>
      </c>
      <c r="B1268" s="19" t="s">
        <v>7629</v>
      </c>
      <c r="D1268" s="13">
        <v>0</v>
      </c>
      <c r="F1268" s="13">
        <v>0</v>
      </c>
    </row>
    <row r="1269" spans="1:6" x14ac:dyDescent="0.2">
      <c r="A1269" s="13" t="str">
        <f t="shared" si="19"/>
        <v>424320</v>
      </c>
      <c r="B1269" s="19" t="s">
        <v>7630</v>
      </c>
      <c r="D1269" s="13">
        <v>0</v>
      </c>
      <c r="F1269" s="13">
        <v>0</v>
      </c>
    </row>
    <row r="1270" spans="1:6" x14ac:dyDescent="0.2">
      <c r="A1270" s="13" t="str">
        <f t="shared" si="19"/>
        <v>424330</v>
      </c>
      <c r="B1270" s="19" t="s">
        <v>7631</v>
      </c>
      <c r="D1270" s="13">
        <v>0</v>
      </c>
      <c r="F1270" s="13">
        <v>0</v>
      </c>
    </row>
    <row r="1271" spans="1:6" x14ac:dyDescent="0.2">
      <c r="A1271" s="13" t="str">
        <f t="shared" si="19"/>
        <v>424340</v>
      </c>
      <c r="B1271" s="19" t="s">
        <v>7632</v>
      </c>
      <c r="D1271" s="13">
        <v>0</v>
      </c>
      <c r="F1271" s="13">
        <v>0</v>
      </c>
    </row>
    <row r="1272" spans="1:6" x14ac:dyDescent="0.2">
      <c r="A1272" s="13" t="str">
        <f t="shared" si="19"/>
        <v>424341</v>
      </c>
      <c r="B1272" s="19" t="s">
        <v>7633</v>
      </c>
      <c r="D1272" s="13">
        <v>15</v>
      </c>
      <c r="F1272" s="13">
        <v>2547026.0342345443</v>
      </c>
    </row>
    <row r="1273" spans="1:6" x14ac:dyDescent="0.2">
      <c r="A1273" s="13" t="str">
        <f t="shared" si="19"/>
        <v>424342</v>
      </c>
      <c r="B1273" s="19" t="s">
        <v>7634</v>
      </c>
      <c r="D1273" s="13">
        <v>12</v>
      </c>
      <c r="F1273" s="13">
        <v>2039557.4479030685</v>
      </c>
    </row>
    <row r="1274" spans="1:6" x14ac:dyDescent="0.2">
      <c r="A1274" s="13" t="str">
        <f t="shared" si="19"/>
        <v>424343</v>
      </c>
      <c r="B1274" s="19" t="s">
        <v>7635</v>
      </c>
      <c r="D1274" s="13">
        <v>28</v>
      </c>
      <c r="F1274" s="13">
        <v>5081880.9519749302</v>
      </c>
    </row>
    <row r="1275" spans="1:6" x14ac:dyDescent="0.2">
      <c r="A1275" s="13" t="str">
        <f t="shared" si="19"/>
        <v>424344</v>
      </c>
      <c r="B1275" s="19" t="s">
        <v>7636</v>
      </c>
      <c r="D1275" s="13">
        <v>7</v>
      </c>
      <c r="F1275" s="13">
        <v>1067725.011834542</v>
      </c>
    </row>
    <row r="1276" spans="1:6" x14ac:dyDescent="0.2">
      <c r="A1276" s="13" t="str">
        <f t="shared" si="19"/>
        <v>424345</v>
      </c>
      <c r="B1276" s="19" t="s">
        <v>7637</v>
      </c>
      <c r="D1276" s="13">
        <v>16</v>
      </c>
      <c r="F1276" s="13">
        <v>2978737.7589594657</v>
      </c>
    </row>
    <row r="1277" spans="1:6" x14ac:dyDescent="0.2">
      <c r="A1277" s="13" t="str">
        <f t="shared" si="19"/>
        <v>424346</v>
      </c>
      <c r="B1277" s="19" t="s">
        <v>7638</v>
      </c>
      <c r="D1277" s="13">
        <v>0</v>
      </c>
      <c r="F1277" s="13">
        <v>0</v>
      </c>
    </row>
    <row r="1278" spans="1:6" x14ac:dyDescent="0.2">
      <c r="A1278" s="13" t="str">
        <f t="shared" si="19"/>
        <v>424347</v>
      </c>
      <c r="B1278" s="19" t="s">
        <v>7639</v>
      </c>
      <c r="D1278" s="13">
        <v>0</v>
      </c>
      <c r="F1278" s="13">
        <v>0</v>
      </c>
    </row>
    <row r="1279" spans="1:6" x14ac:dyDescent="0.2">
      <c r="A1279" s="13" t="str">
        <f t="shared" si="19"/>
        <v>424348</v>
      </c>
      <c r="B1279" s="19" t="s">
        <v>7640</v>
      </c>
      <c r="D1279" s="13">
        <v>0</v>
      </c>
      <c r="F1279" s="13">
        <v>0</v>
      </c>
    </row>
    <row r="1280" spans="1:6" x14ac:dyDescent="0.2">
      <c r="A1280" s="13" t="str">
        <f t="shared" si="19"/>
        <v>424349</v>
      </c>
      <c r="B1280" s="19" t="s">
        <v>7641</v>
      </c>
      <c r="D1280" s="13">
        <v>0</v>
      </c>
      <c r="F1280" s="13">
        <v>0</v>
      </c>
    </row>
    <row r="1281" spans="1:6" x14ac:dyDescent="0.2">
      <c r="A1281" s="13" t="str">
        <f t="shared" si="19"/>
        <v>424350</v>
      </c>
      <c r="B1281" s="19" t="s">
        <v>7642</v>
      </c>
      <c r="D1281" s="13">
        <v>0</v>
      </c>
      <c r="F1281" s="13">
        <v>0</v>
      </c>
    </row>
    <row r="1282" spans="1:6" x14ac:dyDescent="0.2">
      <c r="A1282" s="13" t="str">
        <f t="shared" si="19"/>
        <v>424351</v>
      </c>
      <c r="B1282" s="19" t="s">
        <v>7643</v>
      </c>
      <c r="D1282" s="13">
        <v>0</v>
      </c>
      <c r="F1282" s="13">
        <v>0</v>
      </c>
    </row>
    <row r="1283" spans="1:6" x14ac:dyDescent="0.2">
      <c r="A1283" s="13" t="str">
        <f t="shared" si="19"/>
        <v>424352</v>
      </c>
      <c r="B1283" s="19" t="s">
        <v>7644</v>
      </c>
      <c r="D1283" s="13">
        <v>0</v>
      </c>
      <c r="F1283" s="13">
        <v>0</v>
      </c>
    </row>
    <row r="1284" spans="1:6" x14ac:dyDescent="0.2">
      <c r="A1284" s="13" t="str">
        <f t="shared" si="19"/>
        <v>424360</v>
      </c>
      <c r="B1284" s="19" t="s">
        <v>7645</v>
      </c>
      <c r="D1284" s="13">
        <v>0</v>
      </c>
      <c r="F1284" s="13">
        <v>0</v>
      </c>
    </row>
    <row r="1285" spans="1:6" x14ac:dyDescent="0.2">
      <c r="A1285" s="13" t="str">
        <f t="shared" si="19"/>
        <v>424361</v>
      </c>
      <c r="B1285" s="19" t="s">
        <v>7646</v>
      </c>
      <c r="D1285" s="13">
        <v>0</v>
      </c>
      <c r="F1285" s="13">
        <v>0</v>
      </c>
    </row>
    <row r="1286" spans="1:6" x14ac:dyDescent="0.2">
      <c r="A1286" s="13" t="str">
        <f t="shared" si="19"/>
        <v>424362</v>
      </c>
      <c r="B1286" s="19" t="s">
        <v>7647</v>
      </c>
      <c r="D1286" s="13">
        <v>0</v>
      </c>
      <c r="F1286" s="13">
        <v>0</v>
      </c>
    </row>
    <row r="1287" spans="1:6" x14ac:dyDescent="0.2">
      <c r="A1287" s="13" t="str">
        <f t="shared" si="19"/>
        <v>424363</v>
      </c>
      <c r="B1287" s="19" t="s">
        <v>7648</v>
      </c>
      <c r="D1287" s="13">
        <v>0</v>
      </c>
      <c r="F1287" s="13">
        <v>0</v>
      </c>
    </row>
    <row r="1288" spans="1:6" x14ac:dyDescent="0.2">
      <c r="A1288" s="13" t="str">
        <f t="shared" ref="A1288:A1351" si="20">LEFT(TRIM(B1288),6)</f>
        <v>424364</v>
      </c>
      <c r="B1288" s="19" t="s">
        <v>7649</v>
      </c>
      <c r="D1288" s="13">
        <v>19</v>
      </c>
      <c r="F1288" s="13">
        <v>4327577.0595262591</v>
      </c>
    </row>
    <row r="1289" spans="1:6" x14ac:dyDescent="0.2">
      <c r="A1289" s="13" t="str">
        <f t="shared" si="20"/>
        <v>424365</v>
      </c>
      <c r="B1289" s="19" t="s">
        <v>7650</v>
      </c>
      <c r="D1289" s="13">
        <v>0</v>
      </c>
      <c r="F1289" s="13">
        <v>0</v>
      </c>
    </row>
    <row r="1290" spans="1:6" x14ac:dyDescent="0.2">
      <c r="A1290" s="13" t="str">
        <f t="shared" si="20"/>
        <v>424366</v>
      </c>
      <c r="B1290" s="19" t="s">
        <v>7651</v>
      </c>
      <c r="D1290" s="13">
        <v>48</v>
      </c>
      <c r="F1290" s="13">
        <v>10895208.890741516</v>
      </c>
    </row>
    <row r="1291" spans="1:6" x14ac:dyDescent="0.2">
      <c r="A1291" s="13" t="str">
        <f t="shared" si="20"/>
        <v>424367</v>
      </c>
      <c r="B1291" s="19" t="s">
        <v>7652</v>
      </c>
      <c r="D1291" s="13">
        <v>9</v>
      </c>
      <c r="F1291" s="13">
        <v>1233924.1168655776</v>
      </c>
    </row>
    <row r="1292" spans="1:6" x14ac:dyDescent="0.2">
      <c r="A1292" s="13" t="str">
        <f t="shared" si="20"/>
        <v>424368</v>
      </c>
      <c r="B1292" s="19" t="s">
        <v>7653</v>
      </c>
      <c r="D1292" s="13">
        <v>4</v>
      </c>
      <c r="F1292" s="13">
        <v>792767.93906559306</v>
      </c>
    </row>
    <row r="1293" spans="1:6" x14ac:dyDescent="0.2">
      <c r="A1293" s="13" t="str">
        <f t="shared" si="20"/>
        <v>424369</v>
      </c>
      <c r="B1293" s="19" t="s">
        <v>7654</v>
      </c>
      <c r="D1293" s="13">
        <v>0</v>
      </c>
      <c r="F1293" s="13">
        <v>0</v>
      </c>
    </row>
    <row r="1294" spans="1:6" x14ac:dyDescent="0.2">
      <c r="A1294" s="13" t="str">
        <f t="shared" si="20"/>
        <v>424370</v>
      </c>
      <c r="B1294" s="19" t="s">
        <v>7655</v>
      </c>
      <c r="D1294" s="13">
        <v>0</v>
      </c>
      <c r="F1294" s="13">
        <v>0</v>
      </c>
    </row>
    <row r="1295" spans="1:6" x14ac:dyDescent="0.2">
      <c r="A1295" s="13" t="str">
        <f t="shared" si="20"/>
        <v>424371</v>
      </c>
      <c r="B1295" s="19" t="s">
        <v>7656</v>
      </c>
      <c r="D1295" s="13">
        <v>0</v>
      </c>
      <c r="F1295" s="13">
        <v>387867.80133426021</v>
      </c>
    </row>
    <row r="1296" spans="1:6" x14ac:dyDescent="0.2">
      <c r="A1296" s="13" t="str">
        <f t="shared" si="20"/>
        <v>424372</v>
      </c>
      <c r="B1296" s="19" t="s">
        <v>7657</v>
      </c>
      <c r="D1296" s="13">
        <v>0</v>
      </c>
      <c r="F1296" s="13">
        <v>-147.54268999999999</v>
      </c>
    </row>
    <row r="1297" spans="1:6" x14ac:dyDescent="0.2">
      <c r="A1297" s="13" t="str">
        <f t="shared" si="20"/>
        <v>424373</v>
      </c>
      <c r="B1297" s="19" t="s">
        <v>7658</v>
      </c>
      <c r="D1297" s="13">
        <v>0</v>
      </c>
      <c r="F1297" s="13">
        <v>-236.65377000000001</v>
      </c>
    </row>
    <row r="1298" spans="1:6" x14ac:dyDescent="0.2">
      <c r="A1298" s="13" t="str">
        <f t="shared" si="20"/>
        <v>424374</v>
      </c>
      <c r="B1298" s="19" t="s">
        <v>7659</v>
      </c>
      <c r="D1298" s="13">
        <v>37</v>
      </c>
      <c r="F1298" s="13">
        <v>4573827.168105985</v>
      </c>
    </row>
    <row r="1299" spans="1:6" x14ac:dyDescent="0.2">
      <c r="A1299" s="13" t="str">
        <f t="shared" si="20"/>
        <v>424375</v>
      </c>
      <c r="B1299" s="19" t="s">
        <v>7660</v>
      </c>
      <c r="D1299" s="13">
        <v>0</v>
      </c>
      <c r="F1299" s="13">
        <v>183</v>
      </c>
    </row>
    <row r="1300" spans="1:6" x14ac:dyDescent="0.2">
      <c r="A1300" s="13" t="str">
        <f t="shared" si="20"/>
        <v>424376</v>
      </c>
      <c r="B1300" s="19" t="s">
        <v>7661</v>
      </c>
      <c r="D1300" s="13">
        <v>0</v>
      </c>
      <c r="F1300" s="13">
        <v>0</v>
      </c>
    </row>
    <row r="1301" spans="1:6" x14ac:dyDescent="0.2">
      <c r="A1301" s="13" t="str">
        <f t="shared" si="20"/>
        <v>424377</v>
      </c>
      <c r="B1301" s="19" t="s">
        <v>7662</v>
      </c>
      <c r="D1301" s="13">
        <v>0</v>
      </c>
      <c r="F1301" s="13">
        <v>181.16164000000001</v>
      </c>
    </row>
    <row r="1302" spans="1:6" x14ac:dyDescent="0.2">
      <c r="A1302" s="13" t="str">
        <f t="shared" si="20"/>
        <v>424378</v>
      </c>
      <c r="B1302" s="19" t="s">
        <v>5403</v>
      </c>
      <c r="D1302" s="13">
        <v>0</v>
      </c>
      <c r="F1302" s="13">
        <v>83085.293387112848</v>
      </c>
    </row>
    <row r="1303" spans="1:6" x14ac:dyDescent="0.2">
      <c r="A1303" s="13" t="str">
        <f t="shared" si="20"/>
        <v>424379</v>
      </c>
      <c r="B1303" s="19" t="s">
        <v>7663</v>
      </c>
      <c r="D1303" s="13">
        <v>0</v>
      </c>
      <c r="F1303" s="13">
        <v>18468.856050000002</v>
      </c>
    </row>
    <row r="1304" spans="1:6" x14ac:dyDescent="0.2">
      <c r="A1304" s="13" t="str">
        <f t="shared" si="20"/>
        <v>424380</v>
      </c>
      <c r="B1304" s="19" t="s">
        <v>7664</v>
      </c>
      <c r="D1304" s="13">
        <v>0</v>
      </c>
      <c r="F1304" s="13">
        <v>0</v>
      </c>
    </row>
    <row r="1305" spans="1:6" x14ac:dyDescent="0.2">
      <c r="A1305" s="13" t="str">
        <f t="shared" si="20"/>
        <v>424381</v>
      </c>
      <c r="B1305" s="19" t="s">
        <v>7665</v>
      </c>
      <c r="D1305" s="13">
        <v>0</v>
      </c>
      <c r="F1305" s="13">
        <v>1312500.7384218774</v>
      </c>
    </row>
    <row r="1306" spans="1:6" x14ac:dyDescent="0.2">
      <c r="A1306" s="13" t="str">
        <f t="shared" si="20"/>
        <v>424382</v>
      </c>
      <c r="B1306" s="19" t="s">
        <v>7666</v>
      </c>
      <c r="D1306" s="13">
        <v>0</v>
      </c>
      <c r="F1306" s="13">
        <v>56140.356870193602</v>
      </c>
    </row>
    <row r="1307" spans="1:6" x14ac:dyDescent="0.2">
      <c r="A1307" s="13" t="str">
        <f t="shared" si="20"/>
        <v>424383</v>
      </c>
      <c r="B1307" s="19" t="s">
        <v>7667</v>
      </c>
      <c r="D1307" s="13">
        <v>0</v>
      </c>
      <c r="F1307" s="13">
        <v>157151.66705999998</v>
      </c>
    </row>
    <row r="1308" spans="1:6" x14ac:dyDescent="0.2">
      <c r="A1308" s="13" t="str">
        <f t="shared" si="20"/>
        <v>424384</v>
      </c>
      <c r="B1308" s="19" t="s">
        <v>7668</v>
      </c>
      <c r="D1308" s="13">
        <v>10</v>
      </c>
      <c r="F1308" s="13">
        <v>1526456.292113685</v>
      </c>
    </row>
    <row r="1309" spans="1:6" x14ac:dyDescent="0.2">
      <c r="A1309" s="13" t="str">
        <f t="shared" si="20"/>
        <v>424385</v>
      </c>
      <c r="B1309" s="19" t="s">
        <v>7669</v>
      </c>
      <c r="D1309" s="13">
        <v>0</v>
      </c>
      <c r="F1309" s="13">
        <v>30196.172449999998</v>
      </c>
    </row>
    <row r="1310" spans="1:6" x14ac:dyDescent="0.2">
      <c r="A1310" s="13" t="str">
        <f t="shared" si="20"/>
        <v>424386</v>
      </c>
      <c r="B1310" s="19" t="s">
        <v>7670</v>
      </c>
      <c r="D1310" s="13">
        <v>0</v>
      </c>
      <c r="F1310" s="13">
        <v>0</v>
      </c>
    </row>
    <row r="1311" spans="1:6" x14ac:dyDescent="0.2">
      <c r="A1311" s="13" t="str">
        <f t="shared" si="20"/>
        <v>424387</v>
      </c>
      <c r="B1311" s="19" t="s">
        <v>7671</v>
      </c>
      <c r="D1311" s="13">
        <v>13</v>
      </c>
      <c r="F1311" s="13">
        <v>3265334.6175503973</v>
      </c>
    </row>
    <row r="1312" spans="1:6" x14ac:dyDescent="0.2">
      <c r="A1312" s="13" t="str">
        <f t="shared" si="20"/>
        <v>424388</v>
      </c>
      <c r="B1312" s="19" t="s">
        <v>7672</v>
      </c>
      <c r="D1312" s="13">
        <v>0</v>
      </c>
      <c r="F1312" s="13">
        <v>0</v>
      </c>
    </row>
    <row r="1313" spans="1:6" x14ac:dyDescent="0.2">
      <c r="A1313" s="13" t="str">
        <f t="shared" si="20"/>
        <v>424389</v>
      </c>
      <c r="B1313" s="19" t="s">
        <v>7673</v>
      </c>
      <c r="D1313" s="13">
        <v>0</v>
      </c>
      <c r="F1313" s="13">
        <v>50548</v>
      </c>
    </row>
    <row r="1314" spans="1:6" x14ac:dyDescent="0.2">
      <c r="A1314" s="13" t="str">
        <f t="shared" si="20"/>
        <v>424390</v>
      </c>
      <c r="B1314" s="19" t="s">
        <v>7674</v>
      </c>
      <c r="D1314" s="13">
        <v>70</v>
      </c>
      <c r="F1314" s="13">
        <v>8999567.8788958751</v>
      </c>
    </row>
    <row r="1315" spans="1:6" x14ac:dyDescent="0.2">
      <c r="A1315" s="13" t="str">
        <f t="shared" si="20"/>
        <v>424391</v>
      </c>
      <c r="B1315" s="19" t="s">
        <v>7675</v>
      </c>
      <c r="D1315" s="13">
        <v>18</v>
      </c>
      <c r="F1315" s="13">
        <v>3468054.4936866779</v>
      </c>
    </row>
    <row r="1316" spans="1:6" x14ac:dyDescent="0.2">
      <c r="A1316" s="13" t="str">
        <f t="shared" si="20"/>
        <v>424392</v>
      </c>
      <c r="B1316" s="19" t="s">
        <v>7676</v>
      </c>
      <c r="D1316" s="13">
        <v>0</v>
      </c>
      <c r="F1316" s="13">
        <v>0</v>
      </c>
    </row>
    <row r="1317" spans="1:6" x14ac:dyDescent="0.2">
      <c r="A1317" s="13" t="str">
        <f t="shared" si="20"/>
        <v>424393</v>
      </c>
      <c r="B1317" s="19" t="s">
        <v>7677</v>
      </c>
      <c r="D1317" s="13">
        <v>0</v>
      </c>
      <c r="F1317" s="13">
        <v>0</v>
      </c>
    </row>
    <row r="1318" spans="1:6" x14ac:dyDescent="0.2">
      <c r="A1318" s="13" t="str">
        <f t="shared" si="20"/>
        <v>424394</v>
      </c>
      <c r="B1318" s="19" t="s">
        <v>7678</v>
      </c>
      <c r="D1318" s="13">
        <v>0</v>
      </c>
      <c r="F1318" s="13">
        <v>0</v>
      </c>
    </row>
    <row r="1319" spans="1:6" x14ac:dyDescent="0.2">
      <c r="A1319" s="13" t="str">
        <f t="shared" si="20"/>
        <v>424395</v>
      </c>
      <c r="B1319" s="19" t="s">
        <v>7679</v>
      </c>
      <c r="D1319" s="13">
        <v>0</v>
      </c>
      <c r="F1319" s="13">
        <v>0</v>
      </c>
    </row>
    <row r="1320" spans="1:6" x14ac:dyDescent="0.2">
      <c r="A1320" s="13" t="str">
        <f t="shared" si="20"/>
        <v>424396</v>
      </c>
      <c r="B1320" s="19" t="s">
        <v>7680</v>
      </c>
      <c r="D1320" s="13">
        <v>0</v>
      </c>
      <c r="F1320" s="13">
        <v>0</v>
      </c>
    </row>
    <row r="1321" spans="1:6" x14ac:dyDescent="0.2">
      <c r="A1321" s="13" t="str">
        <f t="shared" si="20"/>
        <v>424397</v>
      </c>
      <c r="B1321" s="19" t="s">
        <v>7681</v>
      </c>
      <c r="D1321" s="13">
        <v>48</v>
      </c>
      <c r="F1321" s="13">
        <v>4007734.47787809</v>
      </c>
    </row>
    <row r="1322" spans="1:6" x14ac:dyDescent="0.2">
      <c r="A1322" s="13" t="str">
        <f t="shared" si="20"/>
        <v>424398</v>
      </c>
      <c r="B1322" s="19" t="s">
        <v>7682</v>
      </c>
      <c r="D1322" s="13">
        <v>12</v>
      </c>
      <c r="F1322" s="13">
        <v>1346114.6464546081</v>
      </c>
    </row>
    <row r="1323" spans="1:6" x14ac:dyDescent="0.2">
      <c r="A1323" s="13" t="str">
        <f t="shared" si="20"/>
        <v>424399</v>
      </c>
      <c r="B1323" s="19" t="s">
        <v>7683</v>
      </c>
      <c r="D1323" s="13">
        <v>0</v>
      </c>
      <c r="F1323" s="13">
        <v>0</v>
      </c>
    </row>
    <row r="1324" spans="1:6" x14ac:dyDescent="0.2">
      <c r="A1324" s="13" t="str">
        <f t="shared" si="20"/>
        <v>424400</v>
      </c>
      <c r="B1324" s="19" t="s">
        <v>7684</v>
      </c>
      <c r="D1324" s="13">
        <v>0</v>
      </c>
      <c r="F1324" s="13">
        <v>0</v>
      </c>
    </row>
    <row r="1325" spans="1:6" x14ac:dyDescent="0.2">
      <c r="A1325" s="13" t="str">
        <f t="shared" si="20"/>
        <v>424401</v>
      </c>
      <c r="B1325" s="19" t="s">
        <v>7685</v>
      </c>
      <c r="D1325" s="13">
        <v>17</v>
      </c>
      <c r="F1325" s="13">
        <v>3756973.8822894497</v>
      </c>
    </row>
    <row r="1326" spans="1:6" x14ac:dyDescent="0.2">
      <c r="A1326" s="13" t="str">
        <f t="shared" si="20"/>
        <v>424402</v>
      </c>
      <c r="B1326" s="19" t="s">
        <v>7686</v>
      </c>
      <c r="D1326" s="13">
        <v>20</v>
      </c>
      <c r="F1326" s="13">
        <v>2871303.6738155149</v>
      </c>
    </row>
    <row r="1327" spans="1:6" x14ac:dyDescent="0.2">
      <c r="A1327" s="13" t="str">
        <f t="shared" si="20"/>
        <v>424403</v>
      </c>
      <c r="B1327" s="19" t="s">
        <v>7687</v>
      </c>
      <c r="D1327" s="13">
        <v>8</v>
      </c>
      <c r="F1327" s="13">
        <v>1737118.7151417476</v>
      </c>
    </row>
    <row r="1328" spans="1:6" x14ac:dyDescent="0.2">
      <c r="A1328" s="13" t="str">
        <f t="shared" si="20"/>
        <v>424421</v>
      </c>
      <c r="B1328" s="19" t="s">
        <v>7688</v>
      </c>
      <c r="D1328" s="13">
        <v>0</v>
      </c>
      <c r="F1328" s="13">
        <v>0</v>
      </c>
    </row>
    <row r="1329" spans="1:6" x14ac:dyDescent="0.2">
      <c r="A1329" s="13" t="str">
        <f t="shared" si="20"/>
        <v>424500</v>
      </c>
      <c r="B1329" s="19" t="s">
        <v>7689</v>
      </c>
      <c r="D1329" s="13">
        <v>9</v>
      </c>
      <c r="F1329" s="13">
        <v>1850558.9979347424</v>
      </c>
    </row>
    <row r="1330" spans="1:6" x14ac:dyDescent="0.2">
      <c r="A1330" s="13" t="str">
        <f t="shared" si="20"/>
        <v>424501</v>
      </c>
      <c r="B1330" s="19" t="s">
        <v>7690</v>
      </c>
      <c r="D1330" s="13">
        <v>7</v>
      </c>
      <c r="F1330" s="13">
        <v>1788077.217043238</v>
      </c>
    </row>
    <row r="1331" spans="1:6" x14ac:dyDescent="0.2">
      <c r="A1331" s="13" t="str">
        <f t="shared" si="20"/>
        <v>424502</v>
      </c>
      <c r="B1331" s="19" t="s">
        <v>7691</v>
      </c>
      <c r="D1331" s="13">
        <v>29</v>
      </c>
      <c r="F1331" s="13">
        <v>5533838.8507560911</v>
      </c>
    </row>
    <row r="1332" spans="1:6" x14ac:dyDescent="0.2">
      <c r="A1332" s="13" t="str">
        <f t="shared" si="20"/>
        <v>424503</v>
      </c>
      <c r="B1332" s="19" t="s">
        <v>7692</v>
      </c>
      <c r="D1332" s="13">
        <v>8</v>
      </c>
      <c r="F1332" s="13">
        <v>1824401.9673674265</v>
      </c>
    </row>
    <row r="1333" spans="1:6" x14ac:dyDescent="0.2">
      <c r="A1333" s="13" t="str">
        <f t="shared" si="20"/>
        <v>425100</v>
      </c>
      <c r="B1333" s="19" t="s">
        <v>7693</v>
      </c>
      <c r="D1333" s="13">
        <v>5</v>
      </c>
      <c r="F1333" s="13">
        <v>3729724.3590555014</v>
      </c>
    </row>
    <row r="1334" spans="1:6" x14ac:dyDescent="0.2">
      <c r="A1334" s="13" t="str">
        <f t="shared" si="20"/>
        <v>425200</v>
      </c>
      <c r="B1334" s="19" t="s">
        <v>7694</v>
      </c>
      <c r="D1334" s="13">
        <v>15</v>
      </c>
      <c r="F1334" s="13">
        <v>3413187.9565824475</v>
      </c>
    </row>
    <row r="1335" spans="1:6" x14ac:dyDescent="0.2">
      <c r="A1335" s="13" t="str">
        <f t="shared" si="20"/>
        <v>425300</v>
      </c>
      <c r="B1335" s="19" t="s">
        <v>7695</v>
      </c>
      <c r="D1335" s="13">
        <v>81</v>
      </c>
      <c r="F1335" s="13">
        <v>28314516.009657215</v>
      </c>
    </row>
    <row r="1336" spans="1:6" x14ac:dyDescent="0.2">
      <c r="A1336" s="13" t="str">
        <f t="shared" si="20"/>
        <v>425310</v>
      </c>
      <c r="B1336" s="19" t="s">
        <v>7696</v>
      </c>
      <c r="D1336" s="13">
        <v>0</v>
      </c>
      <c r="F1336" s="13">
        <v>0</v>
      </c>
    </row>
    <row r="1337" spans="1:6" x14ac:dyDescent="0.2">
      <c r="A1337" s="13" t="str">
        <f t="shared" si="20"/>
        <v>425320</v>
      </c>
      <c r="B1337" s="19" t="s">
        <v>7697</v>
      </c>
      <c r="D1337" s="13">
        <v>46</v>
      </c>
      <c r="F1337" s="13">
        <v>17949256.725010712</v>
      </c>
    </row>
    <row r="1338" spans="1:6" x14ac:dyDescent="0.2">
      <c r="A1338" s="13" t="str">
        <f t="shared" si="20"/>
        <v>425400</v>
      </c>
      <c r="B1338" s="19" t="s">
        <v>7698</v>
      </c>
      <c r="D1338" s="13">
        <v>4</v>
      </c>
      <c r="F1338" s="13">
        <v>2834617.5218107551</v>
      </c>
    </row>
    <row r="1339" spans="1:6" x14ac:dyDescent="0.2">
      <c r="A1339" s="13" t="str">
        <f t="shared" si="20"/>
        <v>425500</v>
      </c>
      <c r="B1339" s="19" t="s">
        <v>7699</v>
      </c>
      <c r="D1339" s="13">
        <v>52</v>
      </c>
      <c r="F1339" s="13">
        <v>25412995.176569298</v>
      </c>
    </row>
    <row r="1340" spans="1:6" x14ac:dyDescent="0.2">
      <c r="A1340" s="13" t="str">
        <f t="shared" si="20"/>
        <v>425501</v>
      </c>
      <c r="B1340" s="19" t="s">
        <v>7700</v>
      </c>
      <c r="D1340" s="13">
        <v>0</v>
      </c>
      <c r="F1340" s="13">
        <v>0</v>
      </c>
    </row>
    <row r="1341" spans="1:6" x14ac:dyDescent="0.2">
      <c r="A1341" s="13" t="str">
        <f t="shared" si="20"/>
        <v>425510</v>
      </c>
      <c r="B1341" s="19" t="s">
        <v>7701</v>
      </c>
      <c r="D1341" s="13">
        <v>0</v>
      </c>
      <c r="F1341" s="13">
        <v>2597.2323527846893</v>
      </c>
    </row>
    <row r="1342" spans="1:6" x14ac:dyDescent="0.2">
      <c r="A1342" s="13" t="str">
        <f t="shared" si="20"/>
        <v>425600</v>
      </c>
      <c r="B1342" s="19" t="s">
        <v>7702</v>
      </c>
      <c r="D1342" s="13">
        <v>0</v>
      </c>
      <c r="F1342" s="13">
        <v>14673</v>
      </c>
    </row>
    <row r="1343" spans="1:6" x14ac:dyDescent="0.2">
      <c r="A1343" s="13" t="str">
        <f t="shared" si="20"/>
        <v>425610</v>
      </c>
      <c r="B1343" s="19" t="s">
        <v>7703</v>
      </c>
      <c r="D1343" s="13">
        <v>0</v>
      </c>
      <c r="F1343" s="13">
        <v>0</v>
      </c>
    </row>
    <row r="1344" spans="1:6" x14ac:dyDescent="0.2">
      <c r="A1344" s="13" t="str">
        <f t="shared" si="20"/>
        <v>425620</v>
      </c>
      <c r="B1344" s="19" t="s">
        <v>7704</v>
      </c>
      <c r="D1344" s="13">
        <v>35</v>
      </c>
      <c r="F1344" s="13">
        <v>8607534.7562983111</v>
      </c>
    </row>
    <row r="1345" spans="1:6" x14ac:dyDescent="0.2">
      <c r="A1345" s="13" t="str">
        <f t="shared" si="20"/>
        <v>425700</v>
      </c>
      <c r="B1345" s="19" t="s">
        <v>7705</v>
      </c>
      <c r="D1345" s="13">
        <v>0</v>
      </c>
      <c r="F1345" s="13">
        <v>12544060.337705458</v>
      </c>
    </row>
    <row r="1346" spans="1:6" x14ac:dyDescent="0.2">
      <c r="A1346" s="13" t="str">
        <f t="shared" si="20"/>
        <v>425710</v>
      </c>
      <c r="B1346" s="19" t="s">
        <v>7706</v>
      </c>
      <c r="D1346" s="13">
        <v>0</v>
      </c>
      <c r="F1346" s="13">
        <v>0</v>
      </c>
    </row>
    <row r="1347" spans="1:6" x14ac:dyDescent="0.2">
      <c r="A1347" s="13" t="str">
        <f t="shared" si="20"/>
        <v>425720</v>
      </c>
      <c r="B1347" s="19" t="s">
        <v>7707</v>
      </c>
      <c r="D1347" s="13">
        <v>104</v>
      </c>
      <c r="F1347" s="13">
        <v>13295649.188097753</v>
      </c>
    </row>
    <row r="1348" spans="1:6" x14ac:dyDescent="0.2">
      <c r="A1348" s="13" t="str">
        <f t="shared" si="20"/>
        <v>425721</v>
      </c>
      <c r="B1348" s="19" t="s">
        <v>7708</v>
      </c>
      <c r="D1348" s="13">
        <v>38</v>
      </c>
      <c r="F1348" s="13">
        <v>1411490.7227790114</v>
      </c>
    </row>
    <row r="1349" spans="1:6" x14ac:dyDescent="0.2">
      <c r="A1349" s="13" t="str">
        <f t="shared" si="20"/>
        <v>426100</v>
      </c>
      <c r="B1349" s="19" t="s">
        <v>7709</v>
      </c>
      <c r="D1349" s="13">
        <v>0</v>
      </c>
      <c r="F1349" s="13">
        <v>0</v>
      </c>
    </row>
    <row r="1350" spans="1:6" x14ac:dyDescent="0.2">
      <c r="A1350" s="13" t="str">
        <f t="shared" si="20"/>
        <v>426200</v>
      </c>
      <c r="B1350" s="19" t="s">
        <v>7710</v>
      </c>
      <c r="D1350" s="13">
        <v>10</v>
      </c>
      <c r="F1350" s="13">
        <v>2756880.3557275189</v>
      </c>
    </row>
    <row r="1351" spans="1:6" x14ac:dyDescent="0.2">
      <c r="A1351" s="13" t="str">
        <f t="shared" si="20"/>
        <v>426300</v>
      </c>
      <c r="B1351" s="19" t="s">
        <v>7711</v>
      </c>
      <c r="D1351" s="13">
        <v>0</v>
      </c>
      <c r="F1351" s="13">
        <v>2996</v>
      </c>
    </row>
    <row r="1352" spans="1:6" x14ac:dyDescent="0.2">
      <c r="A1352" s="13" t="str">
        <f t="shared" ref="A1352:A1415" si="21">LEFT(TRIM(B1352),6)</f>
        <v>426400</v>
      </c>
      <c r="B1352" s="19" t="s">
        <v>7712</v>
      </c>
      <c r="D1352" s="13">
        <v>14</v>
      </c>
      <c r="F1352" s="13">
        <v>2679947.8272533715</v>
      </c>
    </row>
    <row r="1353" spans="1:6" x14ac:dyDescent="0.2">
      <c r="A1353" s="13" t="str">
        <f t="shared" si="21"/>
        <v>427100</v>
      </c>
      <c r="B1353" s="19" t="s">
        <v>7713</v>
      </c>
      <c r="D1353" s="13">
        <v>0</v>
      </c>
      <c r="F1353" s="13">
        <v>0</v>
      </c>
    </row>
    <row r="1354" spans="1:6" x14ac:dyDescent="0.2">
      <c r="A1354" s="13" t="str">
        <f t="shared" si="21"/>
        <v>428100</v>
      </c>
      <c r="B1354" s="19" t="s">
        <v>5415</v>
      </c>
      <c r="D1354" s="13">
        <v>11</v>
      </c>
      <c r="F1354" s="13">
        <v>7888645.8869502908</v>
      </c>
    </row>
    <row r="1355" spans="1:6" x14ac:dyDescent="0.2">
      <c r="A1355" s="13" t="str">
        <f t="shared" si="21"/>
        <v>474374</v>
      </c>
      <c r="B1355" s="19" t="s">
        <v>7714</v>
      </c>
      <c r="D1355" s="13">
        <v>0</v>
      </c>
      <c r="F1355" s="13">
        <v>0</v>
      </c>
    </row>
    <row r="1356" spans="1:6" x14ac:dyDescent="0.2">
      <c r="A1356" s="13" t="str">
        <f t="shared" si="21"/>
        <v>474375</v>
      </c>
      <c r="B1356" s="19" t="s">
        <v>7715</v>
      </c>
      <c r="D1356" s="13">
        <v>0</v>
      </c>
      <c r="F1356" s="13">
        <v>0</v>
      </c>
    </row>
    <row r="1357" spans="1:6" x14ac:dyDescent="0.2">
      <c r="A1357" s="13" t="str">
        <f t="shared" si="21"/>
        <v>474380</v>
      </c>
      <c r="B1357" s="19" t="s">
        <v>7716</v>
      </c>
      <c r="D1357" s="13">
        <v>0</v>
      </c>
      <c r="F1357" s="13">
        <v>0</v>
      </c>
    </row>
    <row r="1358" spans="1:6" x14ac:dyDescent="0.2">
      <c r="A1358" s="13" t="str">
        <f t="shared" si="21"/>
        <v>474381</v>
      </c>
      <c r="B1358" s="19" t="s">
        <v>7717</v>
      </c>
      <c r="D1358" s="13">
        <v>66</v>
      </c>
      <c r="F1358" s="13">
        <v>10064715.481742715</v>
      </c>
    </row>
    <row r="1359" spans="1:6" x14ac:dyDescent="0.2">
      <c r="A1359" s="13" t="str">
        <f t="shared" si="21"/>
        <v>474382</v>
      </c>
      <c r="B1359" s="19" t="s">
        <v>7718</v>
      </c>
      <c r="D1359" s="13">
        <v>26</v>
      </c>
      <c r="F1359" s="13">
        <v>5982431.7116917577</v>
      </c>
    </row>
    <row r="1360" spans="1:6" x14ac:dyDescent="0.2">
      <c r="A1360" s="13" t="str">
        <f t="shared" si="21"/>
        <v>474383</v>
      </c>
      <c r="B1360" s="19" t="s">
        <v>7719</v>
      </c>
      <c r="D1360" s="13">
        <v>4</v>
      </c>
      <c r="F1360" s="13">
        <v>804017.27492776071</v>
      </c>
    </row>
    <row r="1361" spans="1:6" x14ac:dyDescent="0.2">
      <c r="A1361" s="13" t="str">
        <f t="shared" si="21"/>
        <v>474384</v>
      </c>
      <c r="B1361" s="19" t="s">
        <v>7720</v>
      </c>
      <c r="D1361" s="13">
        <v>14</v>
      </c>
      <c r="F1361" s="13">
        <v>3347527.7040999671</v>
      </c>
    </row>
    <row r="1362" spans="1:6" x14ac:dyDescent="0.2">
      <c r="A1362" s="13" t="str">
        <f t="shared" si="21"/>
        <v>474385</v>
      </c>
      <c r="B1362" s="19" t="s">
        <v>7721</v>
      </c>
      <c r="D1362" s="13">
        <v>0</v>
      </c>
      <c r="F1362" s="13">
        <v>0</v>
      </c>
    </row>
    <row r="1363" spans="1:6" x14ac:dyDescent="0.2">
      <c r="A1363" s="13" t="str">
        <f t="shared" si="21"/>
        <v>474386</v>
      </c>
      <c r="B1363" s="19" t="s">
        <v>7722</v>
      </c>
      <c r="D1363" s="13">
        <v>11</v>
      </c>
      <c r="F1363" s="13">
        <v>2250519.7993862359</v>
      </c>
    </row>
    <row r="1364" spans="1:6" x14ac:dyDescent="0.2">
      <c r="A1364" s="13" t="str">
        <f t="shared" si="21"/>
        <v>474387</v>
      </c>
      <c r="B1364" s="19" t="s">
        <v>7723</v>
      </c>
      <c r="D1364" s="13">
        <v>13</v>
      </c>
      <c r="F1364" s="13">
        <v>3098693.6012639329</v>
      </c>
    </row>
    <row r="1365" spans="1:6" x14ac:dyDescent="0.2">
      <c r="A1365" s="13" t="str">
        <f t="shared" si="21"/>
        <v>474390</v>
      </c>
      <c r="B1365" s="19" t="s">
        <v>7724</v>
      </c>
      <c r="D1365" s="13">
        <v>14</v>
      </c>
      <c r="F1365" s="13">
        <v>3537760.3687644009</v>
      </c>
    </row>
    <row r="1366" spans="1:6" x14ac:dyDescent="0.2">
      <c r="A1366" s="13" t="str">
        <f t="shared" si="21"/>
        <v>474391</v>
      </c>
      <c r="B1366" s="19" t="s">
        <v>5412</v>
      </c>
      <c r="D1366" s="13">
        <v>0</v>
      </c>
      <c r="F1366" s="13">
        <v>-108.71629</v>
      </c>
    </row>
    <row r="1367" spans="1:6" x14ac:dyDescent="0.2">
      <c r="A1367" s="13" t="str">
        <f t="shared" si="21"/>
        <v>474392</v>
      </c>
      <c r="B1367" s="19" t="s">
        <v>7725</v>
      </c>
      <c r="D1367" s="13">
        <v>0</v>
      </c>
      <c r="F1367" s="13">
        <v>0</v>
      </c>
    </row>
    <row r="1368" spans="1:6" x14ac:dyDescent="0.2">
      <c r="A1368" s="13" t="str">
        <f t="shared" si="21"/>
        <v>474393</v>
      </c>
      <c r="B1368" s="19" t="s">
        <v>7726</v>
      </c>
      <c r="D1368" s="13">
        <v>0</v>
      </c>
      <c r="F1368" s="13">
        <v>-305.61993000000001</v>
      </c>
    </row>
    <row r="1369" spans="1:6" x14ac:dyDescent="0.2">
      <c r="A1369" s="13" t="str">
        <f t="shared" si="21"/>
        <v>474394</v>
      </c>
      <c r="B1369" s="19" t="s">
        <v>7727</v>
      </c>
      <c r="D1369" s="13">
        <v>52</v>
      </c>
      <c r="F1369" s="13">
        <v>3438147.1550653502</v>
      </c>
    </row>
    <row r="1370" spans="1:6" x14ac:dyDescent="0.2">
      <c r="A1370" s="13" t="str">
        <f t="shared" si="21"/>
        <v>474395</v>
      </c>
      <c r="B1370" s="19" t="s">
        <v>7728</v>
      </c>
      <c r="D1370" s="13">
        <v>9</v>
      </c>
      <c r="F1370" s="13">
        <v>1602556.2154075864</v>
      </c>
    </row>
    <row r="1371" spans="1:6" x14ac:dyDescent="0.2">
      <c r="A1371" s="13" t="str">
        <f t="shared" si="21"/>
        <v>474396</v>
      </c>
      <c r="B1371" s="19" t="s">
        <v>7729</v>
      </c>
      <c r="D1371" s="13">
        <v>79</v>
      </c>
      <c r="F1371" s="13">
        <v>9718503.9428031277</v>
      </c>
    </row>
    <row r="1372" spans="1:6" x14ac:dyDescent="0.2">
      <c r="A1372" s="13" t="str">
        <f t="shared" si="21"/>
        <v>474397</v>
      </c>
      <c r="B1372" s="19" t="s">
        <v>7730</v>
      </c>
      <c r="D1372" s="13">
        <v>26</v>
      </c>
      <c r="F1372" s="13">
        <v>1121254.0332413167</v>
      </c>
    </row>
    <row r="1373" spans="1:6" x14ac:dyDescent="0.2">
      <c r="A1373" s="13" t="str">
        <f t="shared" si="21"/>
        <v>474398</v>
      </c>
      <c r="B1373" s="19" t="s">
        <v>7731</v>
      </c>
      <c r="D1373" s="13">
        <v>0</v>
      </c>
      <c r="F1373" s="13">
        <v>0</v>
      </c>
    </row>
    <row r="1374" spans="1:6" x14ac:dyDescent="0.2">
      <c r="A1374" s="13" t="str">
        <f t="shared" si="21"/>
        <v>474399</v>
      </c>
      <c r="B1374" s="19" t="s">
        <v>7732</v>
      </c>
      <c r="D1374" s="13">
        <v>0</v>
      </c>
      <c r="F1374" s="13">
        <v>0</v>
      </c>
    </row>
    <row r="1375" spans="1:6" x14ac:dyDescent="0.2">
      <c r="A1375" s="13" t="str">
        <f t="shared" si="21"/>
        <v>474400</v>
      </c>
      <c r="B1375" s="19" t="s">
        <v>7733</v>
      </c>
      <c r="D1375" s="13">
        <v>19</v>
      </c>
      <c r="F1375" s="13">
        <v>4592126.5543667031</v>
      </c>
    </row>
    <row r="1376" spans="1:6" x14ac:dyDescent="0.2">
      <c r="A1376" s="13" t="str">
        <f t="shared" si="21"/>
        <v>474401</v>
      </c>
      <c r="B1376" s="19" t="s">
        <v>7734</v>
      </c>
      <c r="D1376" s="13">
        <v>18</v>
      </c>
      <c r="F1376" s="13">
        <v>3448690.2572194659</v>
      </c>
    </row>
    <row r="1377" spans="1:6" x14ac:dyDescent="0.2">
      <c r="A1377" s="13" t="str">
        <f t="shared" si="21"/>
        <v>474402</v>
      </c>
      <c r="B1377" s="19" t="s">
        <v>7735</v>
      </c>
      <c r="D1377" s="13">
        <v>17</v>
      </c>
      <c r="F1377" s="13">
        <v>3598522.7697893521</v>
      </c>
    </row>
    <row r="1378" spans="1:6" x14ac:dyDescent="0.2">
      <c r="A1378" s="13" t="str">
        <f t="shared" si="21"/>
        <v>474403</v>
      </c>
      <c r="B1378" s="19" t="s">
        <v>7736</v>
      </c>
      <c r="D1378" s="13">
        <v>20</v>
      </c>
      <c r="F1378" s="13">
        <v>5405703.9587523304</v>
      </c>
    </row>
    <row r="1379" spans="1:6" x14ac:dyDescent="0.2">
      <c r="A1379" s="13" t="str">
        <f t="shared" si="21"/>
        <v>474404</v>
      </c>
      <c r="B1379" s="19" t="s">
        <v>7737</v>
      </c>
      <c r="D1379" s="13">
        <v>0</v>
      </c>
      <c r="F1379" s="13">
        <v>0</v>
      </c>
    </row>
    <row r="1380" spans="1:6" x14ac:dyDescent="0.2">
      <c r="A1380" s="13" t="str">
        <f t="shared" si="21"/>
        <v>474405</v>
      </c>
      <c r="B1380" s="19" t="s">
        <v>7738</v>
      </c>
      <c r="D1380" s="13">
        <v>0</v>
      </c>
      <c r="F1380" s="13">
        <v>0</v>
      </c>
    </row>
    <row r="1381" spans="1:6" x14ac:dyDescent="0.2">
      <c r="A1381" s="13" t="str">
        <f t="shared" si="21"/>
        <v>474406</v>
      </c>
      <c r="B1381" s="19" t="s">
        <v>7739</v>
      </c>
      <c r="D1381" s="13">
        <v>0</v>
      </c>
      <c r="F1381" s="13">
        <v>0</v>
      </c>
    </row>
    <row r="1382" spans="1:6" x14ac:dyDescent="0.2">
      <c r="A1382" s="13" t="str">
        <f t="shared" si="21"/>
        <v>474407</v>
      </c>
      <c r="B1382" s="19" t="s">
        <v>7740</v>
      </c>
      <c r="D1382" s="13">
        <v>0</v>
      </c>
      <c r="F1382" s="13">
        <v>-12231.31684</v>
      </c>
    </row>
    <row r="1383" spans="1:6" x14ac:dyDescent="0.2">
      <c r="A1383" s="13" t="str">
        <f t="shared" si="21"/>
        <v>474408</v>
      </c>
      <c r="B1383" s="19" t="s">
        <v>7741</v>
      </c>
      <c r="D1383" s="13">
        <v>0</v>
      </c>
      <c r="F1383" s="13">
        <v>0</v>
      </c>
    </row>
    <row r="1384" spans="1:6" x14ac:dyDescent="0.2">
      <c r="A1384" s="13" t="str">
        <f t="shared" si="21"/>
        <v>474409</v>
      </c>
      <c r="B1384" s="19" t="s">
        <v>7742</v>
      </c>
      <c r="D1384" s="13">
        <v>28</v>
      </c>
      <c r="F1384" s="13">
        <v>5289575.8956650943</v>
      </c>
    </row>
    <row r="1385" spans="1:6" x14ac:dyDescent="0.2">
      <c r="A1385" s="13" t="str">
        <f t="shared" si="21"/>
        <v>474410</v>
      </c>
      <c r="B1385" s="19" t="s">
        <v>7743</v>
      </c>
      <c r="D1385" s="13">
        <v>90</v>
      </c>
      <c r="F1385" s="13">
        <v>2834351.8479043972</v>
      </c>
    </row>
    <row r="1386" spans="1:6" x14ac:dyDescent="0.2">
      <c r="A1386" s="13" t="str">
        <f t="shared" si="21"/>
        <v>474411</v>
      </c>
      <c r="B1386" s="19" t="s">
        <v>7744</v>
      </c>
      <c r="D1386" s="13">
        <v>14</v>
      </c>
      <c r="F1386" s="13">
        <v>4667038.8172807638</v>
      </c>
    </row>
    <row r="1387" spans="1:6" x14ac:dyDescent="0.2">
      <c r="A1387" s="13" t="str">
        <f t="shared" si="21"/>
        <v>474412</v>
      </c>
      <c r="B1387" s="19" t="s">
        <v>7745</v>
      </c>
      <c r="D1387" s="13">
        <v>57</v>
      </c>
      <c r="F1387" s="13">
        <v>9833286.199562462</v>
      </c>
    </row>
    <row r="1388" spans="1:6" x14ac:dyDescent="0.2">
      <c r="A1388" s="13" t="str">
        <f t="shared" si="21"/>
        <v>474413</v>
      </c>
      <c r="B1388" s="19" t="s">
        <v>7746</v>
      </c>
      <c r="D1388" s="13">
        <v>6</v>
      </c>
      <c r="F1388" s="13">
        <v>1217561.5985627268</v>
      </c>
    </row>
    <row r="1389" spans="1:6" x14ac:dyDescent="0.2">
      <c r="A1389" s="13" t="str">
        <f t="shared" si="21"/>
        <v>474414</v>
      </c>
      <c r="B1389" s="19" t="s">
        <v>7747</v>
      </c>
      <c r="D1389" s="13">
        <v>14</v>
      </c>
      <c r="F1389" s="13">
        <v>2259943.0132585485</v>
      </c>
    </row>
    <row r="1390" spans="1:6" x14ac:dyDescent="0.2">
      <c r="A1390" s="13" t="str">
        <f t="shared" si="21"/>
        <v>474415</v>
      </c>
      <c r="B1390" s="19" t="s">
        <v>7748</v>
      </c>
      <c r="D1390" s="13">
        <v>15</v>
      </c>
      <c r="F1390" s="13">
        <v>2310228.4984584404</v>
      </c>
    </row>
    <row r="1391" spans="1:6" x14ac:dyDescent="0.2">
      <c r="A1391" s="13" t="str">
        <f t="shared" si="21"/>
        <v>474416</v>
      </c>
      <c r="B1391" s="19" t="s">
        <v>7749</v>
      </c>
      <c r="D1391" s="13">
        <v>60</v>
      </c>
      <c r="F1391" s="13">
        <v>13930858.168271363</v>
      </c>
    </row>
    <row r="1392" spans="1:6" x14ac:dyDescent="0.2">
      <c r="A1392" s="13" t="str">
        <f t="shared" si="21"/>
        <v>474417</v>
      </c>
      <c r="B1392" s="19" t="s">
        <v>7750</v>
      </c>
      <c r="D1392" s="13">
        <v>7</v>
      </c>
      <c r="F1392" s="13">
        <v>1430629.4702367615</v>
      </c>
    </row>
    <row r="1393" spans="1:6" x14ac:dyDescent="0.2">
      <c r="A1393" s="13" t="str">
        <f t="shared" si="21"/>
        <v>474418</v>
      </c>
      <c r="B1393" s="19" t="s">
        <v>7751</v>
      </c>
      <c r="D1393" s="13">
        <v>0</v>
      </c>
      <c r="F1393" s="13">
        <v>0</v>
      </c>
    </row>
    <row r="1394" spans="1:6" x14ac:dyDescent="0.2">
      <c r="A1394" s="13" t="str">
        <f t="shared" si="21"/>
        <v>474419</v>
      </c>
      <c r="B1394" s="19" t="s">
        <v>7752</v>
      </c>
      <c r="D1394" s="13">
        <v>14</v>
      </c>
      <c r="F1394" s="13">
        <v>2097098.0648944271</v>
      </c>
    </row>
    <row r="1395" spans="1:6" x14ac:dyDescent="0.2">
      <c r="A1395" s="13" t="str">
        <f t="shared" si="21"/>
        <v>474420</v>
      </c>
      <c r="B1395" s="19" t="s">
        <v>7753</v>
      </c>
      <c r="D1395" s="13">
        <v>0</v>
      </c>
      <c r="F1395" s="13">
        <v>17000</v>
      </c>
    </row>
    <row r="1396" spans="1:6" x14ac:dyDescent="0.2">
      <c r="A1396" s="13" t="str">
        <f t="shared" si="21"/>
        <v>500001</v>
      </c>
      <c r="B1396" s="19" t="s">
        <v>7754</v>
      </c>
      <c r="D1396" s="13">
        <v>0</v>
      </c>
      <c r="F1396" s="13">
        <v>0</v>
      </c>
    </row>
    <row r="1397" spans="1:6" x14ac:dyDescent="0.2">
      <c r="A1397" s="13" t="str">
        <f t="shared" si="21"/>
        <v>500010</v>
      </c>
      <c r="B1397" s="19" t="s">
        <v>5417</v>
      </c>
      <c r="D1397" s="13">
        <v>20</v>
      </c>
      <c r="F1397" s="13">
        <v>41956541.928135306</v>
      </c>
    </row>
    <row r="1398" spans="1:6" x14ac:dyDescent="0.2">
      <c r="A1398" s="13" t="str">
        <f t="shared" si="21"/>
        <v>500011</v>
      </c>
      <c r="B1398" s="19" t="s">
        <v>5419</v>
      </c>
      <c r="D1398" s="13">
        <v>0</v>
      </c>
      <c r="F1398" s="13">
        <v>3324895.3635230572</v>
      </c>
    </row>
    <row r="1399" spans="1:6" x14ac:dyDescent="0.2">
      <c r="A1399" s="13" t="str">
        <f t="shared" si="21"/>
        <v>500012</v>
      </c>
      <c r="B1399" s="19" t="s">
        <v>5409</v>
      </c>
      <c r="D1399" s="13">
        <v>0</v>
      </c>
      <c r="F1399" s="13">
        <v>334266.24406686769</v>
      </c>
    </row>
    <row r="1400" spans="1:6" x14ac:dyDescent="0.2">
      <c r="A1400" s="13" t="str">
        <f t="shared" si="21"/>
        <v>500015</v>
      </c>
      <c r="B1400" s="19" t="s">
        <v>5408</v>
      </c>
      <c r="D1400" s="13">
        <v>0</v>
      </c>
      <c r="F1400" s="13">
        <v>69289.88</v>
      </c>
    </row>
    <row r="1401" spans="1:6" x14ac:dyDescent="0.2">
      <c r="A1401" s="13" t="str">
        <f t="shared" si="21"/>
        <v>500020</v>
      </c>
      <c r="B1401" s="19" t="s">
        <v>7755</v>
      </c>
      <c r="D1401" s="13">
        <v>3</v>
      </c>
      <c r="F1401" s="13">
        <v>2536948.438019081</v>
      </c>
    </row>
    <row r="1402" spans="1:6" x14ac:dyDescent="0.2">
      <c r="A1402" s="13" t="str">
        <f t="shared" si="21"/>
        <v>500021</v>
      </c>
      <c r="B1402" s="19" t="s">
        <v>7756</v>
      </c>
      <c r="D1402" s="13">
        <v>4</v>
      </c>
      <c r="F1402" s="13">
        <v>4271445.2077389061</v>
      </c>
    </row>
    <row r="1403" spans="1:6" x14ac:dyDescent="0.2">
      <c r="A1403" s="13" t="str">
        <f t="shared" si="21"/>
        <v>500022</v>
      </c>
      <c r="B1403" s="19" t="s">
        <v>7757</v>
      </c>
      <c r="D1403" s="13">
        <v>0</v>
      </c>
      <c r="F1403" s="13">
        <v>0</v>
      </c>
    </row>
    <row r="1404" spans="1:6" x14ac:dyDescent="0.2">
      <c r="A1404" s="13" t="str">
        <f t="shared" si="21"/>
        <v>500023</v>
      </c>
      <c r="B1404" s="19" t="s">
        <v>7758</v>
      </c>
      <c r="D1404" s="13">
        <v>0</v>
      </c>
      <c r="F1404" s="13">
        <v>93039</v>
      </c>
    </row>
    <row r="1405" spans="1:6" x14ac:dyDescent="0.2">
      <c r="A1405" s="13" t="str">
        <f t="shared" si="21"/>
        <v>500024</v>
      </c>
      <c r="B1405" s="19" t="s">
        <v>7759</v>
      </c>
      <c r="D1405" s="13">
        <v>12</v>
      </c>
      <c r="F1405" s="13">
        <v>5255935.6005816618</v>
      </c>
    </row>
    <row r="1406" spans="1:6" x14ac:dyDescent="0.2">
      <c r="A1406" s="13" t="str">
        <f t="shared" si="21"/>
        <v>500025</v>
      </c>
      <c r="B1406" s="19" t="s">
        <v>5410</v>
      </c>
      <c r="D1406" s="13">
        <v>0</v>
      </c>
      <c r="F1406" s="13">
        <v>4492.5991772759999</v>
      </c>
    </row>
    <row r="1407" spans="1:6" x14ac:dyDescent="0.2">
      <c r="A1407" s="13" t="str">
        <f t="shared" si="21"/>
        <v>500030</v>
      </c>
      <c r="B1407" s="19" t="s">
        <v>7760</v>
      </c>
      <c r="D1407" s="13">
        <v>0</v>
      </c>
      <c r="F1407" s="13">
        <v>0</v>
      </c>
    </row>
    <row r="1408" spans="1:6" x14ac:dyDescent="0.2">
      <c r="A1408" s="13" t="str">
        <f t="shared" si="21"/>
        <v>500031</v>
      </c>
      <c r="B1408" s="19" t="s">
        <v>7761</v>
      </c>
      <c r="D1408" s="13">
        <v>5</v>
      </c>
      <c r="F1408" s="13">
        <v>2540902.4549643197</v>
      </c>
    </row>
    <row r="1409" spans="1:6" x14ac:dyDescent="0.2">
      <c r="A1409" s="13" t="str">
        <f t="shared" si="21"/>
        <v>500032</v>
      </c>
      <c r="B1409" s="19" t="s">
        <v>7762</v>
      </c>
      <c r="D1409" s="13">
        <v>0</v>
      </c>
      <c r="F1409" s="13">
        <v>0</v>
      </c>
    </row>
    <row r="1410" spans="1:6" x14ac:dyDescent="0.2">
      <c r="A1410" s="13" t="str">
        <f t="shared" si="21"/>
        <v>500033</v>
      </c>
      <c r="B1410" s="19" t="s">
        <v>7763</v>
      </c>
      <c r="D1410" s="13">
        <v>0</v>
      </c>
      <c r="F1410" s="13">
        <v>0</v>
      </c>
    </row>
    <row r="1411" spans="1:6" x14ac:dyDescent="0.2">
      <c r="A1411" s="13" t="str">
        <f t="shared" si="21"/>
        <v>500034</v>
      </c>
      <c r="B1411" s="19" t="s">
        <v>7764</v>
      </c>
      <c r="D1411" s="13">
        <v>9</v>
      </c>
      <c r="F1411" s="13">
        <v>1398102.3658896324</v>
      </c>
    </row>
    <row r="1412" spans="1:6" x14ac:dyDescent="0.2">
      <c r="A1412" s="13" t="str">
        <f t="shared" si="21"/>
        <v>500035</v>
      </c>
      <c r="B1412" s="19" t="s">
        <v>7765</v>
      </c>
      <c r="D1412" s="13">
        <v>3</v>
      </c>
      <c r="F1412" s="13">
        <v>3658669.5974163953</v>
      </c>
    </row>
    <row r="1413" spans="1:6" x14ac:dyDescent="0.2">
      <c r="A1413" s="13" t="str">
        <f t="shared" si="21"/>
        <v>500036</v>
      </c>
      <c r="B1413" s="19" t="s">
        <v>7766</v>
      </c>
      <c r="D1413" s="13">
        <v>0</v>
      </c>
      <c r="F1413" s="13">
        <v>63759494.437923953</v>
      </c>
    </row>
    <row r="1414" spans="1:6" x14ac:dyDescent="0.2">
      <c r="A1414" s="13" t="str">
        <f t="shared" si="21"/>
        <v>500037</v>
      </c>
      <c r="B1414" s="19" t="s">
        <v>7767</v>
      </c>
      <c r="D1414" s="13">
        <v>52</v>
      </c>
      <c r="F1414" s="13">
        <v>12428768.650363717</v>
      </c>
    </row>
    <row r="1415" spans="1:6" x14ac:dyDescent="0.2">
      <c r="A1415" s="13" t="str">
        <f t="shared" si="21"/>
        <v>500038</v>
      </c>
      <c r="B1415" s="19" t="s">
        <v>7768</v>
      </c>
      <c r="D1415" s="13">
        <v>13</v>
      </c>
      <c r="F1415" s="13">
        <v>3780090.2647315487</v>
      </c>
    </row>
    <row r="1416" spans="1:6" x14ac:dyDescent="0.2">
      <c r="A1416" s="13" t="str">
        <f t="shared" ref="A1416:A1479" si="22">LEFT(TRIM(B1416),6)</f>
        <v>500040</v>
      </c>
      <c r="B1416" s="19" t="s">
        <v>7769</v>
      </c>
      <c r="D1416" s="13">
        <v>0</v>
      </c>
      <c r="F1416" s="13">
        <v>0</v>
      </c>
    </row>
    <row r="1417" spans="1:6" x14ac:dyDescent="0.2">
      <c r="A1417" s="13" t="str">
        <f t="shared" si="22"/>
        <v>500041</v>
      </c>
      <c r="B1417" s="19" t="s">
        <v>7770</v>
      </c>
      <c r="D1417" s="13">
        <v>22</v>
      </c>
      <c r="F1417" s="13">
        <v>7561268.0667849258</v>
      </c>
    </row>
    <row r="1418" spans="1:6" x14ac:dyDescent="0.2">
      <c r="A1418" s="13" t="str">
        <f t="shared" si="22"/>
        <v>500050</v>
      </c>
      <c r="B1418" s="19" t="s">
        <v>7771</v>
      </c>
      <c r="D1418" s="13">
        <v>0</v>
      </c>
      <c r="F1418" s="13">
        <v>0</v>
      </c>
    </row>
    <row r="1419" spans="1:6" x14ac:dyDescent="0.2">
      <c r="A1419" s="13" t="str">
        <f t="shared" si="22"/>
        <v>500060</v>
      </c>
      <c r="B1419" s="19" t="s">
        <v>5404</v>
      </c>
      <c r="D1419" s="13">
        <v>0</v>
      </c>
      <c r="F1419" s="13">
        <v>5040658.1469318531</v>
      </c>
    </row>
    <row r="1420" spans="1:6" x14ac:dyDescent="0.2">
      <c r="A1420" s="13" t="str">
        <f t="shared" si="22"/>
        <v>500100</v>
      </c>
      <c r="B1420" s="19" t="s">
        <v>7772</v>
      </c>
      <c r="D1420" s="13">
        <v>6</v>
      </c>
      <c r="F1420" s="13">
        <v>1157521.68345364</v>
      </c>
    </row>
    <row r="1421" spans="1:6" x14ac:dyDescent="0.2">
      <c r="A1421" s="13" t="str">
        <f t="shared" si="22"/>
        <v>500101</v>
      </c>
      <c r="B1421" s="19" t="s">
        <v>7773</v>
      </c>
      <c r="D1421" s="13">
        <v>0</v>
      </c>
      <c r="F1421" s="13">
        <v>2291.5900799999999</v>
      </c>
    </row>
    <row r="1422" spans="1:6" x14ac:dyDescent="0.2">
      <c r="A1422" s="13" t="str">
        <f t="shared" si="22"/>
        <v>500110</v>
      </c>
      <c r="B1422" s="19" t="s">
        <v>7774</v>
      </c>
      <c r="D1422" s="13">
        <v>0</v>
      </c>
      <c r="F1422" s="13">
        <v>0</v>
      </c>
    </row>
    <row r="1423" spans="1:6" x14ac:dyDescent="0.2">
      <c r="A1423" s="13" t="str">
        <f t="shared" si="22"/>
        <v>500150</v>
      </c>
      <c r="B1423" s="19" t="s">
        <v>7775</v>
      </c>
      <c r="D1423" s="13">
        <v>0</v>
      </c>
      <c r="F1423" s="13">
        <v>0</v>
      </c>
    </row>
    <row r="1424" spans="1:6" x14ac:dyDescent="0.2">
      <c r="A1424" s="13" t="str">
        <f t="shared" si="22"/>
        <v>500160</v>
      </c>
      <c r="B1424" s="19" t="s">
        <v>7776</v>
      </c>
      <c r="D1424" s="13">
        <v>36</v>
      </c>
      <c r="F1424" s="13">
        <v>5347787.3784076953</v>
      </c>
    </row>
    <row r="1425" spans="1:6" x14ac:dyDescent="0.2">
      <c r="A1425" s="13" t="str">
        <f t="shared" si="22"/>
        <v>500165</v>
      </c>
      <c r="B1425" s="19" t="s">
        <v>7777</v>
      </c>
      <c r="D1425" s="13">
        <v>14</v>
      </c>
      <c r="F1425" s="13">
        <v>3744475.0967504317</v>
      </c>
    </row>
    <row r="1426" spans="1:6" x14ac:dyDescent="0.2">
      <c r="A1426" s="13" t="str">
        <f t="shared" si="22"/>
        <v>500170</v>
      </c>
      <c r="B1426" s="19" t="s">
        <v>7778</v>
      </c>
      <c r="D1426" s="13">
        <v>5</v>
      </c>
      <c r="F1426" s="13">
        <v>4408639.7406207165</v>
      </c>
    </row>
    <row r="1427" spans="1:6" x14ac:dyDescent="0.2">
      <c r="A1427" s="13" t="str">
        <f t="shared" si="22"/>
        <v>500180</v>
      </c>
      <c r="B1427" s="19" t="s">
        <v>7779</v>
      </c>
      <c r="D1427" s="13">
        <v>6</v>
      </c>
      <c r="F1427" s="13">
        <v>1620187.1822365292</v>
      </c>
    </row>
    <row r="1428" spans="1:6" x14ac:dyDescent="0.2">
      <c r="A1428" s="13" t="str">
        <f t="shared" si="22"/>
        <v>500200</v>
      </c>
      <c r="B1428" s="19" t="s">
        <v>7780</v>
      </c>
      <c r="D1428" s="13">
        <v>0</v>
      </c>
      <c r="F1428" s="13">
        <v>0</v>
      </c>
    </row>
    <row r="1429" spans="1:6" x14ac:dyDescent="0.2">
      <c r="A1429" s="13" t="str">
        <f t="shared" si="22"/>
        <v>500201</v>
      </c>
      <c r="B1429" s="19" t="s">
        <v>7781</v>
      </c>
      <c r="D1429" s="13">
        <v>0</v>
      </c>
      <c r="F1429" s="13">
        <v>0</v>
      </c>
    </row>
    <row r="1430" spans="1:6" x14ac:dyDescent="0.2">
      <c r="A1430" s="13" t="str">
        <f t="shared" si="22"/>
        <v>500300</v>
      </c>
      <c r="B1430" s="19" t="s">
        <v>7782</v>
      </c>
      <c r="D1430" s="13">
        <v>0</v>
      </c>
      <c r="F1430" s="13">
        <v>0</v>
      </c>
    </row>
    <row r="1431" spans="1:6" x14ac:dyDescent="0.2">
      <c r="A1431" s="13" t="str">
        <f t="shared" si="22"/>
        <v>500301</v>
      </c>
      <c r="B1431" s="19" t="s">
        <v>7783</v>
      </c>
      <c r="D1431" s="13">
        <v>0</v>
      </c>
      <c r="F1431" s="13">
        <v>0</v>
      </c>
    </row>
    <row r="1432" spans="1:6" x14ac:dyDescent="0.2">
      <c r="A1432" s="13" t="str">
        <f t="shared" si="22"/>
        <v>500302</v>
      </c>
      <c r="B1432" s="19" t="s">
        <v>7784</v>
      </c>
      <c r="D1432" s="13">
        <v>14</v>
      </c>
      <c r="F1432" s="13">
        <v>4309599.5058637969</v>
      </c>
    </row>
    <row r="1433" spans="1:6" x14ac:dyDescent="0.2">
      <c r="A1433" s="13" t="str">
        <f t="shared" si="22"/>
        <v>500310</v>
      </c>
      <c r="B1433" s="19" t="s">
        <v>7785</v>
      </c>
      <c r="D1433" s="13">
        <v>0</v>
      </c>
      <c r="F1433" s="13">
        <v>0</v>
      </c>
    </row>
    <row r="1434" spans="1:6" x14ac:dyDescent="0.2">
      <c r="A1434" s="13" t="str">
        <f t="shared" si="22"/>
        <v>500320</v>
      </c>
      <c r="B1434" s="19" t="s">
        <v>7786</v>
      </c>
      <c r="D1434" s="13">
        <v>0</v>
      </c>
      <c r="F1434" s="13">
        <v>611628.35432195314</v>
      </c>
    </row>
    <row r="1435" spans="1:6" x14ac:dyDescent="0.2">
      <c r="A1435" s="13" t="str">
        <f t="shared" si="22"/>
        <v>500325</v>
      </c>
      <c r="B1435" s="19" t="s">
        <v>7787</v>
      </c>
      <c r="D1435" s="13">
        <v>3</v>
      </c>
      <c r="F1435" s="13">
        <v>760664.361254788</v>
      </c>
    </row>
    <row r="1436" spans="1:6" x14ac:dyDescent="0.2">
      <c r="A1436" s="13" t="str">
        <f t="shared" si="22"/>
        <v>500330</v>
      </c>
      <c r="B1436" s="19" t="s">
        <v>7788</v>
      </c>
      <c r="D1436" s="13">
        <v>0</v>
      </c>
      <c r="F1436" s="13">
        <v>909922.76147000003</v>
      </c>
    </row>
    <row r="1437" spans="1:6" x14ac:dyDescent="0.2">
      <c r="A1437" s="13" t="str">
        <f t="shared" si="22"/>
        <v>500335</v>
      </c>
      <c r="B1437" s="19" t="s">
        <v>7789</v>
      </c>
      <c r="D1437" s="13">
        <v>15</v>
      </c>
      <c r="F1437" s="13">
        <v>3847221.2923233211</v>
      </c>
    </row>
    <row r="1438" spans="1:6" x14ac:dyDescent="0.2">
      <c r="A1438" s="13" t="str">
        <f t="shared" si="22"/>
        <v>500340</v>
      </c>
      <c r="B1438" s="19" t="s">
        <v>7790</v>
      </c>
      <c r="D1438" s="13">
        <v>0</v>
      </c>
      <c r="F1438" s="13">
        <v>0</v>
      </c>
    </row>
    <row r="1439" spans="1:6" x14ac:dyDescent="0.2">
      <c r="A1439" s="13" t="str">
        <f t="shared" si="22"/>
        <v>500345</v>
      </c>
      <c r="B1439" s="19" t="s">
        <v>7791</v>
      </c>
      <c r="D1439" s="13">
        <v>6</v>
      </c>
      <c r="F1439" s="13">
        <v>1420614.516067645</v>
      </c>
    </row>
    <row r="1440" spans="1:6" x14ac:dyDescent="0.2">
      <c r="A1440" s="13" t="str">
        <f t="shared" si="22"/>
        <v>500350</v>
      </c>
      <c r="B1440" s="19" t="s">
        <v>7792</v>
      </c>
      <c r="D1440" s="13">
        <v>0</v>
      </c>
      <c r="F1440" s="13">
        <v>180192.38</v>
      </c>
    </row>
    <row r="1441" spans="1:6" x14ac:dyDescent="0.2">
      <c r="A1441" s="13" t="str">
        <f t="shared" si="22"/>
        <v>500351</v>
      </c>
      <c r="B1441" s="19" t="s">
        <v>7793</v>
      </c>
      <c r="D1441" s="13">
        <v>61</v>
      </c>
      <c r="F1441" s="13">
        <v>10690862.922900781</v>
      </c>
    </row>
    <row r="1442" spans="1:6" x14ac:dyDescent="0.2">
      <c r="A1442" s="13" t="str">
        <f t="shared" si="22"/>
        <v>500355</v>
      </c>
      <c r="B1442" s="19" t="s">
        <v>7794</v>
      </c>
      <c r="D1442" s="13">
        <v>0</v>
      </c>
      <c r="F1442" s="13">
        <v>563965.10173999995</v>
      </c>
    </row>
    <row r="1443" spans="1:6" x14ac:dyDescent="0.2">
      <c r="A1443" s="13" t="str">
        <f t="shared" si="22"/>
        <v>500360</v>
      </c>
      <c r="B1443" s="19" t="s">
        <v>7795</v>
      </c>
      <c r="D1443" s="13">
        <v>0</v>
      </c>
      <c r="F1443" s="13">
        <v>0</v>
      </c>
    </row>
    <row r="1444" spans="1:6" x14ac:dyDescent="0.2">
      <c r="A1444" s="13" t="str">
        <f t="shared" si="22"/>
        <v>500365</v>
      </c>
      <c r="B1444" s="19" t="s">
        <v>7796</v>
      </c>
      <c r="D1444" s="13">
        <v>3</v>
      </c>
      <c r="F1444" s="13">
        <v>767292.81038582302</v>
      </c>
    </row>
    <row r="1445" spans="1:6" x14ac:dyDescent="0.2">
      <c r="A1445" s="13" t="str">
        <f t="shared" si="22"/>
        <v>500370</v>
      </c>
      <c r="B1445" s="19" t="s">
        <v>7797</v>
      </c>
      <c r="D1445" s="13">
        <v>0</v>
      </c>
      <c r="F1445" s="13">
        <v>0</v>
      </c>
    </row>
    <row r="1446" spans="1:6" x14ac:dyDescent="0.2">
      <c r="A1446" s="13" t="str">
        <f t="shared" si="22"/>
        <v>500380</v>
      </c>
      <c r="B1446" s="19" t="s">
        <v>7798</v>
      </c>
      <c r="D1446" s="13">
        <v>33</v>
      </c>
      <c r="F1446" s="13">
        <v>1358032.2347482839</v>
      </c>
    </row>
    <row r="1447" spans="1:6" x14ac:dyDescent="0.2">
      <c r="A1447" s="13" t="str">
        <f t="shared" si="22"/>
        <v>500400</v>
      </c>
      <c r="B1447" s="19" t="s">
        <v>7799</v>
      </c>
      <c r="D1447" s="13">
        <v>19</v>
      </c>
      <c r="F1447" s="13">
        <v>14244228.744373996</v>
      </c>
    </row>
    <row r="1448" spans="1:6" x14ac:dyDescent="0.2">
      <c r="A1448" s="13" t="str">
        <f t="shared" si="22"/>
        <v>500600</v>
      </c>
      <c r="B1448" s="19" t="s">
        <v>7800</v>
      </c>
      <c r="D1448" s="13">
        <v>12</v>
      </c>
      <c r="F1448" s="13">
        <v>5455476.1663072482</v>
      </c>
    </row>
    <row r="1449" spans="1:6" x14ac:dyDescent="0.2">
      <c r="A1449" s="13" t="str">
        <f t="shared" si="22"/>
        <v>500650</v>
      </c>
      <c r="B1449" s="19" t="s">
        <v>7801</v>
      </c>
      <c r="D1449" s="13">
        <v>0</v>
      </c>
      <c r="F1449" s="13">
        <v>0</v>
      </c>
    </row>
    <row r="1450" spans="1:6" x14ac:dyDescent="0.2">
      <c r="A1450" s="13" t="str">
        <f t="shared" si="22"/>
        <v>500660</v>
      </c>
      <c r="B1450" s="19" t="s">
        <v>7802</v>
      </c>
      <c r="D1450" s="13">
        <v>22</v>
      </c>
      <c r="F1450" s="13">
        <v>5247815.0376165342</v>
      </c>
    </row>
    <row r="1451" spans="1:6" x14ac:dyDescent="0.2">
      <c r="A1451" s="13" t="str">
        <f t="shared" si="22"/>
        <v>500670</v>
      </c>
      <c r="B1451" s="19" t="s">
        <v>7803</v>
      </c>
      <c r="D1451" s="13">
        <v>4</v>
      </c>
      <c r="F1451" s="13">
        <v>1718801.6426208466</v>
      </c>
    </row>
    <row r="1452" spans="1:6" x14ac:dyDescent="0.2">
      <c r="A1452" s="13" t="str">
        <f t="shared" si="22"/>
        <v>500700</v>
      </c>
      <c r="B1452" s="19" t="s">
        <v>7804</v>
      </c>
      <c r="D1452" s="13">
        <v>28</v>
      </c>
      <c r="F1452" s="13">
        <v>14647084.266073801</v>
      </c>
    </row>
    <row r="1453" spans="1:6" x14ac:dyDescent="0.2">
      <c r="A1453" s="13" t="str">
        <f t="shared" si="22"/>
        <v>500705</v>
      </c>
      <c r="B1453" s="19" t="s">
        <v>7805</v>
      </c>
      <c r="D1453" s="13">
        <v>0</v>
      </c>
      <c r="F1453" s="13">
        <v>0</v>
      </c>
    </row>
    <row r="1454" spans="1:6" x14ac:dyDescent="0.2">
      <c r="A1454" s="13" t="str">
        <f t="shared" si="22"/>
        <v>500800</v>
      </c>
      <c r="B1454" s="19" t="s">
        <v>7806</v>
      </c>
      <c r="D1454" s="13">
        <v>0</v>
      </c>
      <c r="F1454" s="13">
        <v>0</v>
      </c>
    </row>
    <row r="1455" spans="1:6" x14ac:dyDescent="0.2">
      <c r="A1455" s="13" t="str">
        <f t="shared" si="22"/>
        <v>500810</v>
      </c>
      <c r="B1455" s="19" t="s">
        <v>7807</v>
      </c>
      <c r="D1455" s="13">
        <v>0</v>
      </c>
      <c r="F1455" s="13">
        <v>0</v>
      </c>
    </row>
    <row r="1456" spans="1:6" x14ac:dyDescent="0.2">
      <c r="A1456" s="13" t="str">
        <f t="shared" si="22"/>
        <v>500900</v>
      </c>
      <c r="B1456" s="19" t="s">
        <v>7808</v>
      </c>
      <c r="D1456" s="13">
        <v>0</v>
      </c>
      <c r="F1456" s="13">
        <v>17.953480283826352</v>
      </c>
    </row>
    <row r="1457" spans="1:6" x14ac:dyDescent="0.2">
      <c r="A1457" s="13" t="str">
        <f t="shared" si="22"/>
        <v>500910</v>
      </c>
      <c r="B1457" s="19" t="s">
        <v>7809</v>
      </c>
      <c r="D1457" s="13">
        <v>0</v>
      </c>
      <c r="F1457" s="13">
        <v>0</v>
      </c>
    </row>
    <row r="1458" spans="1:6" x14ac:dyDescent="0.2">
      <c r="A1458" s="13" t="str">
        <f t="shared" si="22"/>
        <v>500920</v>
      </c>
      <c r="B1458" s="19" t="s">
        <v>7810</v>
      </c>
      <c r="D1458" s="13">
        <v>0</v>
      </c>
      <c r="F1458" s="13">
        <v>-31822.59908</v>
      </c>
    </row>
    <row r="1459" spans="1:6" x14ac:dyDescent="0.2">
      <c r="A1459" s="13" t="str">
        <f t="shared" si="22"/>
        <v>500930</v>
      </c>
      <c r="B1459" s="19" t="s">
        <v>7811</v>
      </c>
      <c r="D1459" s="13">
        <v>0</v>
      </c>
      <c r="F1459" s="13">
        <v>346.64245</v>
      </c>
    </row>
    <row r="1460" spans="1:6" x14ac:dyDescent="0.2">
      <c r="A1460" s="13" t="str">
        <f t="shared" si="22"/>
        <v>500940</v>
      </c>
      <c r="B1460" s="19" t="s">
        <v>7812</v>
      </c>
      <c r="D1460" s="13">
        <v>0</v>
      </c>
      <c r="F1460" s="13">
        <v>0</v>
      </c>
    </row>
    <row r="1461" spans="1:6" x14ac:dyDescent="0.2">
      <c r="A1461" s="13" t="str">
        <f t="shared" si="22"/>
        <v>500950</v>
      </c>
      <c r="B1461" s="19" t="s">
        <v>7813</v>
      </c>
      <c r="D1461" s="13">
        <v>0</v>
      </c>
      <c r="F1461" s="13">
        <v>0</v>
      </c>
    </row>
    <row r="1462" spans="1:6" x14ac:dyDescent="0.2">
      <c r="A1462" s="13" t="str">
        <f t="shared" si="22"/>
        <v>500960</v>
      </c>
      <c r="B1462" s="19" t="s">
        <v>7814</v>
      </c>
      <c r="D1462" s="13">
        <v>0</v>
      </c>
      <c r="F1462" s="13">
        <v>0</v>
      </c>
    </row>
    <row r="1463" spans="1:6" x14ac:dyDescent="0.2">
      <c r="A1463" s="13" t="str">
        <f t="shared" si="22"/>
        <v>500970</v>
      </c>
      <c r="B1463" s="19" t="s">
        <v>7815</v>
      </c>
      <c r="D1463" s="13">
        <v>0</v>
      </c>
      <c r="F1463" s="13">
        <v>-3.7199994196157604E-7</v>
      </c>
    </row>
    <row r="1464" spans="1:6" x14ac:dyDescent="0.2">
      <c r="A1464" s="13" t="str">
        <f t="shared" si="22"/>
        <v>500980</v>
      </c>
      <c r="B1464" s="19" t="s">
        <v>7816</v>
      </c>
      <c r="D1464" s="13">
        <v>0</v>
      </c>
      <c r="F1464" s="13">
        <v>0</v>
      </c>
    </row>
    <row r="1465" spans="1:6" x14ac:dyDescent="0.2">
      <c r="A1465" s="13" t="str">
        <f t="shared" si="22"/>
        <v>500990</v>
      </c>
      <c r="B1465" s="19" t="s">
        <v>7817</v>
      </c>
      <c r="D1465" s="13">
        <v>0</v>
      </c>
      <c r="F1465" s="13">
        <v>-5.9999991208314909E-5</v>
      </c>
    </row>
    <row r="1466" spans="1:6" x14ac:dyDescent="0.2">
      <c r="A1466" s="13" t="str">
        <f t="shared" si="22"/>
        <v>500999</v>
      </c>
      <c r="B1466" s="19" t="s">
        <v>7818</v>
      </c>
      <c r="D1466" s="13">
        <v>0</v>
      </c>
      <c r="F1466" s="13">
        <v>0</v>
      </c>
    </row>
    <row r="1467" spans="1:6" x14ac:dyDescent="0.2">
      <c r="A1467" s="13" t="str">
        <f t="shared" si="22"/>
        <v>501000</v>
      </c>
      <c r="B1467" s="19" t="s">
        <v>7819</v>
      </c>
      <c r="D1467" s="13">
        <v>0</v>
      </c>
      <c r="F1467" s="13">
        <v>-109.03778</v>
      </c>
    </row>
    <row r="1468" spans="1:6" x14ac:dyDescent="0.2">
      <c r="A1468" s="13" t="str">
        <f t="shared" si="22"/>
        <v>501001</v>
      </c>
      <c r="B1468" s="19" t="s">
        <v>7820</v>
      </c>
      <c r="D1468" s="13">
        <v>9</v>
      </c>
      <c r="F1468" s="13">
        <v>4187245.8511667075</v>
      </c>
    </row>
    <row r="1469" spans="1:6" x14ac:dyDescent="0.2">
      <c r="A1469" s="13" t="str">
        <f t="shared" si="22"/>
        <v>501005</v>
      </c>
      <c r="B1469" s="19" t="s">
        <v>7821</v>
      </c>
      <c r="D1469" s="13">
        <v>23</v>
      </c>
      <c r="F1469" s="13">
        <v>3748472.3175227535</v>
      </c>
    </row>
    <row r="1470" spans="1:6" x14ac:dyDescent="0.2">
      <c r="A1470" s="13" t="str">
        <f t="shared" si="22"/>
        <v>501006</v>
      </c>
      <c r="B1470" s="19" t="s">
        <v>7822</v>
      </c>
      <c r="D1470" s="13">
        <v>0</v>
      </c>
      <c r="F1470" s="13">
        <v>1111893</v>
      </c>
    </row>
    <row r="1471" spans="1:6" x14ac:dyDescent="0.2">
      <c r="A1471" s="13" t="str">
        <f t="shared" si="22"/>
        <v>501010</v>
      </c>
      <c r="B1471" s="19" t="s">
        <v>7823</v>
      </c>
      <c r="D1471" s="13">
        <v>81</v>
      </c>
      <c r="F1471" s="13">
        <v>7939109.4259918593</v>
      </c>
    </row>
    <row r="1472" spans="1:6" x14ac:dyDescent="0.2">
      <c r="A1472" s="13" t="str">
        <f t="shared" si="22"/>
        <v>501015</v>
      </c>
      <c r="B1472" s="19" t="s">
        <v>7824</v>
      </c>
      <c r="D1472" s="13">
        <v>56</v>
      </c>
      <c r="F1472" s="13">
        <v>15610816.428809859</v>
      </c>
    </row>
    <row r="1473" spans="1:6" x14ac:dyDescent="0.2">
      <c r="A1473" s="13" t="str">
        <f t="shared" si="22"/>
        <v>501020</v>
      </c>
      <c r="B1473" s="19" t="s">
        <v>7825</v>
      </c>
      <c r="D1473" s="13">
        <v>10</v>
      </c>
      <c r="F1473" s="13">
        <v>1675652.9985023462</v>
      </c>
    </row>
    <row r="1474" spans="1:6" x14ac:dyDescent="0.2">
      <c r="A1474" s="13" t="str">
        <f t="shared" si="22"/>
        <v>501025</v>
      </c>
      <c r="B1474" s="19" t="s">
        <v>7826</v>
      </c>
      <c r="D1474" s="13">
        <v>0</v>
      </c>
      <c r="F1474" s="13">
        <v>67104.32263000001</v>
      </c>
    </row>
    <row r="1475" spans="1:6" x14ac:dyDescent="0.2">
      <c r="A1475" s="13" t="str">
        <f t="shared" si="22"/>
        <v>501030</v>
      </c>
      <c r="B1475" s="19" t="s">
        <v>7827</v>
      </c>
      <c r="D1475" s="13">
        <v>0</v>
      </c>
      <c r="F1475" s="13">
        <v>0</v>
      </c>
    </row>
    <row r="1476" spans="1:6" x14ac:dyDescent="0.2">
      <c r="A1476" s="13" t="str">
        <f t="shared" si="22"/>
        <v>501100</v>
      </c>
      <c r="B1476" s="19" t="s">
        <v>7828</v>
      </c>
      <c r="D1476" s="13">
        <v>3</v>
      </c>
      <c r="F1476" s="13">
        <v>270925389.97895312</v>
      </c>
    </row>
    <row r="1477" spans="1:6" x14ac:dyDescent="0.2">
      <c r="A1477" s="13" t="str">
        <f t="shared" si="22"/>
        <v>501110</v>
      </c>
      <c r="B1477" s="19" t="s">
        <v>7829</v>
      </c>
      <c r="D1477" s="13">
        <v>0</v>
      </c>
      <c r="F1477" s="13">
        <v>-104958728.67796412</v>
      </c>
    </row>
    <row r="1478" spans="1:6" x14ac:dyDescent="0.2">
      <c r="A1478" s="13" t="str">
        <f t="shared" si="22"/>
        <v>501200</v>
      </c>
      <c r="B1478" s="19" t="s">
        <v>7830</v>
      </c>
      <c r="D1478" s="13">
        <v>12</v>
      </c>
      <c r="F1478" s="13">
        <v>1734659.9181286437</v>
      </c>
    </row>
    <row r="1479" spans="1:6" x14ac:dyDescent="0.2">
      <c r="A1479" s="13" t="str">
        <f t="shared" si="22"/>
        <v>502000</v>
      </c>
      <c r="B1479" s="19" t="s">
        <v>7831</v>
      </c>
      <c r="D1479" s="13">
        <v>0</v>
      </c>
      <c r="F1479" s="13">
        <v>0</v>
      </c>
    </row>
    <row r="1480" spans="1:6" x14ac:dyDescent="0.2">
      <c r="A1480" s="13" t="str">
        <f t="shared" ref="A1480:A1543" si="23">LEFT(TRIM(B1480),6)</f>
        <v>502001</v>
      </c>
      <c r="B1480" s="19" t="s">
        <v>7832</v>
      </c>
      <c r="D1480" s="13">
        <v>17</v>
      </c>
      <c r="F1480" s="13">
        <v>8762360.9524547197</v>
      </c>
    </row>
    <row r="1481" spans="1:6" x14ac:dyDescent="0.2">
      <c r="A1481" s="13" t="str">
        <f t="shared" si="23"/>
        <v>502002</v>
      </c>
      <c r="B1481" s="19" t="s">
        <v>7833</v>
      </c>
      <c r="D1481" s="13">
        <v>19</v>
      </c>
      <c r="F1481" s="13">
        <v>13407636.064717276</v>
      </c>
    </row>
    <row r="1482" spans="1:6" x14ac:dyDescent="0.2">
      <c r="A1482" s="13" t="str">
        <f t="shared" si="23"/>
        <v>502010</v>
      </c>
      <c r="B1482" s="19" t="s">
        <v>7834</v>
      </c>
      <c r="D1482" s="13">
        <v>7</v>
      </c>
      <c r="F1482" s="13">
        <v>4821922.0865060901</v>
      </c>
    </row>
    <row r="1483" spans="1:6" x14ac:dyDescent="0.2">
      <c r="A1483" s="13" t="str">
        <f t="shared" si="23"/>
        <v>502011</v>
      </c>
      <c r="B1483" s="19" t="s">
        <v>7835</v>
      </c>
      <c r="D1483" s="13">
        <v>27</v>
      </c>
      <c r="F1483" s="13">
        <v>7910512.2279867083</v>
      </c>
    </row>
    <row r="1484" spans="1:6" x14ac:dyDescent="0.2">
      <c r="A1484" s="13" t="str">
        <f t="shared" si="23"/>
        <v>502020</v>
      </c>
      <c r="B1484" s="19" t="s">
        <v>7836</v>
      </c>
      <c r="D1484" s="13">
        <v>0</v>
      </c>
      <c r="F1484" s="13">
        <v>0</v>
      </c>
    </row>
    <row r="1485" spans="1:6" x14ac:dyDescent="0.2">
      <c r="A1485" s="13" t="str">
        <f t="shared" si="23"/>
        <v>502021</v>
      </c>
      <c r="B1485" s="19" t="s">
        <v>7837</v>
      </c>
      <c r="D1485" s="13">
        <v>9</v>
      </c>
      <c r="F1485" s="13">
        <v>2900984.7341616536</v>
      </c>
    </row>
    <row r="1486" spans="1:6" x14ac:dyDescent="0.2">
      <c r="A1486" s="13" t="str">
        <f t="shared" si="23"/>
        <v>502022</v>
      </c>
      <c r="B1486" s="19" t="s">
        <v>7838</v>
      </c>
      <c r="D1486" s="13">
        <v>0</v>
      </c>
      <c r="F1486" s="13">
        <v>0</v>
      </c>
    </row>
    <row r="1487" spans="1:6" x14ac:dyDescent="0.2">
      <c r="A1487" s="13" t="str">
        <f t="shared" si="23"/>
        <v>502023</v>
      </c>
      <c r="B1487" s="19" t="s">
        <v>7839</v>
      </c>
      <c r="D1487" s="13">
        <v>19</v>
      </c>
      <c r="F1487" s="13">
        <v>3373788.4123679064</v>
      </c>
    </row>
    <row r="1488" spans="1:6" x14ac:dyDescent="0.2">
      <c r="A1488" s="13" t="str">
        <f t="shared" si="23"/>
        <v>502024</v>
      </c>
      <c r="B1488" s="19" t="s">
        <v>7840</v>
      </c>
      <c r="D1488" s="13">
        <v>22</v>
      </c>
      <c r="F1488" s="13">
        <v>4491584.0533529799</v>
      </c>
    </row>
    <row r="1489" spans="1:6" x14ac:dyDescent="0.2">
      <c r="A1489" s="13" t="str">
        <f t="shared" si="23"/>
        <v>502025</v>
      </c>
      <c r="B1489" s="19" t="s">
        <v>7841</v>
      </c>
      <c r="D1489" s="13">
        <v>10</v>
      </c>
      <c r="F1489" s="13">
        <v>2247196.0877182521</v>
      </c>
    </row>
    <row r="1490" spans="1:6" x14ac:dyDescent="0.2">
      <c r="A1490" s="13" t="str">
        <f t="shared" si="23"/>
        <v>502027</v>
      </c>
      <c r="B1490" s="19" t="s">
        <v>7842</v>
      </c>
      <c r="D1490" s="13">
        <v>7</v>
      </c>
      <c r="F1490" s="13">
        <v>1439249.651008578</v>
      </c>
    </row>
    <row r="1491" spans="1:6" x14ac:dyDescent="0.2">
      <c r="A1491" s="13" t="str">
        <f t="shared" si="23"/>
        <v>502028</v>
      </c>
      <c r="B1491" s="19" t="s">
        <v>7843</v>
      </c>
      <c r="D1491" s="13">
        <v>49</v>
      </c>
      <c r="F1491" s="13">
        <v>10637346.527055331</v>
      </c>
    </row>
    <row r="1492" spans="1:6" x14ac:dyDescent="0.2">
      <c r="A1492" s="13" t="str">
        <f t="shared" si="23"/>
        <v>502031</v>
      </c>
      <c r="B1492" s="19" t="s">
        <v>7844</v>
      </c>
      <c r="D1492" s="13">
        <v>0</v>
      </c>
      <c r="F1492" s="13">
        <v>0</v>
      </c>
    </row>
    <row r="1493" spans="1:6" x14ac:dyDescent="0.2">
      <c r="A1493" s="13" t="str">
        <f t="shared" si="23"/>
        <v>502040</v>
      </c>
      <c r="B1493" s="19" t="s">
        <v>7845</v>
      </c>
      <c r="D1493" s="13">
        <v>6</v>
      </c>
      <c r="F1493" s="13">
        <v>5830291.1749361753</v>
      </c>
    </row>
    <row r="1494" spans="1:6" x14ac:dyDescent="0.2">
      <c r="A1494" s="13" t="str">
        <f t="shared" si="23"/>
        <v>502041</v>
      </c>
      <c r="B1494" s="19" t="s">
        <v>7846</v>
      </c>
      <c r="D1494" s="13">
        <v>17</v>
      </c>
      <c r="F1494" s="13">
        <v>4863915.9435471641</v>
      </c>
    </row>
    <row r="1495" spans="1:6" x14ac:dyDescent="0.2">
      <c r="A1495" s="13" t="str">
        <f t="shared" si="23"/>
        <v>502042</v>
      </c>
      <c r="B1495" s="19" t="s">
        <v>7847</v>
      </c>
      <c r="D1495" s="13">
        <v>0</v>
      </c>
      <c r="F1495" s="13">
        <v>0</v>
      </c>
    </row>
    <row r="1496" spans="1:6" x14ac:dyDescent="0.2">
      <c r="A1496" s="13" t="str">
        <f t="shared" si="23"/>
        <v>502043</v>
      </c>
      <c r="B1496" s="19" t="s">
        <v>7848</v>
      </c>
      <c r="D1496" s="13">
        <v>0</v>
      </c>
      <c r="F1496" s="13">
        <v>0</v>
      </c>
    </row>
    <row r="1497" spans="1:6" x14ac:dyDescent="0.2">
      <c r="A1497" s="13" t="str">
        <f t="shared" si="23"/>
        <v>502044</v>
      </c>
      <c r="B1497" s="19" t="s">
        <v>7849</v>
      </c>
      <c r="D1497" s="13">
        <v>0</v>
      </c>
      <c r="F1497" s="13">
        <v>0</v>
      </c>
    </row>
    <row r="1498" spans="1:6" x14ac:dyDescent="0.2">
      <c r="A1498" s="13" t="str">
        <f t="shared" si="23"/>
        <v>502045</v>
      </c>
      <c r="B1498" s="19" t="s">
        <v>7850</v>
      </c>
      <c r="D1498" s="13">
        <v>12</v>
      </c>
      <c r="F1498" s="13">
        <v>3633829.300309808</v>
      </c>
    </row>
    <row r="1499" spans="1:6" x14ac:dyDescent="0.2">
      <c r="A1499" s="13" t="str">
        <f t="shared" si="23"/>
        <v>502046</v>
      </c>
      <c r="B1499" s="19" t="s">
        <v>7851</v>
      </c>
      <c r="D1499" s="13">
        <v>4</v>
      </c>
      <c r="F1499" s="13">
        <v>1860653.993272264</v>
      </c>
    </row>
    <row r="1500" spans="1:6" x14ac:dyDescent="0.2">
      <c r="A1500" s="13" t="str">
        <f t="shared" si="23"/>
        <v>502047</v>
      </c>
      <c r="B1500" s="19" t="s">
        <v>7852</v>
      </c>
      <c r="D1500" s="13">
        <v>28</v>
      </c>
      <c r="F1500" s="13">
        <v>7359205.4253826523</v>
      </c>
    </row>
    <row r="1501" spans="1:6" x14ac:dyDescent="0.2">
      <c r="A1501" s="13" t="str">
        <f t="shared" si="23"/>
        <v>502048</v>
      </c>
      <c r="B1501" s="19" t="s">
        <v>7853</v>
      </c>
      <c r="D1501" s="13">
        <v>0</v>
      </c>
      <c r="F1501" s="13">
        <v>0</v>
      </c>
    </row>
    <row r="1502" spans="1:6" x14ac:dyDescent="0.2">
      <c r="A1502" s="13" t="str">
        <f t="shared" si="23"/>
        <v>502049</v>
      </c>
      <c r="B1502" s="19" t="s">
        <v>7854</v>
      </c>
      <c r="D1502" s="13">
        <v>8</v>
      </c>
      <c r="F1502" s="13">
        <v>2836723.1779479217</v>
      </c>
    </row>
    <row r="1503" spans="1:6" x14ac:dyDescent="0.2">
      <c r="A1503" s="13" t="str">
        <f t="shared" si="23"/>
        <v>502050</v>
      </c>
      <c r="B1503" s="19" t="s">
        <v>7855</v>
      </c>
      <c r="D1503" s="13">
        <v>0</v>
      </c>
      <c r="F1503" s="13">
        <v>0</v>
      </c>
    </row>
    <row r="1504" spans="1:6" x14ac:dyDescent="0.2">
      <c r="A1504" s="13" t="str">
        <f t="shared" si="23"/>
        <v>502051</v>
      </c>
      <c r="B1504" s="19" t="s">
        <v>7856</v>
      </c>
      <c r="D1504" s="13">
        <v>17</v>
      </c>
      <c r="F1504" s="13">
        <v>2889672.3650050024</v>
      </c>
    </row>
    <row r="1505" spans="1:6" x14ac:dyDescent="0.2">
      <c r="A1505" s="13" t="str">
        <f t="shared" si="23"/>
        <v>502053</v>
      </c>
      <c r="B1505" s="19" t="s">
        <v>7857</v>
      </c>
      <c r="D1505" s="13">
        <v>21</v>
      </c>
      <c r="F1505" s="13">
        <v>5048790.3184745973</v>
      </c>
    </row>
    <row r="1506" spans="1:6" x14ac:dyDescent="0.2">
      <c r="A1506" s="13" t="str">
        <f t="shared" si="23"/>
        <v>502055</v>
      </c>
      <c r="B1506" s="19" t="s">
        <v>7858</v>
      </c>
      <c r="D1506" s="13">
        <v>25</v>
      </c>
      <c r="F1506" s="13">
        <v>6556744.2081419714</v>
      </c>
    </row>
    <row r="1507" spans="1:6" x14ac:dyDescent="0.2">
      <c r="A1507" s="13" t="str">
        <f t="shared" si="23"/>
        <v>502056</v>
      </c>
      <c r="B1507" s="19" t="s">
        <v>7859</v>
      </c>
      <c r="D1507" s="13">
        <v>5</v>
      </c>
      <c r="F1507" s="13">
        <v>758724.61755862879</v>
      </c>
    </row>
    <row r="1508" spans="1:6" x14ac:dyDescent="0.2">
      <c r="A1508" s="13" t="str">
        <f t="shared" si="23"/>
        <v>502501</v>
      </c>
      <c r="B1508" s="19" t="s">
        <v>7860</v>
      </c>
      <c r="D1508" s="13">
        <v>5</v>
      </c>
      <c r="F1508" s="13">
        <v>1388570.1387768588</v>
      </c>
    </row>
    <row r="1509" spans="1:6" x14ac:dyDescent="0.2">
      <c r="A1509" s="13" t="str">
        <f t="shared" si="23"/>
        <v>502502</v>
      </c>
      <c r="B1509" s="19" t="s">
        <v>7861</v>
      </c>
      <c r="D1509" s="13">
        <v>5</v>
      </c>
      <c r="F1509" s="13">
        <v>1385341.2509102677</v>
      </c>
    </row>
    <row r="1510" spans="1:6" x14ac:dyDescent="0.2">
      <c r="A1510" s="13" t="str">
        <f t="shared" si="23"/>
        <v>502503</v>
      </c>
      <c r="B1510" s="19" t="s">
        <v>7862</v>
      </c>
      <c r="D1510" s="13">
        <v>0</v>
      </c>
      <c r="F1510" s="13">
        <v>21322433.945297059</v>
      </c>
    </row>
    <row r="1511" spans="1:6" x14ac:dyDescent="0.2">
      <c r="A1511" s="13" t="str">
        <f t="shared" si="23"/>
        <v>502504</v>
      </c>
      <c r="B1511" s="19" t="s">
        <v>7863</v>
      </c>
      <c r="D1511" s="13">
        <v>7</v>
      </c>
      <c r="F1511" s="13">
        <v>1435781.3553322677</v>
      </c>
    </row>
    <row r="1512" spans="1:6" x14ac:dyDescent="0.2">
      <c r="A1512" s="13" t="str">
        <f t="shared" si="23"/>
        <v>502505</v>
      </c>
      <c r="B1512" s="19" t="s">
        <v>7864</v>
      </c>
      <c r="D1512" s="13">
        <v>25</v>
      </c>
      <c r="F1512" s="13">
        <v>4076417.949096919</v>
      </c>
    </row>
    <row r="1513" spans="1:6" x14ac:dyDescent="0.2">
      <c r="A1513" s="13" t="str">
        <f t="shared" si="23"/>
        <v>502506</v>
      </c>
      <c r="B1513" s="19" t="s">
        <v>7865</v>
      </c>
      <c r="D1513" s="13">
        <v>4</v>
      </c>
      <c r="F1513" s="13">
        <v>967546.66002173652</v>
      </c>
    </row>
    <row r="1514" spans="1:6" x14ac:dyDescent="0.2">
      <c r="A1514" s="13" t="str">
        <f t="shared" si="23"/>
        <v>502507</v>
      </c>
      <c r="B1514" s="19" t="s">
        <v>7866</v>
      </c>
      <c r="D1514" s="13">
        <v>20</v>
      </c>
      <c r="F1514" s="13">
        <v>4490926.9620333407</v>
      </c>
    </row>
    <row r="1515" spans="1:6" x14ac:dyDescent="0.2">
      <c r="A1515" s="13" t="str">
        <f t="shared" si="23"/>
        <v>502508</v>
      </c>
      <c r="B1515" s="19" t="s">
        <v>7867</v>
      </c>
      <c r="D1515" s="13">
        <v>3</v>
      </c>
      <c r="F1515" s="13">
        <v>1014473.0842869391</v>
      </c>
    </row>
    <row r="1516" spans="1:6" x14ac:dyDescent="0.2">
      <c r="A1516" s="13" t="str">
        <f t="shared" si="23"/>
        <v>503000</v>
      </c>
      <c r="B1516" s="19" t="s">
        <v>7868</v>
      </c>
      <c r="D1516" s="13">
        <v>46</v>
      </c>
      <c r="F1516" s="13">
        <v>12033154.261900026</v>
      </c>
    </row>
    <row r="1517" spans="1:6" x14ac:dyDescent="0.2">
      <c r="A1517" s="13" t="str">
        <f t="shared" si="23"/>
        <v>503100</v>
      </c>
      <c r="B1517" s="19" t="s">
        <v>7869</v>
      </c>
      <c r="D1517" s="13">
        <v>0</v>
      </c>
      <c r="F1517" s="13">
        <v>0</v>
      </c>
    </row>
    <row r="1518" spans="1:6" x14ac:dyDescent="0.2">
      <c r="A1518" s="13" t="str">
        <f t="shared" si="23"/>
        <v>504050</v>
      </c>
      <c r="B1518" s="19" t="s">
        <v>7870</v>
      </c>
      <c r="D1518" s="13">
        <v>21</v>
      </c>
      <c r="F1518" s="13">
        <v>12770058.981669426</v>
      </c>
    </row>
    <row r="1519" spans="1:6" x14ac:dyDescent="0.2">
      <c r="A1519" s="13" t="str">
        <f t="shared" si="23"/>
        <v>504051</v>
      </c>
      <c r="B1519" s="19" t="s">
        <v>7871</v>
      </c>
      <c r="D1519" s="13">
        <v>0</v>
      </c>
      <c r="F1519" s="13">
        <v>2913244.6815262055</v>
      </c>
    </row>
    <row r="1520" spans="1:6" x14ac:dyDescent="0.2">
      <c r="A1520" s="13" t="str">
        <f t="shared" si="23"/>
        <v>504100</v>
      </c>
      <c r="B1520" s="19" t="s">
        <v>7872</v>
      </c>
      <c r="D1520" s="13">
        <v>116</v>
      </c>
      <c r="F1520" s="13">
        <v>32923408.031259354</v>
      </c>
    </row>
    <row r="1521" spans="1:6" x14ac:dyDescent="0.2">
      <c r="A1521" s="13" t="str">
        <f t="shared" si="23"/>
        <v>504101</v>
      </c>
      <c r="B1521" s="19" t="s">
        <v>7873</v>
      </c>
      <c r="D1521" s="13">
        <v>0</v>
      </c>
      <c r="F1521" s="13">
        <v>0</v>
      </c>
    </row>
    <row r="1522" spans="1:6" x14ac:dyDescent="0.2">
      <c r="A1522" s="13" t="str">
        <f t="shared" si="23"/>
        <v>504110</v>
      </c>
      <c r="B1522" s="19" t="s">
        <v>7874</v>
      </c>
      <c r="D1522" s="13">
        <v>11</v>
      </c>
      <c r="F1522" s="13">
        <v>2856012.7197158267</v>
      </c>
    </row>
    <row r="1523" spans="1:6" x14ac:dyDescent="0.2">
      <c r="A1523" s="13" t="str">
        <f t="shared" si="23"/>
        <v>504120</v>
      </c>
      <c r="B1523" s="19" t="s">
        <v>7875</v>
      </c>
      <c r="D1523" s="13">
        <v>20</v>
      </c>
      <c r="F1523" s="13">
        <v>5752818.924290102</v>
      </c>
    </row>
    <row r="1524" spans="1:6" x14ac:dyDescent="0.2">
      <c r="A1524" s="13" t="str">
        <f t="shared" si="23"/>
        <v>504130</v>
      </c>
      <c r="B1524" s="19" t="s">
        <v>7876</v>
      </c>
      <c r="D1524" s="13">
        <v>64</v>
      </c>
      <c r="F1524" s="13">
        <v>5816235.2778012287</v>
      </c>
    </row>
    <row r="1525" spans="1:6" x14ac:dyDescent="0.2">
      <c r="A1525" s="13" t="str">
        <f t="shared" si="23"/>
        <v>504140</v>
      </c>
      <c r="B1525" s="19" t="s">
        <v>7877</v>
      </c>
      <c r="D1525" s="13">
        <v>17</v>
      </c>
      <c r="F1525" s="13">
        <v>6361617.2722829357</v>
      </c>
    </row>
    <row r="1526" spans="1:6" x14ac:dyDescent="0.2">
      <c r="A1526" s="13" t="str">
        <f t="shared" si="23"/>
        <v>504150</v>
      </c>
      <c r="B1526" s="19" t="s">
        <v>7878</v>
      </c>
      <c r="D1526" s="13">
        <v>0</v>
      </c>
      <c r="F1526" s="13">
        <v>0</v>
      </c>
    </row>
    <row r="1527" spans="1:6" x14ac:dyDescent="0.2">
      <c r="A1527" s="13" t="str">
        <f t="shared" si="23"/>
        <v>504160</v>
      </c>
      <c r="B1527" s="19" t="s">
        <v>7879</v>
      </c>
      <c r="D1527" s="13">
        <v>9</v>
      </c>
      <c r="F1527" s="13">
        <v>1595102.0134945631</v>
      </c>
    </row>
    <row r="1528" spans="1:6" x14ac:dyDescent="0.2">
      <c r="A1528" s="13" t="str">
        <f t="shared" si="23"/>
        <v>504170</v>
      </c>
      <c r="B1528" s="19" t="s">
        <v>7880</v>
      </c>
      <c r="D1528" s="13">
        <v>5</v>
      </c>
      <c r="F1528" s="13">
        <v>764936.88809612894</v>
      </c>
    </row>
    <row r="1529" spans="1:6" x14ac:dyDescent="0.2">
      <c r="A1529" s="13" t="str">
        <f t="shared" si="23"/>
        <v>504180</v>
      </c>
      <c r="B1529" s="19" t="s">
        <v>7881</v>
      </c>
      <c r="D1529" s="13">
        <v>12</v>
      </c>
      <c r="F1529" s="13">
        <v>883261.39538573986</v>
      </c>
    </row>
    <row r="1530" spans="1:6" x14ac:dyDescent="0.2">
      <c r="A1530" s="13" t="str">
        <f t="shared" si="23"/>
        <v>504182</v>
      </c>
      <c r="B1530" s="19" t="s">
        <v>7882</v>
      </c>
      <c r="D1530" s="13">
        <v>19</v>
      </c>
      <c r="F1530" s="13">
        <v>1263570.1296272334</v>
      </c>
    </row>
    <row r="1531" spans="1:6" x14ac:dyDescent="0.2">
      <c r="A1531" s="13" t="str">
        <f t="shared" si="23"/>
        <v>504190</v>
      </c>
      <c r="B1531" s="19" t="s">
        <v>7883</v>
      </c>
      <c r="D1531" s="13">
        <v>0</v>
      </c>
      <c r="F1531" s="13">
        <v>0</v>
      </c>
    </row>
    <row r="1532" spans="1:6" x14ac:dyDescent="0.2">
      <c r="A1532" s="13" t="str">
        <f t="shared" si="23"/>
        <v>504200</v>
      </c>
      <c r="B1532" s="19" t="s">
        <v>7884</v>
      </c>
      <c r="D1532" s="13">
        <v>0</v>
      </c>
      <c r="F1532" s="13">
        <v>10135.36</v>
      </c>
    </row>
    <row r="1533" spans="1:6" x14ac:dyDescent="0.2">
      <c r="A1533" s="13" t="str">
        <f t="shared" si="23"/>
        <v>504220</v>
      </c>
      <c r="B1533" s="19" t="s">
        <v>7885</v>
      </c>
      <c r="D1533" s="13">
        <v>0</v>
      </c>
      <c r="F1533" s="13">
        <v>0</v>
      </c>
    </row>
    <row r="1534" spans="1:6" x14ac:dyDescent="0.2">
      <c r="A1534" s="13" t="str">
        <f t="shared" si="23"/>
        <v>504240</v>
      </c>
      <c r="B1534" s="19" t="s">
        <v>7886</v>
      </c>
      <c r="D1534" s="13">
        <v>14</v>
      </c>
      <c r="F1534" s="13">
        <v>2740995.766227385</v>
      </c>
    </row>
    <row r="1535" spans="1:6" x14ac:dyDescent="0.2">
      <c r="A1535" s="13" t="str">
        <f t="shared" si="23"/>
        <v>504245</v>
      </c>
      <c r="B1535" s="19" t="s">
        <v>7887</v>
      </c>
      <c r="D1535" s="13">
        <v>0</v>
      </c>
      <c r="F1535" s="13">
        <v>0</v>
      </c>
    </row>
    <row r="1536" spans="1:6" x14ac:dyDescent="0.2">
      <c r="A1536" s="13" t="str">
        <f t="shared" si="23"/>
        <v>504250</v>
      </c>
      <c r="B1536" s="19" t="s">
        <v>7888</v>
      </c>
      <c r="D1536" s="13">
        <v>0</v>
      </c>
      <c r="F1536" s="13">
        <v>0</v>
      </c>
    </row>
    <row r="1537" spans="1:6" x14ac:dyDescent="0.2">
      <c r="A1537" s="13" t="str">
        <f t="shared" si="23"/>
        <v>504260</v>
      </c>
      <c r="B1537" s="19" t="s">
        <v>7889</v>
      </c>
      <c r="D1537" s="13">
        <v>87</v>
      </c>
      <c r="F1537" s="13">
        <v>16650898.551496353</v>
      </c>
    </row>
    <row r="1538" spans="1:6" x14ac:dyDescent="0.2">
      <c r="A1538" s="13" t="str">
        <f t="shared" si="23"/>
        <v>504270</v>
      </c>
      <c r="B1538" s="19" t="s">
        <v>7890</v>
      </c>
      <c r="D1538" s="13">
        <v>0</v>
      </c>
      <c r="F1538" s="13">
        <v>0</v>
      </c>
    </row>
    <row r="1539" spans="1:6" x14ac:dyDescent="0.2">
      <c r="A1539" s="13" t="str">
        <f t="shared" si="23"/>
        <v>504300</v>
      </c>
      <c r="B1539" s="19" t="s">
        <v>7891</v>
      </c>
      <c r="D1539" s="13">
        <v>29</v>
      </c>
      <c r="F1539" s="13">
        <v>11448432.968818463</v>
      </c>
    </row>
    <row r="1540" spans="1:6" x14ac:dyDescent="0.2">
      <c r="A1540" s="13" t="str">
        <f t="shared" si="23"/>
        <v>504320</v>
      </c>
      <c r="B1540" s="19" t="s">
        <v>7892</v>
      </c>
      <c r="D1540" s="13">
        <v>5</v>
      </c>
      <c r="F1540" s="13">
        <v>1491721.6995386533</v>
      </c>
    </row>
    <row r="1541" spans="1:6" x14ac:dyDescent="0.2">
      <c r="A1541" s="13" t="str">
        <f t="shared" si="23"/>
        <v>504350</v>
      </c>
      <c r="B1541" s="19" t="s">
        <v>7893</v>
      </c>
      <c r="D1541" s="13">
        <v>14</v>
      </c>
      <c r="F1541" s="13">
        <v>5364946.7922483748</v>
      </c>
    </row>
    <row r="1542" spans="1:6" x14ac:dyDescent="0.2">
      <c r="A1542" s="13" t="str">
        <f t="shared" si="23"/>
        <v>504400</v>
      </c>
      <c r="B1542" s="19" t="s">
        <v>7894</v>
      </c>
      <c r="D1542" s="13">
        <v>0</v>
      </c>
      <c r="F1542" s="13">
        <v>0</v>
      </c>
    </row>
    <row r="1543" spans="1:6" x14ac:dyDescent="0.2">
      <c r="A1543" s="13" t="str">
        <f t="shared" si="23"/>
        <v>504410</v>
      </c>
      <c r="B1543" s="19" t="s">
        <v>7895</v>
      </c>
      <c r="D1543" s="13">
        <v>8</v>
      </c>
      <c r="F1543" s="13">
        <v>1961886.5766303735</v>
      </c>
    </row>
    <row r="1544" spans="1:6" x14ac:dyDescent="0.2">
      <c r="A1544" s="13" t="str">
        <f t="shared" ref="A1544:A1607" si="24">LEFT(TRIM(B1544),6)</f>
        <v>504420</v>
      </c>
      <c r="B1544" s="19" t="s">
        <v>7896</v>
      </c>
      <c r="D1544" s="13">
        <v>147</v>
      </c>
      <c r="F1544" s="13">
        <v>20921630.217059888</v>
      </c>
    </row>
    <row r="1545" spans="1:6" x14ac:dyDescent="0.2">
      <c r="A1545" s="13" t="str">
        <f t="shared" si="24"/>
        <v>504430</v>
      </c>
      <c r="B1545" s="19" t="s">
        <v>7897</v>
      </c>
      <c r="D1545" s="13">
        <v>0</v>
      </c>
      <c r="F1545" s="13">
        <v>98721.184460000004</v>
      </c>
    </row>
    <row r="1546" spans="1:6" x14ac:dyDescent="0.2">
      <c r="A1546" s="13" t="str">
        <f t="shared" si="24"/>
        <v>504440</v>
      </c>
      <c r="B1546" s="19" t="s">
        <v>7898</v>
      </c>
      <c r="D1546" s="13">
        <v>0</v>
      </c>
      <c r="F1546" s="13">
        <v>0</v>
      </c>
    </row>
    <row r="1547" spans="1:6" x14ac:dyDescent="0.2">
      <c r="A1547" s="13" t="str">
        <f t="shared" si="24"/>
        <v>504450</v>
      </c>
      <c r="B1547" s="19" t="s">
        <v>7899</v>
      </c>
      <c r="D1547" s="13">
        <v>0</v>
      </c>
      <c r="F1547" s="13">
        <v>98811.134689999992</v>
      </c>
    </row>
    <row r="1548" spans="1:6" x14ac:dyDescent="0.2">
      <c r="A1548" s="13" t="str">
        <f t="shared" si="24"/>
        <v>504460</v>
      </c>
      <c r="B1548" s="19" t="s">
        <v>7900</v>
      </c>
      <c r="D1548" s="13">
        <v>0</v>
      </c>
      <c r="F1548" s="13">
        <v>107291.608998</v>
      </c>
    </row>
    <row r="1549" spans="1:6" x14ac:dyDescent="0.2">
      <c r="A1549" s="13" t="str">
        <f t="shared" si="24"/>
        <v>504470</v>
      </c>
      <c r="B1549" s="19" t="s">
        <v>7901</v>
      </c>
      <c r="D1549" s="13">
        <v>1</v>
      </c>
      <c r="F1549" s="13">
        <v>2354292.639712492</v>
      </c>
    </row>
    <row r="1550" spans="1:6" x14ac:dyDescent="0.2">
      <c r="A1550" s="13" t="str">
        <f t="shared" si="24"/>
        <v>504500</v>
      </c>
      <c r="B1550" s="19" t="s">
        <v>7902</v>
      </c>
      <c r="D1550" s="13">
        <v>0</v>
      </c>
      <c r="F1550" s="13">
        <v>0</v>
      </c>
    </row>
    <row r="1551" spans="1:6" x14ac:dyDescent="0.2">
      <c r="A1551" s="13" t="str">
        <f t="shared" si="24"/>
        <v>505000</v>
      </c>
      <c r="B1551" s="19" t="s">
        <v>7903</v>
      </c>
      <c r="D1551" s="13">
        <v>17</v>
      </c>
      <c r="F1551" s="13">
        <v>5557992.5323762512</v>
      </c>
    </row>
    <row r="1552" spans="1:6" x14ac:dyDescent="0.2">
      <c r="A1552" s="13" t="str">
        <f t="shared" si="24"/>
        <v>506000</v>
      </c>
      <c r="B1552" s="19" t="s">
        <v>7904</v>
      </c>
      <c r="D1552" s="13">
        <v>34</v>
      </c>
      <c r="F1552" s="13">
        <v>7501811.117816858</v>
      </c>
    </row>
    <row r="1553" spans="1:6" x14ac:dyDescent="0.2">
      <c r="A1553" s="13" t="str">
        <f t="shared" si="24"/>
        <v>506001</v>
      </c>
      <c r="B1553" s="19" t="s">
        <v>7905</v>
      </c>
      <c r="D1553" s="13">
        <v>0</v>
      </c>
      <c r="F1553" s="13">
        <v>571320.15</v>
      </c>
    </row>
    <row r="1554" spans="1:6" x14ac:dyDescent="0.2">
      <c r="A1554" s="13" t="str">
        <f t="shared" si="24"/>
        <v>600001</v>
      </c>
      <c r="B1554" s="19" t="s">
        <v>7906</v>
      </c>
      <c r="D1554" s="13">
        <v>0</v>
      </c>
      <c r="F1554" s="13">
        <v>0</v>
      </c>
    </row>
    <row r="1555" spans="1:6" x14ac:dyDescent="0.2">
      <c r="A1555" s="13" t="str">
        <f t="shared" si="24"/>
        <v>600002</v>
      </c>
      <c r="B1555" s="19" t="s">
        <v>7907</v>
      </c>
      <c r="D1555" s="13">
        <v>0</v>
      </c>
      <c r="F1555" s="13">
        <v>0</v>
      </c>
    </row>
    <row r="1556" spans="1:6" x14ac:dyDescent="0.2">
      <c r="A1556" s="13" t="str">
        <f t="shared" si="24"/>
        <v>600010</v>
      </c>
      <c r="B1556" s="19" t="s">
        <v>7908</v>
      </c>
      <c r="D1556" s="13">
        <v>0</v>
      </c>
      <c r="F1556" s="13">
        <v>0</v>
      </c>
    </row>
    <row r="1557" spans="1:6" x14ac:dyDescent="0.2">
      <c r="A1557" s="13" t="str">
        <f t="shared" si="24"/>
        <v>600075</v>
      </c>
      <c r="B1557" s="19" t="s">
        <v>7909</v>
      </c>
      <c r="D1557" s="13">
        <v>8</v>
      </c>
      <c r="F1557" s="13">
        <v>719447.83347835205</v>
      </c>
    </row>
    <row r="1558" spans="1:6" x14ac:dyDescent="0.2">
      <c r="A1558" s="13" t="str">
        <f t="shared" si="24"/>
        <v>600100</v>
      </c>
      <c r="B1558" s="19" t="s">
        <v>7910</v>
      </c>
      <c r="D1558" s="13">
        <v>-2</v>
      </c>
      <c r="F1558" s="13">
        <v>2576838.3080292926</v>
      </c>
    </row>
    <row r="1559" spans="1:6" x14ac:dyDescent="0.2">
      <c r="A1559" s="13" t="str">
        <f t="shared" si="24"/>
        <v>600101</v>
      </c>
      <c r="B1559" s="19" t="s">
        <v>7911</v>
      </c>
      <c r="D1559" s="13">
        <v>0</v>
      </c>
      <c r="F1559" s="13">
        <v>0</v>
      </c>
    </row>
    <row r="1560" spans="1:6" x14ac:dyDescent="0.2">
      <c r="A1560" s="13" t="str">
        <f t="shared" si="24"/>
        <v>600102</v>
      </c>
      <c r="B1560" s="19" t="s">
        <v>7912</v>
      </c>
      <c r="D1560" s="13">
        <v>0</v>
      </c>
      <c r="F1560" s="13">
        <v>0</v>
      </c>
    </row>
    <row r="1561" spans="1:6" x14ac:dyDescent="0.2">
      <c r="A1561" s="13" t="str">
        <f t="shared" si="24"/>
        <v>600200</v>
      </c>
      <c r="B1561" s="19" t="s">
        <v>7913</v>
      </c>
      <c r="D1561" s="13">
        <v>0</v>
      </c>
      <c r="F1561" s="13">
        <v>0</v>
      </c>
    </row>
    <row r="1562" spans="1:6" x14ac:dyDescent="0.2">
      <c r="A1562" s="13" t="str">
        <f t="shared" si="24"/>
        <v>600300</v>
      </c>
      <c r="B1562" s="19" t="s">
        <v>7914</v>
      </c>
      <c r="D1562" s="13">
        <v>82</v>
      </c>
      <c r="F1562" s="13">
        <v>11548719.03213774</v>
      </c>
    </row>
    <row r="1563" spans="1:6" x14ac:dyDescent="0.2">
      <c r="A1563" s="13" t="str">
        <f t="shared" si="24"/>
        <v>600301</v>
      </c>
      <c r="B1563" s="19" t="s">
        <v>7915</v>
      </c>
      <c r="D1563" s="13">
        <v>53</v>
      </c>
      <c r="F1563" s="13">
        <v>7299947.3641518671</v>
      </c>
    </row>
    <row r="1564" spans="1:6" x14ac:dyDescent="0.2">
      <c r="A1564" s="13" t="str">
        <f t="shared" si="24"/>
        <v>600400</v>
      </c>
      <c r="B1564" s="19" t="s">
        <v>7916</v>
      </c>
      <c r="D1564" s="13">
        <v>0</v>
      </c>
      <c r="F1564" s="13">
        <v>208624.96905000001</v>
      </c>
    </row>
    <row r="1565" spans="1:6" x14ac:dyDescent="0.2">
      <c r="A1565" s="13" t="str">
        <f t="shared" si="24"/>
        <v>600401</v>
      </c>
      <c r="B1565" s="19" t="s">
        <v>7917</v>
      </c>
      <c r="D1565" s="13">
        <v>15</v>
      </c>
      <c r="F1565" s="13">
        <v>2179859.8071250874</v>
      </c>
    </row>
    <row r="1566" spans="1:6" x14ac:dyDescent="0.2">
      <c r="A1566" s="13" t="str">
        <f t="shared" si="24"/>
        <v>600402</v>
      </c>
      <c r="B1566" s="19" t="s">
        <v>7918</v>
      </c>
      <c r="D1566" s="13">
        <v>3</v>
      </c>
      <c r="F1566" s="13">
        <v>2637439.6050688177</v>
      </c>
    </row>
    <row r="1567" spans="1:6" x14ac:dyDescent="0.2">
      <c r="A1567" s="13" t="str">
        <f t="shared" si="24"/>
        <v>600403</v>
      </c>
      <c r="B1567" s="19" t="s">
        <v>7919</v>
      </c>
      <c r="D1567" s="13">
        <v>0</v>
      </c>
      <c r="F1567" s="13">
        <v>0</v>
      </c>
    </row>
    <row r="1568" spans="1:6" x14ac:dyDescent="0.2">
      <c r="A1568" s="13" t="str">
        <f t="shared" si="24"/>
        <v>600404</v>
      </c>
      <c r="B1568" s="19" t="s">
        <v>7920</v>
      </c>
      <c r="D1568" s="13">
        <v>0</v>
      </c>
      <c r="F1568" s="13">
        <v>0</v>
      </c>
    </row>
    <row r="1569" spans="1:6" x14ac:dyDescent="0.2">
      <c r="A1569" s="13" t="str">
        <f t="shared" si="24"/>
        <v>600405</v>
      </c>
      <c r="B1569" s="19" t="s">
        <v>7921</v>
      </c>
      <c r="D1569" s="13">
        <v>0</v>
      </c>
      <c r="F1569" s="13">
        <v>1566</v>
      </c>
    </row>
    <row r="1570" spans="1:6" x14ac:dyDescent="0.2">
      <c r="A1570" s="13" t="str">
        <f t="shared" si="24"/>
        <v>600406</v>
      </c>
      <c r="B1570" s="19" t="s">
        <v>7922</v>
      </c>
      <c r="D1570" s="13">
        <v>15</v>
      </c>
      <c r="F1570" s="13">
        <v>2568285.1708982233</v>
      </c>
    </row>
    <row r="1571" spans="1:6" x14ac:dyDescent="0.2">
      <c r="A1571" s="13" t="str">
        <f t="shared" si="24"/>
        <v>600407</v>
      </c>
      <c r="B1571" s="19" t="s">
        <v>7923</v>
      </c>
      <c r="D1571" s="13">
        <v>3</v>
      </c>
      <c r="F1571" s="13">
        <v>990812.96329859877</v>
      </c>
    </row>
    <row r="1572" spans="1:6" x14ac:dyDescent="0.2">
      <c r="A1572" s="13" t="str">
        <f t="shared" si="24"/>
        <v>600408</v>
      </c>
      <c r="B1572" s="19" t="s">
        <v>7924</v>
      </c>
      <c r="D1572" s="13">
        <v>0</v>
      </c>
      <c r="F1572" s="13">
        <v>0</v>
      </c>
    </row>
    <row r="1573" spans="1:6" x14ac:dyDescent="0.2">
      <c r="A1573" s="13" t="str">
        <f t="shared" si="24"/>
        <v>600409</v>
      </c>
      <c r="B1573" s="19" t="s">
        <v>7925</v>
      </c>
      <c r="D1573" s="13">
        <v>0</v>
      </c>
      <c r="F1573" s="13">
        <v>0</v>
      </c>
    </row>
    <row r="1574" spans="1:6" x14ac:dyDescent="0.2">
      <c r="A1574" s="13" t="str">
        <f t="shared" si="24"/>
        <v>600410</v>
      </c>
      <c r="B1574" s="19" t="s">
        <v>7926</v>
      </c>
      <c r="D1574" s="13">
        <v>0</v>
      </c>
      <c r="F1574" s="13">
        <v>0</v>
      </c>
    </row>
    <row r="1575" spans="1:6" x14ac:dyDescent="0.2">
      <c r="A1575" s="13" t="str">
        <f t="shared" si="24"/>
        <v>600411</v>
      </c>
      <c r="B1575" s="19" t="s">
        <v>7927</v>
      </c>
      <c r="D1575" s="13">
        <v>0</v>
      </c>
      <c r="F1575" s="13">
        <v>0</v>
      </c>
    </row>
    <row r="1576" spans="1:6" x14ac:dyDescent="0.2">
      <c r="A1576" s="13" t="str">
        <f t="shared" si="24"/>
        <v>600412</v>
      </c>
      <c r="B1576" s="19" t="s">
        <v>7928</v>
      </c>
      <c r="D1576" s="13">
        <v>6</v>
      </c>
      <c r="F1576" s="13">
        <v>604220.62440283736</v>
      </c>
    </row>
    <row r="1577" spans="1:6" x14ac:dyDescent="0.2">
      <c r="A1577" s="13" t="str">
        <f t="shared" si="24"/>
        <v>600414</v>
      </c>
      <c r="B1577" s="19" t="s">
        <v>7929</v>
      </c>
      <c r="D1577" s="13">
        <v>0</v>
      </c>
      <c r="F1577" s="13">
        <v>0</v>
      </c>
    </row>
    <row r="1578" spans="1:6" x14ac:dyDescent="0.2">
      <c r="A1578" s="13" t="str">
        <f t="shared" si="24"/>
        <v>600415</v>
      </c>
      <c r="B1578" s="19" t="s">
        <v>7930</v>
      </c>
      <c r="D1578" s="13">
        <v>6</v>
      </c>
      <c r="F1578" s="13">
        <v>1637680.5277977376</v>
      </c>
    </row>
    <row r="1579" spans="1:6" x14ac:dyDescent="0.2">
      <c r="A1579" s="13" t="str">
        <f t="shared" si="24"/>
        <v>600416</v>
      </c>
      <c r="B1579" s="19" t="s">
        <v>7931</v>
      </c>
      <c r="D1579" s="13">
        <v>134</v>
      </c>
      <c r="F1579" s="13">
        <v>11650716.78871478</v>
      </c>
    </row>
    <row r="1580" spans="1:6" x14ac:dyDescent="0.2">
      <c r="A1580" s="13" t="str">
        <f t="shared" si="24"/>
        <v>600417</v>
      </c>
      <c r="B1580" s="19" t="s">
        <v>7932</v>
      </c>
      <c r="D1580" s="13">
        <v>0</v>
      </c>
      <c r="F1580" s="13">
        <v>0</v>
      </c>
    </row>
    <row r="1581" spans="1:6" x14ac:dyDescent="0.2">
      <c r="A1581" s="13" t="str">
        <f t="shared" si="24"/>
        <v>600418</v>
      </c>
      <c r="B1581" s="19" t="s">
        <v>7933</v>
      </c>
      <c r="D1581" s="13">
        <v>0</v>
      </c>
      <c r="F1581" s="13">
        <v>0</v>
      </c>
    </row>
    <row r="1582" spans="1:6" x14ac:dyDescent="0.2">
      <c r="A1582" s="13" t="str">
        <f t="shared" si="24"/>
        <v>600419</v>
      </c>
      <c r="B1582" s="19" t="s">
        <v>7934</v>
      </c>
      <c r="D1582" s="13">
        <v>0</v>
      </c>
      <c r="F1582" s="13">
        <v>0</v>
      </c>
    </row>
    <row r="1583" spans="1:6" x14ac:dyDescent="0.2">
      <c r="A1583" s="13" t="str">
        <f t="shared" si="24"/>
        <v>600420</v>
      </c>
      <c r="B1583" s="19" t="s">
        <v>7935</v>
      </c>
      <c r="D1583" s="13">
        <v>5</v>
      </c>
      <c r="F1583" s="13">
        <v>774939.94956048194</v>
      </c>
    </row>
    <row r="1584" spans="1:6" x14ac:dyDescent="0.2">
      <c r="A1584" s="13" t="str">
        <f t="shared" si="24"/>
        <v>600421</v>
      </c>
      <c r="B1584" s="19" t="s">
        <v>7936</v>
      </c>
      <c r="D1584" s="13">
        <v>0</v>
      </c>
      <c r="F1584" s="13">
        <v>0</v>
      </c>
    </row>
    <row r="1585" spans="1:6" x14ac:dyDescent="0.2">
      <c r="A1585" s="13" t="str">
        <f t="shared" si="24"/>
        <v>600422</v>
      </c>
      <c r="B1585" s="19" t="s">
        <v>7937</v>
      </c>
      <c r="D1585" s="13">
        <v>71</v>
      </c>
      <c r="F1585" s="13">
        <v>8847624.6820618175</v>
      </c>
    </row>
    <row r="1586" spans="1:6" x14ac:dyDescent="0.2">
      <c r="A1586" s="13" t="str">
        <f t="shared" si="24"/>
        <v>600423</v>
      </c>
      <c r="B1586" s="19" t="s">
        <v>7938</v>
      </c>
      <c r="D1586" s="13">
        <v>42</v>
      </c>
      <c r="F1586" s="13">
        <v>6211690.4317882564</v>
      </c>
    </row>
    <row r="1587" spans="1:6" x14ac:dyDescent="0.2">
      <c r="A1587" s="13" t="str">
        <f t="shared" si="24"/>
        <v>600424</v>
      </c>
      <c r="B1587" s="19" t="s">
        <v>7939</v>
      </c>
      <c r="D1587" s="13">
        <v>43</v>
      </c>
      <c r="F1587" s="13">
        <v>4883873.876801623</v>
      </c>
    </row>
    <row r="1588" spans="1:6" x14ac:dyDescent="0.2">
      <c r="A1588" s="13" t="str">
        <f t="shared" si="24"/>
        <v>600425</v>
      </c>
      <c r="B1588" s="19" t="s">
        <v>7940</v>
      </c>
      <c r="D1588" s="13">
        <v>14</v>
      </c>
      <c r="F1588" s="13">
        <v>3594888.2683660742</v>
      </c>
    </row>
    <row r="1589" spans="1:6" x14ac:dyDescent="0.2">
      <c r="A1589" s="13" t="str">
        <f t="shared" si="24"/>
        <v>600426</v>
      </c>
      <c r="B1589" s="19" t="s">
        <v>7941</v>
      </c>
      <c r="D1589" s="13">
        <v>45</v>
      </c>
      <c r="F1589" s="13">
        <v>5852803.1260656761</v>
      </c>
    </row>
    <row r="1590" spans="1:6" x14ac:dyDescent="0.2">
      <c r="A1590" s="13" t="str">
        <f t="shared" si="24"/>
        <v>600427</v>
      </c>
      <c r="B1590" s="19" t="s">
        <v>7942</v>
      </c>
      <c r="D1590" s="13">
        <v>0</v>
      </c>
      <c r="F1590" s="13">
        <v>0</v>
      </c>
    </row>
    <row r="1591" spans="1:6" x14ac:dyDescent="0.2">
      <c r="A1591" s="13" t="str">
        <f t="shared" si="24"/>
        <v>600428</v>
      </c>
      <c r="B1591" s="19" t="s">
        <v>7943</v>
      </c>
      <c r="D1591" s="13">
        <v>169</v>
      </c>
      <c r="F1591" s="13">
        <v>12052973.050950646</v>
      </c>
    </row>
    <row r="1592" spans="1:6" x14ac:dyDescent="0.2">
      <c r="A1592" s="13" t="str">
        <f t="shared" si="24"/>
        <v>600429</v>
      </c>
      <c r="B1592" s="19" t="s">
        <v>7944</v>
      </c>
      <c r="D1592" s="13">
        <v>0</v>
      </c>
      <c r="F1592" s="13">
        <v>0</v>
      </c>
    </row>
    <row r="1593" spans="1:6" x14ac:dyDescent="0.2">
      <c r="A1593" s="13" t="str">
        <f t="shared" si="24"/>
        <v>600430</v>
      </c>
      <c r="B1593" s="19" t="s">
        <v>7945</v>
      </c>
      <c r="D1593" s="13">
        <v>78</v>
      </c>
      <c r="F1593" s="13">
        <v>12046212.367904589</v>
      </c>
    </row>
    <row r="1594" spans="1:6" x14ac:dyDescent="0.2">
      <c r="A1594" s="13" t="str">
        <f t="shared" si="24"/>
        <v>600431</v>
      </c>
      <c r="B1594" s="19" t="s">
        <v>7946</v>
      </c>
      <c r="D1594" s="13">
        <v>18</v>
      </c>
      <c r="F1594" s="13">
        <v>3162227.7520372448</v>
      </c>
    </row>
    <row r="1595" spans="1:6" x14ac:dyDescent="0.2">
      <c r="A1595" s="13" t="str">
        <f t="shared" si="24"/>
        <v>600432</v>
      </c>
      <c r="B1595" s="19" t="s">
        <v>7947</v>
      </c>
      <c r="D1595" s="13">
        <v>0</v>
      </c>
      <c r="F1595" s="13">
        <v>0</v>
      </c>
    </row>
    <row r="1596" spans="1:6" x14ac:dyDescent="0.2">
      <c r="A1596" s="13" t="str">
        <f t="shared" si="24"/>
        <v>600433</v>
      </c>
      <c r="B1596" s="19" t="s">
        <v>7948</v>
      </c>
      <c r="D1596" s="13">
        <v>0</v>
      </c>
      <c r="F1596" s="13">
        <v>0</v>
      </c>
    </row>
    <row r="1597" spans="1:6" x14ac:dyDescent="0.2">
      <c r="A1597" s="13" t="str">
        <f t="shared" si="24"/>
        <v>600434</v>
      </c>
      <c r="B1597" s="19" t="s">
        <v>7949</v>
      </c>
      <c r="D1597" s="13">
        <v>0</v>
      </c>
      <c r="F1597" s="13">
        <v>0</v>
      </c>
    </row>
    <row r="1598" spans="1:6" x14ac:dyDescent="0.2">
      <c r="A1598" s="13" t="str">
        <f t="shared" si="24"/>
        <v>600435</v>
      </c>
      <c r="B1598" s="19" t="s">
        <v>7950</v>
      </c>
      <c r="D1598" s="13">
        <v>25</v>
      </c>
      <c r="F1598" s="13">
        <v>3681422.3077058541</v>
      </c>
    </row>
    <row r="1599" spans="1:6" x14ac:dyDescent="0.2">
      <c r="A1599" s="13" t="str">
        <f t="shared" si="24"/>
        <v>600436</v>
      </c>
      <c r="B1599" s="19" t="s">
        <v>7951</v>
      </c>
      <c r="D1599" s="13">
        <v>0</v>
      </c>
      <c r="F1599" s="13">
        <v>0</v>
      </c>
    </row>
    <row r="1600" spans="1:6" x14ac:dyDescent="0.2">
      <c r="A1600" s="13" t="str">
        <f t="shared" si="24"/>
        <v>600437</v>
      </c>
      <c r="B1600" s="19" t="s">
        <v>7952</v>
      </c>
      <c r="D1600" s="13">
        <v>0</v>
      </c>
      <c r="F1600" s="13">
        <v>0</v>
      </c>
    </row>
    <row r="1601" spans="1:6" x14ac:dyDescent="0.2">
      <c r="A1601" s="13" t="str">
        <f t="shared" si="24"/>
        <v>600438</v>
      </c>
      <c r="B1601" s="19" t="s">
        <v>7953</v>
      </c>
      <c r="D1601" s="13">
        <v>158</v>
      </c>
      <c r="F1601" s="13">
        <v>17386732.310170904</v>
      </c>
    </row>
    <row r="1602" spans="1:6" x14ac:dyDescent="0.2">
      <c r="A1602" s="13" t="str">
        <f t="shared" si="24"/>
        <v>600439</v>
      </c>
      <c r="B1602" s="19" t="s">
        <v>7954</v>
      </c>
      <c r="D1602" s="13">
        <v>0</v>
      </c>
      <c r="F1602" s="13">
        <v>0</v>
      </c>
    </row>
    <row r="1603" spans="1:6" x14ac:dyDescent="0.2">
      <c r="A1603" s="13" t="str">
        <f t="shared" si="24"/>
        <v>600440</v>
      </c>
      <c r="B1603" s="19" t="s">
        <v>7955</v>
      </c>
      <c r="D1603" s="13">
        <v>16</v>
      </c>
      <c r="F1603" s="13">
        <v>2315018.6989172897</v>
      </c>
    </row>
    <row r="1604" spans="1:6" x14ac:dyDescent="0.2">
      <c r="A1604" s="13" t="str">
        <f t="shared" si="24"/>
        <v>600441</v>
      </c>
      <c r="B1604" s="19" t="s">
        <v>7956</v>
      </c>
      <c r="D1604" s="13">
        <v>0</v>
      </c>
      <c r="F1604" s="13">
        <v>130685.92</v>
      </c>
    </row>
    <row r="1605" spans="1:6" x14ac:dyDescent="0.2">
      <c r="A1605" s="13" t="str">
        <f t="shared" si="24"/>
        <v>600442</v>
      </c>
      <c r="B1605" s="19" t="s">
        <v>7957</v>
      </c>
      <c r="D1605" s="13">
        <v>0</v>
      </c>
      <c r="F1605" s="13">
        <v>0</v>
      </c>
    </row>
    <row r="1606" spans="1:6" x14ac:dyDescent="0.2">
      <c r="A1606" s="13" t="str">
        <f t="shared" si="24"/>
        <v>600443</v>
      </c>
      <c r="B1606" s="19" t="s">
        <v>5420</v>
      </c>
      <c r="D1606" s="13">
        <v>0</v>
      </c>
      <c r="F1606" s="13">
        <v>13832101.25824222</v>
      </c>
    </row>
    <row r="1607" spans="1:6" x14ac:dyDescent="0.2">
      <c r="A1607" s="13" t="str">
        <f t="shared" si="24"/>
        <v>600444</v>
      </c>
      <c r="B1607" s="19" t="s">
        <v>7958</v>
      </c>
      <c r="D1607" s="13">
        <v>0</v>
      </c>
      <c r="F1607" s="13">
        <v>0</v>
      </c>
    </row>
    <row r="1608" spans="1:6" x14ac:dyDescent="0.2">
      <c r="A1608" s="13" t="str">
        <f t="shared" ref="A1608:A1671" si="25">LEFT(TRIM(B1608),6)</f>
        <v>600445</v>
      </c>
      <c r="B1608" s="19" t="s">
        <v>7959</v>
      </c>
      <c r="D1608" s="13">
        <v>0</v>
      </c>
      <c r="F1608" s="13">
        <v>0</v>
      </c>
    </row>
    <row r="1609" spans="1:6" x14ac:dyDescent="0.2">
      <c r="A1609" s="13" t="str">
        <f t="shared" si="25"/>
        <v>600446</v>
      </c>
      <c r="B1609" s="19" t="s">
        <v>7960</v>
      </c>
      <c r="D1609" s="13">
        <v>6</v>
      </c>
      <c r="F1609" s="13">
        <v>1152911.2067444641</v>
      </c>
    </row>
    <row r="1610" spans="1:6" x14ac:dyDescent="0.2">
      <c r="A1610" s="13" t="str">
        <f t="shared" si="25"/>
        <v>600447</v>
      </c>
      <c r="B1610" s="19" t="s">
        <v>7961</v>
      </c>
      <c r="D1610" s="13">
        <v>0</v>
      </c>
      <c r="F1610" s="13">
        <v>0</v>
      </c>
    </row>
    <row r="1611" spans="1:6" x14ac:dyDescent="0.2">
      <c r="A1611" s="13" t="str">
        <f t="shared" si="25"/>
        <v>600448</v>
      </c>
      <c r="B1611" s="19" t="s">
        <v>7962</v>
      </c>
      <c r="D1611" s="13">
        <v>123</v>
      </c>
      <c r="F1611" s="13">
        <v>16385470.17630503</v>
      </c>
    </row>
    <row r="1612" spans="1:6" x14ac:dyDescent="0.2">
      <c r="A1612" s="13" t="str">
        <f t="shared" si="25"/>
        <v>600449</v>
      </c>
      <c r="B1612" s="19" t="s">
        <v>5407</v>
      </c>
      <c r="D1612" s="13">
        <v>0</v>
      </c>
      <c r="F1612" s="13">
        <v>-76.256316648035323</v>
      </c>
    </row>
    <row r="1613" spans="1:6" x14ac:dyDescent="0.2">
      <c r="A1613" s="13" t="str">
        <f t="shared" si="25"/>
        <v>600450</v>
      </c>
      <c r="B1613" s="19" t="s">
        <v>7963</v>
      </c>
      <c r="D1613" s="13">
        <v>13</v>
      </c>
      <c r="F1613" s="13">
        <v>6641461.7397481389</v>
      </c>
    </row>
    <row r="1614" spans="1:6" x14ac:dyDescent="0.2">
      <c r="A1614" s="13" t="str">
        <f t="shared" si="25"/>
        <v>600451</v>
      </c>
      <c r="B1614" s="19" t="s">
        <v>7964</v>
      </c>
      <c r="D1614" s="13">
        <v>19</v>
      </c>
      <c r="F1614" s="13">
        <v>4023891.4308063458</v>
      </c>
    </row>
    <row r="1615" spans="1:6" x14ac:dyDescent="0.2">
      <c r="A1615" s="13" t="str">
        <f t="shared" si="25"/>
        <v>600452</v>
      </c>
      <c r="B1615" s="19" t="s">
        <v>7965</v>
      </c>
      <c r="D1615" s="13">
        <v>47</v>
      </c>
      <c r="F1615" s="13">
        <v>4964432.3845435278</v>
      </c>
    </row>
    <row r="1616" spans="1:6" x14ac:dyDescent="0.2">
      <c r="A1616" s="13" t="str">
        <f t="shared" si="25"/>
        <v>600453</v>
      </c>
      <c r="B1616" s="19" t="s">
        <v>7966</v>
      </c>
      <c r="D1616" s="13">
        <v>0</v>
      </c>
      <c r="F1616" s="13">
        <v>0</v>
      </c>
    </row>
    <row r="1617" spans="1:6" x14ac:dyDescent="0.2">
      <c r="A1617" s="13" t="str">
        <f t="shared" si="25"/>
        <v>600454</v>
      </c>
      <c r="B1617" s="19" t="s">
        <v>7967</v>
      </c>
      <c r="D1617" s="13">
        <v>0</v>
      </c>
      <c r="F1617" s="13">
        <v>0</v>
      </c>
    </row>
    <row r="1618" spans="1:6" x14ac:dyDescent="0.2">
      <c r="A1618" s="13" t="str">
        <f t="shared" si="25"/>
        <v>600455</v>
      </c>
      <c r="B1618" s="19" t="s">
        <v>7968</v>
      </c>
      <c r="D1618" s="13">
        <v>0</v>
      </c>
      <c r="F1618" s="13">
        <v>0</v>
      </c>
    </row>
    <row r="1619" spans="1:6" x14ac:dyDescent="0.2">
      <c r="A1619" s="13" t="str">
        <f t="shared" si="25"/>
        <v>600456</v>
      </c>
      <c r="B1619" s="19" t="s">
        <v>7969</v>
      </c>
      <c r="D1619" s="13">
        <v>0</v>
      </c>
      <c r="F1619" s="13">
        <v>0</v>
      </c>
    </row>
    <row r="1620" spans="1:6" x14ac:dyDescent="0.2">
      <c r="A1620" s="13" t="str">
        <f t="shared" si="25"/>
        <v>600457</v>
      </c>
      <c r="B1620" s="19" t="s">
        <v>7970</v>
      </c>
      <c r="D1620" s="13">
        <v>0</v>
      </c>
      <c r="F1620" s="13">
        <v>0</v>
      </c>
    </row>
    <row r="1621" spans="1:6" x14ac:dyDescent="0.2">
      <c r="A1621" s="13" t="str">
        <f t="shared" si="25"/>
        <v>600458</v>
      </c>
      <c r="B1621" s="19" t="s">
        <v>7971</v>
      </c>
      <c r="D1621" s="13">
        <v>0</v>
      </c>
      <c r="F1621" s="13">
        <v>6354525.1843928993</v>
      </c>
    </row>
    <row r="1622" spans="1:6" x14ac:dyDescent="0.2">
      <c r="A1622" s="13" t="str">
        <f t="shared" si="25"/>
        <v>600459</v>
      </c>
      <c r="B1622" s="19" t="s">
        <v>7972</v>
      </c>
      <c r="D1622" s="13">
        <v>10</v>
      </c>
      <c r="F1622" s="13">
        <v>2522235.7226870256</v>
      </c>
    </row>
    <row r="1623" spans="1:6" x14ac:dyDescent="0.2">
      <c r="A1623" s="13" t="str">
        <f t="shared" si="25"/>
        <v>600460</v>
      </c>
      <c r="B1623" s="19" t="s">
        <v>7973</v>
      </c>
      <c r="D1623" s="13">
        <v>0</v>
      </c>
      <c r="F1623" s="13">
        <v>0</v>
      </c>
    </row>
    <row r="1624" spans="1:6" x14ac:dyDescent="0.2">
      <c r="A1624" s="13" t="str">
        <f t="shared" si="25"/>
        <v>600461</v>
      </c>
      <c r="B1624" s="19" t="s">
        <v>7974</v>
      </c>
      <c r="D1624" s="13">
        <v>14</v>
      </c>
      <c r="F1624" s="13">
        <v>1721646.0127017205</v>
      </c>
    </row>
    <row r="1625" spans="1:6" x14ac:dyDescent="0.2">
      <c r="A1625" s="13" t="str">
        <f t="shared" si="25"/>
        <v>600465</v>
      </c>
      <c r="B1625" s="19" t="s">
        <v>5399</v>
      </c>
      <c r="D1625" s="13">
        <v>0</v>
      </c>
      <c r="F1625" s="13">
        <v>109.8460400000004</v>
      </c>
    </row>
    <row r="1626" spans="1:6" x14ac:dyDescent="0.2">
      <c r="A1626" s="13" t="str">
        <f t="shared" si="25"/>
        <v>600470</v>
      </c>
      <c r="B1626" s="19" t="s">
        <v>7975</v>
      </c>
      <c r="D1626" s="13">
        <v>1</v>
      </c>
      <c r="F1626" s="13">
        <v>796380.84064902377</v>
      </c>
    </row>
    <row r="1627" spans="1:6" x14ac:dyDescent="0.2">
      <c r="A1627" s="13" t="str">
        <f t="shared" si="25"/>
        <v>600471</v>
      </c>
      <c r="B1627" s="19" t="s">
        <v>7976</v>
      </c>
      <c r="D1627" s="13">
        <v>0</v>
      </c>
      <c r="F1627" s="13">
        <v>0</v>
      </c>
    </row>
    <row r="1628" spans="1:6" x14ac:dyDescent="0.2">
      <c r="A1628" s="13" t="str">
        <f t="shared" si="25"/>
        <v>600472</v>
      </c>
      <c r="B1628" s="19" t="s">
        <v>7977</v>
      </c>
      <c r="D1628" s="13">
        <v>0</v>
      </c>
      <c r="F1628" s="13">
        <v>0</v>
      </c>
    </row>
    <row r="1629" spans="1:6" x14ac:dyDescent="0.2">
      <c r="A1629" s="13" t="str">
        <f t="shared" si="25"/>
        <v>600473</v>
      </c>
      <c r="B1629" s="19" t="s">
        <v>7978</v>
      </c>
      <c r="D1629" s="13">
        <v>65</v>
      </c>
      <c r="F1629" s="13">
        <v>4570788.2622652985</v>
      </c>
    </row>
    <row r="1630" spans="1:6" x14ac:dyDescent="0.2">
      <c r="A1630" s="13" t="str">
        <f t="shared" si="25"/>
        <v>600474</v>
      </c>
      <c r="B1630" s="19" t="s">
        <v>7979</v>
      </c>
      <c r="D1630" s="13">
        <v>28</v>
      </c>
      <c r="F1630" s="13">
        <v>1937394.3731853222</v>
      </c>
    </row>
    <row r="1631" spans="1:6" x14ac:dyDescent="0.2">
      <c r="A1631" s="13" t="str">
        <f t="shared" si="25"/>
        <v>600475</v>
      </c>
      <c r="B1631" s="19" t="s">
        <v>7980</v>
      </c>
      <c r="D1631" s="13">
        <v>23</v>
      </c>
      <c r="F1631" s="13">
        <v>1388938.832131675</v>
      </c>
    </row>
    <row r="1632" spans="1:6" x14ac:dyDescent="0.2">
      <c r="A1632" s="13" t="str">
        <f t="shared" si="25"/>
        <v>600480</v>
      </c>
      <c r="B1632" s="19" t="s">
        <v>7981</v>
      </c>
      <c r="D1632" s="13">
        <v>0</v>
      </c>
      <c r="F1632" s="13">
        <v>179550.43342000002</v>
      </c>
    </row>
    <row r="1633" spans="1:6" x14ac:dyDescent="0.2">
      <c r="A1633" s="13" t="str">
        <f t="shared" si="25"/>
        <v>600490</v>
      </c>
      <c r="B1633" s="19" t="s">
        <v>7982</v>
      </c>
      <c r="D1633" s="13">
        <v>0</v>
      </c>
      <c r="F1633" s="13">
        <v>0</v>
      </c>
    </row>
    <row r="1634" spans="1:6" x14ac:dyDescent="0.2">
      <c r="A1634" s="13" t="str">
        <f t="shared" si="25"/>
        <v>600500</v>
      </c>
      <c r="B1634" s="19" t="s">
        <v>7983</v>
      </c>
      <c r="D1634" s="13">
        <v>44</v>
      </c>
      <c r="F1634" s="13">
        <v>7014856.2904323088</v>
      </c>
    </row>
    <row r="1635" spans="1:6" x14ac:dyDescent="0.2">
      <c r="A1635" s="13" t="str">
        <f t="shared" si="25"/>
        <v>600501</v>
      </c>
      <c r="B1635" s="19" t="s">
        <v>7984</v>
      </c>
      <c r="D1635" s="13">
        <v>0</v>
      </c>
      <c r="F1635" s="13">
        <v>94624.023859403198</v>
      </c>
    </row>
    <row r="1636" spans="1:6" x14ac:dyDescent="0.2">
      <c r="A1636" s="13" t="str">
        <f t="shared" si="25"/>
        <v>600502</v>
      </c>
      <c r="B1636" s="19" t="s">
        <v>7985</v>
      </c>
      <c r="D1636" s="13">
        <v>0</v>
      </c>
      <c r="F1636" s="13">
        <v>0</v>
      </c>
    </row>
    <row r="1637" spans="1:6" x14ac:dyDescent="0.2">
      <c r="A1637" s="13" t="str">
        <f t="shared" si="25"/>
        <v>600503</v>
      </c>
      <c r="B1637" s="19" t="s">
        <v>7986</v>
      </c>
      <c r="D1637" s="13">
        <v>0</v>
      </c>
      <c r="F1637" s="13">
        <v>0</v>
      </c>
    </row>
    <row r="1638" spans="1:6" x14ac:dyDescent="0.2">
      <c r="A1638" s="13" t="str">
        <f t="shared" si="25"/>
        <v>600504</v>
      </c>
      <c r="B1638" s="19" t="s">
        <v>7987</v>
      </c>
      <c r="D1638" s="13">
        <v>25</v>
      </c>
      <c r="F1638" s="13">
        <v>4745904.8043017928</v>
      </c>
    </row>
    <row r="1639" spans="1:6" x14ac:dyDescent="0.2">
      <c r="A1639" s="13" t="str">
        <f t="shared" si="25"/>
        <v>600505</v>
      </c>
      <c r="B1639" s="19" t="s">
        <v>7988</v>
      </c>
      <c r="D1639" s="13">
        <v>0</v>
      </c>
      <c r="F1639" s="13">
        <v>0</v>
      </c>
    </row>
    <row r="1640" spans="1:6" x14ac:dyDescent="0.2">
      <c r="A1640" s="13" t="str">
        <f t="shared" si="25"/>
        <v>600506</v>
      </c>
      <c r="B1640" s="19" t="s">
        <v>7989</v>
      </c>
      <c r="D1640" s="13">
        <v>69</v>
      </c>
      <c r="F1640" s="13">
        <v>6075808.7125200089</v>
      </c>
    </row>
    <row r="1641" spans="1:6" x14ac:dyDescent="0.2">
      <c r="A1641" s="13" t="str">
        <f t="shared" si="25"/>
        <v>600510</v>
      </c>
      <c r="B1641" s="19" t="s">
        <v>7990</v>
      </c>
      <c r="D1641" s="13">
        <v>0</v>
      </c>
      <c r="F1641" s="13">
        <v>0</v>
      </c>
    </row>
    <row r="1642" spans="1:6" x14ac:dyDescent="0.2">
      <c r="A1642" s="13" t="str">
        <f t="shared" si="25"/>
        <v>600511</v>
      </c>
      <c r="B1642" s="19" t="s">
        <v>7991</v>
      </c>
      <c r="D1642" s="13">
        <v>0</v>
      </c>
      <c r="F1642" s="13">
        <v>0</v>
      </c>
    </row>
    <row r="1643" spans="1:6" x14ac:dyDescent="0.2">
      <c r="A1643" s="13" t="str">
        <f t="shared" si="25"/>
        <v>600512</v>
      </c>
      <c r="B1643" s="19" t="s">
        <v>7992</v>
      </c>
      <c r="D1643" s="13">
        <v>0</v>
      </c>
      <c r="F1643" s="13">
        <v>0</v>
      </c>
    </row>
    <row r="1644" spans="1:6" x14ac:dyDescent="0.2">
      <c r="A1644" s="13" t="str">
        <f t="shared" si="25"/>
        <v>600513</v>
      </c>
      <c r="B1644" s="19" t="s">
        <v>7993</v>
      </c>
      <c r="D1644" s="13">
        <v>0</v>
      </c>
      <c r="F1644" s="13">
        <v>-130147.54624472321</v>
      </c>
    </row>
    <row r="1645" spans="1:6" x14ac:dyDescent="0.2">
      <c r="A1645" s="13" t="str">
        <f t="shared" si="25"/>
        <v>600550</v>
      </c>
      <c r="B1645" s="19" t="s">
        <v>7994</v>
      </c>
      <c r="D1645" s="13">
        <v>0</v>
      </c>
      <c r="F1645" s="13">
        <v>0</v>
      </c>
    </row>
    <row r="1646" spans="1:6" x14ac:dyDescent="0.2">
      <c r="A1646" s="13" t="str">
        <f t="shared" si="25"/>
        <v>600600</v>
      </c>
      <c r="B1646" s="19" t="s">
        <v>7995</v>
      </c>
      <c r="D1646" s="13">
        <v>18</v>
      </c>
      <c r="F1646" s="13">
        <v>2590574.9049199549</v>
      </c>
    </row>
    <row r="1647" spans="1:6" x14ac:dyDescent="0.2">
      <c r="A1647" s="13" t="str">
        <f t="shared" si="25"/>
        <v>600700</v>
      </c>
      <c r="B1647" s="19" t="s">
        <v>7996</v>
      </c>
      <c r="D1647" s="13">
        <v>0</v>
      </c>
      <c r="F1647" s="13">
        <v>0</v>
      </c>
    </row>
    <row r="1648" spans="1:6" x14ac:dyDescent="0.2">
      <c r="A1648" s="13" t="str">
        <f t="shared" si="25"/>
        <v>600800</v>
      </c>
      <c r="B1648" s="19" t="s">
        <v>7997</v>
      </c>
      <c r="D1648" s="13">
        <v>87</v>
      </c>
      <c r="F1648" s="13">
        <v>7134022.5913956165</v>
      </c>
    </row>
    <row r="1649" spans="1:6" x14ac:dyDescent="0.2">
      <c r="A1649" s="13" t="str">
        <f t="shared" si="25"/>
        <v>600801</v>
      </c>
      <c r="B1649" s="19" t="s">
        <v>7998</v>
      </c>
      <c r="D1649" s="13">
        <v>0</v>
      </c>
      <c r="F1649" s="13">
        <v>0</v>
      </c>
    </row>
    <row r="1650" spans="1:6" x14ac:dyDescent="0.2">
      <c r="A1650" s="13" t="str">
        <f t="shared" si="25"/>
        <v>600802</v>
      </c>
      <c r="B1650" s="19" t="s">
        <v>7999</v>
      </c>
      <c r="D1650" s="13">
        <v>0</v>
      </c>
      <c r="F1650" s="13">
        <v>0</v>
      </c>
    </row>
    <row r="1651" spans="1:6" x14ac:dyDescent="0.2">
      <c r="A1651" s="13" t="str">
        <f t="shared" si="25"/>
        <v>600803</v>
      </c>
      <c r="B1651" s="19" t="s">
        <v>8000</v>
      </c>
      <c r="D1651" s="13">
        <v>0</v>
      </c>
      <c r="F1651" s="13">
        <v>0</v>
      </c>
    </row>
    <row r="1652" spans="1:6" x14ac:dyDescent="0.2">
      <c r="A1652" s="13" t="str">
        <f t="shared" si="25"/>
        <v>600804</v>
      </c>
      <c r="B1652" s="19" t="s">
        <v>8001</v>
      </c>
      <c r="D1652" s="13">
        <v>0</v>
      </c>
      <c r="F1652" s="13">
        <v>0</v>
      </c>
    </row>
    <row r="1653" spans="1:6" x14ac:dyDescent="0.2">
      <c r="A1653" s="13" t="str">
        <f t="shared" si="25"/>
        <v>600805</v>
      </c>
      <c r="B1653" s="19" t="s">
        <v>8002</v>
      </c>
      <c r="D1653" s="13">
        <v>64</v>
      </c>
      <c r="F1653" s="13">
        <v>13064758.014063803</v>
      </c>
    </row>
    <row r="1654" spans="1:6" x14ac:dyDescent="0.2">
      <c r="A1654" s="13" t="str">
        <f t="shared" si="25"/>
        <v>600806</v>
      </c>
      <c r="B1654" s="19" t="s">
        <v>8003</v>
      </c>
      <c r="D1654" s="13">
        <v>0</v>
      </c>
      <c r="F1654" s="13">
        <v>0</v>
      </c>
    </row>
    <row r="1655" spans="1:6" x14ac:dyDescent="0.2">
      <c r="A1655" s="13" t="str">
        <f t="shared" si="25"/>
        <v>600807</v>
      </c>
      <c r="B1655" s="19" t="s">
        <v>8004</v>
      </c>
      <c r="D1655" s="13">
        <v>17</v>
      </c>
      <c r="F1655" s="13">
        <v>4362324.8457576269</v>
      </c>
    </row>
    <row r="1656" spans="1:6" x14ac:dyDescent="0.2">
      <c r="A1656" s="13" t="str">
        <f t="shared" si="25"/>
        <v>600808</v>
      </c>
      <c r="B1656" s="19" t="s">
        <v>8005</v>
      </c>
      <c r="D1656" s="13">
        <v>-4</v>
      </c>
      <c r="F1656" s="13">
        <v>1008034.7902205308</v>
      </c>
    </row>
    <row r="1657" spans="1:6" x14ac:dyDescent="0.2">
      <c r="A1657" s="13" t="str">
        <f t="shared" si="25"/>
        <v>600809</v>
      </c>
      <c r="B1657" s="19" t="s">
        <v>8006</v>
      </c>
      <c r="D1657" s="13">
        <v>29</v>
      </c>
      <c r="F1657" s="13">
        <v>4301988.5039974386</v>
      </c>
    </row>
    <row r="1658" spans="1:6" x14ac:dyDescent="0.2">
      <c r="A1658" s="13" t="str">
        <f t="shared" si="25"/>
        <v>600810</v>
      </c>
      <c r="B1658" s="19" t="s">
        <v>8007</v>
      </c>
      <c r="D1658" s="13">
        <v>0</v>
      </c>
      <c r="F1658" s="13">
        <v>0</v>
      </c>
    </row>
    <row r="1659" spans="1:6" x14ac:dyDescent="0.2">
      <c r="A1659" s="13" t="str">
        <f t="shared" si="25"/>
        <v>600811</v>
      </c>
      <c r="B1659" s="19" t="s">
        <v>8008</v>
      </c>
      <c r="D1659" s="13">
        <v>0</v>
      </c>
      <c r="F1659" s="13">
        <v>0</v>
      </c>
    </row>
    <row r="1660" spans="1:6" x14ac:dyDescent="0.2">
      <c r="A1660" s="13" t="str">
        <f t="shared" si="25"/>
        <v>600812</v>
      </c>
      <c r="B1660" s="19" t="s">
        <v>8009</v>
      </c>
      <c r="D1660" s="13">
        <v>11</v>
      </c>
      <c r="F1660" s="13">
        <v>1953240.3963469104</v>
      </c>
    </row>
    <row r="1661" spans="1:6" x14ac:dyDescent="0.2">
      <c r="A1661" s="13" t="str">
        <f t="shared" si="25"/>
        <v>600820</v>
      </c>
      <c r="B1661" s="19" t="s">
        <v>8010</v>
      </c>
      <c r="D1661" s="13">
        <v>-1</v>
      </c>
      <c r="F1661" s="13">
        <v>1548341.8084717253</v>
      </c>
    </row>
    <row r="1662" spans="1:6" x14ac:dyDescent="0.2">
      <c r="A1662" s="13" t="str">
        <f t="shared" si="25"/>
        <v>600821</v>
      </c>
      <c r="B1662" s="19" t="s">
        <v>8011</v>
      </c>
      <c r="D1662" s="13">
        <v>0</v>
      </c>
      <c r="F1662" s="13">
        <v>0</v>
      </c>
    </row>
    <row r="1663" spans="1:6" x14ac:dyDescent="0.2">
      <c r="A1663" s="13" t="str">
        <f t="shared" si="25"/>
        <v>601100</v>
      </c>
      <c r="B1663" s="19" t="s">
        <v>8012</v>
      </c>
      <c r="D1663" s="13">
        <v>30</v>
      </c>
      <c r="F1663" s="13">
        <v>4757358.8344612764</v>
      </c>
    </row>
    <row r="1664" spans="1:6" x14ac:dyDescent="0.2">
      <c r="A1664" s="13" t="str">
        <f t="shared" si="25"/>
        <v>601200</v>
      </c>
      <c r="B1664" s="19" t="s">
        <v>8013</v>
      </c>
      <c r="D1664" s="13">
        <v>0</v>
      </c>
      <c r="F1664" s="13">
        <v>0</v>
      </c>
    </row>
    <row r="1665" spans="1:6" x14ac:dyDescent="0.2">
      <c r="A1665" s="13" t="str">
        <f t="shared" si="25"/>
        <v>601300</v>
      </c>
      <c r="B1665" s="19" t="s">
        <v>8014</v>
      </c>
      <c r="D1665" s="13">
        <v>0</v>
      </c>
      <c r="F1665" s="13">
        <v>0</v>
      </c>
    </row>
    <row r="1666" spans="1:6" x14ac:dyDescent="0.2">
      <c r="A1666" s="13" t="str">
        <f t="shared" si="25"/>
        <v>601310</v>
      </c>
      <c r="B1666" s="19" t="s">
        <v>8015</v>
      </c>
      <c r="D1666" s="13">
        <v>40</v>
      </c>
      <c r="F1666" s="13">
        <v>4309778.9373448901</v>
      </c>
    </row>
    <row r="1667" spans="1:6" x14ac:dyDescent="0.2">
      <c r="A1667" s="13" t="str">
        <f t="shared" si="25"/>
        <v>601400</v>
      </c>
      <c r="B1667" s="19" t="s">
        <v>8016</v>
      </c>
      <c r="D1667" s="13">
        <v>0</v>
      </c>
      <c r="F1667" s="13">
        <v>0</v>
      </c>
    </row>
    <row r="1668" spans="1:6" x14ac:dyDescent="0.2">
      <c r="A1668" s="13" t="str">
        <f t="shared" si="25"/>
        <v>605100</v>
      </c>
      <c r="B1668" s="19" t="s">
        <v>8017</v>
      </c>
      <c r="D1668" s="13">
        <v>3</v>
      </c>
      <c r="F1668" s="13">
        <v>1513599.8384749522</v>
      </c>
    </row>
    <row r="1669" spans="1:6" x14ac:dyDescent="0.2">
      <c r="A1669" s="13" t="str">
        <f t="shared" si="25"/>
        <v>605200</v>
      </c>
      <c r="B1669" s="19" t="s">
        <v>8018</v>
      </c>
      <c r="D1669" s="13">
        <v>0</v>
      </c>
      <c r="F1669" s="13">
        <v>0</v>
      </c>
    </row>
    <row r="1670" spans="1:6" x14ac:dyDescent="0.2">
      <c r="A1670" s="13" t="str">
        <f t="shared" si="25"/>
        <v>605500</v>
      </c>
      <c r="B1670" s="19" t="s">
        <v>8019</v>
      </c>
      <c r="D1670" s="13">
        <v>138</v>
      </c>
      <c r="F1670" s="13">
        <v>18277347.365633458</v>
      </c>
    </row>
    <row r="1671" spans="1:6" x14ac:dyDescent="0.2">
      <c r="A1671" s="13" t="str">
        <f t="shared" si="25"/>
        <v>605501</v>
      </c>
      <c r="B1671" s="19" t="s">
        <v>8020</v>
      </c>
      <c r="D1671" s="13">
        <v>25</v>
      </c>
      <c r="F1671" s="13">
        <v>4284217.7903142422</v>
      </c>
    </row>
    <row r="1672" spans="1:6" x14ac:dyDescent="0.2">
      <c r="A1672" s="13" t="str">
        <f t="shared" ref="A1672:A1735" si="26">LEFT(TRIM(B1672),6)</f>
        <v>605550</v>
      </c>
      <c r="B1672" s="19" t="s">
        <v>8021</v>
      </c>
      <c r="D1672" s="13">
        <v>78</v>
      </c>
      <c r="F1672" s="13">
        <v>8750078.3778330907</v>
      </c>
    </row>
    <row r="1673" spans="1:6" x14ac:dyDescent="0.2">
      <c r="A1673" s="13" t="str">
        <f t="shared" si="26"/>
        <v>605600</v>
      </c>
      <c r="B1673" s="19" t="s">
        <v>8022</v>
      </c>
      <c r="D1673" s="13">
        <v>0</v>
      </c>
      <c r="F1673" s="13">
        <v>0</v>
      </c>
    </row>
    <row r="1674" spans="1:6" x14ac:dyDescent="0.2">
      <c r="A1674" s="13" t="str">
        <f t="shared" si="26"/>
        <v>605650</v>
      </c>
      <c r="B1674" s="19" t="s">
        <v>8023</v>
      </c>
      <c r="D1674" s="13">
        <v>0</v>
      </c>
      <c r="F1674" s="13">
        <v>0</v>
      </c>
    </row>
    <row r="1675" spans="1:6" x14ac:dyDescent="0.2">
      <c r="A1675" s="13" t="str">
        <f t="shared" si="26"/>
        <v>605700</v>
      </c>
      <c r="B1675" s="19" t="s">
        <v>8024</v>
      </c>
      <c r="D1675" s="13">
        <v>0</v>
      </c>
      <c r="F1675" s="13">
        <v>0</v>
      </c>
    </row>
    <row r="1676" spans="1:6" x14ac:dyDescent="0.2">
      <c r="A1676" s="13" t="str">
        <f t="shared" si="26"/>
        <v>605800</v>
      </c>
      <c r="B1676" s="19" t="s">
        <v>8025</v>
      </c>
      <c r="D1676" s="13">
        <v>0</v>
      </c>
      <c r="F1676" s="13">
        <v>0</v>
      </c>
    </row>
    <row r="1677" spans="1:6" x14ac:dyDescent="0.2">
      <c r="A1677" s="13" t="str">
        <f t="shared" si="26"/>
        <v>605900</v>
      </c>
      <c r="B1677" s="19" t="s">
        <v>8026</v>
      </c>
      <c r="D1677" s="13">
        <v>30</v>
      </c>
      <c r="F1677" s="13">
        <v>4464480.5440338291</v>
      </c>
    </row>
    <row r="1678" spans="1:6" x14ac:dyDescent="0.2">
      <c r="A1678" s="13" t="str">
        <f t="shared" si="26"/>
        <v>605950</v>
      </c>
      <c r="B1678" s="19" t="s">
        <v>8027</v>
      </c>
      <c r="D1678" s="13">
        <v>0</v>
      </c>
      <c r="F1678" s="13">
        <v>0</v>
      </c>
    </row>
    <row r="1679" spans="1:6" x14ac:dyDescent="0.2">
      <c r="A1679" s="13" t="str">
        <f t="shared" si="26"/>
        <v>606100</v>
      </c>
      <c r="B1679" s="19" t="s">
        <v>8028</v>
      </c>
      <c r="D1679" s="13">
        <v>0</v>
      </c>
      <c r="F1679" s="13">
        <v>0</v>
      </c>
    </row>
    <row r="1680" spans="1:6" x14ac:dyDescent="0.2">
      <c r="A1680" s="13" t="str">
        <f t="shared" si="26"/>
        <v>606200</v>
      </c>
      <c r="B1680" s="19" t="s">
        <v>8029</v>
      </c>
      <c r="D1680" s="13">
        <v>0</v>
      </c>
      <c r="F1680" s="13">
        <v>0</v>
      </c>
    </row>
    <row r="1681" spans="1:6" x14ac:dyDescent="0.2">
      <c r="A1681" s="13" t="str">
        <f t="shared" si="26"/>
        <v>606300</v>
      </c>
      <c r="B1681" s="19" t="s">
        <v>8030</v>
      </c>
      <c r="D1681" s="13">
        <v>0</v>
      </c>
      <c r="F1681" s="13">
        <v>0</v>
      </c>
    </row>
    <row r="1682" spans="1:6" x14ac:dyDescent="0.2">
      <c r="A1682" s="13" t="str">
        <f t="shared" si="26"/>
        <v>606500</v>
      </c>
      <c r="B1682" s="19" t="s">
        <v>8031</v>
      </c>
      <c r="D1682" s="13">
        <v>0</v>
      </c>
      <c r="F1682" s="13">
        <v>0</v>
      </c>
    </row>
    <row r="1683" spans="1:6" x14ac:dyDescent="0.2">
      <c r="A1683" s="13" t="str">
        <f t="shared" si="26"/>
        <v>606550</v>
      </c>
      <c r="B1683" s="19" t="s">
        <v>8032</v>
      </c>
      <c r="D1683" s="13">
        <v>0</v>
      </c>
      <c r="F1683" s="13">
        <v>0</v>
      </c>
    </row>
    <row r="1684" spans="1:6" x14ac:dyDescent="0.2">
      <c r="A1684" s="13" t="str">
        <f t="shared" si="26"/>
        <v>606600</v>
      </c>
      <c r="B1684" s="19" t="s">
        <v>8033</v>
      </c>
      <c r="D1684" s="13">
        <v>0</v>
      </c>
      <c r="F1684" s="13">
        <v>0</v>
      </c>
    </row>
    <row r="1685" spans="1:6" x14ac:dyDescent="0.2">
      <c r="A1685" s="13" t="str">
        <f t="shared" si="26"/>
        <v>606700</v>
      </c>
      <c r="B1685" s="19" t="s">
        <v>8034</v>
      </c>
      <c r="D1685" s="13">
        <v>0</v>
      </c>
      <c r="F1685" s="13">
        <v>0</v>
      </c>
    </row>
    <row r="1686" spans="1:6" x14ac:dyDescent="0.2">
      <c r="A1686" s="13" t="str">
        <f t="shared" si="26"/>
        <v>606800</v>
      </c>
      <c r="B1686" s="19" t="s">
        <v>8035</v>
      </c>
      <c r="D1686" s="13">
        <v>0</v>
      </c>
      <c r="F1686" s="13">
        <v>0</v>
      </c>
    </row>
    <row r="1687" spans="1:6" x14ac:dyDescent="0.2">
      <c r="A1687" s="13" t="str">
        <f t="shared" si="26"/>
        <v>606900</v>
      </c>
      <c r="B1687" s="19" t="s">
        <v>8036</v>
      </c>
      <c r="D1687" s="13">
        <v>0</v>
      </c>
      <c r="F1687" s="13">
        <v>0</v>
      </c>
    </row>
    <row r="1688" spans="1:6" x14ac:dyDescent="0.2">
      <c r="A1688" s="13" t="str">
        <f t="shared" si="26"/>
        <v>606901</v>
      </c>
      <c r="B1688" s="19" t="s">
        <v>8037</v>
      </c>
      <c r="D1688" s="13">
        <v>0</v>
      </c>
      <c r="F1688" s="13">
        <v>0</v>
      </c>
    </row>
    <row r="1689" spans="1:6" x14ac:dyDescent="0.2">
      <c r="A1689" s="13" t="str">
        <f t="shared" si="26"/>
        <v>606902</v>
      </c>
      <c r="B1689" s="19" t="s">
        <v>8038</v>
      </c>
      <c r="D1689" s="13">
        <v>0</v>
      </c>
      <c r="F1689" s="13">
        <v>0</v>
      </c>
    </row>
    <row r="1690" spans="1:6" x14ac:dyDescent="0.2">
      <c r="A1690" s="13" t="str">
        <f t="shared" si="26"/>
        <v>606903</v>
      </c>
      <c r="B1690" s="19" t="s">
        <v>8039</v>
      </c>
      <c r="D1690" s="13">
        <v>0</v>
      </c>
      <c r="F1690" s="13">
        <v>0</v>
      </c>
    </row>
    <row r="1691" spans="1:6" x14ac:dyDescent="0.2">
      <c r="A1691" s="13" t="str">
        <f t="shared" si="26"/>
        <v>606904</v>
      </c>
      <c r="B1691" s="19" t="s">
        <v>8040</v>
      </c>
      <c r="D1691" s="13">
        <v>0</v>
      </c>
      <c r="F1691" s="13">
        <v>0</v>
      </c>
    </row>
    <row r="1692" spans="1:6" x14ac:dyDescent="0.2">
      <c r="A1692" s="13" t="str">
        <f t="shared" si="26"/>
        <v>606905</v>
      </c>
      <c r="B1692" s="19" t="s">
        <v>8041</v>
      </c>
      <c r="D1692" s="13">
        <v>0</v>
      </c>
      <c r="F1692" s="13">
        <v>0</v>
      </c>
    </row>
    <row r="1693" spans="1:6" x14ac:dyDescent="0.2">
      <c r="A1693" s="13" t="str">
        <f t="shared" si="26"/>
        <v>606906</v>
      </c>
      <c r="B1693" s="19" t="s">
        <v>8042</v>
      </c>
      <c r="D1693" s="13">
        <v>0</v>
      </c>
      <c r="F1693" s="13">
        <v>0</v>
      </c>
    </row>
    <row r="1694" spans="1:6" x14ac:dyDescent="0.2">
      <c r="A1694" s="13" t="str">
        <f t="shared" si="26"/>
        <v>606907</v>
      </c>
      <c r="B1694" s="19" t="s">
        <v>8043</v>
      </c>
      <c r="D1694" s="13">
        <v>0</v>
      </c>
      <c r="F1694" s="13">
        <v>621.90999999999985</v>
      </c>
    </row>
    <row r="1695" spans="1:6" x14ac:dyDescent="0.2">
      <c r="A1695" s="13" t="str">
        <f t="shared" si="26"/>
        <v>606908</v>
      </c>
      <c r="B1695" s="19" t="s">
        <v>8044</v>
      </c>
      <c r="D1695" s="13">
        <v>0</v>
      </c>
      <c r="F1695" s="13">
        <v>0</v>
      </c>
    </row>
    <row r="1696" spans="1:6" x14ac:dyDescent="0.2">
      <c r="A1696" s="13" t="str">
        <f t="shared" si="26"/>
        <v>606909</v>
      </c>
      <c r="B1696" s="19" t="s">
        <v>8045</v>
      </c>
      <c r="D1696" s="13">
        <v>0</v>
      </c>
      <c r="F1696" s="13">
        <v>0</v>
      </c>
    </row>
    <row r="1697" spans="1:6" x14ac:dyDescent="0.2">
      <c r="A1697" s="13" t="str">
        <f t="shared" si="26"/>
        <v>606910</v>
      </c>
      <c r="B1697" s="19" t="s">
        <v>8046</v>
      </c>
      <c r="D1697" s="13">
        <v>0</v>
      </c>
      <c r="F1697" s="13">
        <v>0</v>
      </c>
    </row>
    <row r="1698" spans="1:6" x14ac:dyDescent="0.2">
      <c r="A1698" s="13" t="str">
        <f t="shared" si="26"/>
        <v>606911</v>
      </c>
      <c r="B1698" s="19" t="s">
        <v>8047</v>
      </c>
      <c r="D1698" s="13">
        <v>0</v>
      </c>
      <c r="F1698" s="13">
        <v>0</v>
      </c>
    </row>
    <row r="1699" spans="1:6" x14ac:dyDescent="0.2">
      <c r="A1699" s="13" t="str">
        <f t="shared" si="26"/>
        <v>606912</v>
      </c>
      <c r="B1699" s="19" t="s">
        <v>8048</v>
      </c>
      <c r="D1699" s="13">
        <v>82</v>
      </c>
      <c r="F1699" s="13">
        <v>8262864.6221954841</v>
      </c>
    </row>
    <row r="1700" spans="1:6" x14ac:dyDescent="0.2">
      <c r="A1700" s="13" t="str">
        <f t="shared" si="26"/>
        <v>607100</v>
      </c>
      <c r="B1700" s="19" t="s">
        <v>8049</v>
      </c>
      <c r="D1700" s="13">
        <v>0</v>
      </c>
      <c r="F1700" s="13">
        <v>0</v>
      </c>
    </row>
    <row r="1701" spans="1:6" x14ac:dyDescent="0.2">
      <c r="A1701" s="13" t="str">
        <f t="shared" si="26"/>
        <v>607200</v>
      </c>
      <c r="B1701" s="19" t="s">
        <v>8050</v>
      </c>
      <c r="D1701" s="13">
        <v>0</v>
      </c>
      <c r="F1701" s="13">
        <v>0</v>
      </c>
    </row>
    <row r="1702" spans="1:6" x14ac:dyDescent="0.2">
      <c r="A1702" s="13" t="str">
        <f t="shared" si="26"/>
        <v>607300</v>
      </c>
      <c r="B1702" s="19" t="s">
        <v>8051</v>
      </c>
      <c r="D1702" s="13">
        <v>0</v>
      </c>
      <c r="F1702" s="13">
        <v>0</v>
      </c>
    </row>
    <row r="1703" spans="1:6" x14ac:dyDescent="0.2">
      <c r="A1703" s="13" t="str">
        <f t="shared" si="26"/>
        <v>607500</v>
      </c>
      <c r="B1703" s="19" t="s">
        <v>8052</v>
      </c>
      <c r="D1703" s="13">
        <v>0</v>
      </c>
      <c r="F1703" s="13">
        <v>0</v>
      </c>
    </row>
    <row r="1704" spans="1:6" x14ac:dyDescent="0.2">
      <c r="A1704" s="13" t="str">
        <f t="shared" si="26"/>
        <v>608010</v>
      </c>
      <c r="B1704" s="19" t="s">
        <v>8053</v>
      </c>
      <c r="D1704" s="13">
        <v>34</v>
      </c>
      <c r="F1704" s="13">
        <v>161686297.20875436</v>
      </c>
    </row>
    <row r="1705" spans="1:6" x14ac:dyDescent="0.2">
      <c r="A1705" s="13" t="str">
        <f t="shared" si="26"/>
        <v>608110</v>
      </c>
      <c r="B1705" s="19" t="s">
        <v>8054</v>
      </c>
      <c r="D1705" s="13">
        <v>0</v>
      </c>
      <c r="F1705" s="13">
        <v>0</v>
      </c>
    </row>
    <row r="1706" spans="1:6" x14ac:dyDescent="0.2">
      <c r="A1706" s="13" t="str">
        <f t="shared" si="26"/>
        <v>608120</v>
      </c>
      <c r="B1706" s="19" t="s">
        <v>8055</v>
      </c>
      <c r="D1706" s="13">
        <v>0</v>
      </c>
      <c r="F1706" s="13">
        <v>0</v>
      </c>
    </row>
    <row r="1707" spans="1:6" x14ac:dyDescent="0.2">
      <c r="A1707" s="13" t="str">
        <f t="shared" si="26"/>
        <v>608130</v>
      </c>
      <c r="B1707" s="19" t="s">
        <v>8056</v>
      </c>
      <c r="D1707" s="13">
        <v>0</v>
      </c>
      <c r="F1707" s="13">
        <v>0</v>
      </c>
    </row>
    <row r="1708" spans="1:6" x14ac:dyDescent="0.2">
      <c r="A1708" s="13" t="str">
        <f t="shared" si="26"/>
        <v>608210</v>
      </c>
      <c r="B1708" s="19" t="s">
        <v>8057</v>
      </c>
      <c r="D1708" s="13">
        <v>0</v>
      </c>
      <c r="F1708" s="13">
        <v>0</v>
      </c>
    </row>
    <row r="1709" spans="1:6" x14ac:dyDescent="0.2">
      <c r="A1709" s="13" t="str">
        <f t="shared" si="26"/>
        <v>608310</v>
      </c>
      <c r="B1709" s="19" t="s">
        <v>8058</v>
      </c>
      <c r="D1709" s="13">
        <v>0</v>
      </c>
      <c r="F1709" s="13">
        <v>0</v>
      </c>
    </row>
    <row r="1710" spans="1:6" x14ac:dyDescent="0.2">
      <c r="A1710" s="13" t="str">
        <f t="shared" si="26"/>
        <v>608320</v>
      </c>
      <c r="B1710" s="19" t="s">
        <v>8059</v>
      </c>
      <c r="D1710" s="13">
        <v>0</v>
      </c>
      <c r="F1710" s="13">
        <v>0</v>
      </c>
    </row>
    <row r="1711" spans="1:6" x14ac:dyDescent="0.2">
      <c r="A1711" s="13" t="str">
        <f t="shared" si="26"/>
        <v>608330</v>
      </c>
      <c r="B1711" s="19" t="s">
        <v>8060</v>
      </c>
      <c r="D1711" s="13">
        <v>0</v>
      </c>
      <c r="F1711" s="13">
        <v>0</v>
      </c>
    </row>
    <row r="1712" spans="1:6" x14ac:dyDescent="0.2">
      <c r="A1712" s="13" t="str">
        <f t="shared" si="26"/>
        <v>608360</v>
      </c>
      <c r="B1712" s="19" t="s">
        <v>8061</v>
      </c>
      <c r="D1712" s="13">
        <v>0</v>
      </c>
      <c r="F1712" s="13">
        <v>0</v>
      </c>
    </row>
    <row r="1713" spans="1:6" x14ac:dyDescent="0.2">
      <c r="A1713" s="13" t="str">
        <f t="shared" si="26"/>
        <v>608410</v>
      </c>
      <c r="B1713" s="19" t="s">
        <v>8062</v>
      </c>
      <c r="D1713" s="13">
        <v>0</v>
      </c>
      <c r="F1713" s="13">
        <v>0</v>
      </c>
    </row>
    <row r="1714" spans="1:6" x14ac:dyDescent="0.2">
      <c r="A1714" s="13" t="str">
        <f t="shared" si="26"/>
        <v>608420</v>
      </c>
      <c r="B1714" s="19" t="s">
        <v>8063</v>
      </c>
      <c r="D1714" s="13">
        <v>0</v>
      </c>
      <c r="F1714" s="13">
        <v>0</v>
      </c>
    </row>
    <row r="1715" spans="1:6" x14ac:dyDescent="0.2">
      <c r="A1715" s="13" t="str">
        <f t="shared" si="26"/>
        <v>608510</v>
      </c>
      <c r="B1715" s="19" t="s">
        <v>8064</v>
      </c>
      <c r="D1715" s="13">
        <v>41</v>
      </c>
      <c r="F1715" s="13">
        <v>7754631.7615776388</v>
      </c>
    </row>
    <row r="1716" spans="1:6" x14ac:dyDescent="0.2">
      <c r="A1716" s="13" t="str">
        <f t="shared" si="26"/>
        <v>608511</v>
      </c>
      <c r="B1716" s="19" t="s">
        <v>8065</v>
      </c>
      <c r="D1716" s="13">
        <v>4</v>
      </c>
      <c r="F1716" s="13">
        <v>2014347.057021366</v>
      </c>
    </row>
    <row r="1717" spans="1:6" x14ac:dyDescent="0.2">
      <c r="A1717" s="13" t="str">
        <f t="shared" si="26"/>
        <v>608512</v>
      </c>
      <c r="B1717" s="19" t="s">
        <v>8066</v>
      </c>
      <c r="D1717" s="13">
        <v>0</v>
      </c>
      <c r="F1717" s="13">
        <v>0</v>
      </c>
    </row>
    <row r="1718" spans="1:6" x14ac:dyDescent="0.2">
      <c r="A1718" s="13" t="str">
        <f t="shared" si="26"/>
        <v>608513</v>
      </c>
      <c r="B1718" s="19" t="s">
        <v>8067</v>
      </c>
      <c r="D1718" s="13">
        <v>17</v>
      </c>
      <c r="F1718" s="13">
        <v>4575143.4078243356</v>
      </c>
    </row>
    <row r="1719" spans="1:6" x14ac:dyDescent="0.2">
      <c r="A1719" s="13" t="str">
        <f t="shared" si="26"/>
        <v>608520</v>
      </c>
      <c r="B1719" s="19" t="s">
        <v>8068</v>
      </c>
      <c r="D1719" s="13">
        <v>0</v>
      </c>
      <c r="F1719" s="13">
        <v>0</v>
      </c>
    </row>
    <row r="1720" spans="1:6" x14ac:dyDescent="0.2">
      <c r="A1720" s="13" t="str">
        <f t="shared" si="26"/>
        <v>608530</v>
      </c>
      <c r="B1720" s="19" t="s">
        <v>8069</v>
      </c>
      <c r="D1720" s="13">
        <v>0</v>
      </c>
      <c r="F1720" s="13">
        <v>0</v>
      </c>
    </row>
    <row r="1721" spans="1:6" x14ac:dyDescent="0.2">
      <c r="A1721" s="13" t="str">
        <f t="shared" si="26"/>
        <v>608540</v>
      </c>
      <c r="B1721" s="19" t="s">
        <v>8070</v>
      </c>
      <c r="D1721" s="13">
        <v>0</v>
      </c>
      <c r="F1721" s="13">
        <v>0</v>
      </c>
    </row>
    <row r="1722" spans="1:6" x14ac:dyDescent="0.2">
      <c r="A1722" s="13" t="str">
        <f t="shared" si="26"/>
        <v>608550</v>
      </c>
      <c r="B1722" s="19" t="s">
        <v>8071</v>
      </c>
      <c r="D1722" s="13">
        <v>0</v>
      </c>
      <c r="F1722" s="13">
        <v>0</v>
      </c>
    </row>
    <row r="1723" spans="1:6" x14ac:dyDescent="0.2">
      <c r="A1723" s="13" t="str">
        <f t="shared" si="26"/>
        <v>608560</v>
      </c>
      <c r="B1723" s="19" t="s">
        <v>8072</v>
      </c>
      <c r="D1723" s="13">
        <v>0</v>
      </c>
      <c r="F1723" s="13">
        <v>0</v>
      </c>
    </row>
    <row r="1724" spans="1:6" x14ac:dyDescent="0.2">
      <c r="A1724" s="13" t="str">
        <f t="shared" si="26"/>
        <v>608570</v>
      </c>
      <c r="B1724" s="19" t="s">
        <v>8073</v>
      </c>
      <c r="D1724" s="13">
        <v>0</v>
      </c>
      <c r="F1724" s="13">
        <v>0</v>
      </c>
    </row>
    <row r="1725" spans="1:6" x14ac:dyDescent="0.2">
      <c r="A1725" s="13" t="str">
        <f t="shared" si="26"/>
        <v>608580</v>
      </c>
      <c r="B1725" s="19" t="s">
        <v>8074</v>
      </c>
      <c r="D1725" s="13">
        <v>0</v>
      </c>
      <c r="F1725" s="13">
        <v>0</v>
      </c>
    </row>
    <row r="1726" spans="1:6" x14ac:dyDescent="0.2">
      <c r="A1726" s="13" t="str">
        <f t="shared" si="26"/>
        <v>608610</v>
      </c>
      <c r="B1726" s="19" t="s">
        <v>8075</v>
      </c>
      <c r="D1726" s="13">
        <v>9</v>
      </c>
      <c r="F1726" s="13">
        <v>1047670.9081246057</v>
      </c>
    </row>
    <row r="1727" spans="1:6" x14ac:dyDescent="0.2">
      <c r="A1727" s="13" t="str">
        <f t="shared" si="26"/>
        <v>608710</v>
      </c>
      <c r="B1727" s="19" t="s">
        <v>8076</v>
      </c>
      <c r="D1727" s="13">
        <v>0</v>
      </c>
      <c r="F1727" s="13">
        <v>3661.9812099999999</v>
      </c>
    </row>
    <row r="1728" spans="1:6" x14ac:dyDescent="0.2">
      <c r="A1728" s="13" t="str">
        <f t="shared" si="26"/>
        <v>608720</v>
      </c>
      <c r="B1728" s="19" t="s">
        <v>8077</v>
      </c>
      <c r="D1728" s="13">
        <v>0</v>
      </c>
      <c r="F1728" s="13">
        <v>0</v>
      </c>
    </row>
    <row r="1729" spans="1:6" x14ac:dyDescent="0.2">
      <c r="A1729" s="13" t="str">
        <f t="shared" si="26"/>
        <v>608721</v>
      </c>
      <c r="B1729" s="19" t="s">
        <v>8078</v>
      </c>
      <c r="D1729" s="13">
        <v>0</v>
      </c>
      <c r="F1729" s="13">
        <v>0</v>
      </c>
    </row>
    <row r="1730" spans="1:6" x14ac:dyDescent="0.2">
      <c r="A1730" s="13" t="str">
        <f t="shared" si="26"/>
        <v>608722</v>
      </c>
      <c r="B1730" s="19" t="s">
        <v>8079</v>
      </c>
      <c r="D1730" s="13">
        <v>0</v>
      </c>
      <c r="F1730" s="13">
        <v>0</v>
      </c>
    </row>
    <row r="1731" spans="1:6" x14ac:dyDescent="0.2">
      <c r="A1731" s="13" t="str">
        <f t="shared" si="26"/>
        <v>608730</v>
      </c>
      <c r="B1731" s="19" t="s">
        <v>8080</v>
      </c>
      <c r="D1731" s="13">
        <v>0</v>
      </c>
      <c r="F1731" s="13">
        <v>0</v>
      </c>
    </row>
    <row r="1732" spans="1:6" x14ac:dyDescent="0.2">
      <c r="A1732" s="13" t="str">
        <f t="shared" si="26"/>
        <v>608740</v>
      </c>
      <c r="B1732" s="19" t="s">
        <v>8081</v>
      </c>
      <c r="D1732" s="13">
        <v>0</v>
      </c>
      <c r="F1732" s="13">
        <v>0</v>
      </c>
    </row>
    <row r="1733" spans="1:6" x14ac:dyDescent="0.2">
      <c r="A1733" s="13" t="str">
        <f t="shared" si="26"/>
        <v>608910</v>
      </c>
      <c r="B1733" s="19" t="s">
        <v>8082</v>
      </c>
      <c r="D1733" s="13">
        <v>0</v>
      </c>
      <c r="F1733" s="13">
        <v>0</v>
      </c>
    </row>
    <row r="1734" spans="1:6" x14ac:dyDescent="0.2">
      <c r="A1734" s="13" t="str">
        <f t="shared" si="26"/>
        <v>608920</v>
      </c>
      <c r="B1734" s="19" t="s">
        <v>8083</v>
      </c>
      <c r="D1734" s="13">
        <v>0</v>
      </c>
      <c r="F1734" s="13">
        <v>585.25968</v>
      </c>
    </row>
    <row r="1735" spans="1:6" x14ac:dyDescent="0.2">
      <c r="A1735" s="13" t="str">
        <f t="shared" si="26"/>
        <v>608930</v>
      </c>
      <c r="B1735" s="19" t="s">
        <v>8084</v>
      </c>
      <c r="D1735" s="13">
        <v>0</v>
      </c>
      <c r="F1735" s="13">
        <v>0</v>
      </c>
    </row>
    <row r="1736" spans="1:6" x14ac:dyDescent="0.2">
      <c r="A1736" s="13" t="str">
        <f t="shared" ref="A1736:A1799" si="27">LEFT(TRIM(B1736),6)</f>
        <v>608940</v>
      </c>
      <c r="B1736" s="19" t="s">
        <v>8085</v>
      </c>
      <c r="D1736" s="13">
        <v>0</v>
      </c>
      <c r="F1736" s="13">
        <v>0</v>
      </c>
    </row>
    <row r="1737" spans="1:6" x14ac:dyDescent="0.2">
      <c r="A1737" s="13" t="str">
        <f t="shared" si="27"/>
        <v>608950</v>
      </c>
      <c r="B1737" s="19" t="s">
        <v>8086</v>
      </c>
      <c r="D1737" s="13">
        <v>0</v>
      </c>
      <c r="F1737" s="13">
        <v>1.64733</v>
      </c>
    </row>
    <row r="1738" spans="1:6" x14ac:dyDescent="0.2">
      <c r="A1738" s="13" t="str">
        <f t="shared" si="27"/>
        <v>608960</v>
      </c>
      <c r="B1738" s="19" t="s">
        <v>8087</v>
      </c>
      <c r="D1738" s="13">
        <v>0</v>
      </c>
      <c r="F1738" s="13">
        <v>0</v>
      </c>
    </row>
    <row r="1739" spans="1:6" x14ac:dyDescent="0.2">
      <c r="A1739" s="13" t="str">
        <f t="shared" si="27"/>
        <v>608970</v>
      </c>
      <c r="B1739" s="19" t="s">
        <v>8088</v>
      </c>
      <c r="D1739" s="13">
        <v>0</v>
      </c>
      <c r="F1739" s="13">
        <v>0</v>
      </c>
    </row>
    <row r="1740" spans="1:6" x14ac:dyDescent="0.2">
      <c r="A1740" s="13" t="str">
        <f t="shared" si="27"/>
        <v>608980</v>
      </c>
      <c r="B1740" s="19" t="s">
        <v>8089</v>
      </c>
      <c r="D1740" s="13">
        <v>0</v>
      </c>
      <c r="F1740" s="13">
        <v>0</v>
      </c>
    </row>
    <row r="1741" spans="1:6" x14ac:dyDescent="0.2">
      <c r="A1741" s="13" t="str">
        <f t="shared" si="27"/>
        <v>609001</v>
      </c>
      <c r="B1741" s="19" t="s">
        <v>8090</v>
      </c>
      <c r="D1741" s="13">
        <v>0</v>
      </c>
      <c r="F1741" s="13">
        <v>0</v>
      </c>
    </row>
    <row r="1742" spans="1:6" x14ac:dyDescent="0.2">
      <c r="A1742" s="13" t="str">
        <f t="shared" si="27"/>
        <v>609002</v>
      </c>
      <c r="B1742" s="19" t="s">
        <v>8091</v>
      </c>
      <c r="D1742" s="13">
        <v>0</v>
      </c>
      <c r="F1742" s="13">
        <v>0</v>
      </c>
    </row>
    <row r="1743" spans="1:6" x14ac:dyDescent="0.2">
      <c r="A1743" s="13" t="str">
        <f t="shared" si="27"/>
        <v>609003</v>
      </c>
      <c r="B1743" s="19" t="s">
        <v>8092</v>
      </c>
      <c r="D1743" s="13">
        <v>0</v>
      </c>
      <c r="F1743" s="13">
        <v>0</v>
      </c>
    </row>
    <row r="1744" spans="1:6" x14ac:dyDescent="0.2">
      <c r="A1744" s="13" t="str">
        <f t="shared" si="27"/>
        <v>609004</v>
      </c>
      <c r="B1744" s="19" t="s">
        <v>8093</v>
      </c>
      <c r="D1744" s="13">
        <v>0</v>
      </c>
      <c r="F1744" s="13">
        <v>0</v>
      </c>
    </row>
    <row r="1745" spans="1:6" x14ac:dyDescent="0.2">
      <c r="A1745" s="13" t="str">
        <f t="shared" si="27"/>
        <v>609005</v>
      </c>
      <c r="B1745" s="19" t="s">
        <v>8094</v>
      </c>
      <c r="D1745" s="13">
        <v>0</v>
      </c>
      <c r="F1745" s="13">
        <v>0</v>
      </c>
    </row>
    <row r="1746" spans="1:6" x14ac:dyDescent="0.2">
      <c r="A1746" s="13" t="str">
        <f t="shared" si="27"/>
        <v>609006</v>
      </c>
      <c r="B1746" s="19" t="s">
        <v>8095</v>
      </c>
      <c r="D1746" s="13">
        <v>0</v>
      </c>
      <c r="F1746" s="13">
        <v>0</v>
      </c>
    </row>
    <row r="1747" spans="1:6" x14ac:dyDescent="0.2">
      <c r="A1747" s="13" t="str">
        <f t="shared" si="27"/>
        <v>609007</v>
      </c>
      <c r="B1747" s="19" t="s">
        <v>8096</v>
      </c>
      <c r="D1747" s="13">
        <v>0</v>
      </c>
      <c r="F1747" s="13">
        <v>0</v>
      </c>
    </row>
    <row r="1748" spans="1:6" x14ac:dyDescent="0.2">
      <c r="A1748" s="13" t="str">
        <f t="shared" si="27"/>
        <v>609008</v>
      </c>
      <c r="B1748" s="19" t="s">
        <v>8097</v>
      </c>
      <c r="D1748" s="13">
        <v>0</v>
      </c>
      <c r="F1748" s="13">
        <v>0</v>
      </c>
    </row>
    <row r="1749" spans="1:6" x14ac:dyDescent="0.2">
      <c r="A1749" s="13" t="str">
        <f t="shared" si="27"/>
        <v>700001</v>
      </c>
      <c r="B1749" s="19" t="s">
        <v>8098</v>
      </c>
      <c r="D1749" s="13">
        <v>21</v>
      </c>
      <c r="F1749" s="13">
        <v>22898676.76897148</v>
      </c>
    </row>
    <row r="1750" spans="1:6" x14ac:dyDescent="0.2">
      <c r="A1750" s="13" t="str">
        <f t="shared" si="27"/>
        <v>700002</v>
      </c>
      <c r="B1750" s="19" t="s">
        <v>8099</v>
      </c>
      <c r="D1750" s="13">
        <v>0</v>
      </c>
      <c r="F1750" s="13">
        <v>370357.15667</v>
      </c>
    </row>
    <row r="1751" spans="1:6" x14ac:dyDescent="0.2">
      <c r="A1751" s="13" t="str">
        <f t="shared" si="27"/>
        <v>700003</v>
      </c>
      <c r="B1751" s="19" t="s">
        <v>8100</v>
      </c>
      <c r="D1751" s="13">
        <v>0</v>
      </c>
      <c r="F1751" s="13">
        <v>0</v>
      </c>
    </row>
    <row r="1752" spans="1:6" x14ac:dyDescent="0.2">
      <c r="A1752" s="13" t="str">
        <f t="shared" si="27"/>
        <v>700005</v>
      </c>
      <c r="B1752" s="19" t="s">
        <v>8101</v>
      </c>
      <c r="D1752" s="13">
        <v>0</v>
      </c>
      <c r="F1752" s="13">
        <v>0</v>
      </c>
    </row>
    <row r="1753" spans="1:6" x14ac:dyDescent="0.2">
      <c r="A1753" s="13" t="str">
        <f t="shared" si="27"/>
        <v>700007</v>
      </c>
      <c r="B1753" s="19" t="s">
        <v>8102</v>
      </c>
      <c r="D1753" s="13">
        <v>0</v>
      </c>
      <c r="F1753" s="13">
        <v>0</v>
      </c>
    </row>
    <row r="1754" spans="1:6" x14ac:dyDescent="0.2">
      <c r="A1754" s="13" t="str">
        <f t="shared" si="27"/>
        <v>700009</v>
      </c>
      <c r="B1754" s="19" t="s">
        <v>8103</v>
      </c>
      <c r="D1754" s="13">
        <v>1</v>
      </c>
      <c r="F1754" s="13">
        <v>522860.89319512242</v>
      </c>
    </row>
    <row r="1755" spans="1:6" x14ac:dyDescent="0.2">
      <c r="A1755" s="13" t="str">
        <f t="shared" si="27"/>
        <v>700011</v>
      </c>
      <c r="B1755" s="19" t="s">
        <v>8104</v>
      </c>
      <c r="D1755" s="13">
        <v>0</v>
      </c>
      <c r="F1755" s="13">
        <v>0</v>
      </c>
    </row>
    <row r="1756" spans="1:6" x14ac:dyDescent="0.2">
      <c r="A1756" s="13" t="str">
        <f t="shared" si="27"/>
        <v>700012</v>
      </c>
      <c r="B1756" s="19" t="s">
        <v>8105</v>
      </c>
      <c r="D1756" s="13">
        <v>0</v>
      </c>
      <c r="F1756" s="13">
        <v>0</v>
      </c>
    </row>
    <row r="1757" spans="1:6" x14ac:dyDescent="0.2">
      <c r="A1757" s="13" t="str">
        <f t="shared" si="27"/>
        <v>700013</v>
      </c>
      <c r="B1757" s="19" t="s">
        <v>8106</v>
      </c>
      <c r="D1757" s="13">
        <v>0</v>
      </c>
      <c r="F1757" s="13">
        <v>0</v>
      </c>
    </row>
    <row r="1758" spans="1:6" x14ac:dyDescent="0.2">
      <c r="A1758" s="13" t="str">
        <f t="shared" si="27"/>
        <v>700014</v>
      </c>
      <c r="B1758" s="19" t="s">
        <v>8107</v>
      </c>
      <c r="D1758" s="13">
        <v>0</v>
      </c>
      <c r="F1758" s="13">
        <v>0</v>
      </c>
    </row>
    <row r="1759" spans="1:6" x14ac:dyDescent="0.2">
      <c r="A1759" s="13" t="str">
        <f t="shared" si="27"/>
        <v>700015</v>
      </c>
      <c r="B1759" s="19" t="s">
        <v>8108</v>
      </c>
      <c r="D1759" s="13">
        <v>0</v>
      </c>
      <c r="F1759" s="13">
        <v>387122.0086</v>
      </c>
    </row>
    <row r="1760" spans="1:6" x14ac:dyDescent="0.2">
      <c r="A1760" s="13" t="str">
        <f t="shared" si="27"/>
        <v>700016</v>
      </c>
      <c r="B1760" s="19" t="s">
        <v>8109</v>
      </c>
      <c r="D1760" s="13">
        <v>0</v>
      </c>
      <c r="F1760" s="13">
        <v>0</v>
      </c>
    </row>
    <row r="1761" spans="1:6" x14ac:dyDescent="0.2">
      <c r="A1761" s="13" t="str">
        <f t="shared" si="27"/>
        <v>700017</v>
      </c>
      <c r="B1761" s="19" t="s">
        <v>8110</v>
      </c>
      <c r="D1761" s="13">
        <v>0</v>
      </c>
      <c r="F1761" s="13">
        <v>0</v>
      </c>
    </row>
    <row r="1762" spans="1:6" x14ac:dyDescent="0.2">
      <c r="A1762" s="13" t="str">
        <f t="shared" si="27"/>
        <v>700018</v>
      </c>
      <c r="B1762" s="19" t="s">
        <v>8111</v>
      </c>
      <c r="D1762" s="13">
        <v>0</v>
      </c>
      <c r="F1762" s="13">
        <v>0</v>
      </c>
    </row>
    <row r="1763" spans="1:6" x14ac:dyDescent="0.2">
      <c r="A1763" s="13" t="str">
        <f t="shared" si="27"/>
        <v>700019</v>
      </c>
      <c r="B1763" s="19" t="s">
        <v>8112</v>
      </c>
      <c r="D1763" s="13">
        <v>0</v>
      </c>
      <c r="F1763" s="13">
        <v>322529.14</v>
      </c>
    </row>
    <row r="1764" spans="1:6" x14ac:dyDescent="0.2">
      <c r="A1764" s="13" t="str">
        <f t="shared" si="27"/>
        <v>700021</v>
      </c>
      <c r="B1764" s="19" t="s">
        <v>8113</v>
      </c>
      <c r="D1764" s="13">
        <v>0</v>
      </c>
      <c r="F1764" s="13">
        <v>0</v>
      </c>
    </row>
    <row r="1765" spans="1:6" x14ac:dyDescent="0.2">
      <c r="A1765" s="13" t="str">
        <f t="shared" si="27"/>
        <v>700022</v>
      </c>
      <c r="B1765" s="19" t="s">
        <v>8114</v>
      </c>
      <c r="D1765" s="13">
        <v>0</v>
      </c>
      <c r="F1765" s="13">
        <v>0</v>
      </c>
    </row>
    <row r="1766" spans="1:6" x14ac:dyDescent="0.2">
      <c r="A1766" s="13" t="str">
        <f t="shared" si="27"/>
        <v>700023</v>
      </c>
      <c r="B1766" s="19" t="s">
        <v>8115</v>
      </c>
      <c r="D1766" s="13">
        <v>0</v>
      </c>
      <c r="F1766" s="13">
        <v>0</v>
      </c>
    </row>
    <row r="1767" spans="1:6" x14ac:dyDescent="0.2">
      <c r="A1767" s="13" t="str">
        <f t="shared" si="27"/>
        <v>700025</v>
      </c>
      <c r="B1767" s="19" t="s">
        <v>8116</v>
      </c>
      <c r="D1767" s="13">
        <v>0</v>
      </c>
      <c r="F1767" s="13">
        <v>0</v>
      </c>
    </row>
    <row r="1768" spans="1:6" x14ac:dyDescent="0.2">
      <c r="A1768" s="13" t="str">
        <f t="shared" si="27"/>
        <v>700026</v>
      </c>
      <c r="B1768" s="19" t="s">
        <v>8117</v>
      </c>
      <c r="D1768" s="13">
        <v>0</v>
      </c>
      <c r="F1768" s="13">
        <v>0</v>
      </c>
    </row>
    <row r="1769" spans="1:6" x14ac:dyDescent="0.2">
      <c r="A1769" s="13" t="str">
        <f t="shared" si="27"/>
        <v>700027</v>
      </c>
      <c r="B1769" s="19" t="s">
        <v>8118</v>
      </c>
      <c r="D1769" s="13">
        <v>0</v>
      </c>
      <c r="F1769" s="13">
        <v>1011975.94</v>
      </c>
    </row>
    <row r="1770" spans="1:6" x14ac:dyDescent="0.2">
      <c r="A1770" s="13" t="str">
        <f t="shared" si="27"/>
        <v>700028</v>
      </c>
      <c r="B1770" s="19" t="s">
        <v>8119</v>
      </c>
      <c r="D1770" s="13">
        <v>0</v>
      </c>
      <c r="F1770" s="13">
        <v>0</v>
      </c>
    </row>
    <row r="1771" spans="1:6" x14ac:dyDescent="0.2">
      <c r="A1771" s="13" t="str">
        <f t="shared" si="27"/>
        <v>700029</v>
      </c>
      <c r="B1771" s="19" t="s">
        <v>8120</v>
      </c>
      <c r="D1771" s="13">
        <v>0</v>
      </c>
      <c r="F1771" s="13">
        <v>0</v>
      </c>
    </row>
    <row r="1772" spans="1:6" x14ac:dyDescent="0.2">
      <c r="A1772" s="13" t="str">
        <f t="shared" si="27"/>
        <v>700031</v>
      </c>
      <c r="B1772" s="19" t="s">
        <v>8121</v>
      </c>
      <c r="D1772" s="13">
        <v>0</v>
      </c>
      <c r="F1772" s="13">
        <v>0</v>
      </c>
    </row>
    <row r="1773" spans="1:6" x14ac:dyDescent="0.2">
      <c r="A1773" s="13" t="str">
        <f t="shared" si="27"/>
        <v>700033</v>
      </c>
      <c r="B1773" s="19" t="s">
        <v>8122</v>
      </c>
      <c r="D1773" s="13">
        <v>0</v>
      </c>
      <c r="F1773" s="13">
        <v>449665.72719000001</v>
      </c>
    </row>
    <row r="1774" spans="1:6" x14ac:dyDescent="0.2">
      <c r="A1774" s="13" t="str">
        <f t="shared" si="27"/>
        <v>700034</v>
      </c>
      <c r="B1774" s="19" t="s">
        <v>8123</v>
      </c>
      <c r="D1774" s="13">
        <v>0</v>
      </c>
      <c r="F1774" s="13">
        <v>0</v>
      </c>
    </row>
    <row r="1775" spans="1:6" x14ac:dyDescent="0.2">
      <c r="A1775" s="13" t="str">
        <f t="shared" si="27"/>
        <v>700035</v>
      </c>
      <c r="B1775" s="19" t="s">
        <v>8124</v>
      </c>
      <c r="D1775" s="13">
        <v>0</v>
      </c>
      <c r="F1775" s="13">
        <v>0</v>
      </c>
    </row>
    <row r="1776" spans="1:6" x14ac:dyDescent="0.2">
      <c r="A1776" s="13" t="str">
        <f t="shared" si="27"/>
        <v>700036</v>
      </c>
      <c r="B1776" s="19" t="s">
        <v>8125</v>
      </c>
      <c r="D1776" s="13">
        <v>0</v>
      </c>
      <c r="F1776" s="13">
        <v>0</v>
      </c>
    </row>
    <row r="1777" spans="1:6" x14ac:dyDescent="0.2">
      <c r="A1777" s="13" t="str">
        <f t="shared" si="27"/>
        <v>700037</v>
      </c>
      <c r="B1777" s="19" t="s">
        <v>8126</v>
      </c>
      <c r="D1777" s="13">
        <v>0</v>
      </c>
      <c r="F1777" s="13">
        <v>38407</v>
      </c>
    </row>
    <row r="1778" spans="1:6" x14ac:dyDescent="0.2">
      <c r="A1778" s="13" t="str">
        <f t="shared" si="27"/>
        <v>700038</v>
      </c>
      <c r="B1778" s="19" t="s">
        <v>8127</v>
      </c>
      <c r="D1778" s="13">
        <v>0</v>
      </c>
      <c r="F1778" s="13">
        <v>38649.460770000005</v>
      </c>
    </row>
    <row r="1779" spans="1:6" x14ac:dyDescent="0.2">
      <c r="A1779" s="13" t="str">
        <f t="shared" si="27"/>
        <v>700039</v>
      </c>
      <c r="B1779" s="19" t="s">
        <v>8128</v>
      </c>
      <c r="D1779" s="13">
        <v>30</v>
      </c>
      <c r="F1779" s="13">
        <v>4986894.8208962251</v>
      </c>
    </row>
    <row r="1780" spans="1:6" x14ac:dyDescent="0.2">
      <c r="A1780" s="13" t="str">
        <f t="shared" si="27"/>
        <v>700040</v>
      </c>
      <c r="B1780" s="19" t="s">
        <v>8129</v>
      </c>
      <c r="D1780" s="13">
        <v>0</v>
      </c>
      <c r="F1780" s="13">
        <v>0</v>
      </c>
    </row>
    <row r="1781" spans="1:6" x14ac:dyDescent="0.2">
      <c r="A1781" s="13" t="str">
        <f t="shared" si="27"/>
        <v>700041</v>
      </c>
      <c r="B1781" s="19" t="s">
        <v>8130</v>
      </c>
      <c r="D1781" s="13">
        <v>0</v>
      </c>
      <c r="F1781" s="13">
        <v>0</v>
      </c>
    </row>
    <row r="1782" spans="1:6" x14ac:dyDescent="0.2">
      <c r="A1782" s="13" t="str">
        <f t="shared" si="27"/>
        <v>700042</v>
      </c>
      <c r="B1782" s="19" t="s">
        <v>8131</v>
      </c>
      <c r="D1782" s="13">
        <v>0</v>
      </c>
      <c r="F1782" s="13">
        <v>121059.12</v>
      </c>
    </row>
    <row r="1783" spans="1:6" x14ac:dyDescent="0.2">
      <c r="A1783" s="13" t="str">
        <f t="shared" si="27"/>
        <v>700043</v>
      </c>
      <c r="B1783" s="19" t="s">
        <v>8132</v>
      </c>
      <c r="D1783" s="13">
        <v>0</v>
      </c>
      <c r="F1783" s="13">
        <v>0</v>
      </c>
    </row>
    <row r="1784" spans="1:6" x14ac:dyDescent="0.2">
      <c r="A1784" s="13" t="str">
        <f t="shared" si="27"/>
        <v>700045</v>
      </c>
      <c r="B1784" s="19" t="s">
        <v>8133</v>
      </c>
      <c r="D1784" s="13">
        <v>0</v>
      </c>
      <c r="F1784" s="13">
        <v>0</v>
      </c>
    </row>
    <row r="1785" spans="1:6" x14ac:dyDescent="0.2">
      <c r="A1785" s="13" t="str">
        <f t="shared" si="27"/>
        <v>700047</v>
      </c>
      <c r="B1785" s="19" t="s">
        <v>8134</v>
      </c>
      <c r="D1785" s="13">
        <v>0</v>
      </c>
      <c r="F1785" s="13">
        <v>0</v>
      </c>
    </row>
    <row r="1786" spans="1:6" x14ac:dyDescent="0.2">
      <c r="A1786" s="13" t="str">
        <f t="shared" si="27"/>
        <v>700049</v>
      </c>
      <c r="B1786" s="19" t="s">
        <v>8135</v>
      </c>
      <c r="D1786" s="13">
        <v>0</v>
      </c>
      <c r="F1786" s="13">
        <v>0</v>
      </c>
    </row>
    <row r="1787" spans="1:6" x14ac:dyDescent="0.2">
      <c r="A1787" s="13" t="str">
        <f t="shared" si="27"/>
        <v>700050</v>
      </c>
      <c r="B1787" s="19" t="s">
        <v>8136</v>
      </c>
      <c r="D1787" s="13">
        <v>0</v>
      </c>
      <c r="F1787" s="13">
        <v>0</v>
      </c>
    </row>
    <row r="1788" spans="1:6" x14ac:dyDescent="0.2">
      <c r="A1788" s="13" t="str">
        <f t="shared" si="27"/>
        <v>700055</v>
      </c>
      <c r="B1788" s="19" t="s">
        <v>8137</v>
      </c>
      <c r="D1788" s="13">
        <v>0</v>
      </c>
      <c r="F1788" s="13">
        <v>0</v>
      </c>
    </row>
    <row r="1789" spans="1:6" x14ac:dyDescent="0.2">
      <c r="A1789" s="13" t="str">
        <f t="shared" si="27"/>
        <v>700060</v>
      </c>
      <c r="B1789" s="19" t="s">
        <v>8138</v>
      </c>
      <c r="D1789" s="13">
        <v>0</v>
      </c>
      <c r="F1789" s="13">
        <v>0</v>
      </c>
    </row>
    <row r="1790" spans="1:6" x14ac:dyDescent="0.2">
      <c r="A1790" s="13" t="str">
        <f t="shared" si="27"/>
        <v>700061</v>
      </c>
      <c r="B1790" s="19" t="s">
        <v>8139</v>
      </c>
      <c r="D1790" s="13">
        <v>0</v>
      </c>
      <c r="F1790" s="13">
        <v>0</v>
      </c>
    </row>
    <row r="1791" spans="1:6" x14ac:dyDescent="0.2">
      <c r="A1791" s="13" t="str">
        <f t="shared" si="27"/>
        <v>700065</v>
      </c>
      <c r="B1791" s="19" t="s">
        <v>8140</v>
      </c>
      <c r="D1791" s="13">
        <v>0</v>
      </c>
      <c r="F1791" s="13">
        <v>498951.05244</v>
      </c>
    </row>
    <row r="1792" spans="1:6" x14ac:dyDescent="0.2">
      <c r="A1792" s="13" t="str">
        <f t="shared" si="27"/>
        <v>700070</v>
      </c>
      <c r="B1792" s="19" t="s">
        <v>8141</v>
      </c>
      <c r="D1792" s="13">
        <v>0</v>
      </c>
      <c r="F1792" s="13">
        <v>0</v>
      </c>
    </row>
    <row r="1793" spans="1:6" x14ac:dyDescent="0.2">
      <c r="A1793" s="13" t="str">
        <f t="shared" si="27"/>
        <v>700071</v>
      </c>
      <c r="B1793" s="19" t="s">
        <v>8142</v>
      </c>
      <c r="D1793" s="13">
        <v>0</v>
      </c>
      <c r="F1793" s="13">
        <v>0</v>
      </c>
    </row>
    <row r="1794" spans="1:6" x14ac:dyDescent="0.2">
      <c r="A1794" s="13" t="str">
        <f t="shared" si="27"/>
        <v>700099</v>
      </c>
      <c r="B1794" s="19" t="s">
        <v>8143</v>
      </c>
      <c r="D1794" s="13">
        <v>0</v>
      </c>
      <c r="F1794" s="13">
        <v>0</v>
      </c>
    </row>
    <row r="1795" spans="1:6" x14ac:dyDescent="0.2">
      <c r="A1795" s="13" t="str">
        <f t="shared" si="27"/>
        <v>700110</v>
      </c>
      <c r="B1795" s="19" t="s">
        <v>8144</v>
      </c>
      <c r="D1795" s="13">
        <v>8</v>
      </c>
      <c r="F1795" s="13">
        <v>1540980.7146535211</v>
      </c>
    </row>
    <row r="1796" spans="1:6" x14ac:dyDescent="0.2">
      <c r="A1796" s="13" t="str">
        <f t="shared" si="27"/>
        <v>700120</v>
      </c>
      <c r="B1796" s="19" t="s">
        <v>8145</v>
      </c>
      <c r="D1796" s="13">
        <v>14</v>
      </c>
      <c r="F1796" s="13">
        <v>2810319.740193069</v>
      </c>
    </row>
    <row r="1797" spans="1:6" x14ac:dyDescent="0.2">
      <c r="A1797" s="13" t="str">
        <f t="shared" si="27"/>
        <v>700130</v>
      </c>
      <c r="B1797" s="19" t="s">
        <v>8146</v>
      </c>
      <c r="D1797" s="13">
        <v>13</v>
      </c>
      <c r="F1797" s="13">
        <v>2895377.5009241337</v>
      </c>
    </row>
    <row r="1798" spans="1:6" x14ac:dyDescent="0.2">
      <c r="A1798" s="13" t="str">
        <f t="shared" si="27"/>
        <v>700201</v>
      </c>
      <c r="B1798" s="19" t="s">
        <v>8147</v>
      </c>
      <c r="D1798" s="13">
        <v>25</v>
      </c>
      <c r="F1798" s="13">
        <v>5999463.731596835</v>
      </c>
    </row>
    <row r="1799" spans="1:6" x14ac:dyDescent="0.2">
      <c r="A1799" s="13" t="str">
        <f t="shared" si="27"/>
        <v>700210</v>
      </c>
      <c r="B1799" s="19" t="s">
        <v>8148</v>
      </c>
      <c r="D1799" s="13">
        <v>43</v>
      </c>
      <c r="F1799" s="13">
        <v>7706740.5808062926</v>
      </c>
    </row>
    <row r="1800" spans="1:6" x14ac:dyDescent="0.2">
      <c r="A1800" s="13" t="str">
        <f t="shared" ref="A1800:A1863" si="28">LEFT(TRIM(B1800),6)</f>
        <v>700211</v>
      </c>
      <c r="B1800" s="19" t="s">
        <v>8149</v>
      </c>
      <c r="D1800" s="13">
        <v>18</v>
      </c>
      <c r="F1800" s="13">
        <v>4196593.359098088</v>
      </c>
    </row>
    <row r="1801" spans="1:6" x14ac:dyDescent="0.2">
      <c r="A1801" s="13" t="str">
        <f t="shared" si="28"/>
        <v>700212</v>
      </c>
      <c r="B1801" s="19" t="s">
        <v>8150</v>
      </c>
      <c r="D1801" s="13">
        <v>34</v>
      </c>
      <c r="F1801" s="13">
        <v>7296512.9110527299</v>
      </c>
    </row>
    <row r="1802" spans="1:6" x14ac:dyDescent="0.2">
      <c r="A1802" s="13" t="str">
        <f t="shared" si="28"/>
        <v>700213</v>
      </c>
      <c r="B1802" s="19" t="s">
        <v>8151</v>
      </c>
      <c r="D1802" s="13">
        <v>2</v>
      </c>
      <c r="F1802" s="13">
        <v>1411884.4896957041</v>
      </c>
    </row>
    <row r="1803" spans="1:6" x14ac:dyDescent="0.2">
      <c r="A1803" s="13" t="str">
        <f t="shared" si="28"/>
        <v>700214</v>
      </c>
      <c r="B1803" s="19" t="s">
        <v>8152</v>
      </c>
      <c r="D1803" s="13">
        <v>33</v>
      </c>
      <c r="F1803" s="13">
        <v>9147440.6697191</v>
      </c>
    </row>
    <row r="1804" spans="1:6" x14ac:dyDescent="0.2">
      <c r="A1804" s="13" t="str">
        <f t="shared" si="28"/>
        <v>700215</v>
      </c>
      <c r="B1804" s="19" t="s">
        <v>8153</v>
      </c>
      <c r="D1804" s="13">
        <v>7</v>
      </c>
      <c r="F1804" s="13">
        <v>925680.56208324607</v>
      </c>
    </row>
    <row r="1805" spans="1:6" x14ac:dyDescent="0.2">
      <c r="A1805" s="13" t="str">
        <f t="shared" si="28"/>
        <v>700220</v>
      </c>
      <c r="B1805" s="19" t="s">
        <v>8154</v>
      </c>
      <c r="D1805" s="13">
        <v>28</v>
      </c>
      <c r="F1805" s="13">
        <v>3989839.4887438999</v>
      </c>
    </row>
    <row r="1806" spans="1:6" x14ac:dyDescent="0.2">
      <c r="A1806" s="13" t="str">
        <f t="shared" si="28"/>
        <v>700221</v>
      </c>
      <c r="B1806" s="19" t="s">
        <v>8155</v>
      </c>
      <c r="D1806" s="13">
        <v>1</v>
      </c>
      <c r="F1806" s="13">
        <v>821158.08573712013</v>
      </c>
    </row>
    <row r="1807" spans="1:6" x14ac:dyDescent="0.2">
      <c r="A1807" s="13" t="str">
        <f t="shared" si="28"/>
        <v>700301</v>
      </c>
      <c r="B1807" s="19" t="s">
        <v>8156</v>
      </c>
      <c r="D1807" s="13">
        <v>4</v>
      </c>
      <c r="F1807" s="13">
        <v>1369264.3811806319</v>
      </c>
    </row>
    <row r="1808" spans="1:6" x14ac:dyDescent="0.2">
      <c r="A1808" s="13" t="str">
        <f t="shared" si="28"/>
        <v>700310</v>
      </c>
      <c r="B1808" s="19" t="s">
        <v>8157</v>
      </c>
      <c r="D1808" s="13">
        <v>12</v>
      </c>
      <c r="F1808" s="13">
        <v>2855707.2698759828</v>
      </c>
    </row>
    <row r="1809" spans="1:6" x14ac:dyDescent="0.2">
      <c r="A1809" s="13" t="str">
        <f t="shared" si="28"/>
        <v>700401</v>
      </c>
      <c r="B1809" s="19" t="s">
        <v>8158</v>
      </c>
      <c r="D1809" s="13">
        <v>4</v>
      </c>
      <c r="F1809" s="13">
        <v>1825006.4496591017</v>
      </c>
    </row>
    <row r="1810" spans="1:6" x14ac:dyDescent="0.2">
      <c r="A1810" s="13" t="str">
        <f t="shared" si="28"/>
        <v>700410</v>
      </c>
      <c r="B1810" s="19" t="s">
        <v>8159</v>
      </c>
      <c r="D1810" s="13">
        <v>6</v>
      </c>
      <c r="F1810" s="13">
        <v>2681208.3978043525</v>
      </c>
    </row>
    <row r="1811" spans="1:6" x14ac:dyDescent="0.2">
      <c r="A1811" s="13" t="str">
        <f t="shared" si="28"/>
        <v>701000</v>
      </c>
      <c r="B1811" s="19" t="s">
        <v>8160</v>
      </c>
      <c r="D1811" s="13">
        <v>0</v>
      </c>
      <c r="F1811" s="13">
        <v>0</v>
      </c>
    </row>
    <row r="1812" spans="1:6" x14ac:dyDescent="0.2">
      <c r="A1812" s="13" t="str">
        <f t="shared" si="28"/>
        <v>900000</v>
      </c>
      <c r="B1812" s="19" t="s">
        <v>8161</v>
      </c>
      <c r="D1812" s="13">
        <v>0</v>
      </c>
      <c r="F1812" s="13">
        <v>0</v>
      </c>
    </row>
    <row r="1813" spans="1:6" x14ac:dyDescent="0.2">
      <c r="A1813" s="13" t="str">
        <f t="shared" si="28"/>
        <v>900014</v>
      </c>
      <c r="B1813" s="19" t="s">
        <v>8162</v>
      </c>
      <c r="D1813" s="13">
        <v>0</v>
      </c>
      <c r="F1813" s="13">
        <v>0</v>
      </c>
    </row>
    <row r="1814" spans="1:6" x14ac:dyDescent="0.2">
      <c r="A1814" s="13" t="str">
        <f t="shared" si="28"/>
        <v>900090</v>
      </c>
      <c r="B1814" s="19" t="s">
        <v>8163</v>
      </c>
      <c r="D1814" s="13">
        <v>0</v>
      </c>
      <c r="F1814" s="13">
        <v>0</v>
      </c>
    </row>
    <row r="1815" spans="1:6" x14ac:dyDescent="0.2">
      <c r="A1815" s="13" t="str">
        <f t="shared" si="28"/>
        <v>900100</v>
      </c>
      <c r="B1815" s="19" t="s">
        <v>8164</v>
      </c>
      <c r="D1815" s="13">
        <v>0</v>
      </c>
      <c r="F1815" s="13">
        <v>0</v>
      </c>
    </row>
    <row r="1816" spans="1:6" x14ac:dyDescent="0.2">
      <c r="A1816" s="13" t="str">
        <f t="shared" si="28"/>
        <v>900190</v>
      </c>
      <c r="B1816" s="19" t="s">
        <v>8165</v>
      </c>
      <c r="D1816" s="13">
        <v>0</v>
      </c>
      <c r="F1816" s="13">
        <v>0</v>
      </c>
    </row>
    <row r="1817" spans="1:6" x14ac:dyDescent="0.2">
      <c r="A1817" s="13" t="str">
        <f t="shared" si="28"/>
        <v>900200</v>
      </c>
      <c r="B1817" s="19" t="s">
        <v>8166</v>
      </c>
      <c r="D1817" s="13">
        <v>0</v>
      </c>
      <c r="F1817" s="13">
        <v>0</v>
      </c>
    </row>
    <row r="1818" spans="1:6" x14ac:dyDescent="0.2">
      <c r="A1818" s="13" t="str">
        <f t="shared" si="28"/>
        <v>900300</v>
      </c>
      <c r="B1818" s="19" t="s">
        <v>8167</v>
      </c>
      <c r="D1818" s="13">
        <v>0</v>
      </c>
      <c r="F1818" s="13">
        <v>0</v>
      </c>
    </row>
    <row r="1819" spans="1:6" x14ac:dyDescent="0.2">
      <c r="A1819" s="13" t="str">
        <f t="shared" si="28"/>
        <v>900400</v>
      </c>
      <c r="B1819" s="19" t="s">
        <v>8168</v>
      </c>
      <c r="D1819" s="13">
        <v>0</v>
      </c>
      <c r="F1819" s="13">
        <v>0</v>
      </c>
    </row>
    <row r="1820" spans="1:6" x14ac:dyDescent="0.2">
      <c r="A1820" s="13" t="str">
        <f t="shared" si="28"/>
        <v>900500</v>
      </c>
      <c r="B1820" s="19" t="s">
        <v>8169</v>
      </c>
      <c r="D1820" s="13">
        <v>0</v>
      </c>
      <c r="F1820" s="13">
        <v>0</v>
      </c>
    </row>
    <row r="1821" spans="1:6" x14ac:dyDescent="0.2">
      <c r="A1821" s="13" t="str">
        <f t="shared" si="28"/>
        <v>900700</v>
      </c>
      <c r="B1821" s="19" t="s">
        <v>8170</v>
      </c>
      <c r="D1821" s="13">
        <v>0</v>
      </c>
      <c r="F1821" s="13">
        <v>0</v>
      </c>
    </row>
    <row r="1822" spans="1:6" x14ac:dyDescent="0.2">
      <c r="A1822" s="13" t="str">
        <f t="shared" si="28"/>
        <v>900800</v>
      </c>
      <c r="B1822" s="19" t="s">
        <v>8171</v>
      </c>
      <c r="D1822" s="13">
        <v>0</v>
      </c>
      <c r="F1822" s="13">
        <v>0</v>
      </c>
    </row>
    <row r="1823" spans="1:6" x14ac:dyDescent="0.2">
      <c r="A1823" s="13" t="str">
        <f t="shared" si="28"/>
        <v>900900</v>
      </c>
      <c r="B1823" s="19" t="s">
        <v>8172</v>
      </c>
      <c r="D1823" s="13">
        <v>0</v>
      </c>
      <c r="F1823" s="13">
        <v>0</v>
      </c>
    </row>
    <row r="1824" spans="1:6" x14ac:dyDescent="0.2">
      <c r="A1824" s="13" t="str">
        <f t="shared" si="28"/>
        <v>900990</v>
      </c>
      <c r="B1824" s="19" t="s">
        <v>8173</v>
      </c>
      <c r="D1824" s="13">
        <v>0</v>
      </c>
      <c r="F1824" s="13">
        <v>0</v>
      </c>
    </row>
    <row r="1825" spans="1:6" x14ac:dyDescent="0.2">
      <c r="A1825" s="13" t="str">
        <f t="shared" si="28"/>
        <v>901000</v>
      </c>
      <c r="B1825" s="19" t="s">
        <v>8174</v>
      </c>
      <c r="D1825" s="13">
        <v>0</v>
      </c>
      <c r="F1825" s="13">
        <v>0</v>
      </c>
    </row>
    <row r="1826" spans="1:6" x14ac:dyDescent="0.2">
      <c r="A1826" s="13" t="str">
        <f t="shared" si="28"/>
        <v>901001</v>
      </c>
      <c r="B1826" s="19" t="s">
        <v>8175</v>
      </c>
      <c r="D1826" s="13">
        <v>0</v>
      </c>
      <c r="F1826" s="13">
        <v>0</v>
      </c>
    </row>
    <row r="1827" spans="1:6" x14ac:dyDescent="0.2">
      <c r="A1827" s="13" t="str">
        <f t="shared" si="28"/>
        <v>901014</v>
      </c>
      <c r="B1827" s="19" t="s">
        <v>8176</v>
      </c>
      <c r="D1827" s="13">
        <v>0</v>
      </c>
      <c r="F1827" s="13">
        <v>0</v>
      </c>
    </row>
    <row r="1828" spans="1:6" x14ac:dyDescent="0.2">
      <c r="A1828" s="13" t="str">
        <f t="shared" si="28"/>
        <v>901099</v>
      </c>
      <c r="B1828" s="19" t="s">
        <v>8177</v>
      </c>
      <c r="D1828" s="13">
        <v>0</v>
      </c>
      <c r="F1828" s="13">
        <v>0</v>
      </c>
    </row>
    <row r="1829" spans="1:6" x14ac:dyDescent="0.2">
      <c r="A1829" s="13" t="str">
        <f t="shared" si="28"/>
        <v>901100</v>
      </c>
      <c r="B1829" s="19" t="s">
        <v>8178</v>
      </c>
      <c r="D1829" s="13">
        <v>0</v>
      </c>
      <c r="F1829" s="13">
        <v>0</v>
      </c>
    </row>
    <row r="1830" spans="1:6" x14ac:dyDescent="0.2">
      <c r="A1830" s="13" t="str">
        <f t="shared" si="28"/>
        <v>901101</v>
      </c>
      <c r="B1830" s="19" t="s">
        <v>8179</v>
      </c>
      <c r="D1830" s="13">
        <v>0</v>
      </c>
      <c r="F1830" s="13">
        <v>0</v>
      </c>
    </row>
    <row r="1831" spans="1:6" x14ac:dyDescent="0.2">
      <c r="A1831" s="13" t="str">
        <f t="shared" si="28"/>
        <v>901102</v>
      </c>
      <c r="B1831" s="19" t="s">
        <v>8180</v>
      </c>
      <c r="D1831" s="13">
        <v>0</v>
      </c>
      <c r="F1831" s="13">
        <v>0</v>
      </c>
    </row>
    <row r="1832" spans="1:6" x14ac:dyDescent="0.2">
      <c r="A1832" s="13" t="str">
        <f t="shared" si="28"/>
        <v>901103</v>
      </c>
      <c r="B1832" s="19" t="s">
        <v>8181</v>
      </c>
      <c r="D1832" s="13">
        <v>0</v>
      </c>
      <c r="F1832" s="13">
        <v>0</v>
      </c>
    </row>
    <row r="1833" spans="1:6" x14ac:dyDescent="0.2">
      <c r="A1833" s="13" t="str">
        <f t="shared" si="28"/>
        <v>901104</v>
      </c>
      <c r="B1833" s="19" t="s">
        <v>8182</v>
      </c>
      <c r="D1833" s="13">
        <v>0</v>
      </c>
      <c r="F1833" s="13">
        <v>0</v>
      </c>
    </row>
    <row r="1834" spans="1:6" x14ac:dyDescent="0.2">
      <c r="A1834" s="13" t="str">
        <f t="shared" si="28"/>
        <v>901105</v>
      </c>
      <c r="B1834" s="19" t="s">
        <v>8183</v>
      </c>
      <c r="D1834" s="13">
        <v>0</v>
      </c>
      <c r="F1834" s="13">
        <v>0</v>
      </c>
    </row>
    <row r="1835" spans="1:6" x14ac:dyDescent="0.2">
      <c r="A1835" s="13" t="str">
        <f t="shared" si="28"/>
        <v>901106</v>
      </c>
      <c r="B1835" s="19" t="s">
        <v>8184</v>
      </c>
      <c r="D1835" s="13">
        <v>0</v>
      </c>
      <c r="F1835" s="13">
        <v>0</v>
      </c>
    </row>
    <row r="1836" spans="1:6" x14ac:dyDescent="0.2">
      <c r="A1836" s="13" t="str">
        <f t="shared" si="28"/>
        <v>901107</v>
      </c>
      <c r="B1836" s="19" t="s">
        <v>8185</v>
      </c>
      <c r="D1836" s="13">
        <v>0</v>
      </c>
      <c r="F1836" s="13">
        <v>0</v>
      </c>
    </row>
    <row r="1837" spans="1:6" x14ac:dyDescent="0.2">
      <c r="A1837" s="13" t="str">
        <f t="shared" si="28"/>
        <v>901108</v>
      </c>
      <c r="B1837" s="19" t="s">
        <v>8186</v>
      </c>
      <c r="D1837" s="13">
        <v>0</v>
      </c>
      <c r="F1837" s="13">
        <v>0</v>
      </c>
    </row>
    <row r="1838" spans="1:6" x14ac:dyDescent="0.2">
      <c r="A1838" s="13" t="str">
        <f t="shared" si="28"/>
        <v>901199</v>
      </c>
      <c r="B1838" s="19" t="s">
        <v>8187</v>
      </c>
      <c r="D1838" s="13">
        <v>0</v>
      </c>
      <c r="F1838" s="13">
        <v>0</v>
      </c>
    </row>
    <row r="1839" spans="1:6" x14ac:dyDescent="0.2">
      <c r="A1839" s="13" t="str">
        <f t="shared" si="28"/>
        <v>901200</v>
      </c>
      <c r="B1839" s="19" t="s">
        <v>8188</v>
      </c>
      <c r="D1839" s="13">
        <v>0</v>
      </c>
      <c r="F1839" s="13">
        <v>0</v>
      </c>
    </row>
    <row r="1840" spans="1:6" x14ac:dyDescent="0.2">
      <c r="A1840" s="13" t="str">
        <f t="shared" si="28"/>
        <v>901300</v>
      </c>
      <c r="B1840" s="19" t="s">
        <v>8189</v>
      </c>
      <c r="D1840" s="13">
        <v>0</v>
      </c>
      <c r="F1840" s="13">
        <v>0</v>
      </c>
    </row>
    <row r="1841" spans="1:6" x14ac:dyDescent="0.2">
      <c r="A1841" s="13" t="str">
        <f t="shared" si="28"/>
        <v>901900</v>
      </c>
      <c r="B1841" s="19" t="s">
        <v>8190</v>
      </c>
      <c r="D1841" s="13">
        <v>0</v>
      </c>
      <c r="F1841" s="13">
        <v>0</v>
      </c>
    </row>
    <row r="1842" spans="1:6" x14ac:dyDescent="0.2">
      <c r="A1842" s="13" t="str">
        <f t="shared" si="28"/>
        <v>910000</v>
      </c>
      <c r="B1842" s="19" t="s">
        <v>8191</v>
      </c>
      <c r="D1842" s="13">
        <v>0</v>
      </c>
      <c r="F1842" s="13">
        <v>0</v>
      </c>
    </row>
    <row r="1843" spans="1:6" x14ac:dyDescent="0.2">
      <c r="A1843" s="13" t="str">
        <f t="shared" si="28"/>
        <v>910001</v>
      </c>
      <c r="B1843" s="19" t="s">
        <v>8192</v>
      </c>
      <c r="D1843" s="13">
        <v>0</v>
      </c>
      <c r="F1843" s="13">
        <v>0</v>
      </c>
    </row>
    <row r="1844" spans="1:6" x14ac:dyDescent="0.2">
      <c r="A1844" s="13" t="str">
        <f t="shared" si="28"/>
        <v>910012</v>
      </c>
      <c r="B1844" s="19" t="s">
        <v>8193</v>
      </c>
      <c r="D1844" s="13">
        <v>0</v>
      </c>
      <c r="F1844" s="13">
        <v>0</v>
      </c>
    </row>
    <row r="1845" spans="1:6" x14ac:dyDescent="0.2">
      <c r="A1845" s="13" t="str">
        <f t="shared" si="28"/>
        <v>910099</v>
      </c>
      <c r="B1845" s="19" t="s">
        <v>8194</v>
      </c>
      <c r="D1845" s="13">
        <v>0</v>
      </c>
      <c r="F1845" s="13">
        <v>0</v>
      </c>
    </row>
    <row r="1846" spans="1:6" x14ac:dyDescent="0.2">
      <c r="A1846" s="13" t="str">
        <f t="shared" si="28"/>
        <v>910100</v>
      </c>
      <c r="B1846" s="19" t="s">
        <v>8195</v>
      </c>
      <c r="D1846" s="13">
        <v>0</v>
      </c>
      <c r="F1846" s="13">
        <v>0</v>
      </c>
    </row>
    <row r="1847" spans="1:6" x14ac:dyDescent="0.2">
      <c r="A1847" s="13" t="str">
        <f t="shared" si="28"/>
        <v>910101</v>
      </c>
      <c r="B1847" s="19" t="s">
        <v>8196</v>
      </c>
      <c r="D1847" s="13">
        <v>0</v>
      </c>
      <c r="F1847" s="13">
        <v>0</v>
      </c>
    </row>
    <row r="1848" spans="1:6" x14ac:dyDescent="0.2">
      <c r="A1848" s="13" t="str">
        <f t="shared" si="28"/>
        <v>910102</v>
      </c>
      <c r="B1848" s="19" t="s">
        <v>8197</v>
      </c>
      <c r="D1848" s="13">
        <v>0</v>
      </c>
      <c r="F1848" s="13">
        <v>0</v>
      </c>
    </row>
    <row r="1849" spans="1:6" x14ac:dyDescent="0.2">
      <c r="A1849" s="13" t="str">
        <f t="shared" si="28"/>
        <v>910103</v>
      </c>
      <c r="B1849" s="19" t="s">
        <v>8198</v>
      </c>
      <c r="D1849" s="13">
        <v>0</v>
      </c>
      <c r="F1849" s="13">
        <v>0</v>
      </c>
    </row>
    <row r="1850" spans="1:6" x14ac:dyDescent="0.2">
      <c r="A1850" s="13" t="str">
        <f t="shared" si="28"/>
        <v>910104</v>
      </c>
      <c r="B1850" s="19" t="s">
        <v>8199</v>
      </c>
      <c r="D1850" s="13">
        <v>0</v>
      </c>
      <c r="F1850" s="13">
        <v>0</v>
      </c>
    </row>
    <row r="1851" spans="1:6" x14ac:dyDescent="0.2">
      <c r="A1851" s="13" t="str">
        <f t="shared" si="28"/>
        <v>910105</v>
      </c>
      <c r="B1851" s="19" t="s">
        <v>8200</v>
      </c>
      <c r="D1851" s="13">
        <v>0</v>
      </c>
      <c r="F1851" s="13">
        <v>0</v>
      </c>
    </row>
    <row r="1852" spans="1:6" x14ac:dyDescent="0.2">
      <c r="A1852" s="13" t="str">
        <f t="shared" si="28"/>
        <v>910199</v>
      </c>
      <c r="B1852" s="19" t="s">
        <v>8201</v>
      </c>
      <c r="D1852" s="13">
        <v>0</v>
      </c>
      <c r="F1852" s="13">
        <v>0</v>
      </c>
    </row>
    <row r="1853" spans="1:6" x14ac:dyDescent="0.2">
      <c r="A1853" s="13" t="str">
        <f t="shared" si="28"/>
        <v>910200</v>
      </c>
      <c r="B1853" s="19" t="s">
        <v>8202</v>
      </c>
      <c r="D1853" s="13">
        <v>0</v>
      </c>
      <c r="F1853" s="13">
        <v>0</v>
      </c>
    </row>
    <row r="1854" spans="1:6" x14ac:dyDescent="0.2">
      <c r="A1854" s="13" t="str">
        <f t="shared" si="28"/>
        <v>910300</v>
      </c>
      <c r="B1854" s="19" t="s">
        <v>8203</v>
      </c>
      <c r="D1854" s="13">
        <v>0</v>
      </c>
      <c r="F1854" s="13">
        <v>0</v>
      </c>
    </row>
    <row r="1855" spans="1:6" x14ac:dyDescent="0.2">
      <c r="A1855" s="13" t="str">
        <f t="shared" si="28"/>
        <v>910306</v>
      </c>
      <c r="B1855" s="19" t="s">
        <v>8204</v>
      </c>
      <c r="D1855" s="13">
        <v>0</v>
      </c>
      <c r="F1855" s="13">
        <v>0</v>
      </c>
    </row>
    <row r="1856" spans="1:6" x14ac:dyDescent="0.2">
      <c r="A1856" s="13" t="str">
        <f t="shared" si="28"/>
        <v>910900</v>
      </c>
      <c r="B1856" s="19" t="s">
        <v>8205</v>
      </c>
      <c r="D1856" s="13">
        <v>0</v>
      </c>
      <c r="F1856" s="13">
        <v>0</v>
      </c>
    </row>
    <row r="1857" spans="1:6" x14ac:dyDescent="0.2">
      <c r="A1857" s="13" t="str">
        <f t="shared" si="28"/>
        <v>915000</v>
      </c>
      <c r="B1857" s="19" t="s">
        <v>8206</v>
      </c>
      <c r="D1857" s="13">
        <v>0</v>
      </c>
      <c r="F1857" s="13">
        <v>0</v>
      </c>
    </row>
    <row r="1858" spans="1:6" x14ac:dyDescent="0.2">
      <c r="A1858" s="13" t="str">
        <f t="shared" si="28"/>
        <v>915001</v>
      </c>
      <c r="B1858" s="19" t="s">
        <v>8207</v>
      </c>
      <c r="D1858" s="13">
        <v>0</v>
      </c>
      <c r="F1858" s="13">
        <v>0</v>
      </c>
    </row>
    <row r="1859" spans="1:6" x14ac:dyDescent="0.2">
      <c r="A1859" s="13" t="str">
        <f t="shared" si="28"/>
        <v>915099</v>
      </c>
      <c r="B1859" s="19" t="s">
        <v>8208</v>
      </c>
      <c r="D1859" s="13">
        <v>0</v>
      </c>
      <c r="F1859" s="13">
        <v>0</v>
      </c>
    </row>
    <row r="1860" spans="1:6" x14ac:dyDescent="0.2">
      <c r="A1860" s="13" t="str">
        <f t="shared" si="28"/>
        <v>915100</v>
      </c>
      <c r="B1860" s="19" t="s">
        <v>8209</v>
      </c>
      <c r="D1860" s="13">
        <v>0</v>
      </c>
      <c r="F1860" s="13">
        <v>0</v>
      </c>
    </row>
    <row r="1861" spans="1:6" x14ac:dyDescent="0.2">
      <c r="A1861" s="13" t="str">
        <f t="shared" si="28"/>
        <v>915101</v>
      </c>
      <c r="B1861" s="19" t="s">
        <v>8210</v>
      </c>
      <c r="D1861" s="13">
        <v>0</v>
      </c>
      <c r="F1861" s="13">
        <v>0</v>
      </c>
    </row>
    <row r="1862" spans="1:6" x14ac:dyDescent="0.2">
      <c r="A1862" s="13" t="str">
        <f t="shared" si="28"/>
        <v>915102</v>
      </c>
      <c r="B1862" s="19" t="s">
        <v>8211</v>
      </c>
      <c r="D1862" s="13">
        <v>0</v>
      </c>
      <c r="F1862" s="13">
        <v>0</v>
      </c>
    </row>
    <row r="1863" spans="1:6" x14ac:dyDescent="0.2">
      <c r="A1863" s="13" t="str">
        <f t="shared" si="28"/>
        <v>915103</v>
      </c>
      <c r="B1863" s="19" t="s">
        <v>8212</v>
      </c>
      <c r="D1863" s="13">
        <v>0</v>
      </c>
      <c r="F1863" s="13">
        <v>0</v>
      </c>
    </row>
    <row r="1864" spans="1:6" x14ac:dyDescent="0.2">
      <c r="A1864" s="13" t="str">
        <f t="shared" ref="A1864:A1927" si="29">LEFT(TRIM(B1864),6)</f>
        <v>915104</v>
      </c>
      <c r="B1864" s="19" t="s">
        <v>8213</v>
      </c>
      <c r="D1864" s="13">
        <v>0</v>
      </c>
      <c r="F1864" s="13">
        <v>0</v>
      </c>
    </row>
    <row r="1865" spans="1:6" x14ac:dyDescent="0.2">
      <c r="A1865" s="13" t="str">
        <f t="shared" si="29"/>
        <v>915105</v>
      </c>
      <c r="B1865" s="19" t="s">
        <v>8214</v>
      </c>
      <c r="D1865" s="13">
        <v>0</v>
      </c>
      <c r="F1865" s="13">
        <v>0</v>
      </c>
    </row>
    <row r="1866" spans="1:6" x14ac:dyDescent="0.2">
      <c r="A1866" s="13" t="str">
        <f t="shared" si="29"/>
        <v>915106</v>
      </c>
      <c r="B1866" s="19" t="s">
        <v>8215</v>
      </c>
      <c r="D1866" s="13">
        <v>0</v>
      </c>
      <c r="F1866" s="13">
        <v>0</v>
      </c>
    </row>
    <row r="1867" spans="1:6" x14ac:dyDescent="0.2">
      <c r="A1867" s="13" t="str">
        <f t="shared" si="29"/>
        <v>915199</v>
      </c>
      <c r="B1867" s="19" t="s">
        <v>8216</v>
      </c>
      <c r="D1867" s="13">
        <v>0</v>
      </c>
      <c r="F1867" s="13">
        <v>0</v>
      </c>
    </row>
    <row r="1868" spans="1:6" x14ac:dyDescent="0.2">
      <c r="A1868" s="13" t="str">
        <f t="shared" si="29"/>
        <v>915200</v>
      </c>
      <c r="B1868" s="19" t="s">
        <v>8217</v>
      </c>
      <c r="D1868" s="13">
        <v>0</v>
      </c>
      <c r="F1868" s="13">
        <v>0</v>
      </c>
    </row>
    <row r="1869" spans="1:6" x14ac:dyDescent="0.2">
      <c r="A1869" s="13" t="str">
        <f t="shared" si="29"/>
        <v>915300</v>
      </c>
      <c r="B1869" s="19" t="s">
        <v>8218</v>
      </c>
      <c r="D1869" s="13">
        <v>0</v>
      </c>
      <c r="F1869" s="13">
        <v>0</v>
      </c>
    </row>
    <row r="1870" spans="1:6" x14ac:dyDescent="0.2">
      <c r="A1870" s="13" t="str">
        <f t="shared" si="29"/>
        <v>915900</v>
      </c>
      <c r="B1870" s="19" t="s">
        <v>8219</v>
      </c>
      <c r="D1870" s="13">
        <v>0</v>
      </c>
      <c r="F1870" s="13">
        <v>0</v>
      </c>
    </row>
    <row r="1871" spans="1:6" x14ac:dyDescent="0.2">
      <c r="A1871" s="13" t="str">
        <f t="shared" si="29"/>
        <v>920000</v>
      </c>
      <c r="B1871" s="19" t="s">
        <v>8220</v>
      </c>
      <c r="D1871" s="13">
        <v>0</v>
      </c>
      <c r="F1871" s="13">
        <v>0</v>
      </c>
    </row>
    <row r="1872" spans="1:6" x14ac:dyDescent="0.2">
      <c r="A1872" s="13" t="str">
        <f t="shared" si="29"/>
        <v>920001</v>
      </c>
      <c r="B1872" s="19" t="s">
        <v>8221</v>
      </c>
      <c r="D1872" s="13">
        <v>0</v>
      </c>
      <c r="F1872" s="13">
        <v>0</v>
      </c>
    </row>
    <row r="1873" spans="1:6" x14ac:dyDescent="0.2">
      <c r="A1873" s="13" t="str">
        <f t="shared" si="29"/>
        <v>920099</v>
      </c>
      <c r="B1873" s="19" t="s">
        <v>8222</v>
      </c>
      <c r="D1873" s="13">
        <v>0</v>
      </c>
      <c r="F1873" s="13">
        <v>0</v>
      </c>
    </row>
    <row r="1874" spans="1:6" x14ac:dyDescent="0.2">
      <c r="A1874" s="13" t="str">
        <f t="shared" si="29"/>
        <v>920100</v>
      </c>
      <c r="B1874" s="19" t="s">
        <v>8223</v>
      </c>
      <c r="D1874" s="13">
        <v>0</v>
      </c>
      <c r="F1874" s="13">
        <v>0</v>
      </c>
    </row>
    <row r="1875" spans="1:6" x14ac:dyDescent="0.2">
      <c r="A1875" s="13" t="str">
        <f t="shared" si="29"/>
        <v>920101</v>
      </c>
      <c r="B1875" s="19" t="s">
        <v>8224</v>
      </c>
      <c r="D1875" s="13">
        <v>0</v>
      </c>
      <c r="F1875" s="13">
        <v>0</v>
      </c>
    </row>
    <row r="1876" spans="1:6" x14ac:dyDescent="0.2">
      <c r="A1876" s="13" t="str">
        <f t="shared" si="29"/>
        <v>920102</v>
      </c>
      <c r="B1876" s="19" t="s">
        <v>8225</v>
      </c>
      <c r="D1876" s="13">
        <v>0</v>
      </c>
      <c r="F1876" s="13">
        <v>0</v>
      </c>
    </row>
    <row r="1877" spans="1:6" x14ac:dyDescent="0.2">
      <c r="A1877" s="13" t="str">
        <f t="shared" si="29"/>
        <v>920103</v>
      </c>
      <c r="B1877" s="19" t="s">
        <v>8226</v>
      </c>
      <c r="D1877" s="13">
        <v>0</v>
      </c>
      <c r="F1877" s="13">
        <v>0</v>
      </c>
    </row>
    <row r="1878" spans="1:6" x14ac:dyDescent="0.2">
      <c r="A1878" s="13" t="str">
        <f t="shared" si="29"/>
        <v>920104</v>
      </c>
      <c r="B1878" s="19" t="s">
        <v>8227</v>
      </c>
      <c r="D1878" s="13">
        <v>0</v>
      </c>
      <c r="F1878" s="13">
        <v>0</v>
      </c>
    </row>
    <row r="1879" spans="1:6" x14ac:dyDescent="0.2">
      <c r="A1879" s="13" t="str">
        <f t="shared" si="29"/>
        <v>920105</v>
      </c>
      <c r="B1879" s="19" t="s">
        <v>8228</v>
      </c>
      <c r="D1879" s="13">
        <v>0</v>
      </c>
      <c r="F1879" s="13">
        <v>0</v>
      </c>
    </row>
    <row r="1880" spans="1:6" x14ac:dyDescent="0.2">
      <c r="A1880" s="13" t="str">
        <f t="shared" si="29"/>
        <v>920106</v>
      </c>
      <c r="B1880" s="19" t="s">
        <v>8229</v>
      </c>
      <c r="D1880" s="13">
        <v>0</v>
      </c>
      <c r="F1880" s="13">
        <v>0</v>
      </c>
    </row>
    <row r="1881" spans="1:6" x14ac:dyDescent="0.2">
      <c r="A1881" s="13" t="str">
        <f t="shared" si="29"/>
        <v>920107</v>
      </c>
      <c r="B1881" s="19" t="s">
        <v>8230</v>
      </c>
      <c r="D1881" s="13">
        <v>0</v>
      </c>
      <c r="F1881" s="13">
        <v>0</v>
      </c>
    </row>
    <row r="1882" spans="1:6" x14ac:dyDescent="0.2">
      <c r="A1882" s="13" t="str">
        <f t="shared" si="29"/>
        <v>920108</v>
      </c>
      <c r="B1882" s="19" t="s">
        <v>8231</v>
      </c>
      <c r="D1882" s="13">
        <v>0</v>
      </c>
      <c r="F1882" s="13">
        <v>0</v>
      </c>
    </row>
    <row r="1883" spans="1:6" x14ac:dyDescent="0.2">
      <c r="A1883" s="13" t="str">
        <f t="shared" si="29"/>
        <v>920109</v>
      </c>
      <c r="B1883" s="19" t="s">
        <v>8232</v>
      </c>
      <c r="D1883" s="13">
        <v>0</v>
      </c>
      <c r="F1883" s="13">
        <v>0</v>
      </c>
    </row>
    <row r="1884" spans="1:6" x14ac:dyDescent="0.2">
      <c r="A1884" s="13" t="str">
        <f t="shared" si="29"/>
        <v>920110</v>
      </c>
      <c r="B1884" s="19" t="s">
        <v>8233</v>
      </c>
      <c r="D1884" s="13">
        <v>0</v>
      </c>
      <c r="F1884" s="13">
        <v>0</v>
      </c>
    </row>
    <row r="1885" spans="1:6" x14ac:dyDescent="0.2">
      <c r="A1885" s="13" t="str">
        <f t="shared" si="29"/>
        <v>920111</v>
      </c>
      <c r="B1885" s="19" t="s">
        <v>8234</v>
      </c>
      <c r="D1885" s="13">
        <v>0</v>
      </c>
      <c r="F1885" s="13">
        <v>0</v>
      </c>
    </row>
    <row r="1886" spans="1:6" x14ac:dyDescent="0.2">
      <c r="A1886" s="13" t="str">
        <f t="shared" si="29"/>
        <v>920199</v>
      </c>
      <c r="B1886" s="19" t="s">
        <v>8235</v>
      </c>
      <c r="D1886" s="13">
        <v>0</v>
      </c>
      <c r="F1886" s="13">
        <v>0</v>
      </c>
    </row>
    <row r="1887" spans="1:6" x14ac:dyDescent="0.2">
      <c r="A1887" s="13" t="str">
        <f t="shared" si="29"/>
        <v>920200</v>
      </c>
      <c r="B1887" s="19" t="s">
        <v>8236</v>
      </c>
      <c r="D1887" s="13">
        <v>0</v>
      </c>
      <c r="F1887" s="13">
        <v>0</v>
      </c>
    </row>
    <row r="1888" spans="1:6" x14ac:dyDescent="0.2">
      <c r="A1888" s="13" t="str">
        <f t="shared" si="29"/>
        <v>920300</v>
      </c>
      <c r="B1888" s="19" t="s">
        <v>8237</v>
      </c>
      <c r="D1888" s="13">
        <v>0</v>
      </c>
      <c r="F1888" s="13">
        <v>0</v>
      </c>
    </row>
    <row r="1889" spans="1:6" x14ac:dyDescent="0.2">
      <c r="A1889" s="13" t="str">
        <f t="shared" si="29"/>
        <v>920400</v>
      </c>
      <c r="B1889" s="19" t="s">
        <v>8238</v>
      </c>
      <c r="D1889" s="13">
        <v>0</v>
      </c>
      <c r="F1889" s="13">
        <v>0</v>
      </c>
    </row>
    <row r="1890" spans="1:6" x14ac:dyDescent="0.2">
      <c r="A1890" s="13" t="str">
        <f t="shared" si="29"/>
        <v>920500</v>
      </c>
      <c r="B1890" s="19" t="s">
        <v>8239</v>
      </c>
      <c r="D1890" s="13">
        <v>0</v>
      </c>
      <c r="F1890" s="13">
        <v>0</v>
      </c>
    </row>
    <row r="1891" spans="1:6" x14ac:dyDescent="0.2">
      <c r="A1891" s="13" t="str">
        <f t="shared" si="29"/>
        <v>920501</v>
      </c>
      <c r="B1891" s="19" t="s">
        <v>8240</v>
      </c>
      <c r="D1891" s="13">
        <v>0</v>
      </c>
      <c r="F1891" s="13">
        <v>0</v>
      </c>
    </row>
    <row r="1892" spans="1:6" x14ac:dyDescent="0.2">
      <c r="A1892" s="13" t="str">
        <f t="shared" si="29"/>
        <v>920505</v>
      </c>
      <c r="B1892" s="19" t="s">
        <v>8241</v>
      </c>
      <c r="D1892" s="13">
        <v>0</v>
      </c>
      <c r="F1892" s="13">
        <v>0</v>
      </c>
    </row>
    <row r="1893" spans="1:6" x14ac:dyDescent="0.2">
      <c r="A1893" s="13" t="str">
        <f t="shared" si="29"/>
        <v>920900</v>
      </c>
      <c r="B1893" s="19" t="s">
        <v>8242</v>
      </c>
      <c r="D1893" s="13">
        <v>0</v>
      </c>
      <c r="F1893" s="13">
        <v>0</v>
      </c>
    </row>
    <row r="1894" spans="1:6" x14ac:dyDescent="0.2">
      <c r="A1894" s="13" t="str">
        <f t="shared" si="29"/>
        <v>921000</v>
      </c>
      <c r="B1894" s="19" t="s">
        <v>8243</v>
      </c>
      <c r="D1894" s="13">
        <v>0</v>
      </c>
      <c r="F1894" s="13">
        <v>0</v>
      </c>
    </row>
    <row r="1895" spans="1:6" x14ac:dyDescent="0.2">
      <c r="A1895" s="13" t="str">
        <f t="shared" si="29"/>
        <v>922000</v>
      </c>
      <c r="B1895" s="19" t="s">
        <v>8244</v>
      </c>
      <c r="D1895" s="13">
        <v>0</v>
      </c>
      <c r="F1895" s="13">
        <v>0</v>
      </c>
    </row>
    <row r="1896" spans="1:6" x14ac:dyDescent="0.2">
      <c r="A1896" s="13" t="str">
        <f t="shared" si="29"/>
        <v>930000</v>
      </c>
      <c r="B1896" s="19" t="s">
        <v>8245</v>
      </c>
      <c r="D1896" s="13">
        <v>0</v>
      </c>
      <c r="F1896" s="13">
        <v>0</v>
      </c>
    </row>
    <row r="1897" spans="1:6" x14ac:dyDescent="0.2">
      <c r="A1897" s="13" t="str">
        <f t="shared" si="29"/>
        <v>930001</v>
      </c>
      <c r="B1897" s="19" t="s">
        <v>8246</v>
      </c>
      <c r="D1897" s="13">
        <v>0</v>
      </c>
      <c r="F1897" s="13">
        <v>0</v>
      </c>
    </row>
    <row r="1898" spans="1:6" x14ac:dyDescent="0.2">
      <c r="A1898" s="13" t="str">
        <f t="shared" si="29"/>
        <v>930099</v>
      </c>
      <c r="B1898" s="19" t="s">
        <v>8247</v>
      </c>
      <c r="D1898" s="13">
        <v>0</v>
      </c>
      <c r="F1898" s="13">
        <v>0</v>
      </c>
    </row>
    <row r="1899" spans="1:6" x14ac:dyDescent="0.2">
      <c r="A1899" s="13" t="str">
        <f t="shared" si="29"/>
        <v>930100</v>
      </c>
      <c r="B1899" s="19" t="s">
        <v>8248</v>
      </c>
      <c r="D1899" s="13">
        <v>0</v>
      </c>
      <c r="F1899" s="13">
        <v>0</v>
      </c>
    </row>
    <row r="1900" spans="1:6" x14ac:dyDescent="0.2">
      <c r="A1900" s="13" t="str">
        <f t="shared" si="29"/>
        <v>930101</v>
      </c>
      <c r="B1900" s="19" t="s">
        <v>8249</v>
      </c>
      <c r="D1900" s="13">
        <v>0</v>
      </c>
      <c r="F1900" s="13">
        <v>0</v>
      </c>
    </row>
    <row r="1901" spans="1:6" x14ac:dyDescent="0.2">
      <c r="A1901" s="13" t="str">
        <f t="shared" si="29"/>
        <v>930102</v>
      </c>
      <c r="B1901" s="19" t="s">
        <v>8250</v>
      </c>
      <c r="D1901" s="13">
        <v>0</v>
      </c>
      <c r="F1901" s="13">
        <v>0</v>
      </c>
    </row>
    <row r="1902" spans="1:6" x14ac:dyDescent="0.2">
      <c r="A1902" s="13" t="str">
        <f t="shared" si="29"/>
        <v>930103</v>
      </c>
      <c r="B1902" s="19" t="s">
        <v>8251</v>
      </c>
      <c r="D1902" s="13">
        <v>0</v>
      </c>
      <c r="F1902" s="13">
        <v>0</v>
      </c>
    </row>
    <row r="1903" spans="1:6" x14ac:dyDescent="0.2">
      <c r="A1903" s="13" t="str">
        <f t="shared" si="29"/>
        <v>930104</v>
      </c>
      <c r="B1903" s="19" t="s">
        <v>8252</v>
      </c>
      <c r="D1903" s="13">
        <v>0</v>
      </c>
      <c r="F1903" s="13">
        <v>0</v>
      </c>
    </row>
    <row r="1904" spans="1:6" x14ac:dyDescent="0.2">
      <c r="A1904" s="13" t="str">
        <f t="shared" si="29"/>
        <v>930105</v>
      </c>
      <c r="B1904" s="19" t="s">
        <v>8253</v>
      </c>
      <c r="D1904" s="13">
        <v>0</v>
      </c>
      <c r="F1904" s="13">
        <v>0</v>
      </c>
    </row>
    <row r="1905" spans="1:6" x14ac:dyDescent="0.2">
      <c r="A1905" s="13" t="str">
        <f t="shared" si="29"/>
        <v>930106</v>
      </c>
      <c r="B1905" s="19" t="s">
        <v>8254</v>
      </c>
      <c r="D1905" s="13">
        <v>0</v>
      </c>
      <c r="F1905" s="13">
        <v>0</v>
      </c>
    </row>
    <row r="1906" spans="1:6" x14ac:dyDescent="0.2">
      <c r="A1906" s="13" t="str">
        <f t="shared" si="29"/>
        <v>930199</v>
      </c>
      <c r="B1906" s="19" t="s">
        <v>8255</v>
      </c>
      <c r="D1906" s="13">
        <v>0</v>
      </c>
      <c r="F1906" s="13">
        <v>0</v>
      </c>
    </row>
    <row r="1907" spans="1:6" x14ac:dyDescent="0.2">
      <c r="A1907" s="13" t="str">
        <f t="shared" si="29"/>
        <v>930200</v>
      </c>
      <c r="B1907" s="19" t="s">
        <v>8256</v>
      </c>
      <c r="D1907" s="13">
        <v>0</v>
      </c>
      <c r="F1907" s="13">
        <v>0</v>
      </c>
    </row>
    <row r="1908" spans="1:6" x14ac:dyDescent="0.2">
      <c r="A1908" s="13" t="str">
        <f t="shared" si="29"/>
        <v>930300</v>
      </c>
      <c r="B1908" s="19" t="s">
        <v>8257</v>
      </c>
      <c r="D1908" s="13">
        <v>0</v>
      </c>
      <c r="F1908" s="13">
        <v>0</v>
      </c>
    </row>
    <row r="1909" spans="1:6" x14ac:dyDescent="0.2">
      <c r="A1909" s="13" t="str">
        <f t="shared" si="29"/>
        <v>930400</v>
      </c>
      <c r="B1909" s="19" t="s">
        <v>8258</v>
      </c>
      <c r="D1909" s="13">
        <v>0</v>
      </c>
      <c r="F1909" s="13">
        <v>0</v>
      </c>
    </row>
    <row r="1910" spans="1:6" x14ac:dyDescent="0.2">
      <c r="A1910" s="13" t="str">
        <f t="shared" si="29"/>
        <v>930500</v>
      </c>
      <c r="B1910" s="19" t="s">
        <v>8259</v>
      </c>
      <c r="D1910" s="13">
        <v>0</v>
      </c>
      <c r="F1910" s="13">
        <v>0</v>
      </c>
    </row>
    <row r="1911" spans="1:6" x14ac:dyDescent="0.2">
      <c r="A1911" s="13" t="str">
        <f t="shared" si="29"/>
        <v>930900</v>
      </c>
      <c r="B1911" s="19" t="s">
        <v>8260</v>
      </c>
      <c r="D1911" s="13">
        <v>0</v>
      </c>
      <c r="F1911" s="13">
        <v>0</v>
      </c>
    </row>
    <row r="1912" spans="1:6" x14ac:dyDescent="0.2">
      <c r="A1912" s="13" t="str">
        <f t="shared" si="29"/>
        <v>940000</v>
      </c>
      <c r="B1912" s="19" t="s">
        <v>8261</v>
      </c>
      <c r="D1912" s="13">
        <v>0</v>
      </c>
      <c r="F1912" s="13">
        <v>0</v>
      </c>
    </row>
    <row r="1913" spans="1:6" x14ac:dyDescent="0.2">
      <c r="A1913" s="13" t="str">
        <f t="shared" si="29"/>
        <v>940010</v>
      </c>
      <c r="B1913" s="19" t="s">
        <v>8262</v>
      </c>
      <c r="D1913" s="13">
        <v>0</v>
      </c>
      <c r="F1913" s="13">
        <v>0</v>
      </c>
    </row>
    <row r="1914" spans="1:6" x14ac:dyDescent="0.2">
      <c r="A1914" s="13" t="str">
        <f t="shared" si="29"/>
        <v>940011</v>
      </c>
      <c r="B1914" s="19" t="s">
        <v>8263</v>
      </c>
      <c r="D1914" s="13">
        <v>0</v>
      </c>
      <c r="F1914" s="13">
        <v>0</v>
      </c>
    </row>
    <row r="1915" spans="1:6" x14ac:dyDescent="0.2">
      <c r="A1915" s="13" t="str">
        <f t="shared" si="29"/>
        <v>940012</v>
      </c>
      <c r="B1915" s="19" t="s">
        <v>8264</v>
      </c>
      <c r="D1915" s="13">
        <v>0</v>
      </c>
      <c r="F1915" s="13">
        <v>0</v>
      </c>
    </row>
    <row r="1916" spans="1:6" x14ac:dyDescent="0.2">
      <c r="A1916" s="13" t="str">
        <f t="shared" si="29"/>
        <v>940013</v>
      </c>
      <c r="B1916" s="19" t="s">
        <v>8265</v>
      </c>
      <c r="D1916" s="13">
        <v>0</v>
      </c>
      <c r="F1916" s="13">
        <v>0</v>
      </c>
    </row>
    <row r="1917" spans="1:6" x14ac:dyDescent="0.2">
      <c r="A1917" s="13" t="str">
        <f t="shared" si="29"/>
        <v>940014</v>
      </c>
      <c r="B1917" s="19" t="s">
        <v>8266</v>
      </c>
      <c r="D1917" s="13">
        <v>0</v>
      </c>
      <c r="F1917" s="13">
        <v>0</v>
      </c>
    </row>
    <row r="1918" spans="1:6" x14ac:dyDescent="0.2">
      <c r="A1918" s="13" t="str">
        <f t="shared" si="29"/>
        <v>940015</v>
      </c>
      <c r="B1918" s="19" t="s">
        <v>8267</v>
      </c>
      <c r="D1918" s="13">
        <v>0</v>
      </c>
      <c r="F1918" s="13">
        <v>0</v>
      </c>
    </row>
    <row r="1919" spans="1:6" x14ac:dyDescent="0.2">
      <c r="A1919" s="13" t="str">
        <f t="shared" si="29"/>
        <v>940100</v>
      </c>
      <c r="B1919" s="19" t="s">
        <v>8268</v>
      </c>
      <c r="D1919" s="13">
        <v>0</v>
      </c>
      <c r="F1919" s="13">
        <v>0</v>
      </c>
    </row>
    <row r="1920" spans="1:6" x14ac:dyDescent="0.2">
      <c r="A1920" s="13" t="str">
        <f t="shared" si="29"/>
        <v>940105</v>
      </c>
      <c r="B1920" s="19" t="s">
        <v>8269</v>
      </c>
      <c r="D1920" s="13">
        <v>0</v>
      </c>
      <c r="F1920" s="13">
        <v>0</v>
      </c>
    </row>
    <row r="1921" spans="1:6" x14ac:dyDescent="0.2">
      <c r="A1921" s="13" t="str">
        <f t="shared" si="29"/>
        <v>940108</v>
      </c>
      <c r="B1921" s="19" t="s">
        <v>8270</v>
      </c>
      <c r="D1921" s="13">
        <v>0</v>
      </c>
      <c r="F1921" s="13">
        <v>0</v>
      </c>
    </row>
    <row r="1922" spans="1:6" x14ac:dyDescent="0.2">
      <c r="A1922" s="13" t="str">
        <f t="shared" si="29"/>
        <v>940112</v>
      </c>
      <c r="B1922" s="19" t="s">
        <v>8271</v>
      </c>
      <c r="D1922" s="13">
        <v>0</v>
      </c>
      <c r="F1922" s="13">
        <v>0</v>
      </c>
    </row>
    <row r="1923" spans="1:6" x14ac:dyDescent="0.2">
      <c r="A1923" s="13" t="str">
        <f t="shared" si="29"/>
        <v>940114</v>
      </c>
      <c r="B1923" s="19" t="s">
        <v>8272</v>
      </c>
      <c r="D1923" s="13">
        <v>0</v>
      </c>
      <c r="F1923" s="13">
        <v>0</v>
      </c>
    </row>
    <row r="1924" spans="1:6" x14ac:dyDescent="0.2">
      <c r="A1924" s="13" t="str">
        <f t="shared" si="29"/>
        <v>940212</v>
      </c>
      <c r="B1924" s="19" t="s">
        <v>8273</v>
      </c>
      <c r="D1924" s="13">
        <v>0</v>
      </c>
      <c r="F1924" s="13">
        <v>0</v>
      </c>
    </row>
    <row r="1925" spans="1:6" x14ac:dyDescent="0.2">
      <c r="A1925" s="13" t="str">
        <f t="shared" si="29"/>
        <v>940500</v>
      </c>
      <c r="B1925" s="19" t="s">
        <v>8274</v>
      </c>
      <c r="D1925" s="13">
        <v>0</v>
      </c>
      <c r="F1925" s="13">
        <v>0</v>
      </c>
    </row>
    <row r="1926" spans="1:6" x14ac:dyDescent="0.2">
      <c r="A1926" s="13" t="str">
        <f t="shared" si="29"/>
        <v>940870</v>
      </c>
      <c r="B1926" s="19" t="s">
        <v>8275</v>
      </c>
      <c r="D1926" s="13">
        <v>0</v>
      </c>
      <c r="F1926" s="13">
        <v>0</v>
      </c>
    </row>
    <row r="1927" spans="1:6" x14ac:dyDescent="0.2">
      <c r="A1927" s="13" t="str">
        <f t="shared" si="29"/>
        <v>940871</v>
      </c>
      <c r="B1927" s="19" t="s">
        <v>8276</v>
      </c>
      <c r="D1927" s="13">
        <v>0</v>
      </c>
      <c r="F1927" s="13">
        <v>0</v>
      </c>
    </row>
    <row r="1928" spans="1:6" x14ac:dyDescent="0.2">
      <c r="A1928" s="13" t="str">
        <f t="shared" ref="A1928:A1963" si="30">LEFT(TRIM(B1928),6)</f>
        <v>940872</v>
      </c>
      <c r="B1928" s="19" t="s">
        <v>8277</v>
      </c>
      <c r="D1928" s="13">
        <v>0</v>
      </c>
      <c r="F1928" s="13">
        <v>0</v>
      </c>
    </row>
    <row r="1929" spans="1:6" x14ac:dyDescent="0.2">
      <c r="A1929" s="13" t="str">
        <f t="shared" si="30"/>
        <v>940880</v>
      </c>
      <c r="B1929" s="19" t="s">
        <v>8278</v>
      </c>
      <c r="D1929" s="13">
        <v>0</v>
      </c>
      <c r="F1929" s="13">
        <v>0</v>
      </c>
    </row>
    <row r="1930" spans="1:6" x14ac:dyDescent="0.2">
      <c r="A1930" s="13" t="str">
        <f t="shared" si="30"/>
        <v>940882</v>
      </c>
      <c r="B1930" s="19" t="s">
        <v>8279</v>
      </c>
      <c r="D1930" s="13">
        <v>0</v>
      </c>
      <c r="F1930" s="13">
        <v>0</v>
      </c>
    </row>
    <row r="1931" spans="1:6" x14ac:dyDescent="0.2">
      <c r="A1931" s="13" t="str">
        <f t="shared" si="30"/>
        <v>940884</v>
      </c>
      <c r="B1931" s="19" t="s">
        <v>8280</v>
      </c>
      <c r="D1931" s="13">
        <v>0</v>
      </c>
      <c r="F1931" s="13">
        <v>0</v>
      </c>
    </row>
    <row r="1932" spans="1:6" x14ac:dyDescent="0.2">
      <c r="A1932" s="13" t="str">
        <f t="shared" si="30"/>
        <v>940886</v>
      </c>
      <c r="B1932" s="19" t="s">
        <v>8281</v>
      </c>
      <c r="D1932" s="13">
        <v>0</v>
      </c>
      <c r="F1932" s="13">
        <v>0</v>
      </c>
    </row>
    <row r="1933" spans="1:6" x14ac:dyDescent="0.2">
      <c r="A1933" s="13" t="str">
        <f t="shared" si="30"/>
        <v>940888</v>
      </c>
      <c r="B1933" s="19" t="s">
        <v>8282</v>
      </c>
      <c r="D1933" s="13">
        <v>0</v>
      </c>
      <c r="F1933" s="13">
        <v>0</v>
      </c>
    </row>
    <row r="1934" spans="1:6" x14ac:dyDescent="0.2">
      <c r="A1934" s="13" t="str">
        <f t="shared" si="30"/>
        <v>940900</v>
      </c>
      <c r="B1934" s="19" t="s">
        <v>8283</v>
      </c>
      <c r="D1934" s="13">
        <v>0</v>
      </c>
      <c r="F1934" s="13">
        <v>0</v>
      </c>
    </row>
    <row r="1935" spans="1:6" x14ac:dyDescent="0.2">
      <c r="A1935" s="13" t="str">
        <f t="shared" si="30"/>
        <v>950000</v>
      </c>
      <c r="B1935" s="19" t="s">
        <v>8284</v>
      </c>
      <c r="D1935" s="13">
        <v>0</v>
      </c>
      <c r="F1935" s="13">
        <v>0</v>
      </c>
    </row>
    <row r="1936" spans="1:6" x14ac:dyDescent="0.2">
      <c r="A1936" s="13" t="str">
        <f t="shared" si="30"/>
        <v>950200</v>
      </c>
      <c r="B1936" s="19" t="s">
        <v>8285</v>
      </c>
      <c r="D1936" s="13">
        <v>0</v>
      </c>
      <c r="F1936" s="13">
        <v>0</v>
      </c>
    </row>
    <row r="1937" spans="1:6" x14ac:dyDescent="0.2">
      <c r="A1937" s="13" t="str">
        <f t="shared" si="30"/>
        <v>950900</v>
      </c>
      <c r="B1937" s="19" t="s">
        <v>8286</v>
      </c>
      <c r="D1937" s="13">
        <v>0</v>
      </c>
      <c r="F1937" s="13">
        <v>0</v>
      </c>
    </row>
    <row r="1938" spans="1:6" x14ac:dyDescent="0.2">
      <c r="A1938" s="13" t="str">
        <f t="shared" si="30"/>
        <v>960001</v>
      </c>
      <c r="B1938" s="19" t="s">
        <v>8287</v>
      </c>
      <c r="D1938" s="13">
        <v>0</v>
      </c>
      <c r="F1938" s="13">
        <v>0</v>
      </c>
    </row>
    <row r="1939" spans="1:6" x14ac:dyDescent="0.2">
      <c r="A1939" s="13" t="str">
        <f t="shared" si="30"/>
        <v>960002</v>
      </c>
      <c r="B1939" s="19" t="s">
        <v>8288</v>
      </c>
      <c r="D1939" s="13">
        <v>0</v>
      </c>
      <c r="F1939" s="13">
        <v>0</v>
      </c>
    </row>
    <row r="1940" spans="1:6" x14ac:dyDescent="0.2">
      <c r="A1940" s="13" t="str">
        <f t="shared" si="30"/>
        <v>960003</v>
      </c>
      <c r="B1940" s="19" t="s">
        <v>8289</v>
      </c>
      <c r="D1940" s="13">
        <v>0</v>
      </c>
      <c r="F1940" s="13">
        <v>0</v>
      </c>
    </row>
    <row r="1941" spans="1:6" x14ac:dyDescent="0.2">
      <c r="A1941" s="13" t="str">
        <f t="shared" si="30"/>
        <v>960004</v>
      </c>
      <c r="B1941" s="19" t="s">
        <v>8290</v>
      </c>
      <c r="D1941" s="13">
        <v>0</v>
      </c>
      <c r="F1941" s="13">
        <v>0</v>
      </c>
    </row>
    <row r="1942" spans="1:6" x14ac:dyDescent="0.2">
      <c r="A1942" s="13" t="str">
        <f t="shared" si="30"/>
        <v>990000</v>
      </c>
      <c r="B1942" s="19" t="s">
        <v>8291</v>
      </c>
      <c r="D1942" s="13">
        <v>0</v>
      </c>
      <c r="F1942" s="13">
        <v>0</v>
      </c>
    </row>
    <row r="1943" spans="1:6" x14ac:dyDescent="0.2">
      <c r="A1943" s="13" t="str">
        <f t="shared" si="30"/>
        <v>990099</v>
      </c>
      <c r="B1943" s="19" t="s">
        <v>8292</v>
      </c>
      <c r="D1943" s="13">
        <v>0</v>
      </c>
      <c r="F1943" s="13">
        <v>0</v>
      </c>
    </row>
    <row r="1944" spans="1:6" x14ac:dyDescent="0.2">
      <c r="A1944" s="13" t="str">
        <f t="shared" si="30"/>
        <v>990100</v>
      </c>
      <c r="B1944" s="19" t="s">
        <v>8293</v>
      </c>
      <c r="D1944" s="13">
        <v>0</v>
      </c>
      <c r="F1944" s="13">
        <v>0</v>
      </c>
    </row>
    <row r="1945" spans="1:6" x14ac:dyDescent="0.2">
      <c r="A1945" s="13" t="str">
        <f t="shared" si="30"/>
        <v>990101</v>
      </c>
      <c r="B1945" s="19" t="s">
        <v>8294</v>
      </c>
      <c r="D1945" s="13">
        <v>0</v>
      </c>
      <c r="F1945" s="13">
        <v>0</v>
      </c>
    </row>
    <row r="1946" spans="1:6" x14ac:dyDescent="0.2">
      <c r="A1946" s="13" t="str">
        <f t="shared" si="30"/>
        <v>990102</v>
      </c>
      <c r="B1946" s="19" t="s">
        <v>8295</v>
      </c>
      <c r="D1946" s="13">
        <v>0</v>
      </c>
      <c r="F1946" s="13">
        <v>0</v>
      </c>
    </row>
    <row r="1947" spans="1:6" x14ac:dyDescent="0.2">
      <c r="A1947" s="13" t="str">
        <f t="shared" si="30"/>
        <v>990104</v>
      </c>
      <c r="B1947" s="19" t="s">
        <v>8296</v>
      </c>
      <c r="D1947" s="13">
        <v>0</v>
      </c>
      <c r="F1947" s="13">
        <v>0</v>
      </c>
    </row>
    <row r="1948" spans="1:6" x14ac:dyDescent="0.2">
      <c r="A1948" s="13" t="str">
        <f t="shared" si="30"/>
        <v>990105</v>
      </c>
      <c r="B1948" s="19" t="s">
        <v>8297</v>
      </c>
      <c r="D1948" s="13">
        <v>0</v>
      </c>
      <c r="F1948" s="13">
        <v>0</v>
      </c>
    </row>
    <row r="1949" spans="1:6" x14ac:dyDescent="0.2">
      <c r="A1949" s="13" t="str">
        <f t="shared" si="30"/>
        <v>990106</v>
      </c>
      <c r="B1949" s="19" t="s">
        <v>8298</v>
      </c>
      <c r="D1949" s="13">
        <v>0</v>
      </c>
      <c r="F1949" s="13">
        <v>0</v>
      </c>
    </row>
    <row r="1950" spans="1:6" x14ac:dyDescent="0.2">
      <c r="A1950" s="13" t="str">
        <f t="shared" si="30"/>
        <v>990107</v>
      </c>
      <c r="B1950" s="19" t="s">
        <v>8299</v>
      </c>
      <c r="D1950" s="13">
        <v>0</v>
      </c>
      <c r="F1950" s="13">
        <v>0</v>
      </c>
    </row>
    <row r="1951" spans="1:6" x14ac:dyDescent="0.2">
      <c r="A1951" s="13" t="str">
        <f t="shared" si="30"/>
        <v>990108</v>
      </c>
      <c r="B1951" s="19" t="s">
        <v>8300</v>
      </c>
      <c r="D1951" s="13">
        <v>0</v>
      </c>
      <c r="F1951" s="13">
        <v>0</v>
      </c>
    </row>
    <row r="1952" spans="1:6" x14ac:dyDescent="0.2">
      <c r="A1952" s="13" t="str">
        <f t="shared" si="30"/>
        <v>990200</v>
      </c>
      <c r="B1952" s="19" t="s">
        <v>8301</v>
      </c>
      <c r="D1952" s="13">
        <v>0</v>
      </c>
      <c r="F1952" s="13">
        <v>0</v>
      </c>
    </row>
    <row r="1953" spans="1:6" x14ac:dyDescent="0.2">
      <c r="A1953" s="13" t="str">
        <f t="shared" si="30"/>
        <v>990300</v>
      </c>
      <c r="B1953" s="19" t="s">
        <v>8302</v>
      </c>
      <c r="D1953" s="13">
        <v>0</v>
      </c>
      <c r="F1953" s="13">
        <v>0</v>
      </c>
    </row>
    <row r="1954" spans="1:6" x14ac:dyDescent="0.2">
      <c r="A1954" s="13" t="str">
        <f t="shared" si="30"/>
        <v>990301</v>
      </c>
      <c r="B1954" s="19" t="s">
        <v>8303</v>
      </c>
      <c r="D1954" s="13">
        <v>0</v>
      </c>
      <c r="F1954" s="13">
        <v>0</v>
      </c>
    </row>
    <row r="1955" spans="1:6" x14ac:dyDescent="0.2">
      <c r="A1955" s="13" t="str">
        <f t="shared" si="30"/>
        <v>990302</v>
      </c>
      <c r="B1955" s="19" t="s">
        <v>8304</v>
      </c>
      <c r="D1955" s="13">
        <v>0</v>
      </c>
      <c r="F1955" s="13">
        <v>0</v>
      </c>
    </row>
    <row r="1956" spans="1:6" x14ac:dyDescent="0.2">
      <c r="A1956" s="13" t="str">
        <f t="shared" si="30"/>
        <v>990303</v>
      </c>
      <c r="B1956" s="19" t="s">
        <v>8305</v>
      </c>
      <c r="D1956" s="13">
        <v>0</v>
      </c>
      <c r="F1956" s="13">
        <v>0</v>
      </c>
    </row>
    <row r="1957" spans="1:6" x14ac:dyDescent="0.2">
      <c r="A1957" s="13" t="str">
        <f t="shared" si="30"/>
        <v>990304</v>
      </c>
      <c r="B1957" s="19" t="s">
        <v>8306</v>
      </c>
      <c r="D1957" s="13">
        <v>0</v>
      </c>
      <c r="F1957" s="13">
        <v>0</v>
      </c>
    </row>
    <row r="1958" spans="1:6" x14ac:dyDescent="0.2">
      <c r="A1958" s="13" t="str">
        <f t="shared" si="30"/>
        <v>990305</v>
      </c>
      <c r="B1958" s="19" t="s">
        <v>8307</v>
      </c>
      <c r="D1958" s="13">
        <v>0</v>
      </c>
      <c r="F1958" s="13">
        <v>0</v>
      </c>
    </row>
    <row r="1959" spans="1:6" x14ac:dyDescent="0.2">
      <c r="A1959" s="13" t="str">
        <f t="shared" si="30"/>
        <v>990307</v>
      </c>
      <c r="B1959" s="19" t="s">
        <v>8308</v>
      </c>
      <c r="D1959" s="13">
        <v>0</v>
      </c>
      <c r="F1959" s="13">
        <v>0</v>
      </c>
    </row>
    <row r="1960" spans="1:6" x14ac:dyDescent="0.2">
      <c r="A1960" s="13" t="str">
        <f t="shared" si="30"/>
        <v>990322</v>
      </c>
      <c r="B1960" s="19" t="s">
        <v>8309</v>
      </c>
      <c r="D1960" s="13">
        <v>0</v>
      </c>
      <c r="F1960" s="13">
        <v>0</v>
      </c>
    </row>
    <row r="1961" spans="1:6" x14ac:dyDescent="0.2">
      <c r="A1961" s="13" t="str">
        <f t="shared" si="30"/>
        <v>990323</v>
      </c>
      <c r="B1961" s="19" t="s">
        <v>8310</v>
      </c>
      <c r="D1961" s="13">
        <v>0</v>
      </c>
      <c r="F1961" s="13">
        <v>0</v>
      </c>
    </row>
    <row r="1962" spans="1:6" x14ac:dyDescent="0.2">
      <c r="A1962" s="13" t="str">
        <f t="shared" si="30"/>
        <v>990324</v>
      </c>
      <c r="B1962" s="19" t="s">
        <v>8311</v>
      </c>
      <c r="D1962" s="13">
        <v>0</v>
      </c>
      <c r="F1962" s="13">
        <v>0</v>
      </c>
    </row>
    <row r="1963" spans="1:6" x14ac:dyDescent="0.2">
      <c r="A1963" s="13" t="str">
        <f t="shared" si="30"/>
        <v>990900</v>
      </c>
      <c r="B1963" s="19" t="s">
        <v>8312</v>
      </c>
      <c r="D1963" s="13">
        <v>0</v>
      </c>
      <c r="F1963" s="13">
        <v>0</v>
      </c>
    </row>
    <row r="1964" spans="1:6" x14ac:dyDescent="0.2">
      <c r="D1964" s="13">
        <f>SUM(D7:D1963)</f>
        <v>13131</v>
      </c>
    </row>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F28"/>
  <sheetViews>
    <sheetView topLeftCell="A13" workbookViewId="0">
      <selection activeCell="D17" sqref="D17"/>
    </sheetView>
  </sheetViews>
  <sheetFormatPr defaultRowHeight="12.75" x14ac:dyDescent="0.2"/>
  <cols>
    <col min="1" max="1" width="1.140625" customWidth="1"/>
    <col min="2" max="2" width="42.28515625" customWidth="1"/>
    <col min="3" max="3" width="1.28515625" customWidth="1"/>
    <col min="4" max="4" width="13.85546875" bestFit="1" customWidth="1"/>
    <col min="5" max="5" width="20.5703125" bestFit="1" customWidth="1"/>
    <col min="6" max="6" width="20.7109375" customWidth="1"/>
  </cols>
  <sheetData>
    <row r="2" spans="2:6" ht="13.5" thickBot="1" x14ac:dyDescent="0.25"/>
    <row r="3" spans="2:6" ht="30.75" thickBot="1" x14ac:dyDescent="0.45">
      <c r="B3" s="92" t="s">
        <v>8330</v>
      </c>
      <c r="C3" s="93"/>
      <c r="D3" s="93"/>
      <c r="E3" s="94"/>
    </row>
    <row r="4" spans="2:6" ht="13.5" thickBot="1" x14ac:dyDescent="0.25"/>
    <row r="5" spans="2:6" ht="15.75" thickBot="1" x14ac:dyDescent="0.25">
      <c r="B5" s="97" t="s">
        <v>8320</v>
      </c>
      <c r="D5" s="56" t="s">
        <v>1</v>
      </c>
      <c r="E5" s="56" t="s">
        <v>8</v>
      </c>
      <c r="F5" s="56" t="s">
        <v>7</v>
      </c>
    </row>
    <row r="6" spans="2:6" ht="15.75" customHeight="1" x14ac:dyDescent="0.2">
      <c r="B6" s="98"/>
      <c r="D6" s="90" t="s">
        <v>6367</v>
      </c>
      <c r="E6" s="95" t="s">
        <v>8321</v>
      </c>
      <c r="F6" s="95" t="s">
        <v>8346</v>
      </c>
    </row>
    <row r="7" spans="2:6" ht="27" customHeight="1" thickBot="1" x14ac:dyDescent="0.25">
      <c r="B7" s="99"/>
      <c r="D7" s="91"/>
      <c r="E7" s="96"/>
      <c r="F7" s="96"/>
    </row>
    <row r="8" spans="2:6" ht="16.5" x14ac:dyDescent="0.3">
      <c r="B8" s="41" t="s">
        <v>8349</v>
      </c>
      <c r="C8" s="43"/>
      <c r="D8" s="42"/>
      <c r="E8" s="70"/>
      <c r="F8" s="70"/>
    </row>
    <row r="9" spans="2:6" ht="16.5" x14ac:dyDescent="0.3">
      <c r="B9" s="41" t="s">
        <v>8350</v>
      </c>
      <c r="C9" s="43"/>
      <c r="D9" s="42"/>
      <c r="E9" s="70"/>
      <c r="F9" s="70"/>
    </row>
    <row r="10" spans="2:6" ht="15" x14ac:dyDescent="0.3">
      <c r="B10" s="44" t="s">
        <v>8351</v>
      </c>
      <c r="C10" s="46"/>
      <c r="D10" s="45"/>
      <c r="E10" s="71"/>
      <c r="F10" s="71"/>
    </row>
    <row r="11" spans="2:6" x14ac:dyDescent="0.2">
      <c r="B11" s="47" t="s">
        <v>8352</v>
      </c>
      <c r="C11" s="46"/>
      <c r="D11" s="48"/>
      <c r="E11" s="72"/>
      <c r="F11" s="72"/>
    </row>
    <row r="12" spans="2:6" x14ac:dyDescent="0.2">
      <c r="B12" s="47" t="s">
        <v>8353</v>
      </c>
      <c r="C12" s="46"/>
      <c r="D12" s="48"/>
      <c r="E12" s="72"/>
      <c r="F12" s="72"/>
    </row>
    <row r="13" spans="2:6" ht="13.5" thickBot="1" x14ac:dyDescent="0.25">
      <c r="B13" s="47" t="s">
        <v>8354</v>
      </c>
      <c r="C13" s="46"/>
      <c r="D13" s="48"/>
      <c r="E13" s="72"/>
      <c r="F13" s="72"/>
    </row>
    <row r="14" spans="2:6" ht="13.5" thickBot="1" x14ac:dyDescent="0.25">
      <c r="B14" s="47" t="s">
        <v>8355</v>
      </c>
      <c r="C14" s="46"/>
      <c r="D14" s="69"/>
      <c r="E14" s="72"/>
      <c r="F14" s="72"/>
    </row>
    <row r="15" spans="2:6" ht="13.5" thickBot="1" x14ac:dyDescent="0.25">
      <c r="B15" s="47" t="s">
        <v>8356</v>
      </c>
      <c r="C15" s="46"/>
      <c r="D15" s="48"/>
      <c r="E15" s="72"/>
      <c r="F15" s="64"/>
    </row>
    <row r="16" spans="2:6" ht="15" x14ac:dyDescent="0.3">
      <c r="B16" s="44" t="s">
        <v>8357</v>
      </c>
      <c r="C16" s="46"/>
      <c r="D16" s="45"/>
      <c r="E16" s="71"/>
      <c r="F16" s="71"/>
    </row>
    <row r="17" spans="2:6" x14ac:dyDescent="0.2">
      <c r="B17" s="47" t="s">
        <v>8358</v>
      </c>
      <c r="C17" s="46"/>
      <c r="D17" s="48"/>
      <c r="E17" s="72"/>
      <c r="F17" s="72"/>
    </row>
    <row r="18" spans="2:6" x14ac:dyDescent="0.2">
      <c r="B18" s="47" t="s">
        <v>8359</v>
      </c>
      <c r="C18" s="46"/>
      <c r="D18" s="48"/>
      <c r="E18" s="72"/>
      <c r="F18" s="72"/>
    </row>
    <row r="19" spans="2:6" ht="16.5" x14ac:dyDescent="0.3">
      <c r="B19" s="41" t="s">
        <v>8360</v>
      </c>
      <c r="C19" s="43"/>
      <c r="D19" s="42"/>
      <c r="E19" s="70"/>
      <c r="F19" s="70"/>
    </row>
    <row r="20" spans="2:6" x14ac:dyDescent="0.2">
      <c r="B20" s="47" t="s">
        <v>8361</v>
      </c>
      <c r="C20" s="46"/>
      <c r="D20" s="48"/>
      <c r="E20" s="72"/>
      <c r="F20" s="72"/>
    </row>
    <row r="21" spans="2:6" ht="13.5" thickBot="1" x14ac:dyDescent="0.25">
      <c r="B21" s="47" t="s">
        <v>8362</v>
      </c>
      <c r="C21" s="46"/>
      <c r="D21" s="48"/>
      <c r="E21" s="72"/>
      <c r="F21" s="72"/>
    </row>
    <row r="22" spans="2:6" ht="13.5" thickBot="1" x14ac:dyDescent="0.25">
      <c r="B22" s="47" t="s">
        <v>8363</v>
      </c>
      <c r="C22" s="46"/>
      <c r="D22" s="48"/>
      <c r="E22" s="64"/>
      <c r="F22" s="72"/>
    </row>
    <row r="23" spans="2:6" x14ac:dyDescent="0.2">
      <c r="B23" s="47" t="s">
        <v>8364</v>
      </c>
      <c r="C23" s="46"/>
      <c r="D23" s="48"/>
      <c r="E23" s="72"/>
      <c r="F23" s="72"/>
    </row>
    <row r="24" spans="2:6" x14ac:dyDescent="0.2">
      <c r="B24" s="47" t="s">
        <v>8365</v>
      </c>
      <c r="C24" s="46"/>
      <c r="D24" s="48"/>
      <c r="E24" s="72"/>
      <c r="F24" s="72"/>
    </row>
    <row r="25" spans="2:6" x14ac:dyDescent="0.2">
      <c r="B25" s="47" t="s">
        <v>8366</v>
      </c>
      <c r="C25" s="46"/>
      <c r="D25" s="48"/>
      <c r="E25" s="72"/>
      <c r="F25" s="72"/>
    </row>
    <row r="26" spans="2:6" x14ac:dyDescent="0.2">
      <c r="B26" s="47" t="s">
        <v>8367</v>
      </c>
      <c r="C26" s="46"/>
      <c r="D26" s="48"/>
      <c r="E26" s="72"/>
      <c r="F26" s="72"/>
    </row>
    <row r="27" spans="2:6" x14ac:dyDescent="0.2">
      <c r="B27" s="47" t="s">
        <v>8368</v>
      </c>
      <c r="C27" s="46"/>
      <c r="D27" s="48"/>
      <c r="E27" s="72"/>
      <c r="F27" s="72"/>
    </row>
    <row r="28" spans="2:6" ht="13.5" thickBot="1" x14ac:dyDescent="0.25">
      <c r="B28" s="52" t="s">
        <v>8369</v>
      </c>
      <c r="C28" s="46"/>
      <c r="D28" s="51"/>
      <c r="E28" s="73"/>
      <c r="F28" s="73"/>
    </row>
  </sheetData>
  <mergeCells count="5">
    <mergeCell ref="D6:D7"/>
    <mergeCell ref="B3:E3"/>
    <mergeCell ref="E6:E7"/>
    <mergeCell ref="B5:B7"/>
    <mergeCell ref="F6:F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043"/>
  <sheetViews>
    <sheetView topLeftCell="G1" zoomScale="85" zoomScaleNormal="85" zoomScaleSheetLayoutView="37654" workbookViewId="0">
      <pane ySplit="10" topLeftCell="A83" activePane="bottomLeft" state="frozen"/>
      <selection pane="bottomLeft" activeCell="J96" sqref="J96"/>
    </sheetView>
  </sheetViews>
  <sheetFormatPr defaultRowHeight="12.75" x14ac:dyDescent="0.2"/>
  <cols>
    <col min="1" max="1" width="17.5703125" customWidth="1"/>
    <col min="2" max="2" width="9.85546875" bestFit="1" customWidth="1"/>
    <col min="3" max="3" width="39" customWidth="1"/>
    <col min="4" max="4" width="14.85546875" customWidth="1"/>
    <col min="5" max="5" width="13.140625" bestFit="1" customWidth="1"/>
    <col min="6" max="6" width="15.42578125" bestFit="1" customWidth="1"/>
    <col min="8" max="8" width="19.140625" bestFit="1" customWidth="1"/>
    <col min="9" max="9" width="18.140625" bestFit="1" customWidth="1"/>
    <col min="10" max="10" width="24.140625" bestFit="1" customWidth="1"/>
    <col min="11" max="11" width="22.5703125" bestFit="1" customWidth="1"/>
    <col min="12" max="12" width="4.140625" bestFit="1" customWidth="1"/>
    <col min="15" max="15" width="16" style="20" bestFit="1" customWidth="1"/>
  </cols>
  <sheetData>
    <row r="1" spans="1:15" ht="15" x14ac:dyDescent="0.3">
      <c r="E1">
        <f>SUM(E2:E8)</f>
        <v>1957</v>
      </c>
      <c r="G1" s="1" t="s">
        <v>0</v>
      </c>
      <c r="H1">
        <f>COUNTIF($G$9:$G$1998,G1)</f>
        <v>906</v>
      </c>
      <c r="I1">
        <f>H1</f>
        <v>906</v>
      </c>
      <c r="J1">
        <f>I1+E8</f>
        <v>917</v>
      </c>
    </row>
    <row r="2" spans="1:15" ht="15" x14ac:dyDescent="0.3">
      <c r="D2" s="2" t="s">
        <v>1</v>
      </c>
      <c r="E2">
        <f>COUNTIF($H$10:$H$1997,D2)</f>
        <v>905</v>
      </c>
      <c r="G2" t="s">
        <v>2</v>
      </c>
      <c r="H2">
        <f>COUNTIF($G$9:$G$1998,G2)</f>
        <v>1051</v>
      </c>
      <c r="I2">
        <f>H2-30</f>
        <v>1021</v>
      </c>
    </row>
    <row r="3" spans="1:15" ht="15" x14ac:dyDescent="0.3">
      <c r="A3" s="1"/>
      <c r="D3" s="2" t="s">
        <v>3</v>
      </c>
      <c r="E3">
        <f t="shared" ref="E3:E8" si="0">COUNTIF($H$10:$H$1997,D3)</f>
        <v>1</v>
      </c>
      <c r="L3">
        <f>1327-917</f>
        <v>410</v>
      </c>
      <c r="M3" s="3">
        <v>0.30896759608138658</v>
      </c>
    </row>
    <row r="4" spans="1:15" ht="15" x14ac:dyDescent="0.3">
      <c r="A4" s="1"/>
      <c r="D4" s="2" t="s">
        <v>4</v>
      </c>
      <c r="E4">
        <f t="shared" si="0"/>
        <v>0</v>
      </c>
      <c r="H4">
        <f>SUM(H1:H3)</f>
        <v>1957</v>
      </c>
      <c r="I4">
        <f>SUM(I1:I3)</f>
        <v>1927</v>
      </c>
    </row>
    <row r="5" spans="1:15" ht="15" x14ac:dyDescent="0.3">
      <c r="A5" s="1"/>
      <c r="D5" s="2" t="s">
        <v>5</v>
      </c>
      <c r="E5">
        <f t="shared" si="0"/>
        <v>0</v>
      </c>
      <c r="L5">
        <f>979-917</f>
        <v>62</v>
      </c>
      <c r="M5" s="3">
        <v>6.332992849846783E-2</v>
      </c>
    </row>
    <row r="6" spans="1:15" ht="15" x14ac:dyDescent="0.3">
      <c r="A6" s="1"/>
      <c r="D6" s="4" t="s">
        <v>6</v>
      </c>
      <c r="E6">
        <f t="shared" si="0"/>
        <v>1035</v>
      </c>
    </row>
    <row r="7" spans="1:15" ht="15" x14ac:dyDescent="0.3">
      <c r="D7" s="4" t="s">
        <v>7</v>
      </c>
      <c r="E7">
        <f>COUNTIF($H$10:$H$1997,D7)</f>
        <v>5</v>
      </c>
      <c r="F7">
        <f>E6-30+E8+5</f>
        <v>1021</v>
      </c>
      <c r="M7" s="3"/>
    </row>
    <row r="8" spans="1:15" ht="15" x14ac:dyDescent="0.3">
      <c r="B8" s="1"/>
      <c r="C8" s="1"/>
      <c r="D8" s="4" t="s">
        <v>8</v>
      </c>
      <c r="E8">
        <f t="shared" si="0"/>
        <v>11</v>
      </c>
      <c r="I8" s="1"/>
      <c r="L8" s="1"/>
      <c r="O8" s="21"/>
    </row>
    <row r="10" spans="1:15" x14ac:dyDescent="0.2">
      <c r="A10" s="5" t="s">
        <v>9</v>
      </c>
      <c r="B10" s="5" t="s">
        <v>16</v>
      </c>
      <c r="C10" s="5" t="s">
        <v>10</v>
      </c>
      <c r="D10" s="5" t="s">
        <v>11</v>
      </c>
      <c r="E10" s="5" t="s">
        <v>12</v>
      </c>
      <c r="F10" s="5" t="s">
        <v>13</v>
      </c>
      <c r="G10" s="6" t="s">
        <v>14</v>
      </c>
      <c r="H10" s="6" t="s">
        <v>15</v>
      </c>
      <c r="I10" s="6" t="s">
        <v>6364</v>
      </c>
      <c r="J10" s="6" t="s">
        <v>6365</v>
      </c>
      <c r="K10" s="6" t="s">
        <v>6366</v>
      </c>
      <c r="M10" s="6" t="s">
        <v>6367</v>
      </c>
      <c r="O10" s="22" t="s">
        <v>6368</v>
      </c>
    </row>
    <row r="11" spans="1:15" ht="15" x14ac:dyDescent="0.3">
      <c r="A11" s="7" t="s">
        <v>16</v>
      </c>
      <c r="B11" s="7" t="s">
        <v>17</v>
      </c>
      <c r="C11" s="7" t="s">
        <v>18</v>
      </c>
      <c r="D11" s="8">
        <v>38054.637175925927</v>
      </c>
      <c r="E11" s="7" t="s">
        <v>19</v>
      </c>
      <c r="F11" s="8" t="s">
        <v>20</v>
      </c>
      <c r="G11" t="str">
        <f t="shared" ref="G11:G74" si="1">IF(E11="N","Inactive",(IF(E11="Y",(IF(F11="N.A.","Active","Inactive")),"Check")))</f>
        <v>Active</v>
      </c>
      <c r="H11" s="2" t="s">
        <v>1</v>
      </c>
      <c r="I11" t="str">
        <f>VLOOKUP(B11,'CCM-FRS-01-May-2014'!$A$1:$M$1962,3,0)</f>
        <v>Global Sector Group</v>
      </c>
      <c r="J11" t="str">
        <f>VLOOKUP(B11,'CCM-FRS-01-May-2014'!$A$1:$M$1962,4,0)</f>
        <v>Global Sector Core Centers</v>
      </c>
      <c r="K11" t="str">
        <f>VLOOKUP(B11,'CCM-FRS-01-May-2014'!$A$1:$M$1962,5,0)</f>
        <v>BlackRock Other Centers</v>
      </c>
      <c r="M11">
        <v>0</v>
      </c>
      <c r="O11" s="23">
        <v>-3242.5152300002947</v>
      </c>
    </row>
    <row r="12" spans="1:15" ht="15" x14ac:dyDescent="0.3">
      <c r="A12" s="7"/>
      <c r="B12" s="7" t="s">
        <v>21</v>
      </c>
      <c r="C12" s="7" t="s">
        <v>22</v>
      </c>
      <c r="D12" s="8">
        <v>38040.711851851855</v>
      </c>
      <c r="E12" s="7" t="s">
        <v>19</v>
      </c>
      <c r="F12" s="8" t="s">
        <v>20</v>
      </c>
      <c r="G12" t="str">
        <f t="shared" si="1"/>
        <v>Active</v>
      </c>
      <c r="H12" s="2" t="s">
        <v>1</v>
      </c>
      <c r="I12" t="str">
        <f>VLOOKUP(B12,'CCM-FRS-01-May-2014'!$A$1:$M$1962,3,0)</f>
        <v>Global Sector Group</v>
      </c>
      <c r="J12" t="str">
        <f>VLOOKUP(B12,'CCM-FRS-01-May-2014'!$A$1:$M$1962,4,0)</f>
        <v>Global Sector Core Centers</v>
      </c>
      <c r="K12" t="str">
        <f>VLOOKUP(B12,'CCM-FRS-01-May-2014'!$A$1:$M$1962,5,0)</f>
        <v>BlackRock Other Centers</v>
      </c>
      <c r="M12">
        <v>0</v>
      </c>
      <c r="O12" s="23">
        <v>215691958.27044332</v>
      </c>
    </row>
    <row r="13" spans="1:15" ht="15" x14ac:dyDescent="0.3">
      <c r="A13" s="7"/>
      <c r="B13" s="7" t="s">
        <v>23</v>
      </c>
      <c r="C13" s="7" t="s">
        <v>24</v>
      </c>
      <c r="D13" s="8">
        <v>39526.40766203704</v>
      </c>
      <c r="E13" s="7" t="s">
        <v>19</v>
      </c>
      <c r="F13" s="8">
        <v>41425</v>
      </c>
      <c r="G13" t="str">
        <f t="shared" si="1"/>
        <v>Inactive</v>
      </c>
      <c r="H13" s="4" t="s">
        <v>6</v>
      </c>
      <c r="I13" t="str">
        <f>VLOOKUP(B13,'CCM-FRS-01-May-2014'!$A$1:$M$1962,3,0)</f>
        <v>Global Sector Group</v>
      </c>
      <c r="J13" t="str">
        <f>VLOOKUP(B13,'CCM-FRS-01-May-2014'!$A$1:$M$1962,4,0)</f>
        <v>Global Sector Core Centers</v>
      </c>
      <c r="K13" t="str">
        <f>VLOOKUP(B13,'CCM-FRS-01-May-2014'!$A$1:$M$1962,5,0)</f>
        <v>BlackRock Other Centers</v>
      </c>
      <c r="M13">
        <v>0</v>
      </c>
      <c r="O13" s="23">
        <v>0</v>
      </c>
    </row>
    <row r="14" spans="1:15" ht="15" x14ac:dyDescent="0.3">
      <c r="A14" s="7"/>
      <c r="B14" s="7" t="s">
        <v>25</v>
      </c>
      <c r="C14" s="7" t="s">
        <v>26</v>
      </c>
      <c r="D14" s="8">
        <v>41340.631689814814</v>
      </c>
      <c r="E14" s="7" t="s">
        <v>19</v>
      </c>
      <c r="F14" s="8" t="s">
        <v>20</v>
      </c>
      <c r="G14" t="str">
        <f t="shared" si="1"/>
        <v>Active</v>
      </c>
      <c r="H14" s="2" t="s">
        <v>1</v>
      </c>
      <c r="I14" t="str">
        <f>VLOOKUP(B14,'CCM-FRS-01-May-2014'!$A$1:$M$1962,3,0)</f>
        <v>Global Sector Group</v>
      </c>
      <c r="J14" t="str">
        <f>VLOOKUP(B14,'CCM-FRS-01-May-2014'!$A$1:$M$1962,4,0)</f>
        <v>Non-Core Centers</v>
      </c>
      <c r="K14" t="str">
        <f>VLOOKUP(B14,'CCM-FRS-01-May-2014'!$A$1:$M$1962,5,0)</f>
        <v>001002 TM Initiative</v>
      </c>
      <c r="M14">
        <v>0</v>
      </c>
      <c r="O14" s="23">
        <v>382996.43858000002</v>
      </c>
    </row>
    <row r="15" spans="1:15" ht="15" x14ac:dyDescent="0.3">
      <c r="A15" s="7"/>
      <c r="B15" s="7" t="s">
        <v>27</v>
      </c>
      <c r="C15" s="7" t="s">
        <v>28</v>
      </c>
      <c r="D15" s="8">
        <v>38040.711863425924</v>
      </c>
      <c r="E15" s="7" t="s">
        <v>19</v>
      </c>
      <c r="F15" s="8" t="s">
        <v>20</v>
      </c>
      <c r="G15" t="str">
        <f t="shared" si="1"/>
        <v>Active</v>
      </c>
      <c r="H15" s="2" t="s">
        <v>1</v>
      </c>
      <c r="I15" t="str">
        <f>VLOOKUP(B15,'CCM-FRS-01-May-2014'!$A$1:$M$1962,3,0)</f>
        <v>Global Sector Group</v>
      </c>
      <c r="J15" t="str">
        <f>VLOOKUP(B15,'CCM-FRS-01-May-2014'!$A$1:$M$1962,4,0)</f>
        <v>Global Sector Core Centers</v>
      </c>
      <c r="K15" t="str">
        <f>VLOOKUP(B15,'CCM-FRS-01-May-2014'!$A$1:$M$1962,5,0)</f>
        <v>BlackRock Other Centers</v>
      </c>
      <c r="M15">
        <v>0</v>
      </c>
      <c r="O15" s="23">
        <v>1022436.9467190001</v>
      </c>
    </row>
    <row r="16" spans="1:15" ht="15" x14ac:dyDescent="0.3">
      <c r="A16" s="7"/>
      <c r="B16" s="7" t="s">
        <v>29</v>
      </c>
      <c r="C16" s="7" t="s">
        <v>30</v>
      </c>
      <c r="D16" s="8">
        <v>41388.723344907405</v>
      </c>
      <c r="E16" s="7" t="s">
        <v>19</v>
      </c>
      <c r="F16" s="8" t="s">
        <v>20</v>
      </c>
      <c r="G16" t="str">
        <f t="shared" si="1"/>
        <v>Active</v>
      </c>
      <c r="H16" s="2" t="s">
        <v>1</v>
      </c>
      <c r="I16" t="str">
        <f>VLOOKUP(B16,'CCM-FRS-01-May-2014'!$A$1:$M$1962,3,0)</f>
        <v>Global Sector Group</v>
      </c>
      <c r="J16" t="str">
        <f>VLOOKUP(B16,'CCM-FRS-01-May-2014'!$A$1:$M$1962,4,0)</f>
        <v>Global Sector Core Centers</v>
      </c>
      <c r="K16" t="str">
        <f>VLOOKUP(B16,'CCM-FRS-01-May-2014'!$A$1:$M$1962,5,0)</f>
        <v>BlackRock Other Centers</v>
      </c>
      <c r="M16">
        <v>0</v>
      </c>
      <c r="O16" s="23">
        <v>126695389.46260896</v>
      </c>
    </row>
    <row r="17" spans="1:15" ht="15" x14ac:dyDescent="0.3">
      <c r="A17" s="7"/>
      <c r="B17" s="7" t="s">
        <v>31</v>
      </c>
      <c r="C17" s="7" t="s">
        <v>32</v>
      </c>
      <c r="D17" s="8">
        <v>41388.723344907405</v>
      </c>
      <c r="E17" s="7" t="s">
        <v>19</v>
      </c>
      <c r="F17" s="8" t="s">
        <v>20</v>
      </c>
      <c r="G17" t="str">
        <f t="shared" si="1"/>
        <v>Active</v>
      </c>
      <c r="H17" s="2" t="s">
        <v>1</v>
      </c>
      <c r="I17" t="str">
        <f>VLOOKUP(B17,'CCM-FRS-01-May-2014'!$A$1:$M$1962,3,0)</f>
        <v>Global Sector Group</v>
      </c>
      <c r="J17" t="str">
        <f>VLOOKUP(B17,'CCM-FRS-01-May-2014'!$A$1:$M$1962,4,0)</f>
        <v>Global Sector Core Centers</v>
      </c>
      <c r="K17" t="str">
        <f>VLOOKUP(B17,'CCM-FRS-01-May-2014'!$A$1:$M$1962,5,0)</f>
        <v>BlackRock Other Centers</v>
      </c>
      <c r="M17">
        <v>0</v>
      </c>
      <c r="O17" s="23">
        <v>0</v>
      </c>
    </row>
    <row r="18" spans="1:15" ht="15" x14ac:dyDescent="0.3">
      <c r="A18" s="7"/>
      <c r="B18" s="7" t="s">
        <v>33</v>
      </c>
      <c r="C18" s="7" t="s">
        <v>34</v>
      </c>
      <c r="D18" s="8">
        <v>41388.723344907405</v>
      </c>
      <c r="E18" s="7" t="s">
        <v>19</v>
      </c>
      <c r="F18" s="8" t="s">
        <v>20</v>
      </c>
      <c r="G18" t="str">
        <f t="shared" si="1"/>
        <v>Active</v>
      </c>
      <c r="H18" s="2" t="s">
        <v>1</v>
      </c>
      <c r="I18" t="str">
        <f>VLOOKUP(B18,'CCM-FRS-01-May-2014'!$A$1:$M$1962,3,0)</f>
        <v>Global Sector Group</v>
      </c>
      <c r="J18" t="str">
        <f>VLOOKUP(B18,'CCM-FRS-01-May-2014'!$A$1:$M$1962,4,0)</f>
        <v>Global Sector Core Centers</v>
      </c>
      <c r="K18" t="str">
        <f>VLOOKUP(B18,'CCM-FRS-01-May-2014'!$A$1:$M$1962,5,0)</f>
        <v>BlackRock Other Centers</v>
      </c>
      <c r="M18">
        <v>0</v>
      </c>
      <c r="O18" s="23">
        <v>0</v>
      </c>
    </row>
    <row r="19" spans="1:15" ht="15" x14ac:dyDescent="0.3">
      <c r="A19" s="7"/>
      <c r="B19" s="7" t="s">
        <v>35</v>
      </c>
      <c r="C19" s="7" t="s">
        <v>36</v>
      </c>
      <c r="D19" s="8">
        <v>41388.723344907405</v>
      </c>
      <c r="E19" s="7" t="s">
        <v>19</v>
      </c>
      <c r="F19" s="8" t="s">
        <v>20</v>
      </c>
      <c r="G19" t="str">
        <f t="shared" si="1"/>
        <v>Active</v>
      </c>
      <c r="H19" s="2" t="s">
        <v>1</v>
      </c>
      <c r="I19" t="str">
        <f>VLOOKUP(B19,'CCM-FRS-01-May-2014'!$A$1:$M$1962,3,0)</f>
        <v>Global Sector Group</v>
      </c>
      <c r="J19" t="str">
        <f>VLOOKUP(B19,'CCM-FRS-01-May-2014'!$A$1:$M$1962,4,0)</f>
        <v>Non-Core Centers</v>
      </c>
      <c r="K19" t="str">
        <f>VLOOKUP(B19,'CCM-FRS-01-May-2014'!$A$1:$M$1962,5,0)</f>
        <v>002004 Acquisitions</v>
      </c>
      <c r="M19">
        <v>0</v>
      </c>
      <c r="O19" s="23">
        <v>0</v>
      </c>
    </row>
    <row r="20" spans="1:15" ht="15" x14ac:dyDescent="0.3">
      <c r="A20" s="7"/>
      <c r="B20" s="7" t="s">
        <v>37</v>
      </c>
      <c r="C20" s="7" t="s">
        <v>38</v>
      </c>
      <c r="D20" s="8">
        <v>38040.711863425924</v>
      </c>
      <c r="E20" s="7" t="s">
        <v>19</v>
      </c>
      <c r="F20" s="8">
        <v>41425</v>
      </c>
      <c r="G20" t="str">
        <f t="shared" si="1"/>
        <v>Inactive</v>
      </c>
      <c r="H20" s="4" t="s">
        <v>6</v>
      </c>
      <c r="I20" t="str">
        <f>VLOOKUP(B20,'CCM-FRS-01-May-2014'!$A$1:$M$1962,3,0)</f>
        <v>Global Sector Group</v>
      </c>
      <c r="J20" t="str">
        <f>VLOOKUP(B20,'CCM-FRS-01-May-2014'!$A$1:$M$1962,4,0)</f>
        <v>Global Sector Core Centers</v>
      </c>
      <c r="K20" t="str">
        <f>VLOOKUP(B20,'CCM-FRS-01-May-2014'!$A$1:$M$1962,5,0)</f>
        <v>BlackRock Other Centers</v>
      </c>
      <c r="M20">
        <v>0</v>
      </c>
      <c r="O20" s="23">
        <v>0</v>
      </c>
    </row>
    <row r="21" spans="1:15" ht="15" x14ac:dyDescent="0.3">
      <c r="A21" s="7"/>
      <c r="B21" s="7" t="s">
        <v>39</v>
      </c>
      <c r="C21" s="7" t="s">
        <v>40</v>
      </c>
      <c r="D21" s="8">
        <v>38040.711863425924</v>
      </c>
      <c r="E21" s="7" t="s">
        <v>19</v>
      </c>
      <c r="F21" s="8">
        <v>41425</v>
      </c>
      <c r="G21" t="str">
        <f t="shared" si="1"/>
        <v>Inactive</v>
      </c>
      <c r="H21" s="4" t="s">
        <v>6</v>
      </c>
      <c r="I21" t="str">
        <f>VLOOKUP(B21,'CCM-FRS-01-May-2014'!$A$1:$M$1962,3,0)</f>
        <v>Global Sector Group</v>
      </c>
      <c r="J21" t="str">
        <f>VLOOKUP(B21,'CCM-FRS-01-May-2014'!$A$1:$M$1962,4,0)</f>
        <v>Global Sector Core Centers</v>
      </c>
      <c r="K21" t="str">
        <f>VLOOKUP(B21,'CCM-FRS-01-May-2014'!$A$1:$M$1962,5,0)</f>
        <v>BlackRock Other Centers</v>
      </c>
      <c r="M21">
        <v>0</v>
      </c>
      <c r="O21" s="23">
        <v>0</v>
      </c>
    </row>
    <row r="22" spans="1:15" ht="15" x14ac:dyDescent="0.3">
      <c r="A22" s="7"/>
      <c r="B22" s="7" t="s">
        <v>41</v>
      </c>
      <c r="C22" s="7" t="s">
        <v>42</v>
      </c>
      <c r="D22" s="8">
        <v>38040.713518518518</v>
      </c>
      <c r="E22" s="7" t="s">
        <v>19</v>
      </c>
      <c r="F22" s="8">
        <v>41425</v>
      </c>
      <c r="G22" t="str">
        <f t="shared" si="1"/>
        <v>Inactive</v>
      </c>
      <c r="H22" s="4" t="s">
        <v>6</v>
      </c>
      <c r="I22" t="str">
        <f>VLOOKUP(B22,'CCM-FRS-01-May-2014'!$A$1:$M$1962,3,0)</f>
        <v>Global Sector Group</v>
      </c>
      <c r="J22" t="str">
        <f>VLOOKUP(B22,'CCM-FRS-01-May-2014'!$A$1:$M$1962,4,0)</f>
        <v>Global Sector Core Centers</v>
      </c>
      <c r="K22" t="str">
        <f>VLOOKUP(B22,'CCM-FRS-01-May-2014'!$A$1:$M$1962,5,0)</f>
        <v>BlackRock Other Centers</v>
      </c>
      <c r="M22">
        <v>0</v>
      </c>
      <c r="O22" s="23">
        <v>0</v>
      </c>
    </row>
    <row r="23" spans="1:15" ht="15" x14ac:dyDescent="0.3">
      <c r="A23" s="7"/>
      <c r="B23" s="7" t="s">
        <v>43</v>
      </c>
      <c r="C23" s="7" t="s">
        <v>44</v>
      </c>
      <c r="D23" s="8">
        <v>38166.649537037039</v>
      </c>
      <c r="E23" s="7" t="s">
        <v>19</v>
      </c>
      <c r="F23" s="8">
        <v>41425</v>
      </c>
      <c r="G23" t="str">
        <f t="shared" si="1"/>
        <v>Inactive</v>
      </c>
      <c r="H23" s="4" t="s">
        <v>6</v>
      </c>
      <c r="I23" t="str">
        <f>VLOOKUP(B23,'CCM-FRS-01-May-2014'!$A$1:$M$1962,3,0)</f>
        <v>Global Sector Group</v>
      </c>
      <c r="J23" t="str">
        <f>VLOOKUP(B23,'CCM-FRS-01-May-2014'!$A$1:$M$1962,4,0)</f>
        <v>Global Sector Core Centers</v>
      </c>
      <c r="K23" t="str">
        <f>VLOOKUP(B23,'CCM-FRS-01-May-2014'!$A$1:$M$1962,5,0)</f>
        <v>BlackRock Other Centers</v>
      </c>
      <c r="M23">
        <v>0</v>
      </c>
      <c r="O23" s="23">
        <v>0</v>
      </c>
    </row>
    <row r="24" spans="1:15" ht="15" x14ac:dyDescent="0.3">
      <c r="A24" s="7"/>
      <c r="B24" s="7" t="s">
        <v>45</v>
      </c>
      <c r="C24" s="7" t="s">
        <v>46</v>
      </c>
      <c r="D24" s="8">
        <v>38168.67391203704</v>
      </c>
      <c r="E24" s="7" t="s">
        <v>19</v>
      </c>
      <c r="F24" s="8">
        <v>41425</v>
      </c>
      <c r="G24" t="str">
        <f t="shared" si="1"/>
        <v>Inactive</v>
      </c>
      <c r="H24" s="4" t="s">
        <v>6</v>
      </c>
      <c r="I24" t="str">
        <f>VLOOKUP(B24,'CCM-FRS-01-May-2014'!$A$1:$M$1962,3,0)</f>
        <v>Global Sector Group</v>
      </c>
      <c r="J24" t="str">
        <f>VLOOKUP(B24,'CCM-FRS-01-May-2014'!$A$1:$M$1962,4,0)</f>
        <v>Global Sector Core Centers</v>
      </c>
      <c r="K24" t="str">
        <f>VLOOKUP(B24,'CCM-FRS-01-May-2014'!$A$1:$M$1962,5,0)</f>
        <v>BlackRock Other Centers</v>
      </c>
      <c r="M24">
        <v>0</v>
      </c>
      <c r="O24" s="23">
        <v>0</v>
      </c>
    </row>
    <row r="25" spans="1:15" ht="15" x14ac:dyDescent="0.3">
      <c r="A25" s="7"/>
      <c r="B25" s="7" t="s">
        <v>47</v>
      </c>
      <c r="C25" s="7" t="s">
        <v>48</v>
      </c>
      <c r="D25" s="8">
        <v>38259.385497685187</v>
      </c>
      <c r="E25" s="7" t="s">
        <v>19</v>
      </c>
      <c r="F25" s="8">
        <v>41425</v>
      </c>
      <c r="G25" t="str">
        <f t="shared" si="1"/>
        <v>Inactive</v>
      </c>
      <c r="H25" s="4" t="s">
        <v>6</v>
      </c>
      <c r="I25" t="str">
        <f>VLOOKUP(B25,'CCM-FRS-01-May-2014'!$A$1:$M$1962,3,0)</f>
        <v>Global Sector Group</v>
      </c>
      <c r="J25" t="str">
        <f>VLOOKUP(B25,'CCM-FRS-01-May-2014'!$A$1:$M$1962,4,0)</f>
        <v>Global Sector Core Centers</v>
      </c>
      <c r="K25" t="str">
        <f>VLOOKUP(B25,'CCM-FRS-01-May-2014'!$A$1:$M$1962,5,0)</f>
        <v>BlackRock Other Centers</v>
      </c>
      <c r="M25">
        <v>0</v>
      </c>
      <c r="O25" s="23">
        <v>0</v>
      </c>
    </row>
    <row r="26" spans="1:15" ht="15" x14ac:dyDescent="0.3">
      <c r="A26" s="7"/>
      <c r="B26" s="7" t="s">
        <v>49</v>
      </c>
      <c r="C26" s="7" t="s">
        <v>50</v>
      </c>
      <c r="D26" s="8">
        <v>38287.878761574073</v>
      </c>
      <c r="E26" s="7" t="s">
        <v>19</v>
      </c>
      <c r="F26" s="8">
        <v>41425</v>
      </c>
      <c r="G26" t="str">
        <f t="shared" si="1"/>
        <v>Inactive</v>
      </c>
      <c r="H26" s="4" t="s">
        <v>6</v>
      </c>
      <c r="I26" t="str">
        <f>VLOOKUP(B26,'CCM-FRS-01-May-2014'!$A$1:$M$1962,3,0)</f>
        <v>Global Sector Group</v>
      </c>
      <c r="J26" t="str">
        <f>VLOOKUP(B26,'CCM-FRS-01-May-2014'!$A$1:$M$1962,4,0)</f>
        <v>Global Sector Core Centers</v>
      </c>
      <c r="K26" t="str">
        <f>VLOOKUP(B26,'CCM-FRS-01-May-2014'!$A$1:$M$1962,5,0)</f>
        <v>BlackRock Other Centers</v>
      </c>
      <c r="M26">
        <v>0</v>
      </c>
      <c r="O26" s="23">
        <v>0</v>
      </c>
    </row>
    <row r="27" spans="1:15" ht="15" x14ac:dyDescent="0.3">
      <c r="A27" s="7"/>
      <c r="B27" s="7" t="s">
        <v>51</v>
      </c>
      <c r="C27" s="7" t="s">
        <v>52</v>
      </c>
      <c r="D27" s="8">
        <v>38287.880567129629</v>
      </c>
      <c r="E27" s="7" t="s">
        <v>19</v>
      </c>
      <c r="F27" s="8">
        <v>41425</v>
      </c>
      <c r="G27" t="str">
        <f t="shared" si="1"/>
        <v>Inactive</v>
      </c>
      <c r="H27" s="4" t="s">
        <v>6</v>
      </c>
      <c r="I27" t="str">
        <f>VLOOKUP(B27,'CCM-FRS-01-May-2014'!$A$1:$M$1962,3,0)</f>
        <v>Global Sector Group</v>
      </c>
      <c r="J27" t="str">
        <f>VLOOKUP(B27,'CCM-FRS-01-May-2014'!$A$1:$M$1962,4,0)</f>
        <v>Global Sector Core Centers</v>
      </c>
      <c r="K27" t="str">
        <f>VLOOKUP(B27,'CCM-FRS-01-May-2014'!$A$1:$M$1962,5,0)</f>
        <v>BlackRock Other Centers</v>
      </c>
      <c r="M27">
        <v>0</v>
      </c>
      <c r="O27" s="23">
        <v>0</v>
      </c>
    </row>
    <row r="28" spans="1:15" ht="15" x14ac:dyDescent="0.3">
      <c r="A28" s="7"/>
      <c r="B28" s="7" t="s">
        <v>53</v>
      </c>
      <c r="C28" s="7" t="s">
        <v>54</v>
      </c>
      <c r="D28" s="8">
        <v>38287.880567129629</v>
      </c>
      <c r="E28" s="7" t="s">
        <v>19</v>
      </c>
      <c r="F28" s="8">
        <v>41425</v>
      </c>
      <c r="G28" t="str">
        <f t="shared" si="1"/>
        <v>Inactive</v>
      </c>
      <c r="H28" s="4" t="s">
        <v>6</v>
      </c>
      <c r="I28" t="str">
        <f>VLOOKUP(B28,'CCM-FRS-01-May-2014'!$A$1:$M$1962,3,0)</f>
        <v>Global Sector Group</v>
      </c>
      <c r="J28" t="str">
        <f>VLOOKUP(B28,'CCM-FRS-01-May-2014'!$A$1:$M$1962,4,0)</f>
        <v>Global Sector Core Centers</v>
      </c>
      <c r="K28" t="str">
        <f>VLOOKUP(B28,'CCM-FRS-01-May-2014'!$A$1:$M$1962,5,0)</f>
        <v>BlackRock Other Centers</v>
      </c>
      <c r="M28">
        <v>0</v>
      </c>
      <c r="O28" s="23">
        <v>0</v>
      </c>
    </row>
    <row r="29" spans="1:15" ht="15" x14ac:dyDescent="0.3">
      <c r="A29" s="7"/>
      <c r="B29" s="7" t="s">
        <v>55</v>
      </c>
      <c r="C29" s="7" t="s">
        <v>56</v>
      </c>
      <c r="D29" s="8">
        <v>40906.389687499999</v>
      </c>
      <c r="E29" s="7" t="s">
        <v>57</v>
      </c>
      <c r="F29" s="8" t="s">
        <v>20</v>
      </c>
      <c r="G29" t="str">
        <f t="shared" si="1"/>
        <v>Inactive</v>
      </c>
      <c r="H29" s="4" t="s">
        <v>6</v>
      </c>
      <c r="I29" t="str">
        <f>VLOOKUP(B29,'CCM-FRS-01-May-2014'!$A$1:$M$1962,3,0)</f>
        <v>Global Sector Group</v>
      </c>
      <c r="J29" t="str">
        <f>VLOOKUP(B29,'CCM-FRS-01-May-2014'!$A$1:$M$1962,4,0)</f>
        <v>Global Sector Core Centers</v>
      </c>
      <c r="K29" t="str">
        <f>VLOOKUP(B29,'CCM-FRS-01-May-2014'!$A$1:$M$1962,5,0)</f>
        <v>BlackRock Balance Sheet Centers</v>
      </c>
      <c r="M29" t="e">
        <v>#N/A</v>
      </c>
      <c r="O29" s="23">
        <v>0</v>
      </c>
    </row>
    <row r="30" spans="1:15" ht="15" x14ac:dyDescent="0.3">
      <c r="A30" s="7"/>
      <c r="B30" s="7" t="s">
        <v>58</v>
      </c>
      <c r="C30" s="7" t="s">
        <v>59</v>
      </c>
      <c r="D30" s="8">
        <v>38253.635659722226</v>
      </c>
      <c r="E30" s="7" t="s">
        <v>19</v>
      </c>
      <c r="F30" s="8">
        <v>41425</v>
      </c>
      <c r="G30" t="str">
        <f t="shared" si="1"/>
        <v>Inactive</v>
      </c>
      <c r="H30" s="4" t="s">
        <v>6</v>
      </c>
      <c r="I30" t="str">
        <f>VLOOKUP(B30,'CCM-FRS-01-May-2014'!$A$1:$M$1962,3,0)</f>
        <v>Global Sector Group</v>
      </c>
      <c r="J30" t="str">
        <f>VLOOKUP(B30,'CCM-FRS-01-May-2014'!$A$1:$M$1962,4,0)</f>
        <v>Global Sector Core Centers</v>
      </c>
      <c r="K30" t="str">
        <f>VLOOKUP(B30,'CCM-FRS-01-May-2014'!$A$1:$M$1962,5,0)</f>
        <v>BlackRock Other Centers</v>
      </c>
      <c r="M30">
        <v>0</v>
      </c>
      <c r="O30" s="23">
        <v>0</v>
      </c>
    </row>
    <row r="31" spans="1:15" ht="15" x14ac:dyDescent="0.3">
      <c r="A31" s="7"/>
      <c r="B31" s="7" t="s">
        <v>60</v>
      </c>
      <c r="C31" s="7" t="s">
        <v>61</v>
      </c>
      <c r="D31" s="8">
        <v>39006.377962962964</v>
      </c>
      <c r="E31" s="7" t="s">
        <v>19</v>
      </c>
      <c r="F31" s="8">
        <v>41425</v>
      </c>
      <c r="G31" t="str">
        <f t="shared" si="1"/>
        <v>Inactive</v>
      </c>
      <c r="H31" s="4" t="s">
        <v>6</v>
      </c>
      <c r="I31" t="str">
        <f>VLOOKUP(B31,'CCM-FRS-01-May-2014'!$A$1:$M$1962,3,0)</f>
        <v>Global Sector Group</v>
      </c>
      <c r="J31" t="str">
        <f>VLOOKUP(B31,'CCM-FRS-01-May-2014'!$A$1:$M$1962,4,0)</f>
        <v>Global Sector Core Centers</v>
      </c>
      <c r="K31" t="str">
        <f>VLOOKUP(B31,'CCM-FRS-01-May-2014'!$A$1:$M$1962,5,0)</f>
        <v>BlackRock Other Centers</v>
      </c>
      <c r="M31">
        <v>0</v>
      </c>
      <c r="O31" s="23">
        <v>0</v>
      </c>
    </row>
    <row r="32" spans="1:15" ht="15" x14ac:dyDescent="0.3">
      <c r="A32" s="7"/>
      <c r="B32" s="7" t="s">
        <v>62</v>
      </c>
      <c r="C32" s="7" t="s">
        <v>63</v>
      </c>
      <c r="D32" s="8">
        <v>39014.665972222225</v>
      </c>
      <c r="E32" s="7" t="s">
        <v>19</v>
      </c>
      <c r="F32" s="8">
        <v>41455</v>
      </c>
      <c r="G32" t="str">
        <f t="shared" si="1"/>
        <v>Inactive</v>
      </c>
      <c r="H32" s="4" t="s">
        <v>6</v>
      </c>
      <c r="I32" t="str">
        <f>VLOOKUP(B32,'CCM-FRS-01-May-2014'!$A$1:$M$1962,3,0)</f>
        <v>Global Sector Group</v>
      </c>
      <c r="J32" t="str">
        <f>VLOOKUP(B32,'CCM-FRS-01-May-2014'!$A$1:$M$1962,4,0)</f>
        <v>Global Sector Core Centers</v>
      </c>
      <c r="K32" t="str">
        <f>VLOOKUP(B32,'CCM-FRS-01-May-2014'!$A$1:$M$1962,5,0)</f>
        <v>BlackRock Other Centers</v>
      </c>
      <c r="M32">
        <v>0</v>
      </c>
      <c r="O32" s="23">
        <v>0</v>
      </c>
    </row>
    <row r="33" spans="1:15" ht="15" x14ac:dyDescent="0.3">
      <c r="A33" s="7"/>
      <c r="B33" s="7" t="s">
        <v>64</v>
      </c>
      <c r="C33" s="7" t="s">
        <v>65</v>
      </c>
      <c r="D33" s="8">
        <v>39006.360590277778</v>
      </c>
      <c r="E33" s="7" t="s">
        <v>19</v>
      </c>
      <c r="F33" s="8" t="s">
        <v>20</v>
      </c>
      <c r="G33" t="str">
        <f t="shared" si="1"/>
        <v>Active</v>
      </c>
      <c r="H33" s="2" t="s">
        <v>1</v>
      </c>
      <c r="I33" t="str">
        <f>VLOOKUP(B33,'CCM-FRS-01-May-2014'!$A$1:$M$1962,3,0)</f>
        <v>Global Sector Group</v>
      </c>
      <c r="J33" t="str">
        <f>VLOOKUP(B33,'CCM-FRS-01-May-2014'!$A$1:$M$1962,4,0)</f>
        <v>Global Sector Core Centers</v>
      </c>
      <c r="K33" t="str">
        <f>VLOOKUP(B33,'CCM-FRS-01-May-2014'!$A$1:$M$1962,5,0)</f>
        <v>BlackRock Balance Sheet Centers</v>
      </c>
      <c r="M33">
        <v>0</v>
      </c>
      <c r="O33" s="23">
        <v>0</v>
      </c>
    </row>
    <row r="34" spans="1:15" ht="15" x14ac:dyDescent="0.3">
      <c r="A34" s="7"/>
      <c r="B34" s="7" t="s">
        <v>66</v>
      </c>
      <c r="C34" s="7" t="s">
        <v>67</v>
      </c>
      <c r="D34" s="8">
        <v>39006.360590277778</v>
      </c>
      <c r="E34" s="7" t="s">
        <v>19</v>
      </c>
      <c r="F34" s="8" t="s">
        <v>20</v>
      </c>
      <c r="G34" t="str">
        <f t="shared" si="1"/>
        <v>Active</v>
      </c>
      <c r="H34" s="2" t="s">
        <v>1</v>
      </c>
      <c r="I34" t="str">
        <f>VLOOKUP(B34,'CCM-FRS-01-May-2014'!$A$1:$M$1962,3,0)</f>
        <v>Global Sector Group</v>
      </c>
      <c r="J34" t="str">
        <f>VLOOKUP(B34,'CCM-FRS-01-May-2014'!$A$1:$M$1962,4,0)</f>
        <v>Global Sector Core Centers</v>
      </c>
      <c r="K34" t="str">
        <f>VLOOKUP(B34,'CCM-FRS-01-May-2014'!$A$1:$M$1962,5,0)</f>
        <v>BlackRock Balance Sheet Centers</v>
      </c>
      <c r="M34">
        <v>0</v>
      </c>
      <c r="O34" s="23">
        <v>0</v>
      </c>
    </row>
    <row r="35" spans="1:15" ht="15" x14ac:dyDescent="0.3">
      <c r="A35" s="7"/>
      <c r="B35" s="7" t="s">
        <v>68</v>
      </c>
      <c r="C35" s="7" t="s">
        <v>69</v>
      </c>
      <c r="D35" s="8">
        <v>39006.360590277778</v>
      </c>
      <c r="E35" s="7" t="s">
        <v>19</v>
      </c>
      <c r="F35" s="8" t="s">
        <v>20</v>
      </c>
      <c r="G35" t="str">
        <f t="shared" si="1"/>
        <v>Active</v>
      </c>
      <c r="H35" s="2" t="s">
        <v>1</v>
      </c>
      <c r="I35" t="str">
        <f>VLOOKUP(B35,'CCM-FRS-01-May-2014'!$A$1:$M$1962,3,0)</f>
        <v>Global Sector Group</v>
      </c>
      <c r="J35" t="str">
        <f>VLOOKUP(B35,'CCM-FRS-01-May-2014'!$A$1:$M$1962,4,0)</f>
        <v>Global Sector Core Centers</v>
      </c>
      <c r="K35" t="str">
        <f>VLOOKUP(B35,'CCM-FRS-01-May-2014'!$A$1:$M$1962,5,0)</f>
        <v>BlackRock Balance Sheet Centers</v>
      </c>
      <c r="M35">
        <v>0</v>
      </c>
      <c r="O35" s="23">
        <v>0</v>
      </c>
    </row>
    <row r="36" spans="1:15" ht="15" x14ac:dyDescent="0.3">
      <c r="A36" s="7"/>
      <c r="B36" s="7" t="s">
        <v>70</v>
      </c>
      <c r="C36" s="7" t="s">
        <v>71</v>
      </c>
      <c r="D36" s="8">
        <v>39006.360590277778</v>
      </c>
      <c r="E36" s="7" t="s">
        <v>19</v>
      </c>
      <c r="F36" s="8" t="s">
        <v>20</v>
      </c>
      <c r="G36" t="str">
        <f t="shared" si="1"/>
        <v>Active</v>
      </c>
      <c r="H36" s="2" t="s">
        <v>1</v>
      </c>
      <c r="I36" t="str">
        <f>VLOOKUP(B36,'CCM-FRS-01-May-2014'!$A$1:$M$1962,3,0)</f>
        <v>Global Sector Group</v>
      </c>
      <c r="J36" t="str">
        <f>VLOOKUP(B36,'CCM-FRS-01-May-2014'!$A$1:$M$1962,4,0)</f>
        <v>Global Sector Core Centers</v>
      </c>
      <c r="K36" t="str">
        <f>VLOOKUP(B36,'CCM-FRS-01-May-2014'!$A$1:$M$1962,5,0)</f>
        <v>BlackRock Balance Sheet Centers</v>
      </c>
      <c r="M36">
        <v>0</v>
      </c>
      <c r="O36" s="23">
        <v>0</v>
      </c>
    </row>
    <row r="37" spans="1:15" ht="15" x14ac:dyDescent="0.3">
      <c r="A37" s="7"/>
      <c r="B37" s="7" t="s">
        <v>72</v>
      </c>
      <c r="C37" s="7" t="s">
        <v>73</v>
      </c>
      <c r="D37" s="8">
        <v>39006.360590277778</v>
      </c>
      <c r="E37" s="7" t="s">
        <v>19</v>
      </c>
      <c r="F37" s="8" t="s">
        <v>20</v>
      </c>
      <c r="G37" t="str">
        <f t="shared" si="1"/>
        <v>Active</v>
      </c>
      <c r="H37" s="2" t="s">
        <v>1</v>
      </c>
      <c r="I37" t="str">
        <f>VLOOKUP(B37,'CCM-FRS-01-May-2014'!$A$1:$M$1962,3,0)</f>
        <v>Global Sector Group</v>
      </c>
      <c r="J37" t="str">
        <f>VLOOKUP(B37,'CCM-FRS-01-May-2014'!$A$1:$M$1962,4,0)</f>
        <v>Global Sector Core Centers</v>
      </c>
      <c r="K37" t="str">
        <f>VLOOKUP(B37,'CCM-FRS-01-May-2014'!$A$1:$M$1962,5,0)</f>
        <v>BlackRock Balance Sheet Centers</v>
      </c>
      <c r="M37">
        <v>0</v>
      </c>
      <c r="O37" s="23">
        <v>0</v>
      </c>
    </row>
    <row r="38" spans="1:15" ht="15" x14ac:dyDescent="0.3">
      <c r="A38" s="7"/>
      <c r="B38" s="7" t="s">
        <v>74</v>
      </c>
      <c r="C38" s="7" t="s">
        <v>75</v>
      </c>
      <c r="D38" s="8">
        <v>39006.360590277778</v>
      </c>
      <c r="E38" s="7" t="s">
        <v>19</v>
      </c>
      <c r="F38" s="8" t="s">
        <v>20</v>
      </c>
      <c r="G38" t="str">
        <f t="shared" si="1"/>
        <v>Active</v>
      </c>
      <c r="H38" s="2" t="s">
        <v>1</v>
      </c>
      <c r="I38" t="str">
        <f>VLOOKUP(B38,'CCM-FRS-01-May-2014'!$A$1:$M$1962,3,0)</f>
        <v>Global Sector Group</v>
      </c>
      <c r="J38" t="str">
        <f>VLOOKUP(B38,'CCM-FRS-01-May-2014'!$A$1:$M$1962,4,0)</f>
        <v>Global Sector Core Centers</v>
      </c>
      <c r="K38" t="str">
        <f>VLOOKUP(B38,'CCM-FRS-01-May-2014'!$A$1:$M$1962,5,0)</f>
        <v>BlackRock Balance Sheet Centers</v>
      </c>
      <c r="M38">
        <v>0</v>
      </c>
      <c r="O38" s="23">
        <v>0</v>
      </c>
    </row>
    <row r="39" spans="1:15" ht="15" x14ac:dyDescent="0.3">
      <c r="A39" s="7"/>
      <c r="B39" s="7" t="s">
        <v>76</v>
      </c>
      <c r="C39" s="7" t="s">
        <v>77</v>
      </c>
      <c r="D39" s="8">
        <v>39006.360590277778</v>
      </c>
      <c r="E39" s="7" t="s">
        <v>19</v>
      </c>
      <c r="F39" s="8" t="s">
        <v>20</v>
      </c>
      <c r="G39" t="str">
        <f t="shared" si="1"/>
        <v>Active</v>
      </c>
      <c r="H39" s="2" t="s">
        <v>1</v>
      </c>
      <c r="I39" t="str">
        <f>VLOOKUP(B39,'CCM-FRS-01-May-2014'!$A$1:$M$1962,3,0)</f>
        <v>Global Sector Group</v>
      </c>
      <c r="J39" t="str">
        <f>VLOOKUP(B39,'CCM-FRS-01-May-2014'!$A$1:$M$1962,4,0)</f>
        <v>Global Sector Core Centers</v>
      </c>
      <c r="K39" t="str">
        <f>VLOOKUP(B39,'CCM-FRS-01-May-2014'!$A$1:$M$1962,5,0)</f>
        <v>BlackRock Balance Sheet Centers</v>
      </c>
      <c r="M39">
        <v>0</v>
      </c>
      <c r="O39" s="23">
        <v>0</v>
      </c>
    </row>
    <row r="40" spans="1:15" ht="15" x14ac:dyDescent="0.3">
      <c r="A40" s="7"/>
      <c r="B40" s="7" t="s">
        <v>78</v>
      </c>
      <c r="C40" s="7" t="s">
        <v>79</v>
      </c>
      <c r="D40" s="8">
        <v>39006.360590277778</v>
      </c>
      <c r="E40" s="7" t="s">
        <v>19</v>
      </c>
      <c r="F40" s="8" t="s">
        <v>20</v>
      </c>
      <c r="G40" t="str">
        <f t="shared" si="1"/>
        <v>Active</v>
      </c>
      <c r="H40" s="2" t="s">
        <v>1</v>
      </c>
      <c r="I40" t="str">
        <f>VLOOKUP(B40,'CCM-FRS-01-May-2014'!$A$1:$M$1962,3,0)</f>
        <v>Global Sector Group</v>
      </c>
      <c r="J40" t="str">
        <f>VLOOKUP(B40,'CCM-FRS-01-May-2014'!$A$1:$M$1962,4,0)</f>
        <v>Global Sector Core Centers</v>
      </c>
      <c r="K40" t="str">
        <f>VLOOKUP(B40,'CCM-FRS-01-May-2014'!$A$1:$M$1962,5,0)</f>
        <v>BlackRock Balance Sheet Centers</v>
      </c>
      <c r="M40">
        <v>0</v>
      </c>
      <c r="O40" s="23">
        <v>0</v>
      </c>
    </row>
    <row r="41" spans="1:15" ht="15" x14ac:dyDescent="0.3">
      <c r="A41" s="7"/>
      <c r="B41" s="7" t="s">
        <v>80</v>
      </c>
      <c r="C41" s="7" t="s">
        <v>81</v>
      </c>
      <c r="D41" s="8">
        <v>39006.360590277778</v>
      </c>
      <c r="E41" s="7" t="s">
        <v>19</v>
      </c>
      <c r="F41" s="8" t="s">
        <v>20</v>
      </c>
      <c r="G41" t="str">
        <f t="shared" si="1"/>
        <v>Active</v>
      </c>
      <c r="H41" s="2" t="s">
        <v>1</v>
      </c>
      <c r="I41" t="str">
        <f>VLOOKUP(B41,'CCM-FRS-01-May-2014'!$A$1:$M$1962,3,0)</f>
        <v>Global Sector Group</v>
      </c>
      <c r="J41" t="str">
        <f>VLOOKUP(B41,'CCM-FRS-01-May-2014'!$A$1:$M$1962,4,0)</f>
        <v>Global Sector Core Centers</v>
      </c>
      <c r="K41" t="str">
        <f>VLOOKUP(B41,'CCM-FRS-01-May-2014'!$A$1:$M$1962,5,0)</f>
        <v>BlackRock Balance Sheet Centers</v>
      </c>
      <c r="M41">
        <v>0</v>
      </c>
      <c r="O41" s="23">
        <v>0</v>
      </c>
    </row>
    <row r="42" spans="1:15" ht="15" x14ac:dyDescent="0.3">
      <c r="A42" s="7"/>
      <c r="B42" s="7" t="s">
        <v>82</v>
      </c>
      <c r="C42" s="7" t="s">
        <v>83</v>
      </c>
      <c r="D42" s="8">
        <v>39006.360590277778</v>
      </c>
      <c r="E42" s="7" t="s">
        <v>19</v>
      </c>
      <c r="F42" s="8" t="s">
        <v>20</v>
      </c>
      <c r="G42" t="str">
        <f t="shared" si="1"/>
        <v>Active</v>
      </c>
      <c r="H42" s="2" t="s">
        <v>1</v>
      </c>
      <c r="I42" t="str">
        <f>VLOOKUP(B42,'CCM-FRS-01-May-2014'!$A$1:$M$1962,3,0)</f>
        <v>Global Sector Group</v>
      </c>
      <c r="J42" t="str">
        <f>VLOOKUP(B42,'CCM-FRS-01-May-2014'!$A$1:$M$1962,4,0)</f>
        <v>Global Sector Core Centers</v>
      </c>
      <c r="K42" t="str">
        <f>VLOOKUP(B42,'CCM-FRS-01-May-2014'!$A$1:$M$1962,5,0)</f>
        <v>BlackRock Balance Sheet Centers</v>
      </c>
      <c r="M42">
        <v>0</v>
      </c>
      <c r="O42" s="23">
        <v>0</v>
      </c>
    </row>
    <row r="43" spans="1:15" ht="15" x14ac:dyDescent="0.3">
      <c r="A43" s="7"/>
      <c r="B43" s="7" t="s">
        <v>84</v>
      </c>
      <c r="C43" s="7" t="s">
        <v>85</v>
      </c>
      <c r="D43" s="8">
        <v>39006.360590277778</v>
      </c>
      <c r="E43" s="7" t="s">
        <v>19</v>
      </c>
      <c r="F43" s="8" t="s">
        <v>20</v>
      </c>
      <c r="G43" t="str">
        <f t="shared" si="1"/>
        <v>Active</v>
      </c>
      <c r="H43" s="2" t="s">
        <v>1</v>
      </c>
      <c r="I43" t="str">
        <f>VLOOKUP(B43,'CCM-FRS-01-May-2014'!$A$1:$M$1962,3,0)</f>
        <v>Global Sector Group</v>
      </c>
      <c r="J43" t="str">
        <f>VLOOKUP(B43,'CCM-FRS-01-May-2014'!$A$1:$M$1962,4,0)</f>
        <v>Global Sector Core Centers</v>
      </c>
      <c r="K43" t="str">
        <f>VLOOKUP(B43,'CCM-FRS-01-May-2014'!$A$1:$M$1962,5,0)</f>
        <v>BlackRock Balance Sheet Centers</v>
      </c>
      <c r="M43">
        <v>0</v>
      </c>
      <c r="O43" s="23">
        <v>0</v>
      </c>
    </row>
    <row r="44" spans="1:15" ht="15" x14ac:dyDescent="0.3">
      <c r="A44" s="7"/>
      <c r="B44" s="7" t="s">
        <v>86</v>
      </c>
      <c r="C44" s="7" t="s">
        <v>87</v>
      </c>
      <c r="D44" s="8">
        <v>39006.360590277778</v>
      </c>
      <c r="E44" s="7" t="s">
        <v>19</v>
      </c>
      <c r="F44" s="8" t="s">
        <v>20</v>
      </c>
      <c r="G44" t="str">
        <f t="shared" si="1"/>
        <v>Active</v>
      </c>
      <c r="H44" s="2" t="s">
        <v>1</v>
      </c>
      <c r="I44" t="str">
        <f>VLOOKUP(B44,'CCM-FRS-01-May-2014'!$A$1:$M$1962,3,0)</f>
        <v>Global Sector Group</v>
      </c>
      <c r="J44" t="str">
        <f>VLOOKUP(B44,'CCM-FRS-01-May-2014'!$A$1:$M$1962,4,0)</f>
        <v>Global Sector Core Centers</v>
      </c>
      <c r="K44" t="str">
        <f>VLOOKUP(B44,'CCM-FRS-01-May-2014'!$A$1:$M$1962,5,0)</f>
        <v>BlackRock Balance Sheet Centers</v>
      </c>
      <c r="M44">
        <v>0</v>
      </c>
      <c r="O44" s="23">
        <v>0</v>
      </c>
    </row>
    <row r="45" spans="1:15" ht="15" x14ac:dyDescent="0.3">
      <c r="A45" s="7"/>
      <c r="B45" s="7" t="s">
        <v>88</v>
      </c>
      <c r="C45" s="7" t="s">
        <v>89</v>
      </c>
      <c r="D45" s="8">
        <v>39006.360590277778</v>
      </c>
      <c r="E45" s="7" t="s">
        <v>19</v>
      </c>
      <c r="F45" s="8" t="s">
        <v>20</v>
      </c>
      <c r="G45" t="str">
        <f t="shared" si="1"/>
        <v>Active</v>
      </c>
      <c r="H45" s="2" t="s">
        <v>1</v>
      </c>
      <c r="I45" t="str">
        <f>VLOOKUP(B45,'CCM-FRS-01-May-2014'!$A$1:$M$1962,3,0)</f>
        <v>Global Sector Group</v>
      </c>
      <c r="J45" t="str">
        <f>VLOOKUP(B45,'CCM-FRS-01-May-2014'!$A$1:$M$1962,4,0)</f>
        <v>Global Sector Core Centers</v>
      </c>
      <c r="K45" t="str">
        <f>VLOOKUP(B45,'CCM-FRS-01-May-2014'!$A$1:$M$1962,5,0)</f>
        <v>BlackRock Balance Sheet Centers</v>
      </c>
      <c r="M45">
        <v>0</v>
      </c>
      <c r="O45" s="23">
        <v>0</v>
      </c>
    </row>
    <row r="46" spans="1:15" ht="15" x14ac:dyDescent="0.3">
      <c r="A46" s="7"/>
      <c r="B46" s="7" t="s">
        <v>90</v>
      </c>
      <c r="C46" s="7" t="s">
        <v>91</v>
      </c>
      <c r="D46" s="8">
        <v>39006.360590277778</v>
      </c>
      <c r="E46" s="7" t="s">
        <v>19</v>
      </c>
      <c r="F46" s="8" t="s">
        <v>20</v>
      </c>
      <c r="G46" t="str">
        <f t="shared" si="1"/>
        <v>Active</v>
      </c>
      <c r="H46" s="2" t="s">
        <v>1</v>
      </c>
      <c r="I46" t="str">
        <f>VLOOKUP(B46,'CCM-FRS-01-May-2014'!$A$1:$M$1962,3,0)</f>
        <v>Global Sector Group</v>
      </c>
      <c r="J46" t="str">
        <f>VLOOKUP(B46,'CCM-FRS-01-May-2014'!$A$1:$M$1962,4,0)</f>
        <v>Global Sector Core Centers</v>
      </c>
      <c r="K46" t="str">
        <f>VLOOKUP(B46,'CCM-FRS-01-May-2014'!$A$1:$M$1962,5,0)</f>
        <v>BlackRock Balance Sheet Centers</v>
      </c>
      <c r="M46">
        <v>0</v>
      </c>
      <c r="O46" s="23">
        <v>0</v>
      </c>
    </row>
    <row r="47" spans="1:15" ht="15" x14ac:dyDescent="0.3">
      <c r="A47" s="7"/>
      <c r="B47" s="7" t="s">
        <v>92</v>
      </c>
      <c r="C47" s="7" t="s">
        <v>93</v>
      </c>
      <c r="D47" s="8">
        <v>39006.360590277778</v>
      </c>
      <c r="E47" s="7" t="s">
        <v>19</v>
      </c>
      <c r="F47" s="8">
        <v>41455</v>
      </c>
      <c r="G47" t="str">
        <f t="shared" si="1"/>
        <v>Inactive</v>
      </c>
      <c r="H47" s="4" t="s">
        <v>6</v>
      </c>
      <c r="I47" t="str">
        <f>VLOOKUP(B47,'CCM-FRS-01-May-2014'!$A$1:$M$1962,3,0)</f>
        <v>Global Sector Group</v>
      </c>
      <c r="J47" t="str">
        <f>VLOOKUP(B47,'CCM-FRS-01-May-2014'!$A$1:$M$1962,4,0)</f>
        <v>Global Sector Core Centers</v>
      </c>
      <c r="K47" t="str">
        <f>VLOOKUP(B47,'CCM-FRS-01-May-2014'!$A$1:$M$1962,5,0)</f>
        <v>BlackRock Other Centers</v>
      </c>
      <c r="M47">
        <v>0</v>
      </c>
      <c r="O47" s="23">
        <v>0</v>
      </c>
    </row>
    <row r="48" spans="1:15" ht="15" x14ac:dyDescent="0.3">
      <c r="A48" s="7"/>
      <c r="B48" s="7" t="s">
        <v>94</v>
      </c>
      <c r="C48" s="7" t="s">
        <v>95</v>
      </c>
      <c r="D48" s="8">
        <v>39006.360590277778</v>
      </c>
      <c r="E48" s="7" t="s">
        <v>19</v>
      </c>
      <c r="F48" s="8">
        <v>41455</v>
      </c>
      <c r="G48" t="str">
        <f t="shared" si="1"/>
        <v>Inactive</v>
      </c>
      <c r="H48" s="4" t="s">
        <v>6</v>
      </c>
      <c r="I48" t="str">
        <f>VLOOKUP(B48,'CCM-FRS-01-May-2014'!$A$1:$M$1962,3,0)</f>
        <v>Global Sector Group</v>
      </c>
      <c r="J48" t="str">
        <f>VLOOKUP(B48,'CCM-FRS-01-May-2014'!$A$1:$M$1962,4,0)</f>
        <v>Global Sector Core Centers</v>
      </c>
      <c r="K48" t="str">
        <f>VLOOKUP(B48,'CCM-FRS-01-May-2014'!$A$1:$M$1962,5,0)</f>
        <v>BlackRock Other Centers</v>
      </c>
      <c r="M48">
        <v>0</v>
      </c>
      <c r="O48" s="23">
        <v>0</v>
      </c>
    </row>
    <row r="49" spans="1:15" ht="15" x14ac:dyDescent="0.3">
      <c r="A49" s="7"/>
      <c r="B49" s="7" t="s">
        <v>96</v>
      </c>
      <c r="C49" s="7" t="s">
        <v>97</v>
      </c>
      <c r="D49" s="8">
        <v>39006.360590277778</v>
      </c>
      <c r="E49" s="7" t="s">
        <v>19</v>
      </c>
      <c r="F49" s="8">
        <v>41455</v>
      </c>
      <c r="G49" t="str">
        <f t="shared" si="1"/>
        <v>Inactive</v>
      </c>
      <c r="H49" s="4" t="s">
        <v>6</v>
      </c>
      <c r="I49" t="str">
        <f>VLOOKUP(B49,'CCM-FRS-01-May-2014'!$A$1:$M$1962,3,0)</f>
        <v>Global Sector Group</v>
      </c>
      <c r="J49" t="str">
        <f>VLOOKUP(B49,'CCM-FRS-01-May-2014'!$A$1:$M$1962,4,0)</f>
        <v>Global Sector Core Centers</v>
      </c>
      <c r="K49" t="str">
        <f>VLOOKUP(B49,'CCM-FRS-01-May-2014'!$A$1:$M$1962,5,0)</f>
        <v>BlackRock Other Centers</v>
      </c>
      <c r="M49">
        <v>0</v>
      </c>
      <c r="O49" s="23">
        <v>0</v>
      </c>
    </row>
    <row r="50" spans="1:15" ht="15" x14ac:dyDescent="0.3">
      <c r="A50" s="7"/>
      <c r="B50" s="7" t="s">
        <v>98</v>
      </c>
      <c r="C50" s="7" t="s">
        <v>99</v>
      </c>
      <c r="D50" s="8">
        <v>39006.360590277778</v>
      </c>
      <c r="E50" s="7" t="s">
        <v>19</v>
      </c>
      <c r="F50" s="8">
        <v>41455</v>
      </c>
      <c r="G50" t="str">
        <f t="shared" si="1"/>
        <v>Inactive</v>
      </c>
      <c r="H50" s="4" t="s">
        <v>6</v>
      </c>
      <c r="I50" t="str">
        <f>VLOOKUP(B50,'CCM-FRS-01-May-2014'!$A$1:$M$1962,3,0)</f>
        <v>Global Sector Group</v>
      </c>
      <c r="J50" t="str">
        <f>VLOOKUP(B50,'CCM-FRS-01-May-2014'!$A$1:$M$1962,4,0)</f>
        <v>Global Sector Core Centers</v>
      </c>
      <c r="K50" t="str">
        <f>VLOOKUP(B50,'CCM-FRS-01-May-2014'!$A$1:$M$1962,5,0)</f>
        <v>BlackRock Other Centers</v>
      </c>
      <c r="M50">
        <v>0</v>
      </c>
      <c r="O50" s="23">
        <v>0</v>
      </c>
    </row>
    <row r="51" spans="1:15" ht="15" x14ac:dyDescent="0.3">
      <c r="A51" s="7"/>
      <c r="B51" s="7" t="s">
        <v>100</v>
      </c>
      <c r="C51" s="7" t="s">
        <v>101</v>
      </c>
      <c r="D51" s="8">
        <v>39006.360590277778</v>
      </c>
      <c r="E51" s="7" t="s">
        <v>19</v>
      </c>
      <c r="F51" s="8" t="s">
        <v>20</v>
      </c>
      <c r="G51" t="str">
        <f t="shared" si="1"/>
        <v>Active</v>
      </c>
      <c r="H51" s="2" t="s">
        <v>1</v>
      </c>
      <c r="I51" t="str">
        <f>VLOOKUP(B51,'CCM-FRS-01-May-2014'!$A$1:$M$1962,3,0)</f>
        <v>Global Sector Group</v>
      </c>
      <c r="J51" t="str">
        <f>VLOOKUP(B51,'CCM-FRS-01-May-2014'!$A$1:$M$1962,4,0)</f>
        <v>Global Sector Core Centers</v>
      </c>
      <c r="K51" t="str">
        <f>VLOOKUP(B51,'CCM-FRS-01-May-2014'!$A$1:$M$1962,5,0)</f>
        <v>BlackRock Balance Sheet Centers</v>
      </c>
      <c r="M51">
        <v>0</v>
      </c>
      <c r="O51" s="23">
        <v>0</v>
      </c>
    </row>
    <row r="52" spans="1:15" ht="15" x14ac:dyDescent="0.3">
      <c r="A52" s="7"/>
      <c r="B52" s="7" t="s">
        <v>102</v>
      </c>
      <c r="C52" s="7" t="s">
        <v>103</v>
      </c>
      <c r="D52" s="8">
        <v>39006.360590277778</v>
      </c>
      <c r="E52" s="7" t="s">
        <v>19</v>
      </c>
      <c r="F52" s="8" t="s">
        <v>20</v>
      </c>
      <c r="G52" t="str">
        <f t="shared" si="1"/>
        <v>Active</v>
      </c>
      <c r="H52" s="2" t="s">
        <v>1</v>
      </c>
      <c r="I52" t="str">
        <f>VLOOKUP(B52,'CCM-FRS-01-May-2014'!$A$1:$M$1962,3,0)</f>
        <v>Global Sector Group</v>
      </c>
      <c r="J52" t="str">
        <f>VLOOKUP(B52,'CCM-FRS-01-May-2014'!$A$1:$M$1962,4,0)</f>
        <v>Global Sector Core Centers</v>
      </c>
      <c r="K52" t="str">
        <f>VLOOKUP(B52,'CCM-FRS-01-May-2014'!$A$1:$M$1962,5,0)</f>
        <v>BlackRock Balance Sheet Centers</v>
      </c>
      <c r="M52">
        <v>0</v>
      </c>
      <c r="O52" s="23">
        <v>0</v>
      </c>
    </row>
    <row r="53" spans="1:15" ht="15" x14ac:dyDescent="0.3">
      <c r="A53" s="7"/>
      <c r="B53" s="7" t="s">
        <v>104</v>
      </c>
      <c r="C53" s="7" t="s">
        <v>105</v>
      </c>
      <c r="D53" s="8">
        <v>39006.360590277778</v>
      </c>
      <c r="E53" s="7" t="s">
        <v>19</v>
      </c>
      <c r="F53" s="8" t="s">
        <v>20</v>
      </c>
      <c r="G53" t="str">
        <f t="shared" si="1"/>
        <v>Active</v>
      </c>
      <c r="H53" s="2" t="s">
        <v>1</v>
      </c>
      <c r="I53" t="str">
        <f>VLOOKUP(B53,'CCM-FRS-01-May-2014'!$A$1:$M$1962,3,0)</f>
        <v>Global Sector Group</v>
      </c>
      <c r="J53" t="str">
        <f>VLOOKUP(B53,'CCM-FRS-01-May-2014'!$A$1:$M$1962,4,0)</f>
        <v>Global Sector Core Centers</v>
      </c>
      <c r="K53" t="str">
        <f>VLOOKUP(B53,'CCM-FRS-01-May-2014'!$A$1:$M$1962,5,0)</f>
        <v>BlackRock Balance Sheet Centers</v>
      </c>
      <c r="M53">
        <v>0</v>
      </c>
      <c r="O53" s="23">
        <v>0</v>
      </c>
    </row>
    <row r="54" spans="1:15" ht="15" x14ac:dyDescent="0.3">
      <c r="A54" s="7"/>
      <c r="B54" s="7" t="s">
        <v>106</v>
      </c>
      <c r="C54" s="7" t="s">
        <v>107</v>
      </c>
      <c r="D54" s="8">
        <v>39006.360590277778</v>
      </c>
      <c r="E54" s="7" t="s">
        <v>19</v>
      </c>
      <c r="F54" s="8" t="s">
        <v>20</v>
      </c>
      <c r="G54" t="str">
        <f t="shared" si="1"/>
        <v>Active</v>
      </c>
      <c r="H54" s="2" t="s">
        <v>1</v>
      </c>
      <c r="I54" t="str">
        <f>VLOOKUP(B54,'CCM-FRS-01-May-2014'!$A$1:$M$1962,3,0)</f>
        <v>Global Sector Group</v>
      </c>
      <c r="J54" t="str">
        <f>VLOOKUP(B54,'CCM-FRS-01-May-2014'!$A$1:$M$1962,4,0)</f>
        <v>Global Sector Core Centers</v>
      </c>
      <c r="K54" t="str">
        <f>VLOOKUP(B54,'CCM-FRS-01-May-2014'!$A$1:$M$1962,5,0)</f>
        <v>BlackRock Balance Sheet Centers</v>
      </c>
      <c r="M54">
        <v>0</v>
      </c>
      <c r="O54" s="23">
        <v>0</v>
      </c>
    </row>
    <row r="55" spans="1:15" ht="15" x14ac:dyDescent="0.3">
      <c r="A55" s="7"/>
      <c r="B55" s="7" t="s">
        <v>108</v>
      </c>
      <c r="C55" s="7" t="s">
        <v>109</v>
      </c>
      <c r="D55" s="8">
        <v>39006.360590277778</v>
      </c>
      <c r="E55" s="7" t="s">
        <v>19</v>
      </c>
      <c r="F55" s="8">
        <v>41455</v>
      </c>
      <c r="G55" t="str">
        <f t="shared" si="1"/>
        <v>Inactive</v>
      </c>
      <c r="H55" s="4" t="s">
        <v>6</v>
      </c>
      <c r="I55" t="str">
        <f>VLOOKUP(B55,'CCM-FRS-01-May-2014'!$A$1:$M$1962,3,0)</f>
        <v>Global Sector Group</v>
      </c>
      <c r="J55" t="str">
        <f>VLOOKUP(B55,'CCM-FRS-01-May-2014'!$A$1:$M$1962,4,0)</f>
        <v>Global Sector Core Centers</v>
      </c>
      <c r="K55" t="str">
        <f>VLOOKUP(B55,'CCM-FRS-01-May-2014'!$A$1:$M$1962,5,0)</f>
        <v>BlackRock Other Centers</v>
      </c>
      <c r="M55">
        <v>0</v>
      </c>
      <c r="O55" s="23">
        <v>0</v>
      </c>
    </row>
    <row r="56" spans="1:15" ht="15" x14ac:dyDescent="0.3">
      <c r="A56" s="7"/>
      <c r="B56" s="7" t="s">
        <v>110</v>
      </c>
      <c r="C56" s="7" t="s">
        <v>111</v>
      </c>
      <c r="D56" s="8">
        <v>39006.360590277778</v>
      </c>
      <c r="E56" s="7" t="s">
        <v>19</v>
      </c>
      <c r="F56" s="8">
        <v>41455</v>
      </c>
      <c r="G56" t="str">
        <f t="shared" si="1"/>
        <v>Inactive</v>
      </c>
      <c r="H56" s="4" t="s">
        <v>6</v>
      </c>
      <c r="I56" t="str">
        <f>VLOOKUP(B56,'CCM-FRS-01-May-2014'!$A$1:$M$1962,3,0)</f>
        <v>Global Sector Group</v>
      </c>
      <c r="J56" t="str">
        <f>VLOOKUP(B56,'CCM-FRS-01-May-2014'!$A$1:$M$1962,4,0)</f>
        <v>Global Sector Core Centers</v>
      </c>
      <c r="K56" t="str">
        <f>VLOOKUP(B56,'CCM-FRS-01-May-2014'!$A$1:$M$1962,5,0)</f>
        <v>BlackRock Other Centers</v>
      </c>
      <c r="M56">
        <v>0</v>
      </c>
      <c r="O56" s="23">
        <v>0</v>
      </c>
    </row>
    <row r="57" spans="1:15" ht="15" x14ac:dyDescent="0.3">
      <c r="A57" s="7"/>
      <c r="B57" s="7" t="s">
        <v>112</v>
      </c>
      <c r="C57" s="7" t="s">
        <v>113</v>
      </c>
      <c r="D57" s="8">
        <v>39510.735150462962</v>
      </c>
      <c r="E57" s="7" t="s">
        <v>19</v>
      </c>
      <c r="F57" s="8" t="s">
        <v>20</v>
      </c>
      <c r="G57" t="str">
        <f t="shared" si="1"/>
        <v>Active</v>
      </c>
      <c r="H57" s="2" t="s">
        <v>1</v>
      </c>
      <c r="I57" t="str">
        <f>VLOOKUP(B57,'CCM-FRS-01-May-2014'!$A$1:$M$1962,3,0)</f>
        <v>Global Sector Group</v>
      </c>
      <c r="J57" t="str">
        <f>VLOOKUP(B57,'CCM-FRS-01-May-2014'!$A$1:$M$1962,4,0)</f>
        <v>Global Sector Core Centers</v>
      </c>
      <c r="K57" t="str">
        <f>VLOOKUP(B57,'CCM-FRS-01-May-2014'!$A$1:$M$1962,5,0)</f>
        <v>BlackRock Balance Sheet Centers</v>
      </c>
      <c r="M57">
        <v>0</v>
      </c>
      <c r="O57" s="23">
        <v>0</v>
      </c>
    </row>
    <row r="58" spans="1:15" ht="15" x14ac:dyDescent="0.3">
      <c r="A58" s="7"/>
      <c r="B58" s="7" t="s">
        <v>114</v>
      </c>
      <c r="C58" s="7" t="s">
        <v>115</v>
      </c>
      <c r="D58" s="8">
        <v>39511.671458333331</v>
      </c>
      <c r="E58" s="7" t="s">
        <v>19</v>
      </c>
      <c r="F58" s="8" t="s">
        <v>20</v>
      </c>
      <c r="G58" t="str">
        <f t="shared" si="1"/>
        <v>Active</v>
      </c>
      <c r="H58" s="2" t="s">
        <v>1</v>
      </c>
      <c r="I58" t="str">
        <f>VLOOKUP(B58,'CCM-FRS-01-May-2014'!$A$1:$M$1962,3,0)</f>
        <v>Global Sector Group</v>
      </c>
      <c r="J58" t="str">
        <f>VLOOKUP(B58,'CCM-FRS-01-May-2014'!$A$1:$M$1962,4,0)</f>
        <v>Global Sector Core Centers</v>
      </c>
      <c r="K58" t="str">
        <f>VLOOKUP(B58,'CCM-FRS-01-May-2014'!$A$1:$M$1962,5,0)</f>
        <v>BlackRock Balance Sheet Centers</v>
      </c>
      <c r="M58">
        <v>0</v>
      </c>
      <c r="O58" s="23">
        <v>0</v>
      </c>
    </row>
    <row r="59" spans="1:15" ht="15" x14ac:dyDescent="0.3">
      <c r="A59" s="7"/>
      <c r="B59" s="7" t="s">
        <v>116</v>
      </c>
      <c r="C59" s="7" t="s">
        <v>117</v>
      </c>
      <c r="D59" s="8">
        <v>39667.464733796296</v>
      </c>
      <c r="E59" s="7" t="s">
        <v>19</v>
      </c>
      <c r="F59" s="8" t="s">
        <v>20</v>
      </c>
      <c r="G59" t="str">
        <f t="shared" si="1"/>
        <v>Active</v>
      </c>
      <c r="H59" s="2" t="s">
        <v>1</v>
      </c>
      <c r="I59" t="str">
        <f>VLOOKUP(B59,'CCM-FRS-01-May-2014'!$A$1:$M$1962,3,0)</f>
        <v>Global Sector Group</v>
      </c>
      <c r="J59" t="str">
        <f>VLOOKUP(B59,'CCM-FRS-01-May-2014'!$A$1:$M$1962,4,0)</f>
        <v>Global Sector Core Centers</v>
      </c>
      <c r="K59" t="str">
        <f>VLOOKUP(B59,'CCM-FRS-01-May-2014'!$A$1:$M$1962,5,0)</f>
        <v>BlackRock Balance Sheet Centers</v>
      </c>
      <c r="M59">
        <v>0</v>
      </c>
      <c r="O59" s="23">
        <v>0</v>
      </c>
    </row>
    <row r="60" spans="1:15" ht="15" x14ac:dyDescent="0.3">
      <c r="A60" s="7"/>
      <c r="B60" s="7" t="s">
        <v>118</v>
      </c>
      <c r="C60" s="7" t="s">
        <v>119</v>
      </c>
      <c r="D60" s="8">
        <v>39511.671458333331</v>
      </c>
      <c r="E60" s="7" t="s">
        <v>19</v>
      </c>
      <c r="F60" s="8" t="s">
        <v>20</v>
      </c>
      <c r="G60" t="str">
        <f t="shared" si="1"/>
        <v>Active</v>
      </c>
      <c r="H60" s="2" t="s">
        <v>1</v>
      </c>
      <c r="I60" t="str">
        <f>VLOOKUP(B60,'CCM-FRS-01-May-2014'!$A$1:$M$1962,3,0)</f>
        <v>Global Sector Group</v>
      </c>
      <c r="J60" t="str">
        <f>VLOOKUP(B60,'CCM-FRS-01-May-2014'!$A$1:$M$1962,4,0)</f>
        <v>Global Sector Core Centers</v>
      </c>
      <c r="K60" t="str">
        <f>VLOOKUP(B60,'CCM-FRS-01-May-2014'!$A$1:$M$1962,5,0)</f>
        <v>BlackRock Balance Sheet Centers</v>
      </c>
      <c r="M60">
        <v>0</v>
      </c>
      <c r="O60" s="23">
        <v>0</v>
      </c>
    </row>
    <row r="61" spans="1:15" ht="15" x14ac:dyDescent="0.3">
      <c r="A61" s="7"/>
      <c r="B61" s="7" t="s">
        <v>120</v>
      </c>
      <c r="C61" s="7" t="s">
        <v>121</v>
      </c>
      <c r="D61" s="8">
        <v>40158.654594907406</v>
      </c>
      <c r="E61" s="7" t="s">
        <v>19</v>
      </c>
      <c r="F61" s="8">
        <v>41455</v>
      </c>
      <c r="G61" t="str">
        <f t="shared" si="1"/>
        <v>Inactive</v>
      </c>
      <c r="H61" s="4" t="s">
        <v>6</v>
      </c>
      <c r="I61" t="str">
        <f>VLOOKUP(B61,'CCM-FRS-01-May-2014'!$A$1:$M$1962,3,0)</f>
        <v>Global Sector Group</v>
      </c>
      <c r="J61" t="str">
        <f>VLOOKUP(B61,'CCM-FRS-01-May-2014'!$A$1:$M$1962,4,0)</f>
        <v>Global Sector Core Centers</v>
      </c>
      <c r="K61" t="str">
        <f>VLOOKUP(B61,'CCM-FRS-01-May-2014'!$A$1:$M$1962,5,0)</f>
        <v>BlackRock Other Centers</v>
      </c>
      <c r="M61">
        <v>0</v>
      </c>
      <c r="O61" s="23">
        <v>0</v>
      </c>
    </row>
    <row r="62" spans="1:15" ht="15" x14ac:dyDescent="0.3">
      <c r="A62" s="7"/>
      <c r="B62" s="7" t="s">
        <v>122</v>
      </c>
      <c r="C62" s="7" t="s">
        <v>123</v>
      </c>
      <c r="D62" s="8">
        <v>40158.656782407408</v>
      </c>
      <c r="E62" s="7" t="s">
        <v>19</v>
      </c>
      <c r="F62" s="8">
        <v>41455</v>
      </c>
      <c r="G62" t="str">
        <f t="shared" si="1"/>
        <v>Inactive</v>
      </c>
      <c r="H62" s="4" t="s">
        <v>6</v>
      </c>
      <c r="I62" t="str">
        <f>VLOOKUP(B62,'CCM-FRS-01-May-2014'!$A$1:$M$1962,3,0)</f>
        <v>Global Sector Group</v>
      </c>
      <c r="J62" t="str">
        <f>VLOOKUP(B62,'CCM-FRS-01-May-2014'!$A$1:$M$1962,4,0)</f>
        <v>Global Sector Core Centers</v>
      </c>
      <c r="K62" t="str">
        <f>VLOOKUP(B62,'CCM-FRS-01-May-2014'!$A$1:$M$1962,5,0)</f>
        <v>BlackRock Other Centers</v>
      </c>
      <c r="M62">
        <v>0</v>
      </c>
      <c r="O62" s="23">
        <v>0</v>
      </c>
    </row>
    <row r="63" spans="1:15" ht="15" x14ac:dyDescent="0.3">
      <c r="A63" s="7"/>
      <c r="B63" s="7" t="s">
        <v>124</v>
      </c>
      <c r="C63" s="7" t="s">
        <v>125</v>
      </c>
      <c r="D63" s="8">
        <v>40158.656782407408</v>
      </c>
      <c r="E63" s="7" t="s">
        <v>19</v>
      </c>
      <c r="F63" s="8">
        <v>41455</v>
      </c>
      <c r="G63" t="str">
        <f t="shared" si="1"/>
        <v>Inactive</v>
      </c>
      <c r="H63" s="4" t="s">
        <v>6</v>
      </c>
      <c r="I63" t="str">
        <f>VLOOKUP(B63,'CCM-FRS-01-May-2014'!$A$1:$M$1962,3,0)</f>
        <v>Global Sector Group</v>
      </c>
      <c r="J63" t="str">
        <f>VLOOKUP(B63,'CCM-FRS-01-May-2014'!$A$1:$M$1962,4,0)</f>
        <v>Global Sector Core Centers</v>
      </c>
      <c r="K63" t="str">
        <f>VLOOKUP(B63,'CCM-FRS-01-May-2014'!$A$1:$M$1962,5,0)</f>
        <v>BlackRock Other Centers</v>
      </c>
      <c r="M63">
        <v>0</v>
      </c>
      <c r="O63" s="23">
        <v>0</v>
      </c>
    </row>
    <row r="64" spans="1:15" ht="15" x14ac:dyDescent="0.3">
      <c r="A64" s="7"/>
      <c r="B64" s="7" t="s">
        <v>126</v>
      </c>
      <c r="C64" s="7" t="s">
        <v>127</v>
      </c>
      <c r="D64" s="8">
        <v>40158.656782407408</v>
      </c>
      <c r="E64" s="7" t="s">
        <v>19</v>
      </c>
      <c r="F64" s="8">
        <v>41455</v>
      </c>
      <c r="G64" t="str">
        <f t="shared" si="1"/>
        <v>Inactive</v>
      </c>
      <c r="H64" s="4" t="s">
        <v>6</v>
      </c>
      <c r="I64" t="str">
        <f>VLOOKUP(B64,'CCM-FRS-01-May-2014'!$A$1:$M$1962,3,0)</f>
        <v>Global Sector Group</v>
      </c>
      <c r="J64" t="str">
        <f>VLOOKUP(B64,'CCM-FRS-01-May-2014'!$A$1:$M$1962,4,0)</f>
        <v>Global Sector Core Centers</v>
      </c>
      <c r="K64" t="str">
        <f>VLOOKUP(B64,'CCM-FRS-01-May-2014'!$A$1:$M$1962,5,0)</f>
        <v>BlackRock Other Centers</v>
      </c>
      <c r="M64">
        <v>0</v>
      </c>
      <c r="O64" s="23">
        <v>0</v>
      </c>
    </row>
    <row r="65" spans="1:15" ht="15" x14ac:dyDescent="0.3">
      <c r="A65" s="7"/>
      <c r="B65" s="7" t="s">
        <v>128</v>
      </c>
      <c r="C65" s="7" t="s">
        <v>129</v>
      </c>
      <c r="D65" s="8">
        <v>39745.445370370369</v>
      </c>
      <c r="E65" s="7" t="s">
        <v>19</v>
      </c>
      <c r="F65" s="8" t="s">
        <v>20</v>
      </c>
      <c r="G65" t="str">
        <f t="shared" si="1"/>
        <v>Active</v>
      </c>
      <c r="H65" s="2" t="s">
        <v>1</v>
      </c>
      <c r="I65" t="str">
        <f>VLOOKUP(B65,'CCM-FRS-01-May-2014'!$A$1:$M$1962,3,0)</f>
        <v>Global Sector Group</v>
      </c>
      <c r="J65" t="str">
        <f>VLOOKUP(B65,'CCM-FRS-01-May-2014'!$A$1:$M$1962,4,0)</f>
        <v>Global Sector Core Centers</v>
      </c>
      <c r="K65" t="str">
        <f>VLOOKUP(B65,'CCM-FRS-01-May-2014'!$A$1:$M$1962,5,0)</f>
        <v>BlackRock Balance Sheet Centers</v>
      </c>
      <c r="M65">
        <v>0</v>
      </c>
      <c r="O65" s="23">
        <v>0</v>
      </c>
    </row>
    <row r="66" spans="1:15" ht="15" x14ac:dyDescent="0.3">
      <c r="A66" s="7"/>
      <c r="B66" s="7" t="s">
        <v>130</v>
      </c>
      <c r="C66" s="7" t="s">
        <v>131</v>
      </c>
      <c r="D66" s="8">
        <v>39511.671458333331</v>
      </c>
      <c r="E66" s="7" t="s">
        <v>19</v>
      </c>
      <c r="F66" s="8" t="s">
        <v>20</v>
      </c>
      <c r="G66" t="str">
        <f t="shared" si="1"/>
        <v>Active</v>
      </c>
      <c r="H66" s="2" t="s">
        <v>1</v>
      </c>
      <c r="I66" t="str">
        <f>VLOOKUP(B66,'CCM-FRS-01-May-2014'!$A$1:$M$1962,3,0)</f>
        <v>Global Sector Group</v>
      </c>
      <c r="J66" t="str">
        <f>VLOOKUP(B66,'CCM-FRS-01-May-2014'!$A$1:$M$1962,4,0)</f>
        <v>Global Sector Core Centers</v>
      </c>
      <c r="K66" t="str">
        <f>VLOOKUP(B66,'CCM-FRS-01-May-2014'!$A$1:$M$1962,5,0)</f>
        <v>BlackRock Balance Sheet Centers</v>
      </c>
      <c r="M66">
        <v>0</v>
      </c>
      <c r="O66" s="23">
        <v>0</v>
      </c>
    </row>
    <row r="67" spans="1:15" ht="15" x14ac:dyDescent="0.3">
      <c r="A67" s="7"/>
      <c r="B67" s="7" t="s">
        <v>132</v>
      </c>
      <c r="C67" s="7" t="s">
        <v>133</v>
      </c>
      <c r="D67" s="8">
        <v>40158.656782407408</v>
      </c>
      <c r="E67" s="7" t="s">
        <v>19</v>
      </c>
      <c r="F67" s="8">
        <v>41455</v>
      </c>
      <c r="G67" t="str">
        <f t="shared" si="1"/>
        <v>Inactive</v>
      </c>
      <c r="H67" s="4" t="s">
        <v>6</v>
      </c>
      <c r="I67" t="str">
        <f>VLOOKUP(B67,'CCM-FRS-01-May-2014'!$A$1:$M$1962,3,0)</f>
        <v>Global Sector Group</v>
      </c>
      <c r="J67" t="str">
        <f>VLOOKUP(B67,'CCM-FRS-01-May-2014'!$A$1:$M$1962,4,0)</f>
        <v>Global Sector Core Centers</v>
      </c>
      <c r="K67" t="str">
        <f>VLOOKUP(B67,'CCM-FRS-01-May-2014'!$A$1:$M$1962,5,0)</f>
        <v>BlackRock Other Centers</v>
      </c>
      <c r="M67">
        <v>0</v>
      </c>
      <c r="O67" s="23">
        <v>0</v>
      </c>
    </row>
    <row r="68" spans="1:15" ht="15" x14ac:dyDescent="0.3">
      <c r="A68" s="7"/>
      <c r="B68" s="7" t="s">
        <v>134</v>
      </c>
      <c r="C68" s="7" t="s">
        <v>135</v>
      </c>
      <c r="D68" s="8">
        <v>40158.656782407408</v>
      </c>
      <c r="E68" s="7" t="s">
        <v>19</v>
      </c>
      <c r="F68" s="8">
        <v>41455</v>
      </c>
      <c r="G68" t="str">
        <f t="shared" si="1"/>
        <v>Inactive</v>
      </c>
      <c r="H68" s="4" t="s">
        <v>6</v>
      </c>
      <c r="I68" t="str">
        <f>VLOOKUP(B68,'CCM-FRS-01-May-2014'!$A$1:$M$1962,3,0)</f>
        <v>Global Sector Group</v>
      </c>
      <c r="J68" t="str">
        <f>VLOOKUP(B68,'CCM-FRS-01-May-2014'!$A$1:$M$1962,4,0)</f>
        <v>Global Sector Core Centers</v>
      </c>
      <c r="K68" t="str">
        <f>VLOOKUP(B68,'CCM-FRS-01-May-2014'!$A$1:$M$1962,5,0)</f>
        <v>BlackRock Other Centers</v>
      </c>
      <c r="M68">
        <v>0</v>
      </c>
      <c r="O68" s="23">
        <v>0</v>
      </c>
    </row>
    <row r="69" spans="1:15" ht="15" x14ac:dyDescent="0.3">
      <c r="A69" s="7"/>
      <c r="B69" s="7" t="s">
        <v>136</v>
      </c>
      <c r="C69" s="7" t="s">
        <v>137</v>
      </c>
      <c r="D69" s="8">
        <v>40158.667592592596</v>
      </c>
      <c r="E69" s="7" t="s">
        <v>19</v>
      </c>
      <c r="F69" s="8">
        <v>41455</v>
      </c>
      <c r="G69" t="str">
        <f t="shared" si="1"/>
        <v>Inactive</v>
      </c>
      <c r="H69" s="4" t="s">
        <v>6</v>
      </c>
      <c r="I69" t="str">
        <f>VLOOKUP(B69,'CCM-FRS-01-May-2014'!$A$1:$M$1962,3,0)</f>
        <v>Global Sector Group</v>
      </c>
      <c r="J69" t="str">
        <f>VLOOKUP(B69,'CCM-FRS-01-May-2014'!$A$1:$M$1962,4,0)</f>
        <v>Global Sector Core Centers</v>
      </c>
      <c r="K69" t="str">
        <f>VLOOKUP(B69,'CCM-FRS-01-May-2014'!$A$1:$M$1962,5,0)</f>
        <v>BlackRock Other Centers</v>
      </c>
      <c r="M69">
        <v>0</v>
      </c>
      <c r="O69" s="23">
        <v>0</v>
      </c>
    </row>
    <row r="70" spans="1:15" ht="15" x14ac:dyDescent="0.3">
      <c r="A70" s="7"/>
      <c r="B70" s="7" t="s">
        <v>138</v>
      </c>
      <c r="C70" s="7" t="s">
        <v>139</v>
      </c>
      <c r="D70" s="8">
        <v>40158.667592592596</v>
      </c>
      <c r="E70" s="7" t="s">
        <v>19</v>
      </c>
      <c r="F70" s="8">
        <v>41455</v>
      </c>
      <c r="G70" t="str">
        <f t="shared" si="1"/>
        <v>Inactive</v>
      </c>
      <c r="H70" s="4" t="s">
        <v>6</v>
      </c>
      <c r="I70" t="str">
        <f>VLOOKUP(B70,'CCM-FRS-01-May-2014'!$A$1:$M$1962,3,0)</f>
        <v>Global Sector Group</v>
      </c>
      <c r="J70" t="str">
        <f>VLOOKUP(B70,'CCM-FRS-01-May-2014'!$A$1:$M$1962,4,0)</f>
        <v>Global Sector Core Centers</v>
      </c>
      <c r="K70" t="str">
        <f>VLOOKUP(B70,'CCM-FRS-01-May-2014'!$A$1:$M$1962,5,0)</f>
        <v>BlackRock Other Centers</v>
      </c>
      <c r="M70">
        <v>0</v>
      </c>
      <c r="O70" s="23">
        <v>0</v>
      </c>
    </row>
    <row r="71" spans="1:15" ht="15" x14ac:dyDescent="0.3">
      <c r="A71" s="7"/>
      <c r="B71" s="7" t="s">
        <v>140</v>
      </c>
      <c r="C71" s="7" t="s">
        <v>141</v>
      </c>
      <c r="D71" s="8">
        <v>40158.667592592596</v>
      </c>
      <c r="E71" s="7" t="s">
        <v>19</v>
      </c>
      <c r="F71" s="8">
        <v>41455</v>
      </c>
      <c r="G71" t="str">
        <f t="shared" si="1"/>
        <v>Inactive</v>
      </c>
      <c r="H71" s="4" t="s">
        <v>6</v>
      </c>
      <c r="I71" t="str">
        <f>VLOOKUP(B71,'CCM-FRS-01-May-2014'!$A$1:$M$1962,3,0)</f>
        <v>Global Sector Group</v>
      </c>
      <c r="J71" t="str">
        <f>VLOOKUP(B71,'CCM-FRS-01-May-2014'!$A$1:$M$1962,4,0)</f>
        <v>Global Sector Core Centers</v>
      </c>
      <c r="K71" t="str">
        <f>VLOOKUP(B71,'CCM-FRS-01-May-2014'!$A$1:$M$1962,5,0)</f>
        <v>BlackRock Other Centers</v>
      </c>
      <c r="M71">
        <v>0</v>
      </c>
      <c r="O71" s="23">
        <v>0</v>
      </c>
    </row>
    <row r="72" spans="1:15" ht="15" x14ac:dyDescent="0.3">
      <c r="A72" s="7"/>
      <c r="B72" s="7" t="s">
        <v>142</v>
      </c>
      <c r="C72" s="7" t="s">
        <v>143</v>
      </c>
      <c r="D72" s="8">
        <v>40158.667592592596</v>
      </c>
      <c r="E72" s="7" t="s">
        <v>19</v>
      </c>
      <c r="F72" s="8">
        <v>41455</v>
      </c>
      <c r="G72" t="str">
        <f t="shared" si="1"/>
        <v>Inactive</v>
      </c>
      <c r="H72" s="4" t="s">
        <v>6</v>
      </c>
      <c r="I72" t="str">
        <f>VLOOKUP(B72,'CCM-FRS-01-May-2014'!$A$1:$M$1962,3,0)</f>
        <v>Global Sector Group</v>
      </c>
      <c r="J72" t="str">
        <f>VLOOKUP(B72,'CCM-FRS-01-May-2014'!$A$1:$M$1962,4,0)</f>
        <v>Global Sector Core Centers</v>
      </c>
      <c r="K72" t="str">
        <f>VLOOKUP(B72,'CCM-FRS-01-May-2014'!$A$1:$M$1962,5,0)</f>
        <v>BlackRock Other Centers</v>
      </c>
      <c r="M72">
        <v>0</v>
      </c>
      <c r="O72" s="23">
        <v>0</v>
      </c>
    </row>
    <row r="73" spans="1:15" ht="15" x14ac:dyDescent="0.3">
      <c r="A73" s="7"/>
      <c r="B73" s="7" t="s">
        <v>144</v>
      </c>
      <c r="C73" s="7" t="s">
        <v>145</v>
      </c>
      <c r="D73" s="8">
        <v>39511.671458333331</v>
      </c>
      <c r="E73" s="7" t="s">
        <v>19</v>
      </c>
      <c r="F73" s="8" t="s">
        <v>20</v>
      </c>
      <c r="G73" t="str">
        <f t="shared" si="1"/>
        <v>Active</v>
      </c>
      <c r="H73" s="2" t="s">
        <v>1</v>
      </c>
      <c r="I73" t="str">
        <f>VLOOKUP(B73,'CCM-FRS-01-May-2014'!$A$1:$M$1962,3,0)</f>
        <v>Global Sector Group</v>
      </c>
      <c r="J73" t="str">
        <f>VLOOKUP(B73,'CCM-FRS-01-May-2014'!$A$1:$M$1962,4,0)</f>
        <v>Global Sector Core Centers</v>
      </c>
      <c r="K73" t="str">
        <f>VLOOKUP(B73,'CCM-FRS-01-May-2014'!$A$1:$M$1962,5,0)</f>
        <v>BlackRock Balance Sheet Centers</v>
      </c>
      <c r="M73">
        <v>0</v>
      </c>
      <c r="O73" s="23">
        <v>0</v>
      </c>
    </row>
    <row r="74" spans="1:15" ht="15" x14ac:dyDescent="0.3">
      <c r="A74" s="7"/>
      <c r="B74" s="7" t="s">
        <v>146</v>
      </c>
      <c r="C74" s="7" t="s">
        <v>147</v>
      </c>
      <c r="D74" s="8">
        <v>40158.667592592596</v>
      </c>
      <c r="E74" s="7" t="s">
        <v>19</v>
      </c>
      <c r="F74" s="8" t="s">
        <v>20</v>
      </c>
      <c r="G74" t="str">
        <f t="shared" si="1"/>
        <v>Active</v>
      </c>
      <c r="H74" s="2" t="s">
        <v>1</v>
      </c>
      <c r="I74" t="str">
        <f>VLOOKUP(B74,'CCM-FRS-01-May-2014'!$A$1:$M$1962,3,0)</f>
        <v>Global Sector Group</v>
      </c>
      <c r="J74" t="str">
        <f>VLOOKUP(B74,'CCM-FRS-01-May-2014'!$A$1:$M$1962,4,0)</f>
        <v>Global Sector Core Centers</v>
      </c>
      <c r="K74" t="str">
        <f>VLOOKUP(B74,'CCM-FRS-01-May-2014'!$A$1:$M$1962,5,0)</f>
        <v>BlackRock Balance Sheet Centers</v>
      </c>
      <c r="M74">
        <v>0</v>
      </c>
      <c r="O74" s="23">
        <v>0</v>
      </c>
    </row>
    <row r="75" spans="1:15" ht="15" x14ac:dyDescent="0.3">
      <c r="A75" s="7"/>
      <c r="B75" s="7" t="s">
        <v>148</v>
      </c>
      <c r="C75" s="7" t="s">
        <v>149</v>
      </c>
      <c r="D75" s="8">
        <v>39511.671458333331</v>
      </c>
      <c r="E75" s="7" t="s">
        <v>19</v>
      </c>
      <c r="F75" s="8" t="s">
        <v>20</v>
      </c>
      <c r="G75" t="str">
        <f t="shared" ref="G75:G138" si="2">IF(E75="N","Inactive",(IF(E75="Y",(IF(F75="N.A.","Active","Inactive")),"Check")))</f>
        <v>Active</v>
      </c>
      <c r="H75" s="2" t="s">
        <v>1</v>
      </c>
      <c r="I75" t="str">
        <f>VLOOKUP(B75,'CCM-FRS-01-May-2014'!$A$1:$M$1962,3,0)</f>
        <v>Global Sector Group</v>
      </c>
      <c r="J75" t="str">
        <f>VLOOKUP(B75,'CCM-FRS-01-May-2014'!$A$1:$M$1962,4,0)</f>
        <v>Global Sector Core Centers</v>
      </c>
      <c r="K75" t="str">
        <f>VLOOKUP(B75,'CCM-FRS-01-May-2014'!$A$1:$M$1962,5,0)</f>
        <v>BlackRock Balance Sheet Centers</v>
      </c>
      <c r="M75">
        <v>0</v>
      </c>
      <c r="O75" s="23">
        <v>0</v>
      </c>
    </row>
    <row r="76" spans="1:15" ht="15" x14ac:dyDescent="0.3">
      <c r="A76" s="7"/>
      <c r="B76" s="7" t="s">
        <v>150</v>
      </c>
      <c r="C76" s="7" t="s">
        <v>151</v>
      </c>
      <c r="D76" s="8">
        <v>40158.667592592596</v>
      </c>
      <c r="E76" s="7" t="s">
        <v>19</v>
      </c>
      <c r="F76" s="8" t="s">
        <v>20</v>
      </c>
      <c r="G76" t="str">
        <f t="shared" si="2"/>
        <v>Active</v>
      </c>
      <c r="H76" s="2" t="s">
        <v>1</v>
      </c>
      <c r="I76" t="str">
        <f>VLOOKUP(B76,'CCM-FRS-01-May-2014'!$A$1:$M$1962,3,0)</f>
        <v>Global Sector Group</v>
      </c>
      <c r="J76" t="str">
        <f>VLOOKUP(B76,'CCM-FRS-01-May-2014'!$A$1:$M$1962,4,0)</f>
        <v>Global Sector Core Centers</v>
      </c>
      <c r="K76" t="str">
        <f>VLOOKUP(B76,'CCM-FRS-01-May-2014'!$A$1:$M$1962,5,0)</f>
        <v>BlackRock Balance Sheet Centers</v>
      </c>
      <c r="M76">
        <v>0</v>
      </c>
      <c r="O76" s="23">
        <v>0</v>
      </c>
    </row>
    <row r="77" spans="1:15" ht="15" x14ac:dyDescent="0.3">
      <c r="A77" s="7"/>
      <c r="B77" s="7" t="s">
        <v>152</v>
      </c>
      <c r="C77" s="7" t="s">
        <v>153</v>
      </c>
      <c r="D77" s="8">
        <v>39511.671458333331</v>
      </c>
      <c r="E77" s="7" t="s">
        <v>19</v>
      </c>
      <c r="F77" s="8" t="s">
        <v>20</v>
      </c>
      <c r="G77" t="str">
        <f t="shared" si="2"/>
        <v>Active</v>
      </c>
      <c r="H77" s="2" t="s">
        <v>1</v>
      </c>
      <c r="I77" t="str">
        <f>VLOOKUP(B77,'CCM-FRS-01-May-2014'!$A$1:$M$1962,3,0)</f>
        <v>Global Sector Group</v>
      </c>
      <c r="J77" t="str">
        <f>VLOOKUP(B77,'CCM-FRS-01-May-2014'!$A$1:$M$1962,4,0)</f>
        <v>Global Sector Core Centers</v>
      </c>
      <c r="K77" t="str">
        <f>VLOOKUP(B77,'CCM-FRS-01-May-2014'!$A$1:$M$1962,5,0)</f>
        <v>BlackRock Balance Sheet Centers</v>
      </c>
      <c r="M77">
        <v>0</v>
      </c>
      <c r="O77" s="23">
        <v>0</v>
      </c>
    </row>
    <row r="78" spans="1:15" ht="15" x14ac:dyDescent="0.3">
      <c r="A78" s="7"/>
      <c r="B78" s="7" t="s">
        <v>154</v>
      </c>
      <c r="C78" s="7" t="s">
        <v>155</v>
      </c>
      <c r="D78" s="8">
        <v>39511.671458333331</v>
      </c>
      <c r="E78" s="7" t="s">
        <v>19</v>
      </c>
      <c r="F78" s="8" t="s">
        <v>20</v>
      </c>
      <c r="G78" t="str">
        <f t="shared" si="2"/>
        <v>Active</v>
      </c>
      <c r="H78" s="2" t="s">
        <v>1</v>
      </c>
      <c r="I78" t="str">
        <f>VLOOKUP(B78,'CCM-FRS-01-May-2014'!$A$1:$M$1962,3,0)</f>
        <v>Global Sector Group</v>
      </c>
      <c r="J78" t="str">
        <f>VLOOKUP(B78,'CCM-FRS-01-May-2014'!$A$1:$M$1962,4,0)</f>
        <v>Global Sector Core Centers</v>
      </c>
      <c r="K78" t="str">
        <f>VLOOKUP(B78,'CCM-FRS-01-May-2014'!$A$1:$M$1962,5,0)</f>
        <v>BlackRock Balance Sheet Centers</v>
      </c>
      <c r="M78">
        <v>0</v>
      </c>
      <c r="O78" s="23">
        <v>0</v>
      </c>
    </row>
    <row r="79" spans="1:15" ht="15" x14ac:dyDescent="0.3">
      <c r="A79" s="7"/>
      <c r="B79" s="7" t="s">
        <v>156</v>
      </c>
      <c r="C79" s="7" t="s">
        <v>157</v>
      </c>
      <c r="D79" s="8">
        <v>39511.671469907407</v>
      </c>
      <c r="E79" s="7" t="s">
        <v>19</v>
      </c>
      <c r="F79" s="8" t="s">
        <v>20</v>
      </c>
      <c r="G79" t="str">
        <f t="shared" si="2"/>
        <v>Active</v>
      </c>
      <c r="H79" s="2" t="s">
        <v>1</v>
      </c>
      <c r="I79" t="str">
        <f>VLOOKUP(B79,'CCM-FRS-01-May-2014'!$A$1:$M$1962,3,0)</f>
        <v>Global Sector Group</v>
      </c>
      <c r="J79" t="str">
        <f>VLOOKUP(B79,'CCM-FRS-01-May-2014'!$A$1:$M$1962,4,0)</f>
        <v>Global Sector Core Centers</v>
      </c>
      <c r="K79" t="str">
        <f>VLOOKUP(B79,'CCM-FRS-01-May-2014'!$A$1:$M$1962,5,0)</f>
        <v>BlackRock Balance Sheet Centers</v>
      </c>
      <c r="M79">
        <v>0</v>
      </c>
      <c r="O79" s="23">
        <v>0</v>
      </c>
    </row>
    <row r="80" spans="1:15" ht="15" x14ac:dyDescent="0.3">
      <c r="A80" s="7"/>
      <c r="B80" s="7" t="s">
        <v>158</v>
      </c>
      <c r="C80" s="7" t="s">
        <v>159</v>
      </c>
      <c r="D80" s="8">
        <v>39511.671469907407</v>
      </c>
      <c r="E80" s="7" t="s">
        <v>19</v>
      </c>
      <c r="F80" s="8" t="s">
        <v>20</v>
      </c>
      <c r="G80" t="str">
        <f t="shared" si="2"/>
        <v>Active</v>
      </c>
      <c r="H80" s="2" t="s">
        <v>1</v>
      </c>
      <c r="I80" t="str">
        <f>VLOOKUP(B80,'CCM-FRS-01-May-2014'!$A$1:$M$1962,3,0)</f>
        <v>Global Sector Group</v>
      </c>
      <c r="J80" t="str">
        <f>VLOOKUP(B80,'CCM-FRS-01-May-2014'!$A$1:$M$1962,4,0)</f>
        <v>Global Sector Core Centers</v>
      </c>
      <c r="K80" t="str">
        <f>VLOOKUP(B80,'CCM-FRS-01-May-2014'!$A$1:$M$1962,5,0)</f>
        <v>BlackRock Balance Sheet Centers</v>
      </c>
      <c r="M80">
        <v>0</v>
      </c>
      <c r="O80" s="23">
        <v>0</v>
      </c>
    </row>
    <row r="81" spans="1:15" ht="15" x14ac:dyDescent="0.3">
      <c r="A81" s="7"/>
      <c r="B81" s="7" t="s">
        <v>160</v>
      </c>
      <c r="C81" s="7" t="s">
        <v>161</v>
      </c>
      <c r="D81" s="8">
        <v>39511.671469907407</v>
      </c>
      <c r="E81" s="7" t="s">
        <v>19</v>
      </c>
      <c r="F81" s="8" t="s">
        <v>20</v>
      </c>
      <c r="G81" t="str">
        <f t="shared" si="2"/>
        <v>Active</v>
      </c>
      <c r="H81" s="2" t="s">
        <v>1</v>
      </c>
      <c r="I81" t="str">
        <f>VLOOKUP(B81,'CCM-FRS-01-May-2014'!$A$1:$M$1962,3,0)</f>
        <v>Global Sector Group</v>
      </c>
      <c r="J81" t="str">
        <f>VLOOKUP(B81,'CCM-FRS-01-May-2014'!$A$1:$M$1962,4,0)</f>
        <v>Global Sector Core Centers</v>
      </c>
      <c r="K81" t="str">
        <f>VLOOKUP(B81,'CCM-FRS-01-May-2014'!$A$1:$M$1962,5,0)</f>
        <v>BlackRock Balance Sheet Centers</v>
      </c>
      <c r="M81">
        <v>0</v>
      </c>
      <c r="O81" s="23">
        <v>40296.81366</v>
      </c>
    </row>
    <row r="82" spans="1:15" ht="15" x14ac:dyDescent="0.3">
      <c r="A82" s="7"/>
      <c r="B82" s="7" t="s">
        <v>162</v>
      </c>
      <c r="C82" s="7" t="s">
        <v>163</v>
      </c>
      <c r="D82" s="8">
        <v>39511.671469907407</v>
      </c>
      <c r="E82" s="7" t="s">
        <v>19</v>
      </c>
      <c r="F82" s="8" t="s">
        <v>20</v>
      </c>
      <c r="G82" t="str">
        <f t="shared" si="2"/>
        <v>Active</v>
      </c>
      <c r="H82" s="2" t="s">
        <v>1</v>
      </c>
      <c r="I82" t="str">
        <f>VLOOKUP(B82,'CCM-FRS-01-May-2014'!$A$1:$M$1962,3,0)</f>
        <v>Global Sector Group</v>
      </c>
      <c r="J82" t="str">
        <f>VLOOKUP(B82,'CCM-FRS-01-May-2014'!$A$1:$M$1962,4,0)</f>
        <v>Global Sector Core Centers</v>
      </c>
      <c r="K82" t="str">
        <f>VLOOKUP(B82,'CCM-FRS-01-May-2014'!$A$1:$M$1962,5,0)</f>
        <v>BlackRock Balance Sheet Centers</v>
      </c>
      <c r="M82">
        <v>0</v>
      </c>
      <c r="O82" s="23">
        <v>0</v>
      </c>
    </row>
    <row r="83" spans="1:15" ht="15" x14ac:dyDescent="0.3">
      <c r="A83" s="7"/>
      <c r="B83" s="7" t="s">
        <v>164</v>
      </c>
      <c r="C83" s="7" t="s">
        <v>165</v>
      </c>
      <c r="D83" s="8">
        <v>40330.590312499997</v>
      </c>
      <c r="E83" s="7" t="s">
        <v>19</v>
      </c>
      <c r="F83" s="8" t="s">
        <v>20</v>
      </c>
      <c r="G83" t="str">
        <f t="shared" si="2"/>
        <v>Active</v>
      </c>
      <c r="H83" s="2" t="s">
        <v>1</v>
      </c>
      <c r="I83" t="str">
        <f>VLOOKUP(B83,'CCM-FRS-01-May-2014'!$A$1:$M$1962,3,0)</f>
        <v>Global Sector Group</v>
      </c>
      <c r="J83" t="str">
        <f>VLOOKUP(B83,'CCM-FRS-01-May-2014'!$A$1:$M$1962,4,0)</f>
        <v>Global Sector Core Centers</v>
      </c>
      <c r="K83" t="str">
        <f>VLOOKUP(B83,'CCM-FRS-01-May-2014'!$A$1:$M$1962,5,0)</f>
        <v>BlackRock Balance Sheet Centers</v>
      </c>
      <c r="M83">
        <v>0</v>
      </c>
      <c r="O83" s="23">
        <v>0</v>
      </c>
    </row>
    <row r="84" spans="1:15" ht="15" x14ac:dyDescent="0.3">
      <c r="A84" s="7"/>
      <c r="B84" s="7" t="s">
        <v>166</v>
      </c>
      <c r="C84" s="7" t="s">
        <v>167</v>
      </c>
      <c r="D84" s="8">
        <v>40330.590312499997</v>
      </c>
      <c r="E84" s="7" t="s">
        <v>19</v>
      </c>
      <c r="F84" s="8" t="s">
        <v>20</v>
      </c>
      <c r="G84" t="str">
        <f t="shared" si="2"/>
        <v>Active</v>
      </c>
      <c r="H84" s="2" t="s">
        <v>1</v>
      </c>
      <c r="I84" t="str">
        <f>VLOOKUP(B84,'CCM-FRS-01-May-2014'!$A$1:$M$1962,3,0)</f>
        <v>Global Sector Group</v>
      </c>
      <c r="J84" t="str">
        <f>VLOOKUP(B84,'CCM-FRS-01-May-2014'!$A$1:$M$1962,4,0)</f>
        <v>Global Sector Core Centers</v>
      </c>
      <c r="K84" t="str">
        <f>VLOOKUP(B84,'CCM-FRS-01-May-2014'!$A$1:$M$1962,5,0)</f>
        <v>BlackRock Balance Sheet Centers</v>
      </c>
      <c r="M84">
        <v>0</v>
      </c>
      <c r="O84" s="23">
        <v>0</v>
      </c>
    </row>
    <row r="85" spans="1:15" ht="15" x14ac:dyDescent="0.3">
      <c r="A85" s="7"/>
      <c r="B85" s="7" t="s">
        <v>168</v>
      </c>
      <c r="C85" s="7" t="s">
        <v>169</v>
      </c>
      <c r="D85" s="8">
        <v>40330.590312499997</v>
      </c>
      <c r="E85" s="7" t="s">
        <v>19</v>
      </c>
      <c r="F85" s="8" t="s">
        <v>20</v>
      </c>
      <c r="G85" t="str">
        <f t="shared" si="2"/>
        <v>Active</v>
      </c>
      <c r="H85" s="2" t="s">
        <v>1</v>
      </c>
      <c r="I85" t="str">
        <f>VLOOKUP(B85,'CCM-FRS-01-May-2014'!$A$1:$M$1962,3,0)</f>
        <v>Global Sector Group</v>
      </c>
      <c r="J85" t="str">
        <f>VLOOKUP(B85,'CCM-FRS-01-May-2014'!$A$1:$M$1962,4,0)</f>
        <v>Global Sector Core Centers</v>
      </c>
      <c r="K85" t="str">
        <f>VLOOKUP(B85,'CCM-FRS-01-May-2014'!$A$1:$M$1962,5,0)</f>
        <v>BlackRock Balance Sheet Centers</v>
      </c>
      <c r="M85">
        <v>0</v>
      </c>
      <c r="O85" s="23">
        <v>0</v>
      </c>
    </row>
    <row r="86" spans="1:15" ht="15" x14ac:dyDescent="0.3">
      <c r="A86" s="7"/>
      <c r="B86" s="7" t="s">
        <v>170</v>
      </c>
      <c r="C86" s="7" t="s">
        <v>171</v>
      </c>
      <c r="D86" s="8">
        <v>40330.590312499997</v>
      </c>
      <c r="E86" s="7" t="s">
        <v>19</v>
      </c>
      <c r="F86" s="8" t="s">
        <v>20</v>
      </c>
      <c r="G86" t="str">
        <f t="shared" si="2"/>
        <v>Active</v>
      </c>
      <c r="H86" s="2" t="s">
        <v>1</v>
      </c>
      <c r="I86" t="str">
        <f>VLOOKUP(B86,'CCM-FRS-01-May-2014'!$A$1:$M$1962,3,0)</f>
        <v>Global Sector Group</v>
      </c>
      <c r="J86" t="str">
        <f>VLOOKUP(B86,'CCM-FRS-01-May-2014'!$A$1:$M$1962,4,0)</f>
        <v>Global Sector Core Centers</v>
      </c>
      <c r="K86" t="str">
        <f>VLOOKUP(B86,'CCM-FRS-01-May-2014'!$A$1:$M$1962,5,0)</f>
        <v>BlackRock Balance Sheet Centers</v>
      </c>
      <c r="M86">
        <v>0</v>
      </c>
      <c r="O86" s="23">
        <v>0</v>
      </c>
    </row>
    <row r="87" spans="1:15" ht="15" x14ac:dyDescent="0.3">
      <c r="A87" s="7"/>
      <c r="B87" s="7" t="s">
        <v>172</v>
      </c>
      <c r="C87" s="7" t="s">
        <v>173</v>
      </c>
      <c r="D87" s="8">
        <v>40330.590312499997</v>
      </c>
      <c r="E87" s="7" t="s">
        <v>19</v>
      </c>
      <c r="F87" s="8" t="s">
        <v>20</v>
      </c>
      <c r="G87" t="str">
        <f t="shared" si="2"/>
        <v>Active</v>
      </c>
      <c r="H87" s="2" t="s">
        <v>1</v>
      </c>
      <c r="I87" t="str">
        <f>VLOOKUP(B87,'CCM-FRS-01-May-2014'!$A$1:$M$1962,3,0)</f>
        <v>Global Sector Group</v>
      </c>
      <c r="J87" t="str">
        <f>VLOOKUP(B87,'CCM-FRS-01-May-2014'!$A$1:$M$1962,4,0)</f>
        <v>Global Sector Core Centers</v>
      </c>
      <c r="K87" t="str">
        <f>VLOOKUP(B87,'CCM-FRS-01-May-2014'!$A$1:$M$1962,5,0)</f>
        <v>BlackRock Balance Sheet Centers</v>
      </c>
      <c r="M87">
        <v>0</v>
      </c>
      <c r="O87" s="23">
        <v>0</v>
      </c>
    </row>
    <row r="88" spans="1:15" ht="15" x14ac:dyDescent="0.3">
      <c r="A88" s="7"/>
      <c r="B88" s="7" t="s">
        <v>174</v>
      </c>
      <c r="C88" s="7" t="s">
        <v>175</v>
      </c>
      <c r="D88" s="8">
        <v>40330.590312499997</v>
      </c>
      <c r="E88" s="7" t="s">
        <v>19</v>
      </c>
      <c r="F88" s="8" t="s">
        <v>20</v>
      </c>
      <c r="G88" t="str">
        <f t="shared" si="2"/>
        <v>Active</v>
      </c>
      <c r="H88" s="2" t="s">
        <v>1</v>
      </c>
      <c r="I88" t="str">
        <f>VLOOKUP(B88,'CCM-FRS-01-May-2014'!$A$1:$M$1962,3,0)</f>
        <v>Global Sector Group</v>
      </c>
      <c r="J88" t="str">
        <f>VLOOKUP(B88,'CCM-FRS-01-May-2014'!$A$1:$M$1962,4,0)</f>
        <v>Global Sector Core Centers</v>
      </c>
      <c r="K88" t="str">
        <f>VLOOKUP(B88,'CCM-FRS-01-May-2014'!$A$1:$M$1962,5,0)</f>
        <v>BlackRock Balance Sheet Centers</v>
      </c>
      <c r="M88">
        <v>0</v>
      </c>
      <c r="O88" s="23">
        <v>0</v>
      </c>
    </row>
    <row r="89" spans="1:15" ht="15" x14ac:dyDescent="0.3">
      <c r="A89" s="7"/>
      <c r="B89" s="7" t="s">
        <v>176</v>
      </c>
      <c r="C89" s="7" t="s">
        <v>177</v>
      </c>
      <c r="D89" s="8">
        <v>39581.539722222224</v>
      </c>
      <c r="E89" s="7" t="s">
        <v>19</v>
      </c>
      <c r="F89" s="8" t="s">
        <v>20</v>
      </c>
      <c r="G89" t="str">
        <f t="shared" si="2"/>
        <v>Active</v>
      </c>
      <c r="H89" s="2" t="s">
        <v>1</v>
      </c>
      <c r="I89" t="str">
        <f>VLOOKUP(B89,'CCM-FRS-01-May-2014'!$A$1:$M$1962,3,0)</f>
        <v>Global Sector Group</v>
      </c>
      <c r="J89" t="str">
        <f>VLOOKUP(B89,'CCM-FRS-01-May-2014'!$A$1:$M$1962,4,0)</f>
        <v>Global Sector Core Centers</v>
      </c>
      <c r="K89" t="str">
        <f>VLOOKUP(B89,'CCM-FRS-01-May-2014'!$A$1:$M$1962,5,0)</f>
        <v>BlackRock Balance Sheet Centers</v>
      </c>
      <c r="M89">
        <v>0</v>
      </c>
      <c r="O89" s="23">
        <v>0</v>
      </c>
    </row>
    <row r="90" spans="1:15" ht="15" x14ac:dyDescent="0.3">
      <c r="A90" s="7"/>
      <c r="B90" s="7" t="s">
        <v>178</v>
      </c>
      <c r="C90" s="7" t="s">
        <v>179</v>
      </c>
      <c r="D90" s="8">
        <v>39581.539884259262</v>
      </c>
      <c r="E90" s="7" t="s">
        <v>19</v>
      </c>
      <c r="F90" s="8" t="s">
        <v>20</v>
      </c>
      <c r="G90" t="str">
        <f t="shared" si="2"/>
        <v>Active</v>
      </c>
      <c r="H90" s="2" t="s">
        <v>1</v>
      </c>
      <c r="I90" t="str">
        <f>VLOOKUP(B90,'CCM-FRS-01-May-2014'!$A$1:$M$1962,3,0)</f>
        <v>Global Sector Group</v>
      </c>
      <c r="J90" t="str">
        <f>VLOOKUP(B90,'CCM-FRS-01-May-2014'!$A$1:$M$1962,4,0)</f>
        <v>Global Sector Core Centers</v>
      </c>
      <c r="K90" t="str">
        <f>VLOOKUP(B90,'CCM-FRS-01-May-2014'!$A$1:$M$1962,5,0)</f>
        <v>BlackRock Balance Sheet Centers</v>
      </c>
      <c r="M90">
        <v>0</v>
      </c>
      <c r="O90" s="23">
        <v>0</v>
      </c>
    </row>
    <row r="91" spans="1:15" ht="15" x14ac:dyDescent="0.3">
      <c r="A91" s="7"/>
      <c r="B91" s="7" t="s">
        <v>180</v>
      </c>
      <c r="C91" s="7" t="s">
        <v>181</v>
      </c>
      <c r="D91" s="8">
        <v>39581.540185185186</v>
      </c>
      <c r="E91" s="7" t="s">
        <v>19</v>
      </c>
      <c r="F91" s="8" t="s">
        <v>20</v>
      </c>
      <c r="G91" t="str">
        <f t="shared" si="2"/>
        <v>Active</v>
      </c>
      <c r="H91" s="2" t="s">
        <v>1</v>
      </c>
      <c r="I91" t="str">
        <f>VLOOKUP(B91,'CCM-FRS-01-May-2014'!$A$1:$M$1962,3,0)</f>
        <v>Global Sector Group</v>
      </c>
      <c r="J91" t="str">
        <f>VLOOKUP(B91,'CCM-FRS-01-May-2014'!$A$1:$M$1962,4,0)</f>
        <v>Global Sector Core Centers</v>
      </c>
      <c r="K91" t="str">
        <f>VLOOKUP(B91,'CCM-FRS-01-May-2014'!$A$1:$M$1962,5,0)</f>
        <v>BlackRock Balance Sheet Centers</v>
      </c>
      <c r="M91">
        <v>0</v>
      </c>
      <c r="O91" s="23">
        <v>0</v>
      </c>
    </row>
    <row r="92" spans="1:15" ht="15" x14ac:dyDescent="0.3">
      <c r="A92" s="7"/>
      <c r="B92" s="7" t="s">
        <v>182</v>
      </c>
      <c r="C92" s="7" t="s">
        <v>183</v>
      </c>
      <c r="D92" s="8">
        <v>39581.540347222224</v>
      </c>
      <c r="E92" s="7" t="s">
        <v>19</v>
      </c>
      <c r="F92" s="8" t="s">
        <v>20</v>
      </c>
      <c r="G92" t="str">
        <f t="shared" si="2"/>
        <v>Active</v>
      </c>
      <c r="H92" s="2" t="s">
        <v>1</v>
      </c>
      <c r="I92" t="str">
        <f>VLOOKUP(B92,'CCM-FRS-01-May-2014'!$A$1:$M$1962,3,0)</f>
        <v>Global Sector Group</v>
      </c>
      <c r="J92" t="str">
        <f>VLOOKUP(B92,'CCM-FRS-01-May-2014'!$A$1:$M$1962,4,0)</f>
        <v>Global Sector Core Centers</v>
      </c>
      <c r="K92" t="str">
        <f>VLOOKUP(B92,'CCM-FRS-01-May-2014'!$A$1:$M$1962,5,0)</f>
        <v>BlackRock Balance Sheet Centers</v>
      </c>
      <c r="M92">
        <v>0</v>
      </c>
      <c r="O92" s="23">
        <v>0</v>
      </c>
    </row>
    <row r="93" spans="1:15" ht="15" x14ac:dyDescent="0.3">
      <c r="A93" s="7"/>
      <c r="B93" s="7" t="s">
        <v>184</v>
      </c>
      <c r="C93" s="7" t="s">
        <v>185</v>
      </c>
      <c r="D93" s="8">
        <v>39581.540509259263</v>
      </c>
      <c r="E93" s="7" t="s">
        <v>19</v>
      </c>
      <c r="F93" s="8" t="s">
        <v>20</v>
      </c>
      <c r="G93" t="str">
        <f t="shared" si="2"/>
        <v>Active</v>
      </c>
      <c r="H93" s="2" t="s">
        <v>1</v>
      </c>
      <c r="I93" t="str">
        <f>VLOOKUP(B93,'CCM-FRS-01-May-2014'!$A$1:$M$1962,3,0)</f>
        <v>Global Sector Group</v>
      </c>
      <c r="J93" t="str">
        <f>VLOOKUP(B93,'CCM-FRS-01-May-2014'!$A$1:$M$1962,4,0)</f>
        <v>Global Sector Core Centers</v>
      </c>
      <c r="K93" t="str">
        <f>VLOOKUP(B93,'CCM-FRS-01-May-2014'!$A$1:$M$1962,5,0)</f>
        <v>BlackRock Balance Sheet Centers</v>
      </c>
      <c r="M93">
        <v>0</v>
      </c>
      <c r="O93" s="23">
        <v>0</v>
      </c>
    </row>
    <row r="94" spans="1:15" ht="15" x14ac:dyDescent="0.3">
      <c r="A94" s="7"/>
      <c r="B94" s="7" t="s">
        <v>186</v>
      </c>
      <c r="C94" s="7" t="s">
        <v>187</v>
      </c>
      <c r="D94" s="8">
        <v>39639.640590277777</v>
      </c>
      <c r="E94" s="7" t="s">
        <v>19</v>
      </c>
      <c r="F94" s="8" t="s">
        <v>20</v>
      </c>
      <c r="G94" t="str">
        <f t="shared" si="2"/>
        <v>Active</v>
      </c>
      <c r="H94" s="2" t="s">
        <v>1</v>
      </c>
      <c r="I94" t="str">
        <f>VLOOKUP(B94,'CCM-FRS-01-May-2014'!$A$1:$M$1962,3,0)</f>
        <v>Global Sector Group</v>
      </c>
      <c r="J94" t="str">
        <f>VLOOKUP(B94,'CCM-FRS-01-May-2014'!$A$1:$M$1962,4,0)</f>
        <v>Global Sector Core Centers</v>
      </c>
      <c r="K94" t="str">
        <f>VLOOKUP(B94,'CCM-FRS-01-May-2014'!$A$1:$M$1962,5,0)</f>
        <v>BlackRock Balance Sheet Centers</v>
      </c>
      <c r="M94">
        <v>0</v>
      </c>
      <c r="O94" s="23">
        <v>0</v>
      </c>
    </row>
    <row r="95" spans="1:15" ht="15" x14ac:dyDescent="0.3">
      <c r="A95" s="7"/>
      <c r="B95" s="7" t="s">
        <v>188</v>
      </c>
      <c r="C95" s="7" t="s">
        <v>189</v>
      </c>
      <c r="D95" s="8">
        <v>39639.640740740739</v>
      </c>
      <c r="E95" s="7" t="s">
        <v>19</v>
      </c>
      <c r="F95" s="8" t="s">
        <v>20</v>
      </c>
      <c r="G95" t="str">
        <f t="shared" si="2"/>
        <v>Active</v>
      </c>
      <c r="H95" s="2" t="s">
        <v>1</v>
      </c>
      <c r="I95" t="str">
        <f>VLOOKUP(B95,'CCM-FRS-01-May-2014'!$A$1:$M$1962,3,0)</f>
        <v>Global Sector Group</v>
      </c>
      <c r="J95" t="str">
        <f>VLOOKUP(B95,'CCM-FRS-01-May-2014'!$A$1:$M$1962,4,0)</f>
        <v>Global Sector Core Centers</v>
      </c>
      <c r="K95" t="str">
        <f>VLOOKUP(B95,'CCM-FRS-01-May-2014'!$A$1:$M$1962,5,0)</f>
        <v>BlackRock Balance Sheet Centers</v>
      </c>
      <c r="M95">
        <v>0</v>
      </c>
      <c r="O95" s="23">
        <v>0</v>
      </c>
    </row>
    <row r="96" spans="1:15" ht="15" x14ac:dyDescent="0.3">
      <c r="A96" s="7"/>
      <c r="B96" s="7" t="s">
        <v>190</v>
      </c>
      <c r="C96" s="7" t="s">
        <v>191</v>
      </c>
      <c r="D96" s="8">
        <v>39639.640914351854</v>
      </c>
      <c r="E96" s="7" t="s">
        <v>19</v>
      </c>
      <c r="F96" s="8" t="s">
        <v>20</v>
      </c>
      <c r="G96" t="str">
        <f t="shared" si="2"/>
        <v>Active</v>
      </c>
      <c r="H96" s="2" t="s">
        <v>1</v>
      </c>
      <c r="I96" t="str">
        <f>VLOOKUP(B96,'CCM-FRS-01-May-2014'!$A$1:$M$1962,3,0)</f>
        <v>Global Sector Group</v>
      </c>
      <c r="J96" t="str">
        <f>VLOOKUP(B96,'CCM-FRS-01-May-2014'!$A$1:$M$1962,4,0)</f>
        <v>Global Sector Core Centers</v>
      </c>
      <c r="K96" t="str">
        <f>VLOOKUP(B96,'CCM-FRS-01-May-2014'!$A$1:$M$1962,5,0)</f>
        <v>BlackRock Balance Sheet Centers</v>
      </c>
      <c r="M96">
        <v>0</v>
      </c>
      <c r="O96" s="23">
        <v>0</v>
      </c>
    </row>
    <row r="97" spans="1:15" ht="15" x14ac:dyDescent="0.3">
      <c r="A97" s="7"/>
      <c r="B97" s="7" t="s">
        <v>192</v>
      </c>
      <c r="C97" s="7" t="s">
        <v>193</v>
      </c>
      <c r="D97" s="8">
        <v>39581.540671296294</v>
      </c>
      <c r="E97" s="7" t="s">
        <v>19</v>
      </c>
      <c r="F97" s="8" t="s">
        <v>20</v>
      </c>
      <c r="G97" t="str">
        <f t="shared" si="2"/>
        <v>Active</v>
      </c>
      <c r="H97" s="2" t="s">
        <v>1</v>
      </c>
      <c r="I97" t="str">
        <f>VLOOKUP(B97,'CCM-FRS-01-May-2014'!$A$1:$M$1962,3,0)</f>
        <v>Global Sector Group</v>
      </c>
      <c r="J97" t="str">
        <f>VLOOKUP(B97,'CCM-FRS-01-May-2014'!$A$1:$M$1962,4,0)</f>
        <v>Global Sector Core Centers</v>
      </c>
      <c r="K97" t="str">
        <f>VLOOKUP(B97,'CCM-FRS-01-May-2014'!$A$1:$M$1962,5,0)</f>
        <v>BlackRock Balance Sheet Centers</v>
      </c>
      <c r="M97">
        <v>0</v>
      </c>
      <c r="O97" s="23">
        <v>0</v>
      </c>
    </row>
    <row r="98" spans="1:15" ht="15" x14ac:dyDescent="0.3">
      <c r="A98" s="7"/>
      <c r="B98" s="7" t="s">
        <v>194</v>
      </c>
      <c r="C98" s="7" t="s">
        <v>195</v>
      </c>
      <c r="D98" s="8">
        <v>39581.540833333333</v>
      </c>
      <c r="E98" s="7" t="s">
        <v>19</v>
      </c>
      <c r="F98" s="8" t="s">
        <v>20</v>
      </c>
      <c r="G98" t="str">
        <f t="shared" si="2"/>
        <v>Active</v>
      </c>
      <c r="H98" s="2" t="s">
        <v>1</v>
      </c>
      <c r="I98" t="str">
        <f>VLOOKUP(B98,'CCM-FRS-01-May-2014'!$A$1:$M$1962,3,0)</f>
        <v>Global Sector Group</v>
      </c>
      <c r="J98" t="str">
        <f>VLOOKUP(B98,'CCM-FRS-01-May-2014'!$A$1:$M$1962,4,0)</f>
        <v>Global Sector Core Centers</v>
      </c>
      <c r="K98" t="str">
        <f>VLOOKUP(B98,'CCM-FRS-01-May-2014'!$A$1:$M$1962,5,0)</f>
        <v>BlackRock Balance Sheet Centers</v>
      </c>
      <c r="M98">
        <v>0</v>
      </c>
      <c r="O98" s="23">
        <v>0</v>
      </c>
    </row>
    <row r="99" spans="1:15" ht="15" x14ac:dyDescent="0.3">
      <c r="A99" s="7"/>
      <c r="B99" s="7" t="s">
        <v>196</v>
      </c>
      <c r="C99" s="7" t="s">
        <v>197</v>
      </c>
      <c r="D99" s="8">
        <v>39581.540995370371</v>
      </c>
      <c r="E99" s="7" t="s">
        <v>19</v>
      </c>
      <c r="F99" s="8" t="s">
        <v>20</v>
      </c>
      <c r="G99" t="str">
        <f t="shared" si="2"/>
        <v>Active</v>
      </c>
      <c r="H99" s="2" t="s">
        <v>1</v>
      </c>
      <c r="I99" t="str">
        <f>VLOOKUP(B99,'CCM-FRS-01-May-2014'!$A$1:$M$1962,3,0)</f>
        <v>Global Sector Group</v>
      </c>
      <c r="J99" t="str">
        <f>VLOOKUP(B99,'CCM-FRS-01-May-2014'!$A$1:$M$1962,4,0)</f>
        <v>Global Sector Core Centers</v>
      </c>
      <c r="K99" t="str">
        <f>VLOOKUP(B99,'CCM-FRS-01-May-2014'!$A$1:$M$1962,5,0)</f>
        <v>BlackRock Balance Sheet Centers</v>
      </c>
      <c r="M99">
        <v>0</v>
      </c>
      <c r="O99" s="23">
        <v>0</v>
      </c>
    </row>
    <row r="100" spans="1:15" ht="15" x14ac:dyDescent="0.3">
      <c r="A100" s="7"/>
      <c r="B100" s="7" t="s">
        <v>198</v>
      </c>
      <c r="C100" s="7" t="s">
        <v>199</v>
      </c>
      <c r="D100" s="8">
        <v>39639.641076388885</v>
      </c>
      <c r="E100" s="7" t="s">
        <v>19</v>
      </c>
      <c r="F100" s="8" t="s">
        <v>20</v>
      </c>
      <c r="G100" t="str">
        <f t="shared" si="2"/>
        <v>Active</v>
      </c>
      <c r="H100" s="2" t="s">
        <v>1</v>
      </c>
      <c r="I100" t="str">
        <f>VLOOKUP(B100,'CCM-FRS-01-May-2014'!$A$1:$M$1962,3,0)</f>
        <v>Global Sector Group</v>
      </c>
      <c r="J100" t="str">
        <f>VLOOKUP(B100,'CCM-FRS-01-May-2014'!$A$1:$M$1962,4,0)</f>
        <v>Global Sector Core Centers</v>
      </c>
      <c r="K100" t="str">
        <f>VLOOKUP(B100,'CCM-FRS-01-May-2014'!$A$1:$M$1962,5,0)</f>
        <v>BlackRock Balance Sheet Centers</v>
      </c>
      <c r="M100">
        <v>0</v>
      </c>
      <c r="O100" s="23">
        <v>0</v>
      </c>
    </row>
    <row r="101" spans="1:15" ht="15" x14ac:dyDescent="0.3">
      <c r="A101" s="7"/>
      <c r="B101" s="7" t="s">
        <v>200</v>
      </c>
      <c r="C101" s="7" t="s">
        <v>201</v>
      </c>
      <c r="D101" s="8">
        <v>39581.541145833333</v>
      </c>
      <c r="E101" s="7" t="s">
        <v>19</v>
      </c>
      <c r="F101" s="8" t="s">
        <v>20</v>
      </c>
      <c r="G101" t="str">
        <f t="shared" si="2"/>
        <v>Active</v>
      </c>
      <c r="H101" s="2" t="s">
        <v>1</v>
      </c>
      <c r="I101" t="str">
        <f>VLOOKUP(B101,'CCM-FRS-01-May-2014'!$A$1:$M$1962,3,0)</f>
        <v>Global Sector Group</v>
      </c>
      <c r="J101" t="str">
        <f>VLOOKUP(B101,'CCM-FRS-01-May-2014'!$A$1:$M$1962,4,0)</f>
        <v>Global Sector Core Centers</v>
      </c>
      <c r="K101" t="str">
        <f>VLOOKUP(B101,'CCM-FRS-01-May-2014'!$A$1:$M$1962,5,0)</f>
        <v>BlackRock Balance Sheet Centers</v>
      </c>
      <c r="M101">
        <v>0</v>
      </c>
      <c r="O101" s="23">
        <v>0</v>
      </c>
    </row>
    <row r="102" spans="1:15" ht="15" x14ac:dyDescent="0.3">
      <c r="A102" s="7"/>
      <c r="B102" s="7" t="s">
        <v>202</v>
      </c>
      <c r="C102" s="7" t="s">
        <v>203</v>
      </c>
      <c r="D102" s="8">
        <v>39581.541307870371</v>
      </c>
      <c r="E102" s="7" t="s">
        <v>19</v>
      </c>
      <c r="F102" s="8" t="s">
        <v>20</v>
      </c>
      <c r="G102" t="str">
        <f t="shared" si="2"/>
        <v>Active</v>
      </c>
      <c r="H102" s="2" t="s">
        <v>1</v>
      </c>
      <c r="I102" t="str">
        <f>VLOOKUP(B102,'CCM-FRS-01-May-2014'!$A$1:$M$1962,3,0)</f>
        <v>Global Sector Group</v>
      </c>
      <c r="J102" t="str">
        <f>VLOOKUP(B102,'CCM-FRS-01-May-2014'!$A$1:$M$1962,4,0)</f>
        <v>Global Sector Core Centers</v>
      </c>
      <c r="K102" t="str">
        <f>VLOOKUP(B102,'CCM-FRS-01-May-2014'!$A$1:$M$1962,5,0)</f>
        <v>BlackRock Balance Sheet Centers</v>
      </c>
      <c r="M102">
        <v>0</v>
      </c>
      <c r="O102" s="23">
        <v>0</v>
      </c>
    </row>
    <row r="103" spans="1:15" ht="15" x14ac:dyDescent="0.3">
      <c r="A103" s="7"/>
      <c r="B103" s="7" t="s">
        <v>204</v>
      </c>
      <c r="C103" s="7" t="s">
        <v>205</v>
      </c>
      <c r="D103" s="8">
        <v>39581.54146990741</v>
      </c>
      <c r="E103" s="7" t="s">
        <v>19</v>
      </c>
      <c r="F103" s="8" t="s">
        <v>20</v>
      </c>
      <c r="G103" t="str">
        <f t="shared" si="2"/>
        <v>Active</v>
      </c>
      <c r="H103" s="2" t="s">
        <v>1</v>
      </c>
      <c r="I103" t="str">
        <f>VLOOKUP(B103,'CCM-FRS-01-May-2014'!$A$1:$M$1962,3,0)</f>
        <v>Global Sector Group</v>
      </c>
      <c r="J103" t="str">
        <f>VLOOKUP(B103,'CCM-FRS-01-May-2014'!$A$1:$M$1962,4,0)</f>
        <v>Global Sector Core Centers</v>
      </c>
      <c r="K103" t="str">
        <f>VLOOKUP(B103,'CCM-FRS-01-May-2014'!$A$1:$M$1962,5,0)</f>
        <v>BlackRock Balance Sheet Centers</v>
      </c>
      <c r="M103">
        <v>0</v>
      </c>
      <c r="O103" s="23">
        <v>0</v>
      </c>
    </row>
    <row r="104" spans="1:15" ht="15" x14ac:dyDescent="0.3">
      <c r="A104" s="7"/>
      <c r="B104" s="7" t="s">
        <v>206</v>
      </c>
      <c r="C104" s="7" t="s">
        <v>207</v>
      </c>
      <c r="D104" s="8">
        <v>39581.541631944441</v>
      </c>
      <c r="E104" s="7" t="s">
        <v>19</v>
      </c>
      <c r="F104" s="8" t="s">
        <v>20</v>
      </c>
      <c r="G104" t="str">
        <f t="shared" si="2"/>
        <v>Active</v>
      </c>
      <c r="H104" s="2" t="s">
        <v>1</v>
      </c>
      <c r="I104" t="str">
        <f>VLOOKUP(B104,'CCM-FRS-01-May-2014'!$A$1:$M$1962,3,0)</f>
        <v>Global Sector Group</v>
      </c>
      <c r="J104" t="str">
        <f>VLOOKUP(B104,'CCM-FRS-01-May-2014'!$A$1:$M$1962,4,0)</f>
        <v>Global Sector Core Centers</v>
      </c>
      <c r="K104" t="str">
        <f>VLOOKUP(B104,'CCM-FRS-01-May-2014'!$A$1:$M$1962,5,0)</f>
        <v>BlackRock Balance Sheet Centers</v>
      </c>
      <c r="M104">
        <v>0</v>
      </c>
      <c r="O104" s="23">
        <v>0</v>
      </c>
    </row>
    <row r="105" spans="1:15" ht="15" x14ac:dyDescent="0.3">
      <c r="A105" s="7"/>
      <c r="B105" s="7" t="s">
        <v>208</v>
      </c>
      <c r="C105" s="7" t="s">
        <v>209</v>
      </c>
      <c r="D105" s="8">
        <v>39581.54179398148</v>
      </c>
      <c r="E105" s="7" t="s">
        <v>19</v>
      </c>
      <c r="F105" s="8" t="s">
        <v>20</v>
      </c>
      <c r="G105" t="str">
        <f t="shared" si="2"/>
        <v>Active</v>
      </c>
      <c r="H105" s="2" t="s">
        <v>1</v>
      </c>
      <c r="I105" t="str">
        <f>VLOOKUP(B105,'CCM-FRS-01-May-2014'!$A$1:$M$1962,3,0)</f>
        <v>Global Sector Group</v>
      </c>
      <c r="J105" t="str">
        <f>VLOOKUP(B105,'CCM-FRS-01-May-2014'!$A$1:$M$1962,4,0)</f>
        <v>Global Sector Core Centers</v>
      </c>
      <c r="K105" t="str">
        <f>VLOOKUP(B105,'CCM-FRS-01-May-2014'!$A$1:$M$1962,5,0)</f>
        <v>BlackRock Balance Sheet Centers</v>
      </c>
      <c r="M105">
        <v>0</v>
      </c>
      <c r="O105" s="23">
        <v>0</v>
      </c>
    </row>
    <row r="106" spans="1:15" ht="15" x14ac:dyDescent="0.3">
      <c r="A106" s="7"/>
      <c r="B106" s="7" t="s">
        <v>210</v>
      </c>
      <c r="C106" s="7" t="s">
        <v>211</v>
      </c>
      <c r="D106" s="8">
        <v>39581.541956018518</v>
      </c>
      <c r="E106" s="7" t="s">
        <v>19</v>
      </c>
      <c r="F106" s="8" t="s">
        <v>20</v>
      </c>
      <c r="G106" t="str">
        <f t="shared" si="2"/>
        <v>Active</v>
      </c>
      <c r="H106" s="2" t="s">
        <v>1</v>
      </c>
      <c r="I106" t="str">
        <f>VLOOKUP(B106,'CCM-FRS-01-May-2014'!$A$1:$M$1962,3,0)</f>
        <v>Global Sector Group</v>
      </c>
      <c r="J106" t="str">
        <f>VLOOKUP(B106,'CCM-FRS-01-May-2014'!$A$1:$M$1962,4,0)</f>
        <v>Global Sector Core Centers</v>
      </c>
      <c r="K106" t="str">
        <f>VLOOKUP(B106,'CCM-FRS-01-May-2014'!$A$1:$M$1962,5,0)</f>
        <v>BlackRock Balance Sheet Centers</v>
      </c>
      <c r="M106">
        <v>0</v>
      </c>
      <c r="O106" s="23">
        <v>0</v>
      </c>
    </row>
    <row r="107" spans="1:15" ht="15" x14ac:dyDescent="0.3">
      <c r="A107" s="7"/>
      <c r="B107" s="7" t="s">
        <v>212</v>
      </c>
      <c r="C107" s="7" t="s">
        <v>213</v>
      </c>
      <c r="D107" s="8">
        <v>39581.542118055557</v>
      </c>
      <c r="E107" s="7" t="s">
        <v>19</v>
      </c>
      <c r="F107" s="8" t="s">
        <v>20</v>
      </c>
      <c r="G107" t="str">
        <f t="shared" si="2"/>
        <v>Active</v>
      </c>
      <c r="H107" s="2" t="s">
        <v>1</v>
      </c>
      <c r="I107" t="str">
        <f>VLOOKUP(B107,'CCM-FRS-01-May-2014'!$A$1:$M$1962,3,0)</f>
        <v>Global Sector Group</v>
      </c>
      <c r="J107" t="str">
        <f>VLOOKUP(B107,'CCM-FRS-01-May-2014'!$A$1:$M$1962,4,0)</f>
        <v>Global Sector Core Centers</v>
      </c>
      <c r="K107" t="str">
        <f>VLOOKUP(B107,'CCM-FRS-01-May-2014'!$A$1:$M$1962,5,0)</f>
        <v>BlackRock Balance Sheet Centers</v>
      </c>
      <c r="M107">
        <v>0</v>
      </c>
      <c r="O107" s="23">
        <v>0</v>
      </c>
    </row>
    <row r="108" spans="1:15" ht="15" x14ac:dyDescent="0.3">
      <c r="A108" s="7"/>
      <c r="B108" s="7" t="s">
        <v>214</v>
      </c>
      <c r="C108" s="7" t="s">
        <v>215</v>
      </c>
      <c r="D108" s="8">
        <v>40330.590312499997</v>
      </c>
      <c r="E108" s="7" t="s">
        <v>19</v>
      </c>
      <c r="F108" s="8" t="s">
        <v>20</v>
      </c>
      <c r="G108" t="str">
        <f t="shared" si="2"/>
        <v>Active</v>
      </c>
      <c r="H108" s="2" t="s">
        <v>1</v>
      </c>
      <c r="I108" t="str">
        <f>VLOOKUP(B108,'CCM-FRS-01-May-2014'!$A$1:$M$1962,3,0)</f>
        <v>Global Sector Group</v>
      </c>
      <c r="J108" t="str">
        <f>VLOOKUP(B108,'CCM-FRS-01-May-2014'!$A$1:$M$1962,4,0)</f>
        <v>Global Sector Core Centers</v>
      </c>
      <c r="K108" t="str">
        <f>VLOOKUP(B108,'CCM-FRS-01-May-2014'!$A$1:$M$1962,5,0)</f>
        <v>BlackRock Balance Sheet Centers</v>
      </c>
      <c r="M108">
        <v>0</v>
      </c>
      <c r="O108" s="23">
        <v>0</v>
      </c>
    </row>
    <row r="109" spans="1:15" ht="15" x14ac:dyDescent="0.3">
      <c r="A109" s="7"/>
      <c r="B109" s="7" t="s">
        <v>216</v>
      </c>
      <c r="C109" s="7" t="s">
        <v>217</v>
      </c>
      <c r="D109" s="8">
        <v>40330.590312499997</v>
      </c>
      <c r="E109" s="7" t="s">
        <v>19</v>
      </c>
      <c r="F109" s="8" t="s">
        <v>20</v>
      </c>
      <c r="G109" t="str">
        <f t="shared" si="2"/>
        <v>Active</v>
      </c>
      <c r="H109" s="2" t="s">
        <v>1</v>
      </c>
      <c r="I109" t="str">
        <f>VLOOKUP(B109,'CCM-FRS-01-May-2014'!$A$1:$M$1962,3,0)</f>
        <v>Global Sector Group</v>
      </c>
      <c r="J109" t="str">
        <f>VLOOKUP(B109,'CCM-FRS-01-May-2014'!$A$1:$M$1962,4,0)</f>
        <v>Global Sector Core Centers</v>
      </c>
      <c r="K109" t="str">
        <f>VLOOKUP(B109,'CCM-FRS-01-May-2014'!$A$1:$M$1962,5,0)</f>
        <v>BlackRock Balance Sheet Centers</v>
      </c>
      <c r="M109">
        <v>0</v>
      </c>
      <c r="O109" s="23">
        <v>0</v>
      </c>
    </row>
    <row r="110" spans="1:15" ht="15" x14ac:dyDescent="0.3">
      <c r="A110" s="7"/>
      <c r="B110" s="7" t="s">
        <v>218</v>
      </c>
      <c r="C110" s="7" t="s">
        <v>219</v>
      </c>
      <c r="D110" s="8">
        <v>40330.590312499997</v>
      </c>
      <c r="E110" s="7" t="s">
        <v>19</v>
      </c>
      <c r="F110" s="8" t="s">
        <v>20</v>
      </c>
      <c r="G110" t="str">
        <f t="shared" si="2"/>
        <v>Active</v>
      </c>
      <c r="H110" s="2" t="s">
        <v>1</v>
      </c>
      <c r="I110" t="str">
        <f>VLOOKUP(B110,'CCM-FRS-01-May-2014'!$A$1:$M$1962,3,0)</f>
        <v>Global Sector Group</v>
      </c>
      <c r="J110" t="str">
        <f>VLOOKUP(B110,'CCM-FRS-01-May-2014'!$A$1:$M$1962,4,0)</f>
        <v>Global Sector Core Centers</v>
      </c>
      <c r="K110" t="str">
        <f>VLOOKUP(B110,'CCM-FRS-01-May-2014'!$A$1:$M$1962,5,0)</f>
        <v>BlackRock Balance Sheet Centers</v>
      </c>
      <c r="M110">
        <v>0</v>
      </c>
      <c r="O110" s="23">
        <v>0</v>
      </c>
    </row>
    <row r="111" spans="1:15" ht="15" x14ac:dyDescent="0.3">
      <c r="A111" s="7"/>
      <c r="B111" s="7" t="s">
        <v>220</v>
      </c>
      <c r="C111" s="7" t="s">
        <v>221</v>
      </c>
      <c r="D111" s="8">
        <v>40877.44740740741</v>
      </c>
      <c r="E111" s="7" t="s">
        <v>19</v>
      </c>
      <c r="F111" s="8" t="s">
        <v>20</v>
      </c>
      <c r="G111" t="str">
        <f t="shared" si="2"/>
        <v>Active</v>
      </c>
      <c r="H111" s="2" t="s">
        <v>1</v>
      </c>
      <c r="I111" t="str">
        <f>VLOOKUP(B111,'CCM-FRS-01-May-2014'!$A$1:$M$1962,3,0)</f>
        <v>Global Sector Group</v>
      </c>
      <c r="J111" t="str">
        <f>VLOOKUP(B111,'CCM-FRS-01-May-2014'!$A$1:$M$1962,4,0)</f>
        <v>Global Sector Core Centers</v>
      </c>
      <c r="K111" t="str">
        <f>VLOOKUP(B111,'CCM-FRS-01-May-2014'!$A$1:$M$1962,5,0)</f>
        <v>BlackRock Balance Sheet Centers</v>
      </c>
      <c r="M111">
        <v>0</v>
      </c>
      <c r="O111" s="23">
        <v>0</v>
      </c>
    </row>
    <row r="112" spans="1:15" ht="15" x14ac:dyDescent="0.3">
      <c r="A112" s="7"/>
      <c r="B112" s="7" t="s">
        <v>222</v>
      </c>
      <c r="C112" s="7" t="s">
        <v>223</v>
      </c>
      <c r="D112" s="8">
        <v>40330.590312499997</v>
      </c>
      <c r="E112" s="7" t="s">
        <v>19</v>
      </c>
      <c r="F112" s="8" t="s">
        <v>20</v>
      </c>
      <c r="G112" t="str">
        <f t="shared" si="2"/>
        <v>Active</v>
      </c>
      <c r="H112" s="2" t="s">
        <v>1</v>
      </c>
      <c r="I112" t="str">
        <f>VLOOKUP(B112,'CCM-FRS-01-May-2014'!$A$1:$M$1962,3,0)</f>
        <v>Global Sector Group</v>
      </c>
      <c r="J112" t="str">
        <f>VLOOKUP(B112,'CCM-FRS-01-May-2014'!$A$1:$M$1962,4,0)</f>
        <v>Global Sector Core Centers</v>
      </c>
      <c r="K112" t="str">
        <f>VLOOKUP(B112,'CCM-FRS-01-May-2014'!$A$1:$M$1962,5,0)</f>
        <v>BlackRock Balance Sheet Centers</v>
      </c>
      <c r="M112">
        <v>0</v>
      </c>
      <c r="O112" s="23">
        <v>0</v>
      </c>
    </row>
    <row r="113" spans="1:15" ht="15" x14ac:dyDescent="0.3">
      <c r="A113" s="7"/>
      <c r="B113" s="7" t="s">
        <v>224</v>
      </c>
      <c r="C113" s="7" t="s">
        <v>225</v>
      </c>
      <c r="D113" s="8">
        <v>40133.693912037037</v>
      </c>
      <c r="E113" s="7" t="s">
        <v>19</v>
      </c>
      <c r="F113" s="8" t="s">
        <v>20</v>
      </c>
      <c r="G113" t="str">
        <f t="shared" si="2"/>
        <v>Active</v>
      </c>
      <c r="H113" s="2" t="s">
        <v>1</v>
      </c>
      <c r="I113" t="str">
        <f>VLOOKUP(B113,'CCM-FRS-01-May-2014'!$A$1:$M$1962,3,0)</f>
        <v>Global Sector Group</v>
      </c>
      <c r="J113" t="str">
        <f>VLOOKUP(B113,'CCM-FRS-01-May-2014'!$A$1:$M$1962,4,0)</f>
        <v>Global Sector Core Centers</v>
      </c>
      <c r="K113" t="str">
        <f>VLOOKUP(B113,'CCM-FRS-01-May-2014'!$A$1:$M$1962,5,0)</f>
        <v>BlackRock Balance Sheet Centers</v>
      </c>
      <c r="M113">
        <v>0</v>
      </c>
      <c r="O113" s="23">
        <v>0</v>
      </c>
    </row>
    <row r="114" spans="1:15" ht="15" x14ac:dyDescent="0.3">
      <c r="A114" s="7"/>
      <c r="B114" s="7" t="s">
        <v>226</v>
      </c>
      <c r="C114" s="7" t="s">
        <v>227</v>
      </c>
      <c r="D114" s="8">
        <v>39581.542280092595</v>
      </c>
      <c r="E114" s="7" t="s">
        <v>19</v>
      </c>
      <c r="F114" s="8">
        <v>41517</v>
      </c>
      <c r="G114" t="str">
        <f t="shared" si="2"/>
        <v>Inactive</v>
      </c>
      <c r="H114" s="4" t="s">
        <v>6</v>
      </c>
      <c r="I114" t="str">
        <f>VLOOKUP(B114,'CCM-FRS-01-May-2014'!$A$1:$M$1962,3,0)</f>
        <v>Global Sector Group</v>
      </c>
      <c r="J114" t="str">
        <f>VLOOKUP(B114,'CCM-FRS-01-May-2014'!$A$1:$M$1962,4,0)</f>
        <v>Global Sector Core Centers</v>
      </c>
      <c r="K114" t="str">
        <f>VLOOKUP(B114,'CCM-FRS-01-May-2014'!$A$1:$M$1962,5,0)</f>
        <v>BlackRock Balance Sheet Centers</v>
      </c>
      <c r="M114">
        <v>0</v>
      </c>
      <c r="O114" s="23">
        <v>0</v>
      </c>
    </row>
    <row r="115" spans="1:15" ht="15" x14ac:dyDescent="0.3">
      <c r="A115" s="7"/>
      <c r="B115" s="7" t="s">
        <v>228</v>
      </c>
      <c r="C115" s="7" t="s">
        <v>229</v>
      </c>
      <c r="D115" s="8">
        <v>39581.542442129627</v>
      </c>
      <c r="E115" s="7" t="s">
        <v>19</v>
      </c>
      <c r="F115" s="8" t="s">
        <v>20</v>
      </c>
      <c r="G115" t="str">
        <f t="shared" si="2"/>
        <v>Active</v>
      </c>
      <c r="H115" s="2" t="s">
        <v>1</v>
      </c>
      <c r="I115" t="str">
        <f>VLOOKUP(B115,'CCM-FRS-01-May-2014'!$A$1:$M$1962,3,0)</f>
        <v>Global Sector Group</v>
      </c>
      <c r="J115" t="str">
        <f>VLOOKUP(B115,'CCM-FRS-01-May-2014'!$A$1:$M$1962,4,0)</f>
        <v>Global Sector Core Centers</v>
      </c>
      <c r="K115" t="str">
        <f>VLOOKUP(B115,'CCM-FRS-01-May-2014'!$A$1:$M$1962,5,0)</f>
        <v>BlackRock Balance Sheet Centers</v>
      </c>
      <c r="M115">
        <v>0</v>
      </c>
      <c r="O115" s="23">
        <v>0</v>
      </c>
    </row>
    <row r="116" spans="1:15" ht="15" x14ac:dyDescent="0.3">
      <c r="A116" s="7"/>
      <c r="B116" s="7" t="s">
        <v>230</v>
      </c>
      <c r="C116" s="7" t="s">
        <v>231</v>
      </c>
      <c r="D116" s="8">
        <v>40330.590312499997</v>
      </c>
      <c r="E116" s="7" t="s">
        <v>19</v>
      </c>
      <c r="F116" s="8" t="s">
        <v>20</v>
      </c>
      <c r="G116" t="str">
        <f t="shared" si="2"/>
        <v>Active</v>
      </c>
      <c r="H116" s="2" t="s">
        <v>1</v>
      </c>
      <c r="I116" t="str">
        <f>VLOOKUP(B116,'CCM-FRS-01-May-2014'!$A$1:$M$1962,3,0)</f>
        <v>Global Sector Group</v>
      </c>
      <c r="J116" t="str">
        <f>VLOOKUP(B116,'CCM-FRS-01-May-2014'!$A$1:$M$1962,4,0)</f>
        <v>Global Sector Core Centers</v>
      </c>
      <c r="K116" t="str">
        <f>VLOOKUP(B116,'CCM-FRS-01-May-2014'!$A$1:$M$1962,5,0)</f>
        <v>BlackRock Balance Sheet Centers</v>
      </c>
      <c r="M116">
        <v>0</v>
      </c>
      <c r="O116" s="23">
        <v>0</v>
      </c>
    </row>
    <row r="117" spans="1:15" ht="15" x14ac:dyDescent="0.3">
      <c r="A117" s="7"/>
      <c r="B117" s="7" t="s">
        <v>232</v>
      </c>
      <c r="C117" s="7" t="s">
        <v>233</v>
      </c>
      <c r="D117" s="8">
        <v>40133.693912037037</v>
      </c>
      <c r="E117" s="7" t="s">
        <v>19</v>
      </c>
      <c r="F117" s="8">
        <v>41517</v>
      </c>
      <c r="G117" t="str">
        <f t="shared" si="2"/>
        <v>Inactive</v>
      </c>
      <c r="H117" s="4" t="s">
        <v>6</v>
      </c>
      <c r="I117" t="str">
        <f>VLOOKUP(B117,'CCM-FRS-01-May-2014'!$A$1:$M$1962,3,0)</f>
        <v>Global Sector Group</v>
      </c>
      <c r="J117" t="str">
        <f>VLOOKUP(B117,'CCM-FRS-01-May-2014'!$A$1:$M$1962,4,0)</f>
        <v>Global Sector Core Centers</v>
      </c>
      <c r="K117" t="str">
        <f>VLOOKUP(B117,'CCM-FRS-01-May-2014'!$A$1:$M$1962,5,0)</f>
        <v>BlackRock Balance Sheet Centers</v>
      </c>
      <c r="M117">
        <v>0</v>
      </c>
      <c r="O117" s="23">
        <v>0</v>
      </c>
    </row>
    <row r="118" spans="1:15" ht="15" x14ac:dyDescent="0.3">
      <c r="A118" s="7"/>
      <c r="B118" s="7" t="s">
        <v>234</v>
      </c>
      <c r="C118" s="7" t="s">
        <v>235</v>
      </c>
      <c r="D118" s="8">
        <v>39581.542604166665</v>
      </c>
      <c r="E118" s="7" t="s">
        <v>19</v>
      </c>
      <c r="F118" s="8" t="s">
        <v>20</v>
      </c>
      <c r="G118" t="str">
        <f t="shared" si="2"/>
        <v>Active</v>
      </c>
      <c r="H118" s="2" t="s">
        <v>1</v>
      </c>
      <c r="I118" t="str">
        <f>VLOOKUP(B118,'CCM-FRS-01-May-2014'!$A$1:$M$1962,3,0)</f>
        <v>Global Sector Group</v>
      </c>
      <c r="J118" t="str">
        <f>VLOOKUP(B118,'CCM-FRS-01-May-2014'!$A$1:$M$1962,4,0)</f>
        <v>Global Sector Core Centers</v>
      </c>
      <c r="K118" t="str">
        <f>VLOOKUP(B118,'CCM-FRS-01-May-2014'!$A$1:$M$1962,5,0)</f>
        <v>BlackRock Balance Sheet Centers</v>
      </c>
      <c r="M118">
        <v>0</v>
      </c>
      <c r="O118" s="23">
        <v>0</v>
      </c>
    </row>
    <row r="119" spans="1:15" ht="15" x14ac:dyDescent="0.3">
      <c r="A119" s="7"/>
      <c r="B119" s="7" t="s">
        <v>236</v>
      </c>
      <c r="C119" s="7" t="s">
        <v>237</v>
      </c>
      <c r="D119" s="8">
        <v>39581.542766203704</v>
      </c>
      <c r="E119" s="7" t="s">
        <v>19</v>
      </c>
      <c r="F119" s="8">
        <v>41517</v>
      </c>
      <c r="G119" t="str">
        <f t="shared" si="2"/>
        <v>Inactive</v>
      </c>
      <c r="H119" s="4" t="s">
        <v>6</v>
      </c>
      <c r="I119" t="str">
        <f>VLOOKUP(B119,'CCM-FRS-01-May-2014'!$A$1:$M$1962,3,0)</f>
        <v>Global Sector Group</v>
      </c>
      <c r="J119" t="str">
        <f>VLOOKUP(B119,'CCM-FRS-01-May-2014'!$A$1:$M$1962,4,0)</f>
        <v>Global Sector Core Centers</v>
      </c>
      <c r="K119" t="str">
        <f>VLOOKUP(B119,'CCM-FRS-01-May-2014'!$A$1:$M$1962,5,0)</f>
        <v>BlackRock Balance Sheet Centers</v>
      </c>
      <c r="M119">
        <v>0</v>
      </c>
      <c r="O119" s="23">
        <v>0</v>
      </c>
    </row>
    <row r="120" spans="1:15" ht="15" x14ac:dyDescent="0.3">
      <c r="A120" s="7"/>
      <c r="B120" s="7" t="s">
        <v>238</v>
      </c>
      <c r="C120" s="7" t="s">
        <v>239</v>
      </c>
      <c r="D120" s="8">
        <v>40121.499826388892</v>
      </c>
      <c r="E120" s="7" t="s">
        <v>19</v>
      </c>
      <c r="F120" s="8" t="s">
        <v>20</v>
      </c>
      <c r="G120" t="str">
        <f t="shared" si="2"/>
        <v>Active</v>
      </c>
      <c r="H120" s="2" t="s">
        <v>1</v>
      </c>
      <c r="I120" t="str">
        <f>VLOOKUP(B120,'CCM-FRS-01-May-2014'!$A$1:$M$1962,3,0)</f>
        <v>Global Sector Group</v>
      </c>
      <c r="J120" t="str">
        <f>VLOOKUP(B120,'CCM-FRS-01-May-2014'!$A$1:$M$1962,4,0)</f>
        <v>Global Sector Core Centers</v>
      </c>
      <c r="K120" t="str">
        <f>VLOOKUP(B120,'CCM-FRS-01-May-2014'!$A$1:$M$1962,5,0)</f>
        <v>BlackRock Balance Sheet Centers</v>
      </c>
      <c r="M120">
        <v>0</v>
      </c>
      <c r="O120" s="23">
        <v>0</v>
      </c>
    </row>
    <row r="121" spans="1:15" ht="15" x14ac:dyDescent="0.3">
      <c r="A121" s="7"/>
      <c r="B121" s="7" t="s">
        <v>240</v>
      </c>
      <c r="C121" s="7" t="s">
        <v>241</v>
      </c>
      <c r="D121" s="8">
        <v>40121.499826388892</v>
      </c>
      <c r="E121" s="7" t="s">
        <v>19</v>
      </c>
      <c r="F121" s="8" t="s">
        <v>20</v>
      </c>
      <c r="G121" t="str">
        <f t="shared" si="2"/>
        <v>Active</v>
      </c>
      <c r="H121" s="2" t="s">
        <v>1</v>
      </c>
      <c r="I121" t="str">
        <f>VLOOKUP(B121,'CCM-FRS-01-May-2014'!$A$1:$M$1962,3,0)</f>
        <v>Global Sector Group</v>
      </c>
      <c r="J121" t="str">
        <f>VLOOKUP(B121,'CCM-FRS-01-May-2014'!$A$1:$M$1962,4,0)</f>
        <v>Global Sector Core Centers</v>
      </c>
      <c r="K121" t="str">
        <f>VLOOKUP(B121,'CCM-FRS-01-May-2014'!$A$1:$M$1962,5,0)</f>
        <v>BlackRock Balance Sheet Centers</v>
      </c>
      <c r="M121">
        <v>0</v>
      </c>
      <c r="O121" s="23">
        <v>0</v>
      </c>
    </row>
    <row r="122" spans="1:15" ht="15" x14ac:dyDescent="0.3">
      <c r="A122" s="7"/>
      <c r="B122" s="7" t="s">
        <v>242</v>
      </c>
      <c r="C122" s="7" t="s">
        <v>243</v>
      </c>
      <c r="D122" s="8">
        <v>40121.499826388892</v>
      </c>
      <c r="E122" s="7" t="s">
        <v>19</v>
      </c>
      <c r="F122" s="8" t="s">
        <v>20</v>
      </c>
      <c r="G122" t="str">
        <f t="shared" si="2"/>
        <v>Active</v>
      </c>
      <c r="H122" s="2" t="s">
        <v>1</v>
      </c>
      <c r="I122" t="str">
        <f>VLOOKUP(B122,'CCM-FRS-01-May-2014'!$A$1:$M$1962,3,0)</f>
        <v>Global Sector Group</v>
      </c>
      <c r="J122" t="str">
        <f>VLOOKUP(B122,'CCM-FRS-01-May-2014'!$A$1:$M$1962,4,0)</f>
        <v>Global Sector Core Centers</v>
      </c>
      <c r="K122" t="str">
        <f>VLOOKUP(B122,'CCM-FRS-01-May-2014'!$A$1:$M$1962,5,0)</f>
        <v>BlackRock Balance Sheet Centers</v>
      </c>
      <c r="M122">
        <v>0</v>
      </c>
      <c r="O122" s="23">
        <v>0</v>
      </c>
    </row>
    <row r="123" spans="1:15" ht="15" x14ac:dyDescent="0.3">
      <c r="A123" s="7"/>
      <c r="B123" s="7" t="s">
        <v>244</v>
      </c>
      <c r="C123" s="7" t="s">
        <v>245</v>
      </c>
      <c r="D123" s="8">
        <v>40121.499826388892</v>
      </c>
      <c r="E123" s="7" t="s">
        <v>19</v>
      </c>
      <c r="F123" s="8" t="s">
        <v>20</v>
      </c>
      <c r="G123" t="str">
        <f t="shared" si="2"/>
        <v>Active</v>
      </c>
      <c r="H123" s="2" t="s">
        <v>1</v>
      </c>
      <c r="I123" t="str">
        <f>VLOOKUP(B123,'CCM-FRS-01-May-2014'!$A$1:$M$1962,3,0)</f>
        <v>Global Sector Group</v>
      </c>
      <c r="J123" t="str">
        <f>VLOOKUP(B123,'CCM-FRS-01-May-2014'!$A$1:$M$1962,4,0)</f>
        <v>Global Sector Core Centers</v>
      </c>
      <c r="K123" t="str">
        <f>VLOOKUP(B123,'CCM-FRS-01-May-2014'!$A$1:$M$1962,5,0)</f>
        <v>BlackRock Balance Sheet Centers</v>
      </c>
      <c r="M123">
        <v>0</v>
      </c>
      <c r="O123" s="23">
        <v>0</v>
      </c>
    </row>
    <row r="124" spans="1:15" ht="15" x14ac:dyDescent="0.3">
      <c r="A124" s="7"/>
      <c r="B124" s="7" t="s">
        <v>246</v>
      </c>
      <c r="C124" s="7" t="s">
        <v>247</v>
      </c>
      <c r="D124" s="8">
        <v>40330.590312499997</v>
      </c>
      <c r="E124" s="7" t="s">
        <v>19</v>
      </c>
      <c r="F124" s="8" t="s">
        <v>20</v>
      </c>
      <c r="G124" t="str">
        <f t="shared" si="2"/>
        <v>Active</v>
      </c>
      <c r="H124" s="2" t="s">
        <v>1</v>
      </c>
      <c r="I124" t="str">
        <f>VLOOKUP(B124,'CCM-FRS-01-May-2014'!$A$1:$M$1962,3,0)</f>
        <v>Global Sector Group</v>
      </c>
      <c r="J124" t="str">
        <f>VLOOKUP(B124,'CCM-FRS-01-May-2014'!$A$1:$M$1962,4,0)</f>
        <v>Global Sector Core Centers</v>
      </c>
      <c r="K124" t="str">
        <f>VLOOKUP(B124,'CCM-FRS-01-May-2014'!$A$1:$M$1962,5,0)</f>
        <v>BlackRock Balance Sheet Centers</v>
      </c>
      <c r="M124">
        <v>0</v>
      </c>
      <c r="O124" s="23">
        <v>0</v>
      </c>
    </row>
    <row r="125" spans="1:15" ht="15" x14ac:dyDescent="0.3">
      <c r="A125" s="7"/>
      <c r="B125" s="7" t="s">
        <v>248</v>
      </c>
      <c r="C125" s="7" t="s">
        <v>249</v>
      </c>
      <c r="D125" s="8">
        <v>40330.590312499997</v>
      </c>
      <c r="E125" s="7" t="s">
        <v>19</v>
      </c>
      <c r="F125" s="8" t="s">
        <v>20</v>
      </c>
      <c r="G125" t="str">
        <f t="shared" si="2"/>
        <v>Active</v>
      </c>
      <c r="H125" s="2" t="s">
        <v>1</v>
      </c>
      <c r="I125" t="str">
        <f>VLOOKUP(B125,'CCM-FRS-01-May-2014'!$A$1:$M$1962,3,0)</f>
        <v>Global Sector Group</v>
      </c>
      <c r="J125" t="str">
        <f>VLOOKUP(B125,'CCM-FRS-01-May-2014'!$A$1:$M$1962,4,0)</f>
        <v>Global Sector Core Centers</v>
      </c>
      <c r="K125" t="str">
        <f>VLOOKUP(B125,'CCM-FRS-01-May-2014'!$A$1:$M$1962,5,0)</f>
        <v>BlackRock Balance Sheet Centers</v>
      </c>
      <c r="M125">
        <v>0</v>
      </c>
      <c r="O125" s="23">
        <v>0</v>
      </c>
    </row>
    <row r="126" spans="1:15" ht="15" x14ac:dyDescent="0.3">
      <c r="A126" s="7"/>
      <c r="B126" s="7" t="s">
        <v>250</v>
      </c>
      <c r="C126" s="7" t="s">
        <v>251</v>
      </c>
      <c r="D126" s="8">
        <v>41225.490358796298</v>
      </c>
      <c r="E126" s="7" t="s">
        <v>19</v>
      </c>
      <c r="F126" s="8" t="s">
        <v>20</v>
      </c>
      <c r="G126" t="str">
        <f t="shared" si="2"/>
        <v>Active</v>
      </c>
      <c r="H126" s="2" t="s">
        <v>1</v>
      </c>
      <c r="I126" t="str">
        <f>VLOOKUP(B126,'CCM-FRS-01-May-2014'!$A$1:$M$1962,3,0)</f>
        <v>Global Sector Group</v>
      </c>
      <c r="J126" t="str">
        <f>VLOOKUP(B126,'CCM-FRS-01-May-2014'!$A$1:$M$1962,4,0)</f>
        <v>Global Sector Core Centers</v>
      </c>
      <c r="K126" t="str">
        <f>VLOOKUP(B126,'CCM-FRS-01-May-2014'!$A$1:$M$1962,5,0)</f>
        <v>BlackRock Balance Sheet Centers</v>
      </c>
      <c r="M126">
        <v>0</v>
      </c>
      <c r="O126" s="23">
        <v>0</v>
      </c>
    </row>
    <row r="127" spans="1:15" ht="15" x14ac:dyDescent="0.3">
      <c r="A127" s="7"/>
      <c r="B127" s="7" t="s">
        <v>252</v>
      </c>
      <c r="C127" s="7" t="s">
        <v>253</v>
      </c>
      <c r="D127" s="8">
        <v>41225.490358796298</v>
      </c>
      <c r="E127" s="7" t="s">
        <v>19</v>
      </c>
      <c r="F127" s="8" t="s">
        <v>20</v>
      </c>
      <c r="G127" t="str">
        <f t="shared" si="2"/>
        <v>Active</v>
      </c>
      <c r="H127" s="2" t="s">
        <v>1</v>
      </c>
      <c r="I127" t="str">
        <f>VLOOKUP(B127,'CCM-FRS-01-May-2014'!$A$1:$M$1962,3,0)</f>
        <v>Global Sector Group</v>
      </c>
      <c r="J127" t="str">
        <f>VLOOKUP(B127,'CCM-FRS-01-May-2014'!$A$1:$M$1962,4,0)</f>
        <v>Global Sector Core Centers</v>
      </c>
      <c r="K127" t="str">
        <f>VLOOKUP(B127,'CCM-FRS-01-May-2014'!$A$1:$M$1962,5,0)</f>
        <v>BlackRock Balance Sheet Centers</v>
      </c>
      <c r="M127">
        <v>0</v>
      </c>
      <c r="O127" s="23">
        <v>0</v>
      </c>
    </row>
    <row r="128" spans="1:15" ht="15" x14ac:dyDescent="0.3">
      <c r="A128" s="7"/>
      <c r="B128" s="7" t="s">
        <v>254</v>
      </c>
      <c r="C128" s="7" t="s">
        <v>255</v>
      </c>
      <c r="D128" s="8">
        <v>41233.708923611113</v>
      </c>
      <c r="E128" s="7" t="s">
        <v>19</v>
      </c>
      <c r="F128" s="8" t="s">
        <v>20</v>
      </c>
      <c r="G128" t="str">
        <f t="shared" si="2"/>
        <v>Active</v>
      </c>
      <c r="H128" s="2" t="s">
        <v>1</v>
      </c>
      <c r="I128" t="str">
        <f>VLOOKUP(B128,'CCM-FRS-01-May-2014'!$A$1:$M$1962,3,0)</f>
        <v>Global Sector Group</v>
      </c>
      <c r="J128" t="str">
        <f>VLOOKUP(B128,'CCM-FRS-01-May-2014'!$A$1:$M$1962,4,0)</f>
        <v>Global Sector Core Centers</v>
      </c>
      <c r="K128" t="str">
        <f>VLOOKUP(B128,'CCM-FRS-01-May-2014'!$A$1:$M$1962,5,0)</f>
        <v>BlackRock Balance Sheet Centers</v>
      </c>
      <c r="M128">
        <v>0</v>
      </c>
      <c r="O128" s="23">
        <v>0</v>
      </c>
    </row>
    <row r="129" spans="1:15" ht="15" x14ac:dyDescent="0.3">
      <c r="A129" s="7"/>
      <c r="B129" s="7" t="s">
        <v>256</v>
      </c>
      <c r="C129" s="7" t="s">
        <v>257</v>
      </c>
      <c r="D129" s="8">
        <v>41487.625833333332</v>
      </c>
      <c r="E129" s="7" t="s">
        <v>19</v>
      </c>
      <c r="F129" s="8" t="s">
        <v>20</v>
      </c>
      <c r="G129" t="str">
        <f t="shared" si="2"/>
        <v>Active</v>
      </c>
      <c r="H129" s="2" t="s">
        <v>1</v>
      </c>
      <c r="I129" t="str">
        <f>VLOOKUP(B129,'CCM-FRS-01-May-2014'!$A$1:$M$1962,3,0)</f>
        <v>Global Sector Group</v>
      </c>
      <c r="J129" t="str">
        <f>VLOOKUP(B129,'CCM-FRS-01-May-2014'!$A$1:$M$1962,4,0)</f>
        <v>Global Sector Core Centers</v>
      </c>
      <c r="K129" t="str">
        <f>VLOOKUP(B129,'CCM-FRS-01-May-2014'!$A$1:$M$1962,5,0)</f>
        <v>BlackRock Balance Sheet Centers</v>
      </c>
      <c r="M129">
        <v>0</v>
      </c>
      <c r="O129" s="23">
        <v>0</v>
      </c>
    </row>
    <row r="130" spans="1:15" ht="15" x14ac:dyDescent="0.3">
      <c r="A130" s="7"/>
      <c r="B130" s="7" t="s">
        <v>258</v>
      </c>
      <c r="C130" s="7" t="s">
        <v>259</v>
      </c>
      <c r="D130" s="8">
        <v>41479.37327546296</v>
      </c>
      <c r="E130" s="7" t="s">
        <v>19</v>
      </c>
      <c r="F130" s="8" t="s">
        <v>20</v>
      </c>
      <c r="G130" t="str">
        <f t="shared" si="2"/>
        <v>Active</v>
      </c>
      <c r="H130" s="2" t="s">
        <v>1</v>
      </c>
      <c r="I130" t="str">
        <f>VLOOKUP(B130,'CCM-FRS-01-May-2014'!$A$1:$M$1962,3,0)</f>
        <v>Global Sector Group</v>
      </c>
      <c r="J130" t="str">
        <f>VLOOKUP(B130,'CCM-FRS-01-May-2014'!$A$1:$M$1962,4,0)</f>
        <v>Global Sector Core Centers</v>
      </c>
      <c r="K130" t="str">
        <f>VLOOKUP(B130,'CCM-FRS-01-May-2014'!$A$1:$M$1962,5,0)</f>
        <v>BlackRock Balance Sheet Centers</v>
      </c>
      <c r="M130">
        <v>0</v>
      </c>
      <c r="O130" s="23">
        <v>0</v>
      </c>
    </row>
    <row r="131" spans="1:15" ht="15" x14ac:dyDescent="0.3">
      <c r="A131" s="7"/>
      <c r="B131" s="7" t="s">
        <v>260</v>
      </c>
      <c r="C131" s="7" t="s">
        <v>261</v>
      </c>
      <c r="D131" s="8">
        <v>41479.37327546296</v>
      </c>
      <c r="E131" s="7" t="s">
        <v>19</v>
      </c>
      <c r="F131" s="8" t="s">
        <v>20</v>
      </c>
      <c r="G131" t="str">
        <f t="shared" si="2"/>
        <v>Active</v>
      </c>
      <c r="H131" s="2" t="s">
        <v>1</v>
      </c>
      <c r="I131" t="str">
        <f>VLOOKUP(B131,'CCM-FRS-01-May-2014'!$A$1:$M$1962,3,0)</f>
        <v>Global Sector Group</v>
      </c>
      <c r="J131" t="str">
        <f>VLOOKUP(B131,'CCM-FRS-01-May-2014'!$A$1:$M$1962,4,0)</f>
        <v>Global Sector Core Centers</v>
      </c>
      <c r="K131" t="str">
        <f>VLOOKUP(B131,'CCM-FRS-01-May-2014'!$A$1:$M$1962,5,0)</f>
        <v>BlackRock Balance Sheet Centers</v>
      </c>
      <c r="M131">
        <v>0</v>
      </c>
      <c r="O131" s="23">
        <v>0</v>
      </c>
    </row>
    <row r="132" spans="1:15" ht="15" x14ac:dyDescent="0.3">
      <c r="A132" s="7"/>
      <c r="B132" s="7" t="s">
        <v>262</v>
      </c>
      <c r="C132" s="7" t="s">
        <v>263</v>
      </c>
      <c r="D132" s="8">
        <v>41479.37327546296</v>
      </c>
      <c r="E132" s="7" t="s">
        <v>19</v>
      </c>
      <c r="F132" s="8" t="s">
        <v>20</v>
      </c>
      <c r="G132" t="str">
        <f t="shared" si="2"/>
        <v>Active</v>
      </c>
      <c r="H132" s="2" t="s">
        <v>1</v>
      </c>
      <c r="I132" t="str">
        <f>VLOOKUP(B132,'CCM-FRS-01-May-2014'!$A$1:$M$1962,3,0)</f>
        <v>Global Sector Group</v>
      </c>
      <c r="J132" t="str">
        <f>VLOOKUP(B132,'CCM-FRS-01-May-2014'!$A$1:$M$1962,4,0)</f>
        <v>Global Sector Core Centers</v>
      </c>
      <c r="K132" t="str">
        <f>VLOOKUP(B132,'CCM-FRS-01-May-2014'!$A$1:$M$1962,5,0)</f>
        <v>BlackRock Balance Sheet Centers</v>
      </c>
      <c r="M132">
        <v>0</v>
      </c>
      <c r="O132" s="23">
        <v>0</v>
      </c>
    </row>
    <row r="133" spans="1:15" ht="15" x14ac:dyDescent="0.3">
      <c r="A133" s="7"/>
      <c r="B133" s="7" t="s">
        <v>264</v>
      </c>
      <c r="C133" s="7" t="s">
        <v>265</v>
      </c>
      <c r="D133" s="8">
        <v>40896.666689814818</v>
      </c>
      <c r="E133" s="7" t="s">
        <v>19</v>
      </c>
      <c r="F133" s="8">
        <v>41455</v>
      </c>
      <c r="G133" t="str">
        <f t="shared" si="2"/>
        <v>Inactive</v>
      </c>
      <c r="H133" s="4" t="s">
        <v>6</v>
      </c>
      <c r="I133" t="str">
        <f>VLOOKUP(B133,'CCM-FRS-01-May-2014'!$A$1:$M$1962,3,0)</f>
        <v>Global Sector Group</v>
      </c>
      <c r="J133" t="str">
        <f>VLOOKUP(B133,'CCM-FRS-01-May-2014'!$A$1:$M$1962,4,0)</f>
        <v>Global Sector Core Centers</v>
      </c>
      <c r="K133" t="str">
        <f>VLOOKUP(B133,'CCM-FRS-01-May-2014'!$A$1:$M$1962,5,0)</f>
        <v>BlackRock Other Centers</v>
      </c>
      <c r="M133">
        <v>0</v>
      </c>
      <c r="O133" s="23">
        <v>0</v>
      </c>
    </row>
    <row r="134" spans="1:15" ht="15" x14ac:dyDescent="0.3">
      <c r="A134" s="7"/>
      <c r="B134" s="7" t="s">
        <v>266</v>
      </c>
      <c r="C134" s="7" t="s">
        <v>267</v>
      </c>
      <c r="D134" s="8">
        <v>40896.666689814818</v>
      </c>
      <c r="E134" s="7" t="s">
        <v>19</v>
      </c>
      <c r="F134" s="8">
        <v>41455</v>
      </c>
      <c r="G134" t="str">
        <f t="shared" si="2"/>
        <v>Inactive</v>
      </c>
      <c r="H134" s="4" t="s">
        <v>6</v>
      </c>
      <c r="I134" t="str">
        <f>VLOOKUP(B134,'CCM-FRS-01-May-2014'!$A$1:$M$1962,3,0)</f>
        <v>Global Sector Group</v>
      </c>
      <c r="J134" t="str">
        <f>VLOOKUP(B134,'CCM-FRS-01-May-2014'!$A$1:$M$1962,4,0)</f>
        <v>Global Sector Core Centers</v>
      </c>
      <c r="K134" t="str">
        <f>VLOOKUP(B134,'CCM-FRS-01-May-2014'!$A$1:$M$1962,5,0)</f>
        <v>BlackRock Other Centers</v>
      </c>
      <c r="M134">
        <v>0</v>
      </c>
      <c r="O134" s="23">
        <v>0</v>
      </c>
    </row>
    <row r="135" spans="1:15" ht="15" x14ac:dyDescent="0.3">
      <c r="A135" s="7"/>
      <c r="B135" s="7" t="s">
        <v>268</v>
      </c>
      <c r="C135" s="7" t="s">
        <v>269</v>
      </c>
      <c r="D135" s="8">
        <v>40896.666689814818</v>
      </c>
      <c r="E135" s="7" t="s">
        <v>19</v>
      </c>
      <c r="F135" s="8">
        <v>41455</v>
      </c>
      <c r="G135" t="str">
        <f t="shared" si="2"/>
        <v>Inactive</v>
      </c>
      <c r="H135" s="4" t="s">
        <v>6</v>
      </c>
      <c r="I135" t="str">
        <f>VLOOKUP(B135,'CCM-FRS-01-May-2014'!$A$1:$M$1962,3,0)</f>
        <v>Global Sector Group</v>
      </c>
      <c r="J135" t="str">
        <f>VLOOKUP(B135,'CCM-FRS-01-May-2014'!$A$1:$M$1962,4,0)</f>
        <v>Global Sector Core Centers</v>
      </c>
      <c r="K135" t="str">
        <f>VLOOKUP(B135,'CCM-FRS-01-May-2014'!$A$1:$M$1962,5,0)</f>
        <v>BlackRock Other Centers</v>
      </c>
      <c r="M135">
        <v>0</v>
      </c>
      <c r="O135" s="23">
        <v>0</v>
      </c>
    </row>
    <row r="136" spans="1:15" ht="15" x14ac:dyDescent="0.3">
      <c r="A136" s="7"/>
      <c r="B136" s="7" t="s">
        <v>270</v>
      </c>
      <c r="C136" s="7" t="s">
        <v>271</v>
      </c>
      <c r="D136" s="8">
        <v>41045.401319444441</v>
      </c>
      <c r="E136" s="7" t="s">
        <v>19</v>
      </c>
      <c r="F136" s="8" t="s">
        <v>20</v>
      </c>
      <c r="G136" t="str">
        <f t="shared" si="2"/>
        <v>Active</v>
      </c>
      <c r="H136" s="2" t="s">
        <v>1</v>
      </c>
      <c r="I136" t="str">
        <f>VLOOKUP(B136,'CCM-FRS-01-May-2014'!$A$1:$M$1962,3,0)</f>
        <v>Global Sector Group</v>
      </c>
      <c r="J136" t="str">
        <f>VLOOKUP(B136,'CCM-FRS-01-May-2014'!$A$1:$M$1962,4,0)</f>
        <v>Global Sector Core Centers</v>
      </c>
      <c r="K136" t="str">
        <f>VLOOKUP(B136,'CCM-FRS-01-May-2014'!$A$1:$M$1962,5,0)</f>
        <v>BlackRock Balance Sheet Centers</v>
      </c>
      <c r="M136">
        <v>0</v>
      </c>
      <c r="O136" s="23">
        <v>0</v>
      </c>
    </row>
    <row r="137" spans="1:15" ht="15" x14ac:dyDescent="0.3">
      <c r="A137" s="7"/>
      <c r="B137" s="7" t="s">
        <v>272</v>
      </c>
      <c r="C137" s="7" t="s">
        <v>273</v>
      </c>
      <c r="D137" s="8">
        <v>39185.441412037035</v>
      </c>
      <c r="E137" s="7" t="s">
        <v>19</v>
      </c>
      <c r="F137" s="8" t="s">
        <v>20</v>
      </c>
      <c r="G137" t="str">
        <f t="shared" si="2"/>
        <v>Active</v>
      </c>
      <c r="H137" s="2" t="s">
        <v>1</v>
      </c>
      <c r="I137" t="str">
        <f>VLOOKUP(B137,'CCM-FRS-01-May-2014'!$A$1:$M$1962,3,0)</f>
        <v>Global Sector Group</v>
      </c>
      <c r="J137" t="str">
        <f>VLOOKUP(B137,'CCM-FRS-01-May-2014'!$A$1:$M$1962,4,0)</f>
        <v>Global Sector Core Centers</v>
      </c>
      <c r="K137" t="str">
        <f>VLOOKUP(B137,'CCM-FRS-01-May-2014'!$A$1:$M$1962,5,0)</f>
        <v>BlackRock Balance Sheet Centers</v>
      </c>
      <c r="M137">
        <v>0</v>
      </c>
      <c r="O137" s="23">
        <v>0</v>
      </c>
    </row>
    <row r="138" spans="1:15" ht="15" x14ac:dyDescent="0.3">
      <c r="A138" s="7"/>
      <c r="B138" s="7" t="s">
        <v>274</v>
      </c>
      <c r="C138" s="7" t="s">
        <v>275</v>
      </c>
      <c r="D138" s="8">
        <v>39185.441412037035</v>
      </c>
      <c r="E138" s="7" t="s">
        <v>19</v>
      </c>
      <c r="F138" s="8">
        <v>41455</v>
      </c>
      <c r="G138" t="str">
        <f t="shared" si="2"/>
        <v>Inactive</v>
      </c>
      <c r="H138" s="4" t="s">
        <v>6</v>
      </c>
      <c r="I138" t="str">
        <f>VLOOKUP(B138,'CCM-FRS-01-May-2014'!$A$1:$M$1962,3,0)</f>
        <v>Global Sector Group</v>
      </c>
      <c r="J138" t="str">
        <f>VLOOKUP(B138,'CCM-FRS-01-May-2014'!$A$1:$M$1962,4,0)</f>
        <v>Global Sector Core Centers</v>
      </c>
      <c r="K138" t="str">
        <f>VLOOKUP(B138,'CCM-FRS-01-May-2014'!$A$1:$M$1962,5,0)</f>
        <v>BlackRock Other Centers</v>
      </c>
      <c r="M138">
        <v>0</v>
      </c>
      <c r="O138" s="23">
        <v>0</v>
      </c>
    </row>
    <row r="139" spans="1:15" ht="15" x14ac:dyDescent="0.3">
      <c r="A139" s="7"/>
      <c r="B139" s="7" t="s">
        <v>276</v>
      </c>
      <c r="C139" s="7" t="s">
        <v>277</v>
      </c>
      <c r="D139" s="8">
        <v>39185.441412037035</v>
      </c>
      <c r="E139" s="7" t="s">
        <v>19</v>
      </c>
      <c r="F139" s="8">
        <v>41455</v>
      </c>
      <c r="G139" t="str">
        <f t="shared" ref="G139:G202" si="3">IF(E139="N","Inactive",(IF(E139="Y",(IF(F139="N.A.","Active","Inactive")),"Check")))</f>
        <v>Inactive</v>
      </c>
      <c r="H139" s="4" t="s">
        <v>6</v>
      </c>
      <c r="I139" t="str">
        <f>VLOOKUP(B139,'CCM-FRS-01-May-2014'!$A$1:$M$1962,3,0)</f>
        <v>Global Sector Group</v>
      </c>
      <c r="J139" t="str">
        <f>VLOOKUP(B139,'CCM-FRS-01-May-2014'!$A$1:$M$1962,4,0)</f>
        <v>Global Sector Core Centers</v>
      </c>
      <c r="K139" t="str">
        <f>VLOOKUP(B139,'CCM-FRS-01-May-2014'!$A$1:$M$1962,5,0)</f>
        <v>BlackRock Other Centers</v>
      </c>
      <c r="M139">
        <v>0</v>
      </c>
      <c r="O139" s="23">
        <v>0</v>
      </c>
    </row>
    <row r="140" spans="1:15" ht="15" x14ac:dyDescent="0.3">
      <c r="A140" s="7"/>
      <c r="B140" s="7" t="s">
        <v>278</v>
      </c>
      <c r="C140" s="7" t="s">
        <v>279</v>
      </c>
      <c r="D140" s="8">
        <v>39185.441412037035</v>
      </c>
      <c r="E140" s="7" t="s">
        <v>19</v>
      </c>
      <c r="F140" s="8" t="s">
        <v>20</v>
      </c>
      <c r="G140" t="str">
        <f t="shared" si="3"/>
        <v>Active</v>
      </c>
      <c r="H140" s="2" t="s">
        <v>1</v>
      </c>
      <c r="I140" t="str">
        <f>VLOOKUP(B140,'CCM-FRS-01-May-2014'!$A$1:$M$1962,3,0)</f>
        <v>Global Sector Group</v>
      </c>
      <c r="J140" t="str">
        <f>VLOOKUP(B140,'CCM-FRS-01-May-2014'!$A$1:$M$1962,4,0)</f>
        <v>Global Sector Core Centers</v>
      </c>
      <c r="K140" t="str">
        <f>VLOOKUP(B140,'CCM-FRS-01-May-2014'!$A$1:$M$1962,5,0)</f>
        <v>BlackRock Balance Sheet Centers</v>
      </c>
      <c r="M140">
        <v>0</v>
      </c>
      <c r="O140" s="23">
        <v>0</v>
      </c>
    </row>
    <row r="141" spans="1:15" ht="15" x14ac:dyDescent="0.3">
      <c r="A141" s="7"/>
      <c r="B141" s="7" t="s">
        <v>280</v>
      </c>
      <c r="C141" s="7" t="s">
        <v>281</v>
      </c>
      <c r="D141" s="8">
        <v>39185.441412037035</v>
      </c>
      <c r="E141" s="7" t="s">
        <v>19</v>
      </c>
      <c r="F141" s="8">
        <v>41455</v>
      </c>
      <c r="G141" t="str">
        <f t="shared" si="3"/>
        <v>Inactive</v>
      </c>
      <c r="H141" s="4" t="s">
        <v>6</v>
      </c>
      <c r="I141" t="str">
        <f>VLOOKUP(B141,'CCM-FRS-01-May-2014'!$A$1:$M$1962,3,0)</f>
        <v>Global Sector Group</v>
      </c>
      <c r="J141" t="str">
        <f>VLOOKUP(B141,'CCM-FRS-01-May-2014'!$A$1:$M$1962,4,0)</f>
        <v>Global Sector Core Centers</v>
      </c>
      <c r="K141" t="str">
        <f>VLOOKUP(B141,'CCM-FRS-01-May-2014'!$A$1:$M$1962,5,0)</f>
        <v>BlackRock Other Centers</v>
      </c>
      <c r="M141">
        <v>0</v>
      </c>
      <c r="O141" s="23">
        <v>0</v>
      </c>
    </row>
    <row r="142" spans="1:15" ht="15" x14ac:dyDescent="0.3">
      <c r="A142" s="7"/>
      <c r="B142" s="7" t="s">
        <v>282</v>
      </c>
      <c r="C142" s="7" t="s">
        <v>283</v>
      </c>
      <c r="D142" s="8">
        <v>39185.441412037035</v>
      </c>
      <c r="E142" s="7" t="s">
        <v>19</v>
      </c>
      <c r="F142" s="8">
        <v>41455</v>
      </c>
      <c r="G142" t="str">
        <f t="shared" si="3"/>
        <v>Inactive</v>
      </c>
      <c r="H142" s="4" t="s">
        <v>6</v>
      </c>
      <c r="I142" t="str">
        <f>VLOOKUP(B142,'CCM-FRS-01-May-2014'!$A$1:$M$1962,3,0)</f>
        <v>Global Sector Group</v>
      </c>
      <c r="J142" t="str">
        <f>VLOOKUP(B142,'CCM-FRS-01-May-2014'!$A$1:$M$1962,4,0)</f>
        <v>Global Sector Core Centers</v>
      </c>
      <c r="K142" t="str">
        <f>VLOOKUP(B142,'CCM-FRS-01-May-2014'!$A$1:$M$1962,5,0)</f>
        <v>BlackRock Other Centers</v>
      </c>
      <c r="M142">
        <v>0</v>
      </c>
      <c r="O142" s="23">
        <v>0</v>
      </c>
    </row>
    <row r="143" spans="1:15" ht="15" x14ac:dyDescent="0.3">
      <c r="A143" s="7"/>
      <c r="B143" s="7" t="s">
        <v>284</v>
      </c>
      <c r="C143" s="7" t="s">
        <v>285</v>
      </c>
      <c r="D143" s="8">
        <v>39185.441412037035</v>
      </c>
      <c r="E143" s="7" t="s">
        <v>19</v>
      </c>
      <c r="F143" s="8">
        <v>41455</v>
      </c>
      <c r="G143" t="str">
        <f t="shared" si="3"/>
        <v>Inactive</v>
      </c>
      <c r="H143" s="4" t="s">
        <v>6</v>
      </c>
      <c r="I143" t="str">
        <f>VLOOKUP(B143,'CCM-FRS-01-May-2014'!$A$1:$M$1962,3,0)</f>
        <v>Global Sector Group</v>
      </c>
      <c r="J143" t="str">
        <f>VLOOKUP(B143,'CCM-FRS-01-May-2014'!$A$1:$M$1962,4,0)</f>
        <v>Global Sector Core Centers</v>
      </c>
      <c r="K143" t="str">
        <f>VLOOKUP(B143,'CCM-FRS-01-May-2014'!$A$1:$M$1962,5,0)</f>
        <v>BlackRock Other Centers</v>
      </c>
      <c r="M143">
        <v>0</v>
      </c>
      <c r="O143" s="23">
        <v>0</v>
      </c>
    </row>
    <row r="144" spans="1:15" ht="15" x14ac:dyDescent="0.3">
      <c r="A144" s="7"/>
      <c r="B144" s="7" t="s">
        <v>286</v>
      </c>
      <c r="C144" s="7" t="s">
        <v>287</v>
      </c>
      <c r="D144" s="8">
        <v>39185.441412037035</v>
      </c>
      <c r="E144" s="7" t="s">
        <v>19</v>
      </c>
      <c r="F144" s="8">
        <v>41455</v>
      </c>
      <c r="G144" t="str">
        <f t="shared" si="3"/>
        <v>Inactive</v>
      </c>
      <c r="H144" s="4" t="s">
        <v>6</v>
      </c>
      <c r="I144" t="str">
        <f>VLOOKUP(B144,'CCM-FRS-01-May-2014'!$A$1:$M$1962,3,0)</f>
        <v>Global Sector Group</v>
      </c>
      <c r="J144" t="str">
        <f>VLOOKUP(B144,'CCM-FRS-01-May-2014'!$A$1:$M$1962,4,0)</f>
        <v>Global Sector Core Centers</v>
      </c>
      <c r="K144" t="str">
        <f>VLOOKUP(B144,'CCM-FRS-01-May-2014'!$A$1:$M$1962,5,0)</f>
        <v>BlackRock Other Centers</v>
      </c>
      <c r="M144">
        <v>0</v>
      </c>
      <c r="O144" s="23">
        <v>0</v>
      </c>
    </row>
    <row r="145" spans="1:15" ht="15" x14ac:dyDescent="0.3">
      <c r="A145" s="7"/>
      <c r="B145" s="7" t="s">
        <v>288</v>
      </c>
      <c r="C145" s="7" t="s">
        <v>289</v>
      </c>
      <c r="D145" s="8">
        <v>39185.441412037035</v>
      </c>
      <c r="E145" s="7" t="s">
        <v>19</v>
      </c>
      <c r="F145" s="8">
        <v>41455</v>
      </c>
      <c r="G145" t="str">
        <f t="shared" si="3"/>
        <v>Inactive</v>
      </c>
      <c r="H145" s="4" t="s">
        <v>6</v>
      </c>
      <c r="I145" t="str">
        <f>VLOOKUP(B145,'CCM-FRS-01-May-2014'!$A$1:$M$1962,3,0)</f>
        <v>Global Sector Group</v>
      </c>
      <c r="J145" t="str">
        <f>VLOOKUP(B145,'CCM-FRS-01-May-2014'!$A$1:$M$1962,4,0)</f>
        <v>Global Sector Core Centers</v>
      </c>
      <c r="K145" t="str">
        <f>VLOOKUP(B145,'CCM-FRS-01-May-2014'!$A$1:$M$1962,5,0)</f>
        <v>BlackRock Other Centers</v>
      </c>
      <c r="M145">
        <v>0</v>
      </c>
      <c r="O145" s="23">
        <v>0</v>
      </c>
    </row>
    <row r="146" spans="1:15" ht="15" x14ac:dyDescent="0.3">
      <c r="A146" s="7"/>
      <c r="B146" s="7" t="s">
        <v>290</v>
      </c>
      <c r="C146" s="7" t="s">
        <v>291</v>
      </c>
      <c r="D146" s="8">
        <v>39185.441412037035</v>
      </c>
      <c r="E146" s="7" t="s">
        <v>19</v>
      </c>
      <c r="F146" s="8">
        <v>41455</v>
      </c>
      <c r="G146" t="str">
        <f t="shared" si="3"/>
        <v>Inactive</v>
      </c>
      <c r="H146" s="4" t="s">
        <v>6</v>
      </c>
      <c r="I146" t="str">
        <f>VLOOKUP(B146,'CCM-FRS-01-May-2014'!$A$1:$M$1962,3,0)</f>
        <v>Global Sector Group</v>
      </c>
      <c r="J146" t="str">
        <f>VLOOKUP(B146,'CCM-FRS-01-May-2014'!$A$1:$M$1962,4,0)</f>
        <v>Global Sector Core Centers</v>
      </c>
      <c r="K146" t="str">
        <f>VLOOKUP(B146,'CCM-FRS-01-May-2014'!$A$1:$M$1962,5,0)</f>
        <v>BlackRock Other Centers</v>
      </c>
      <c r="M146">
        <v>0</v>
      </c>
      <c r="O146" s="23">
        <v>0</v>
      </c>
    </row>
    <row r="147" spans="1:15" ht="15" x14ac:dyDescent="0.3">
      <c r="A147" s="7"/>
      <c r="B147" s="7" t="s">
        <v>292</v>
      </c>
      <c r="C147" s="7" t="s">
        <v>293</v>
      </c>
      <c r="D147" s="8">
        <v>39185.441412037035</v>
      </c>
      <c r="E147" s="7" t="s">
        <v>19</v>
      </c>
      <c r="F147" s="8">
        <v>41455</v>
      </c>
      <c r="G147" t="str">
        <f t="shared" si="3"/>
        <v>Inactive</v>
      </c>
      <c r="H147" s="4" t="s">
        <v>6</v>
      </c>
      <c r="I147" t="str">
        <f>VLOOKUP(B147,'CCM-FRS-01-May-2014'!$A$1:$M$1962,3,0)</f>
        <v>Global Sector Group</v>
      </c>
      <c r="J147" t="str">
        <f>VLOOKUP(B147,'CCM-FRS-01-May-2014'!$A$1:$M$1962,4,0)</f>
        <v>Global Sector Core Centers</v>
      </c>
      <c r="K147" t="str">
        <f>VLOOKUP(B147,'CCM-FRS-01-May-2014'!$A$1:$M$1962,5,0)</f>
        <v>BlackRock Other Centers</v>
      </c>
      <c r="M147">
        <v>0</v>
      </c>
      <c r="O147" s="23">
        <v>0</v>
      </c>
    </row>
    <row r="148" spans="1:15" ht="15" x14ac:dyDescent="0.3">
      <c r="A148" s="7"/>
      <c r="B148" s="7" t="s">
        <v>294</v>
      </c>
      <c r="C148" s="7" t="s">
        <v>295</v>
      </c>
      <c r="D148" s="8">
        <v>39185.441412037035</v>
      </c>
      <c r="E148" s="7" t="s">
        <v>19</v>
      </c>
      <c r="F148" s="8">
        <v>41455</v>
      </c>
      <c r="G148" t="str">
        <f t="shared" si="3"/>
        <v>Inactive</v>
      </c>
      <c r="H148" s="4" t="s">
        <v>6</v>
      </c>
      <c r="I148" t="str">
        <f>VLOOKUP(B148,'CCM-FRS-01-May-2014'!$A$1:$M$1962,3,0)</f>
        <v>Global Sector Group</v>
      </c>
      <c r="J148" t="str">
        <f>VLOOKUP(B148,'CCM-FRS-01-May-2014'!$A$1:$M$1962,4,0)</f>
        <v>Global Sector Core Centers</v>
      </c>
      <c r="K148" t="str">
        <f>VLOOKUP(B148,'CCM-FRS-01-May-2014'!$A$1:$M$1962,5,0)</f>
        <v>BlackRock Other Centers</v>
      </c>
      <c r="M148">
        <v>0</v>
      </c>
      <c r="O148" s="23">
        <v>0</v>
      </c>
    </row>
    <row r="149" spans="1:15" ht="15" x14ac:dyDescent="0.3">
      <c r="A149" s="7"/>
      <c r="B149" s="7" t="s">
        <v>296</v>
      </c>
      <c r="C149" s="7" t="s">
        <v>297</v>
      </c>
      <c r="D149" s="8">
        <v>39185.441412037035</v>
      </c>
      <c r="E149" s="7" t="s">
        <v>19</v>
      </c>
      <c r="F149" s="8">
        <v>41455</v>
      </c>
      <c r="G149" t="str">
        <f t="shared" si="3"/>
        <v>Inactive</v>
      </c>
      <c r="H149" s="4" t="s">
        <v>6</v>
      </c>
      <c r="I149" t="str">
        <f>VLOOKUP(B149,'CCM-FRS-01-May-2014'!$A$1:$M$1962,3,0)</f>
        <v>Global Sector Group</v>
      </c>
      <c r="J149" t="str">
        <f>VLOOKUP(B149,'CCM-FRS-01-May-2014'!$A$1:$M$1962,4,0)</f>
        <v>Global Sector Core Centers</v>
      </c>
      <c r="K149" t="str">
        <f>VLOOKUP(B149,'CCM-FRS-01-May-2014'!$A$1:$M$1962,5,0)</f>
        <v>BlackRock Other Centers</v>
      </c>
      <c r="M149">
        <v>0</v>
      </c>
      <c r="O149" s="23">
        <v>0</v>
      </c>
    </row>
    <row r="150" spans="1:15" ht="15" x14ac:dyDescent="0.3">
      <c r="A150" s="7"/>
      <c r="B150" s="7" t="s">
        <v>298</v>
      </c>
      <c r="C150" s="7" t="s">
        <v>299</v>
      </c>
      <c r="D150" s="8">
        <v>39185.441412037035</v>
      </c>
      <c r="E150" s="7" t="s">
        <v>19</v>
      </c>
      <c r="F150" s="8">
        <v>41455</v>
      </c>
      <c r="G150" t="str">
        <f t="shared" si="3"/>
        <v>Inactive</v>
      </c>
      <c r="H150" s="4" t="s">
        <v>6</v>
      </c>
      <c r="I150" t="str">
        <f>VLOOKUP(B150,'CCM-FRS-01-May-2014'!$A$1:$M$1962,3,0)</f>
        <v>Global Sector Group</v>
      </c>
      <c r="J150" t="str">
        <f>VLOOKUP(B150,'CCM-FRS-01-May-2014'!$A$1:$M$1962,4,0)</f>
        <v>Global Sector Core Centers</v>
      </c>
      <c r="K150" t="str">
        <f>VLOOKUP(B150,'CCM-FRS-01-May-2014'!$A$1:$M$1962,5,0)</f>
        <v>BlackRock Other Centers</v>
      </c>
      <c r="M150">
        <v>0</v>
      </c>
      <c r="O150" s="23">
        <v>0</v>
      </c>
    </row>
    <row r="151" spans="1:15" ht="15" x14ac:dyDescent="0.3">
      <c r="A151" s="7"/>
      <c r="B151" s="7" t="s">
        <v>300</v>
      </c>
      <c r="C151" s="7" t="s">
        <v>301</v>
      </c>
      <c r="D151" s="8">
        <v>39185.441412037035</v>
      </c>
      <c r="E151" s="7" t="s">
        <v>19</v>
      </c>
      <c r="F151" s="8" t="s">
        <v>20</v>
      </c>
      <c r="G151" t="str">
        <f t="shared" si="3"/>
        <v>Active</v>
      </c>
      <c r="H151" s="2" t="s">
        <v>1</v>
      </c>
      <c r="I151" t="str">
        <f>VLOOKUP(B151,'CCM-FRS-01-May-2014'!$A$1:$M$1962,3,0)</f>
        <v>Global Sector Group</v>
      </c>
      <c r="J151" t="str">
        <f>VLOOKUP(B151,'CCM-FRS-01-May-2014'!$A$1:$M$1962,4,0)</f>
        <v>Global Sector Core Centers</v>
      </c>
      <c r="K151" t="str">
        <f>VLOOKUP(B151,'CCM-FRS-01-May-2014'!$A$1:$M$1962,5,0)</f>
        <v>BlackRock Balance Sheet Centers</v>
      </c>
      <c r="M151">
        <v>0</v>
      </c>
      <c r="O151" s="23">
        <v>0</v>
      </c>
    </row>
    <row r="152" spans="1:15" ht="15" x14ac:dyDescent="0.3">
      <c r="A152" s="7"/>
      <c r="B152" s="7" t="s">
        <v>302</v>
      </c>
      <c r="C152" s="7" t="s">
        <v>303</v>
      </c>
      <c r="D152" s="8">
        <v>39185.441412037035</v>
      </c>
      <c r="E152" s="7" t="s">
        <v>19</v>
      </c>
      <c r="F152" s="8">
        <v>41455</v>
      </c>
      <c r="G152" t="str">
        <f t="shared" si="3"/>
        <v>Inactive</v>
      </c>
      <c r="H152" s="4" t="s">
        <v>6</v>
      </c>
      <c r="I152" t="str">
        <f>VLOOKUP(B152,'CCM-FRS-01-May-2014'!$A$1:$M$1962,3,0)</f>
        <v>Global Sector Group</v>
      </c>
      <c r="J152" t="str">
        <f>VLOOKUP(B152,'CCM-FRS-01-May-2014'!$A$1:$M$1962,4,0)</f>
        <v>Global Sector Core Centers</v>
      </c>
      <c r="K152" t="str">
        <f>VLOOKUP(B152,'CCM-FRS-01-May-2014'!$A$1:$M$1962,5,0)</f>
        <v>BlackRock Other Centers</v>
      </c>
      <c r="M152">
        <v>0</v>
      </c>
      <c r="O152" s="23">
        <v>0</v>
      </c>
    </row>
    <row r="153" spans="1:15" ht="15" x14ac:dyDescent="0.3">
      <c r="A153" s="7"/>
      <c r="B153" s="7" t="s">
        <v>304</v>
      </c>
      <c r="C153" s="7" t="s">
        <v>305</v>
      </c>
      <c r="D153" s="8">
        <v>39185.441412037035</v>
      </c>
      <c r="E153" s="7" t="s">
        <v>19</v>
      </c>
      <c r="F153" s="8">
        <v>41455</v>
      </c>
      <c r="G153" t="str">
        <f t="shared" si="3"/>
        <v>Inactive</v>
      </c>
      <c r="H153" s="4" t="s">
        <v>6</v>
      </c>
      <c r="I153" t="str">
        <f>VLOOKUP(B153,'CCM-FRS-01-May-2014'!$A$1:$M$1962,3,0)</f>
        <v>Global Sector Group</v>
      </c>
      <c r="J153" t="str">
        <f>VLOOKUP(B153,'CCM-FRS-01-May-2014'!$A$1:$M$1962,4,0)</f>
        <v>Global Sector Core Centers</v>
      </c>
      <c r="K153" t="str">
        <f>VLOOKUP(B153,'CCM-FRS-01-May-2014'!$A$1:$M$1962,5,0)</f>
        <v>BlackRock Other Centers</v>
      </c>
      <c r="M153">
        <v>0</v>
      </c>
      <c r="O153" s="23">
        <v>0</v>
      </c>
    </row>
    <row r="154" spans="1:15" ht="15" x14ac:dyDescent="0.3">
      <c r="A154" s="7"/>
      <c r="B154" s="7" t="s">
        <v>306</v>
      </c>
      <c r="C154" s="7" t="s">
        <v>307</v>
      </c>
      <c r="D154" s="8">
        <v>39185.441412037035</v>
      </c>
      <c r="E154" s="7" t="s">
        <v>19</v>
      </c>
      <c r="F154" s="8">
        <v>41455</v>
      </c>
      <c r="G154" t="str">
        <f t="shared" si="3"/>
        <v>Inactive</v>
      </c>
      <c r="H154" s="4" t="s">
        <v>6</v>
      </c>
      <c r="I154" t="str">
        <f>VLOOKUP(B154,'CCM-FRS-01-May-2014'!$A$1:$M$1962,3,0)</f>
        <v>Global Sector Group</v>
      </c>
      <c r="J154" t="str">
        <f>VLOOKUP(B154,'CCM-FRS-01-May-2014'!$A$1:$M$1962,4,0)</f>
        <v>Global Sector Core Centers</v>
      </c>
      <c r="K154" t="str">
        <f>VLOOKUP(B154,'CCM-FRS-01-May-2014'!$A$1:$M$1962,5,0)</f>
        <v>BlackRock Other Centers</v>
      </c>
      <c r="M154">
        <v>0</v>
      </c>
      <c r="O154" s="23">
        <v>0</v>
      </c>
    </row>
    <row r="155" spans="1:15" ht="15" x14ac:dyDescent="0.3">
      <c r="A155" s="7"/>
      <c r="B155" s="7" t="s">
        <v>308</v>
      </c>
      <c r="C155" s="7" t="s">
        <v>309</v>
      </c>
      <c r="D155" s="8">
        <v>39185.441412037035</v>
      </c>
      <c r="E155" s="7" t="s">
        <v>19</v>
      </c>
      <c r="F155" s="8">
        <v>41455</v>
      </c>
      <c r="G155" t="str">
        <f t="shared" si="3"/>
        <v>Inactive</v>
      </c>
      <c r="H155" s="4" t="s">
        <v>6</v>
      </c>
      <c r="I155" t="str">
        <f>VLOOKUP(B155,'CCM-FRS-01-May-2014'!$A$1:$M$1962,3,0)</f>
        <v>Global Sector Group</v>
      </c>
      <c r="J155" t="str">
        <f>VLOOKUP(B155,'CCM-FRS-01-May-2014'!$A$1:$M$1962,4,0)</f>
        <v>Global Sector Core Centers</v>
      </c>
      <c r="K155" t="str">
        <f>VLOOKUP(B155,'CCM-FRS-01-May-2014'!$A$1:$M$1962,5,0)</f>
        <v>BlackRock Other Centers</v>
      </c>
      <c r="M155">
        <v>0</v>
      </c>
      <c r="O155" s="23">
        <v>0</v>
      </c>
    </row>
    <row r="156" spans="1:15" ht="15" x14ac:dyDescent="0.3">
      <c r="A156" s="7"/>
      <c r="B156" s="7" t="s">
        <v>310</v>
      </c>
      <c r="C156" s="7" t="s">
        <v>311</v>
      </c>
      <c r="D156" s="8">
        <v>39185.441412037035</v>
      </c>
      <c r="E156" s="7" t="s">
        <v>19</v>
      </c>
      <c r="F156" s="8">
        <v>41455</v>
      </c>
      <c r="G156" t="str">
        <f t="shared" si="3"/>
        <v>Inactive</v>
      </c>
      <c r="H156" s="4" t="s">
        <v>6</v>
      </c>
      <c r="I156" t="str">
        <f>VLOOKUP(B156,'CCM-FRS-01-May-2014'!$A$1:$M$1962,3,0)</f>
        <v>Global Sector Group</v>
      </c>
      <c r="J156" t="str">
        <f>VLOOKUP(B156,'CCM-FRS-01-May-2014'!$A$1:$M$1962,4,0)</f>
        <v>Global Sector Core Centers</v>
      </c>
      <c r="K156" t="str">
        <f>VLOOKUP(B156,'CCM-FRS-01-May-2014'!$A$1:$M$1962,5,0)</f>
        <v>BlackRock Other Centers</v>
      </c>
      <c r="M156">
        <v>0</v>
      </c>
      <c r="O156" s="23">
        <v>0</v>
      </c>
    </row>
    <row r="157" spans="1:15" ht="15" x14ac:dyDescent="0.3">
      <c r="A157" s="7"/>
      <c r="B157" s="7" t="s">
        <v>312</v>
      </c>
      <c r="C157" s="7" t="s">
        <v>313</v>
      </c>
      <c r="D157" s="8">
        <v>39185.441412037035</v>
      </c>
      <c r="E157" s="7" t="s">
        <v>19</v>
      </c>
      <c r="F157" s="8">
        <v>41455</v>
      </c>
      <c r="G157" t="str">
        <f t="shared" si="3"/>
        <v>Inactive</v>
      </c>
      <c r="H157" s="4" t="s">
        <v>6</v>
      </c>
      <c r="I157" t="str">
        <f>VLOOKUP(B157,'CCM-FRS-01-May-2014'!$A$1:$M$1962,3,0)</f>
        <v>Global Sector Group</v>
      </c>
      <c r="J157" t="str">
        <f>VLOOKUP(B157,'CCM-FRS-01-May-2014'!$A$1:$M$1962,4,0)</f>
        <v>Global Sector Core Centers</v>
      </c>
      <c r="K157" t="str">
        <f>VLOOKUP(B157,'CCM-FRS-01-May-2014'!$A$1:$M$1962,5,0)</f>
        <v>BlackRock Other Centers</v>
      </c>
      <c r="M157">
        <v>0</v>
      </c>
      <c r="O157" s="23">
        <v>0</v>
      </c>
    </row>
    <row r="158" spans="1:15" ht="15" x14ac:dyDescent="0.3">
      <c r="A158" s="7"/>
      <c r="B158" s="7" t="s">
        <v>314</v>
      </c>
      <c r="C158" s="7" t="s">
        <v>315</v>
      </c>
      <c r="D158" s="8">
        <v>39185.441412037035</v>
      </c>
      <c r="E158" s="7" t="s">
        <v>19</v>
      </c>
      <c r="F158" s="8">
        <v>41455</v>
      </c>
      <c r="G158" t="str">
        <f t="shared" si="3"/>
        <v>Inactive</v>
      </c>
      <c r="H158" s="4" t="s">
        <v>6</v>
      </c>
      <c r="I158" t="str">
        <f>VLOOKUP(B158,'CCM-FRS-01-May-2014'!$A$1:$M$1962,3,0)</f>
        <v>Global Sector Group</v>
      </c>
      <c r="J158" t="str">
        <f>VLOOKUP(B158,'CCM-FRS-01-May-2014'!$A$1:$M$1962,4,0)</f>
        <v>Global Sector Core Centers</v>
      </c>
      <c r="K158" t="str">
        <f>VLOOKUP(B158,'CCM-FRS-01-May-2014'!$A$1:$M$1962,5,0)</f>
        <v>BlackRock Other Centers</v>
      </c>
      <c r="M158">
        <v>0</v>
      </c>
      <c r="O158" s="23">
        <v>0</v>
      </c>
    </row>
    <row r="159" spans="1:15" ht="15" x14ac:dyDescent="0.3">
      <c r="A159" s="7"/>
      <c r="B159" s="7" t="s">
        <v>316</v>
      </c>
      <c r="C159" s="7" t="s">
        <v>317</v>
      </c>
      <c r="D159" s="8">
        <v>39233.643703703703</v>
      </c>
      <c r="E159" s="7" t="s">
        <v>19</v>
      </c>
      <c r="F159" s="8" t="s">
        <v>20</v>
      </c>
      <c r="G159" t="str">
        <f t="shared" si="3"/>
        <v>Active</v>
      </c>
      <c r="H159" s="2" t="s">
        <v>1</v>
      </c>
      <c r="I159" t="str">
        <f>VLOOKUP(B159,'CCM-FRS-01-May-2014'!$A$1:$M$1962,3,0)</f>
        <v>Client Businesses</v>
      </c>
      <c r="J159" t="str">
        <f>VLOOKUP(B159,'CCM-FRS-01-May-2014'!$A$1:$M$1962,4,0)</f>
        <v>Client-Retail &amp; iShares</v>
      </c>
      <c r="K159" t="str">
        <f>VLOOKUP(B159,'CCM-FRS-01-May-2014'!$A$1:$M$1962,5,0)</f>
        <v>Client-Retail &amp; iShares-Executive</v>
      </c>
      <c r="M159">
        <v>5</v>
      </c>
      <c r="O159" s="23">
        <v>947014.88315907144</v>
      </c>
    </row>
    <row r="160" spans="1:15" ht="15" x14ac:dyDescent="0.3">
      <c r="A160" s="7"/>
      <c r="B160" s="7" t="s">
        <v>318</v>
      </c>
      <c r="C160" s="7" t="s">
        <v>319</v>
      </c>
      <c r="D160" s="8">
        <v>39233.646666666667</v>
      </c>
      <c r="E160" s="7" t="s">
        <v>19</v>
      </c>
      <c r="F160" s="8">
        <v>39469</v>
      </c>
      <c r="G160" t="str">
        <f t="shared" si="3"/>
        <v>Inactive</v>
      </c>
      <c r="H160" s="4" t="s">
        <v>6</v>
      </c>
      <c r="I160" t="str">
        <f>VLOOKUP(B160,'CCM-FRS-01-May-2014'!$A$1:$M$1962,3,0)</f>
        <v>Investments</v>
      </c>
      <c r="J160" t="str">
        <f>VLOOKUP(B160,'CCM-FRS-01-May-2014'!$A$1:$M$1962,4,0)</f>
        <v>Inv-Alternative Strategies</v>
      </c>
      <c r="K160" t="str">
        <f>VLOOKUP(B160,'CCM-FRS-01-May-2014'!$A$1:$M$1962,5,0)</f>
        <v>Inv-Alt-BAA</v>
      </c>
      <c r="M160">
        <v>0</v>
      </c>
      <c r="O160" s="23">
        <v>0</v>
      </c>
    </row>
    <row r="161" spans="1:15" ht="15" x14ac:dyDescent="0.3">
      <c r="A161" s="7"/>
      <c r="B161" s="7" t="s">
        <v>320</v>
      </c>
      <c r="C161" s="7" t="s">
        <v>321</v>
      </c>
      <c r="D161" s="8">
        <v>40652.776990740742</v>
      </c>
      <c r="E161" s="7" t="s">
        <v>19</v>
      </c>
      <c r="F161" s="8">
        <v>41608</v>
      </c>
      <c r="G161" t="str">
        <f t="shared" si="3"/>
        <v>Inactive</v>
      </c>
      <c r="H161" s="4" t="s">
        <v>6</v>
      </c>
      <c r="I161" t="str">
        <f>VLOOKUP(B161,'CCM-FRS-01-May-2014'!$A$1:$M$1962,3,0)</f>
        <v>Client Businesses</v>
      </c>
      <c r="J161" t="str">
        <f>VLOOKUP(B161,'CCM-FRS-01-May-2014'!$A$1:$M$1962,4,0)</f>
        <v>Client-Retail &amp; iShares</v>
      </c>
      <c r="K161" t="str">
        <f>VLOOKUP(B161,'CCM-FRS-01-May-2014'!$A$1:$M$1962,5,0)</f>
        <v>Client-Retail &amp; iShares-Executive</v>
      </c>
      <c r="M161">
        <v>0</v>
      </c>
      <c r="O161" s="23">
        <v>0</v>
      </c>
    </row>
    <row r="162" spans="1:15" ht="15" x14ac:dyDescent="0.3">
      <c r="A162" s="7"/>
      <c r="B162" s="7" t="s">
        <v>322</v>
      </c>
      <c r="C162" s="7" t="s">
        <v>323</v>
      </c>
      <c r="D162" s="8">
        <v>38040.713518518518</v>
      </c>
      <c r="E162" s="7" t="s">
        <v>19</v>
      </c>
      <c r="F162" s="8" t="s">
        <v>20</v>
      </c>
      <c r="G162" t="str">
        <f t="shared" si="3"/>
        <v>Active</v>
      </c>
      <c r="H162" s="2" t="s">
        <v>1</v>
      </c>
      <c r="I162" t="str">
        <f>VLOOKUP(B162,'CCM-FRS-01-May-2014'!$A$1:$M$1962,3,0)</f>
        <v>Client Businesses</v>
      </c>
      <c r="J162" t="str">
        <f>VLOOKUP(B162,'CCM-FRS-01-May-2014'!$A$1:$M$1962,4,0)</f>
        <v>Client-Retail &amp; iShares</v>
      </c>
      <c r="K162" t="str">
        <f>VLOOKUP(B162,'CCM-FRS-01-May-2014'!$A$1:$M$1962,5,0)</f>
        <v>Client-Retail &amp; iShares-Executive</v>
      </c>
      <c r="M162">
        <v>19</v>
      </c>
      <c r="O162" s="23">
        <v>12456769.063874498</v>
      </c>
    </row>
    <row r="163" spans="1:15" ht="15" x14ac:dyDescent="0.3">
      <c r="A163" s="7"/>
      <c r="B163" s="7" t="s">
        <v>324</v>
      </c>
      <c r="C163" s="7" t="s">
        <v>325</v>
      </c>
      <c r="D163" s="8">
        <v>41138.664131944446</v>
      </c>
      <c r="E163" s="7" t="s">
        <v>19</v>
      </c>
      <c r="F163" s="8">
        <v>41486</v>
      </c>
      <c r="G163" t="str">
        <f t="shared" si="3"/>
        <v>Inactive</v>
      </c>
      <c r="H163" s="4" t="s">
        <v>6</v>
      </c>
      <c r="I163" t="str">
        <f>VLOOKUP(B163,'CCM-FRS-01-May-2014'!$A$1:$M$1962,3,0)</f>
        <v>Client Businesses</v>
      </c>
      <c r="J163" t="str">
        <f>VLOOKUP(B163,'CCM-FRS-01-May-2014'!$A$1:$M$1962,4,0)</f>
        <v>Client-ICB &amp; BlackRock Solutions</v>
      </c>
      <c r="K163" t="str">
        <f>VLOOKUP(B163,'CCM-FRS-01-May-2014'!$A$1:$M$1962,5,0)</f>
        <v>Client-ICB &amp; BRS-Institutional Client Business</v>
      </c>
      <c r="M163">
        <v>0</v>
      </c>
      <c r="O163" s="23">
        <v>0</v>
      </c>
    </row>
    <row r="164" spans="1:15" ht="15" x14ac:dyDescent="0.3">
      <c r="A164" s="7"/>
      <c r="B164" s="7" t="s">
        <v>326</v>
      </c>
      <c r="C164" s="7" t="s">
        <v>327</v>
      </c>
      <c r="D164" s="8">
        <v>38040.713518518518</v>
      </c>
      <c r="E164" s="7" t="s">
        <v>19</v>
      </c>
      <c r="F164" s="8">
        <v>41698</v>
      </c>
      <c r="G164" t="str">
        <f t="shared" si="3"/>
        <v>Inactive</v>
      </c>
      <c r="H164" s="4" t="s">
        <v>6</v>
      </c>
      <c r="I164" t="str">
        <f>VLOOKUP(B164,'CCM-FRS-01-May-2014'!$A$1:$M$1962,3,0)</f>
        <v>Client Businesses</v>
      </c>
      <c r="J164" t="str">
        <f>VLOOKUP(B164,'CCM-FRS-01-May-2014'!$A$1:$M$1962,4,0)</f>
        <v>Client-ICB &amp; BlackRock Solutions</v>
      </c>
      <c r="K164" t="str">
        <f>VLOOKUP(B164,'CCM-FRS-01-May-2014'!$A$1:$M$1962,5,0)</f>
        <v>Client-ICB &amp; BRS-Institutional Client Business</v>
      </c>
      <c r="M164">
        <v>0</v>
      </c>
      <c r="O164" s="23">
        <v>1687.7500000001</v>
      </c>
    </row>
    <row r="165" spans="1:15" ht="15" x14ac:dyDescent="0.3">
      <c r="A165" s="7"/>
      <c r="B165" s="7" t="s">
        <v>328</v>
      </c>
      <c r="C165" s="7" t="s">
        <v>329</v>
      </c>
      <c r="D165" s="8">
        <v>40115.461805555555</v>
      </c>
      <c r="E165" s="7" t="s">
        <v>19</v>
      </c>
      <c r="F165" s="8" t="s">
        <v>20</v>
      </c>
      <c r="G165" t="str">
        <f t="shared" si="3"/>
        <v>Active</v>
      </c>
      <c r="H165" s="2" t="s">
        <v>1</v>
      </c>
      <c r="I165" t="str">
        <f>VLOOKUP(B165,'CCM-FRS-01-May-2014'!$A$1:$M$1962,3,0)</f>
        <v>Client Businesses</v>
      </c>
      <c r="J165" t="str">
        <f>VLOOKUP(B165,'CCM-FRS-01-May-2014'!$A$1:$M$1962,4,0)</f>
        <v>Client-ICB &amp; BlackRock Solutions</v>
      </c>
      <c r="K165" t="str">
        <f>VLOOKUP(B165,'CCM-FRS-01-May-2014'!$A$1:$M$1962,5,0)</f>
        <v>Client-ICB &amp; BRS-Institutional Client Business</v>
      </c>
      <c r="M165">
        <v>22</v>
      </c>
      <c r="O165" s="23">
        <v>6320092.397147039</v>
      </c>
    </row>
    <row r="166" spans="1:15" ht="15" x14ac:dyDescent="0.3">
      <c r="A166" s="7"/>
      <c r="B166" s="7" t="s">
        <v>330</v>
      </c>
      <c r="C166" s="7" t="s">
        <v>331</v>
      </c>
      <c r="D166" s="8">
        <v>40115.461805555555</v>
      </c>
      <c r="E166" s="7" t="s">
        <v>19</v>
      </c>
      <c r="F166" s="8" t="s">
        <v>20</v>
      </c>
      <c r="G166" t="str">
        <f t="shared" si="3"/>
        <v>Active</v>
      </c>
      <c r="H166" s="2" t="s">
        <v>1</v>
      </c>
      <c r="I166" t="str">
        <f>VLOOKUP(B166,'CCM-FRS-01-May-2014'!$A$1:$M$1962,3,0)</f>
        <v>Client Businesses</v>
      </c>
      <c r="J166" t="str">
        <f>VLOOKUP(B166,'CCM-FRS-01-May-2014'!$A$1:$M$1962,4,0)</f>
        <v>Client-ICB &amp; BlackRock Solutions</v>
      </c>
      <c r="K166" t="str">
        <f>VLOOKUP(B166,'CCM-FRS-01-May-2014'!$A$1:$M$1962,5,0)</f>
        <v>Client-ICB &amp; BRS-Institutional Client Business</v>
      </c>
      <c r="M166">
        <v>30</v>
      </c>
      <c r="O166" s="23">
        <v>9384719.9630968962</v>
      </c>
    </row>
    <row r="167" spans="1:15" ht="15" x14ac:dyDescent="0.3">
      <c r="A167" s="7"/>
      <c r="B167" s="7" t="s">
        <v>332</v>
      </c>
      <c r="C167" s="7" t="s">
        <v>333</v>
      </c>
      <c r="D167" s="8">
        <v>40115.461805555555</v>
      </c>
      <c r="E167" s="7" t="s">
        <v>19</v>
      </c>
      <c r="F167" s="8" t="s">
        <v>20</v>
      </c>
      <c r="G167" t="str">
        <f t="shared" si="3"/>
        <v>Active</v>
      </c>
      <c r="H167" s="2" t="s">
        <v>1</v>
      </c>
      <c r="I167" t="str">
        <f>VLOOKUP(B167,'CCM-FRS-01-May-2014'!$A$1:$M$1962,3,0)</f>
        <v>Client Businesses</v>
      </c>
      <c r="J167" t="str">
        <f>VLOOKUP(B167,'CCM-FRS-01-May-2014'!$A$1:$M$1962,4,0)</f>
        <v>Client-ICB &amp; BlackRock Solutions</v>
      </c>
      <c r="K167" t="str">
        <f>VLOOKUP(B167,'CCM-FRS-01-May-2014'!$A$1:$M$1962,5,0)</f>
        <v>Client-ICB &amp; BRS-Institutional Client Business</v>
      </c>
      <c r="M167">
        <v>14</v>
      </c>
      <c r="O167" s="23">
        <v>3250863.4746094439</v>
      </c>
    </row>
    <row r="168" spans="1:15" ht="15" x14ac:dyDescent="0.3">
      <c r="A168" s="7"/>
      <c r="B168" s="7" t="s">
        <v>334</v>
      </c>
      <c r="C168" s="7" t="s">
        <v>335</v>
      </c>
      <c r="D168" s="8">
        <v>40115.461805555555</v>
      </c>
      <c r="E168" s="7" t="s">
        <v>19</v>
      </c>
      <c r="F168" s="8" t="s">
        <v>20</v>
      </c>
      <c r="G168" t="str">
        <f t="shared" si="3"/>
        <v>Active</v>
      </c>
      <c r="H168" s="2" t="s">
        <v>1</v>
      </c>
      <c r="I168" t="str">
        <f>VLOOKUP(B168,'CCM-FRS-01-May-2014'!$A$1:$M$1962,3,0)</f>
        <v>Client Businesses</v>
      </c>
      <c r="J168" t="str">
        <f>VLOOKUP(B168,'CCM-FRS-01-May-2014'!$A$1:$M$1962,4,0)</f>
        <v>Client-ICB &amp; BlackRock Solutions</v>
      </c>
      <c r="K168" t="str">
        <f>VLOOKUP(B168,'CCM-FRS-01-May-2014'!$A$1:$M$1962,5,0)</f>
        <v>Client-ICB &amp; BRS-Institutional Client Business</v>
      </c>
      <c r="M168">
        <v>29</v>
      </c>
      <c r="O168" s="23">
        <v>7927477.1214563306</v>
      </c>
    </row>
    <row r="169" spans="1:15" ht="15" x14ac:dyDescent="0.3">
      <c r="A169" s="7"/>
      <c r="B169" s="7" t="s">
        <v>336</v>
      </c>
      <c r="C169" s="7" t="s">
        <v>337</v>
      </c>
      <c r="D169" s="8">
        <v>38947.343518518515</v>
      </c>
      <c r="E169" s="7" t="s">
        <v>19</v>
      </c>
      <c r="F169" s="8">
        <v>41698</v>
      </c>
      <c r="G169" t="str">
        <f t="shared" si="3"/>
        <v>Inactive</v>
      </c>
      <c r="H169" s="4" t="s">
        <v>6</v>
      </c>
      <c r="I169" t="str">
        <f>VLOOKUP(B169,'CCM-FRS-01-May-2014'!$A$1:$M$1962,3,0)</f>
        <v>Investments</v>
      </c>
      <c r="J169" t="str">
        <f>VLOOKUP(B169,'CCM-FRS-01-May-2014'!$A$1:$M$1962,4,0)</f>
        <v>Inv-Alternative Strategies</v>
      </c>
      <c r="K169" t="str">
        <f>VLOOKUP(B169,'CCM-FRS-01-May-2014'!$A$1:$M$1962,5,0)</f>
        <v>Inv-Alt-Real Estate</v>
      </c>
      <c r="M169">
        <v>0</v>
      </c>
      <c r="O169" s="23">
        <v>426541.45400999999</v>
      </c>
    </row>
    <row r="170" spans="1:15" ht="15" x14ac:dyDescent="0.3">
      <c r="A170" s="7"/>
      <c r="B170" s="7" t="s">
        <v>338</v>
      </c>
      <c r="C170" s="7" t="s">
        <v>339</v>
      </c>
      <c r="D170" s="8">
        <v>38040.713518518518</v>
      </c>
      <c r="E170" s="7" t="s">
        <v>19</v>
      </c>
      <c r="F170" s="8" t="s">
        <v>20</v>
      </c>
      <c r="G170" t="str">
        <f t="shared" si="3"/>
        <v>Active</v>
      </c>
      <c r="H170" s="2" t="s">
        <v>1</v>
      </c>
      <c r="I170" t="str">
        <f>VLOOKUP(B170,'CCM-FRS-01-May-2014'!$A$1:$M$1962,3,0)</f>
        <v>Client Businesses</v>
      </c>
      <c r="J170" t="str">
        <f>VLOOKUP(B170,'CCM-FRS-01-May-2014'!$A$1:$M$1962,4,0)</f>
        <v>Client-ICB &amp; BlackRock Solutions</v>
      </c>
      <c r="K170" t="str">
        <f>VLOOKUP(B170,'CCM-FRS-01-May-2014'!$A$1:$M$1962,5,0)</f>
        <v>Client-ICB &amp; BRS-Institutional Client Business</v>
      </c>
      <c r="M170">
        <v>47</v>
      </c>
      <c r="O170" s="23">
        <v>12056724.138446504</v>
      </c>
    </row>
    <row r="171" spans="1:15" ht="15" x14ac:dyDescent="0.3">
      <c r="A171" s="7"/>
      <c r="B171" s="7" t="s">
        <v>340</v>
      </c>
      <c r="C171" s="7" t="s">
        <v>341</v>
      </c>
      <c r="D171" s="8">
        <v>40911.524988425925</v>
      </c>
      <c r="E171" s="7" t="s">
        <v>19</v>
      </c>
      <c r="F171" s="8">
        <v>41486</v>
      </c>
      <c r="G171" t="str">
        <f t="shared" si="3"/>
        <v>Inactive</v>
      </c>
      <c r="H171" s="4" t="s">
        <v>6</v>
      </c>
      <c r="I171" t="str">
        <f>VLOOKUP(B171,'CCM-FRS-01-May-2014'!$A$1:$M$1962,3,0)</f>
        <v>Client Businesses</v>
      </c>
      <c r="J171" t="str">
        <f>VLOOKUP(B171,'CCM-FRS-01-May-2014'!$A$1:$M$1962,4,0)</f>
        <v>Client-ICB &amp; BlackRock Solutions</v>
      </c>
      <c r="K171" t="str">
        <f>VLOOKUP(B171,'CCM-FRS-01-May-2014'!$A$1:$M$1962,5,0)</f>
        <v>Client-ICB &amp; BRS-Institutional Client Business</v>
      </c>
      <c r="M171">
        <v>0</v>
      </c>
      <c r="O171" s="23">
        <v>0</v>
      </c>
    </row>
    <row r="172" spans="1:15" ht="15" x14ac:dyDescent="0.3">
      <c r="A172" s="7"/>
      <c r="B172" s="7" t="s">
        <v>342</v>
      </c>
      <c r="C172" s="7" t="s">
        <v>343</v>
      </c>
      <c r="D172" s="8">
        <v>40170.720069444447</v>
      </c>
      <c r="E172" s="7" t="s">
        <v>19</v>
      </c>
      <c r="F172" s="8" t="s">
        <v>20</v>
      </c>
      <c r="G172" t="str">
        <f t="shared" si="3"/>
        <v>Active</v>
      </c>
      <c r="H172" s="2" t="s">
        <v>1</v>
      </c>
      <c r="I172" t="str">
        <f>VLOOKUP(B172,'CCM-FRS-01-May-2014'!$A$1:$M$1962,3,0)</f>
        <v>Investments</v>
      </c>
      <c r="J172" t="str">
        <f>VLOOKUP(B172,'CCM-FRS-01-May-2014'!$A$1:$M$1962,4,0)</f>
        <v>Inv-Alternative Strategies</v>
      </c>
      <c r="K172" t="str">
        <f>VLOOKUP(B172,'CCM-FRS-01-May-2014'!$A$1:$M$1962,5,0)</f>
        <v>Inv-Alt-Private Equity Partners</v>
      </c>
      <c r="M172">
        <v>23</v>
      </c>
      <c r="O172" s="23">
        <v>7985935.6566745508</v>
      </c>
    </row>
    <row r="173" spans="1:15" ht="15" x14ac:dyDescent="0.3">
      <c r="A173" s="7"/>
      <c r="B173" s="7" t="s">
        <v>344</v>
      </c>
      <c r="C173" s="7" t="s">
        <v>345</v>
      </c>
      <c r="D173" s="8">
        <v>39756.734560185185</v>
      </c>
      <c r="E173" s="7" t="s">
        <v>19</v>
      </c>
      <c r="F173" s="8">
        <v>41425</v>
      </c>
      <c r="G173" t="str">
        <f t="shared" si="3"/>
        <v>Inactive</v>
      </c>
      <c r="H173" s="4" t="s">
        <v>6</v>
      </c>
      <c r="I173" t="str">
        <f>VLOOKUP(B173,'CCM-FRS-01-May-2014'!$A$1:$M$1962,3,0)</f>
        <v>Investments</v>
      </c>
      <c r="J173" t="str">
        <f>VLOOKUP(B173,'CCM-FRS-01-May-2014'!$A$1:$M$1962,4,0)</f>
        <v>Inv-Alternative Strategies</v>
      </c>
      <c r="K173" t="str">
        <f>VLOOKUP(B173,'CCM-FRS-01-May-2014'!$A$1:$M$1962,5,0)</f>
        <v>Inv-Alt-BAA</v>
      </c>
      <c r="M173">
        <v>0</v>
      </c>
      <c r="O173" s="23">
        <v>0</v>
      </c>
    </row>
    <row r="174" spans="1:15" ht="15" x14ac:dyDescent="0.3">
      <c r="A174" s="7"/>
      <c r="B174" s="7" t="s">
        <v>346</v>
      </c>
      <c r="C174" s="7" t="s">
        <v>347</v>
      </c>
      <c r="D174" s="8">
        <v>39756.734270833331</v>
      </c>
      <c r="E174" s="7" t="s">
        <v>19</v>
      </c>
      <c r="F174" s="8" t="s">
        <v>20</v>
      </c>
      <c r="G174" t="str">
        <f t="shared" si="3"/>
        <v>Active</v>
      </c>
      <c r="H174" s="2" t="s">
        <v>1</v>
      </c>
      <c r="I174" t="str">
        <f>VLOOKUP(B174,'CCM-FRS-01-May-2014'!$A$1:$M$1962,3,0)</f>
        <v>Investments</v>
      </c>
      <c r="J174" t="str">
        <f>VLOOKUP(B174,'CCM-FRS-01-May-2014'!$A$1:$M$1962,4,0)</f>
        <v>Inv-Alternative Strategies</v>
      </c>
      <c r="K174" t="str">
        <f>VLOOKUP(B174,'CCM-FRS-01-May-2014'!$A$1:$M$1962,5,0)</f>
        <v>Inv-Alt-BAA</v>
      </c>
      <c r="M174">
        <v>28</v>
      </c>
      <c r="O174" s="23">
        <v>7385842.7133694971</v>
      </c>
    </row>
    <row r="175" spans="1:15" ht="15" x14ac:dyDescent="0.3">
      <c r="A175" s="7"/>
      <c r="B175" s="7" t="s">
        <v>348</v>
      </c>
      <c r="C175" s="7" t="s">
        <v>349</v>
      </c>
      <c r="D175" s="8">
        <v>38040.713518518518</v>
      </c>
      <c r="E175" s="7" t="s">
        <v>19</v>
      </c>
      <c r="F175" s="8">
        <v>41486</v>
      </c>
      <c r="G175" t="str">
        <f t="shared" si="3"/>
        <v>Inactive</v>
      </c>
      <c r="H175" s="4" t="s">
        <v>6</v>
      </c>
      <c r="I175" t="str">
        <f>VLOOKUP(B175,'CCM-FRS-01-May-2014'!$A$1:$M$1962,3,0)</f>
        <v>Client Businesses</v>
      </c>
      <c r="J175" t="str">
        <f>VLOOKUP(B175,'CCM-FRS-01-May-2014'!$A$1:$M$1962,4,0)</f>
        <v>Client-ICB &amp; BlackRock Solutions</v>
      </c>
      <c r="K175" t="str">
        <f>VLOOKUP(B175,'CCM-FRS-01-May-2014'!$A$1:$M$1962,5,0)</f>
        <v>Client-ICB &amp; BRS-Institutional Client Business</v>
      </c>
      <c r="M175">
        <v>0</v>
      </c>
      <c r="O175" s="23">
        <v>0</v>
      </c>
    </row>
    <row r="176" spans="1:15" ht="15" x14ac:dyDescent="0.3">
      <c r="A176" s="7"/>
      <c r="B176" s="7" t="s">
        <v>350</v>
      </c>
      <c r="C176" s="7" t="s">
        <v>351</v>
      </c>
      <c r="D176" s="8">
        <v>39623.694039351853</v>
      </c>
      <c r="E176" s="7" t="s">
        <v>19</v>
      </c>
      <c r="F176" s="8" t="s">
        <v>20</v>
      </c>
      <c r="G176" t="str">
        <f t="shared" si="3"/>
        <v>Active</v>
      </c>
      <c r="H176" s="2" t="s">
        <v>1</v>
      </c>
      <c r="I176" t="str">
        <f>VLOOKUP(B176,'CCM-FRS-01-May-2014'!$A$1:$M$1962,3,0)</f>
        <v>Client Businesses</v>
      </c>
      <c r="J176" t="str">
        <f>VLOOKUP(B176,'CCM-FRS-01-May-2014'!$A$1:$M$1962,4,0)</f>
        <v>Client-ICB &amp; BlackRock Solutions</v>
      </c>
      <c r="K176" t="str">
        <f>VLOOKUP(B176,'CCM-FRS-01-May-2014'!$A$1:$M$1962,5,0)</f>
        <v>Client-ICB &amp; BRS-Institutional Client Business</v>
      </c>
      <c r="M176">
        <v>7</v>
      </c>
      <c r="O176" s="23">
        <v>1625389.4049176001</v>
      </c>
    </row>
    <row r="177" spans="1:15" ht="15" x14ac:dyDescent="0.3">
      <c r="A177" s="7"/>
      <c r="B177" s="7" t="s">
        <v>352</v>
      </c>
      <c r="C177" s="7" t="s">
        <v>353</v>
      </c>
      <c r="D177" s="8">
        <v>39469.4059375</v>
      </c>
      <c r="E177" s="7" t="s">
        <v>19</v>
      </c>
      <c r="F177" s="8" t="s">
        <v>20</v>
      </c>
      <c r="G177" t="str">
        <f t="shared" si="3"/>
        <v>Active</v>
      </c>
      <c r="H177" s="2" t="s">
        <v>1</v>
      </c>
      <c r="I177" t="str">
        <f>VLOOKUP(B177,'CCM-FRS-01-May-2014'!$A$1:$M$1962,3,0)</f>
        <v>Client Businesses</v>
      </c>
      <c r="J177" t="str">
        <f>VLOOKUP(B177,'CCM-FRS-01-May-2014'!$A$1:$M$1962,4,0)</f>
        <v>Client-ICB &amp; BlackRock Solutions</v>
      </c>
      <c r="K177" t="str">
        <f>VLOOKUP(B177,'CCM-FRS-01-May-2014'!$A$1:$M$1962,5,0)</f>
        <v>Client-ICB &amp; BRS-Institutional Client Business</v>
      </c>
      <c r="M177">
        <v>25</v>
      </c>
      <c r="O177" s="23">
        <v>5769951.703365203</v>
      </c>
    </row>
    <row r="178" spans="1:15" ht="15" x14ac:dyDescent="0.3">
      <c r="A178" s="7"/>
      <c r="B178" s="7" t="s">
        <v>354</v>
      </c>
      <c r="C178" s="7" t="s">
        <v>355</v>
      </c>
      <c r="D178" s="8">
        <v>38223.448148148149</v>
      </c>
      <c r="E178" s="7" t="s">
        <v>19</v>
      </c>
      <c r="F178" s="8" t="s">
        <v>20</v>
      </c>
      <c r="G178" t="str">
        <f t="shared" si="3"/>
        <v>Active</v>
      </c>
      <c r="H178" s="2" t="s">
        <v>1</v>
      </c>
      <c r="I178" t="str">
        <f>VLOOKUP(B178,'CCM-FRS-01-May-2014'!$A$1:$M$1962,3,0)</f>
        <v>Client Businesses</v>
      </c>
      <c r="J178" t="str">
        <f>VLOOKUP(B178,'CCM-FRS-01-May-2014'!$A$1:$M$1962,4,0)</f>
        <v>Client-ICB &amp; BlackRock Solutions</v>
      </c>
      <c r="K178" t="str">
        <f>VLOOKUP(B178,'CCM-FRS-01-May-2014'!$A$1:$M$1962,5,0)</f>
        <v>Client-ICB &amp; BRS-Institutional Client Business</v>
      </c>
      <c r="M178">
        <v>8</v>
      </c>
      <c r="O178" s="23">
        <v>5827874.2993835658</v>
      </c>
    </row>
    <row r="179" spans="1:15" ht="15" x14ac:dyDescent="0.3">
      <c r="A179" s="7"/>
      <c r="B179" s="7" t="s">
        <v>356</v>
      </c>
      <c r="C179" s="7" t="s">
        <v>357</v>
      </c>
      <c r="D179" s="8">
        <v>39294.608483796299</v>
      </c>
      <c r="E179" s="7" t="s">
        <v>19</v>
      </c>
      <c r="F179" s="8">
        <v>41486</v>
      </c>
      <c r="G179" t="str">
        <f t="shared" si="3"/>
        <v>Inactive</v>
      </c>
      <c r="H179" s="4" t="s">
        <v>6</v>
      </c>
      <c r="I179" t="str">
        <f>VLOOKUP(B179,'CCM-FRS-01-May-2014'!$A$1:$M$1962,3,0)</f>
        <v>Client Businesses</v>
      </c>
      <c r="J179" t="str">
        <f>VLOOKUP(B179,'CCM-FRS-01-May-2014'!$A$1:$M$1962,4,0)</f>
        <v>Client-ICB &amp; BlackRock Solutions</v>
      </c>
      <c r="K179" t="str">
        <f>VLOOKUP(B179,'CCM-FRS-01-May-2014'!$A$1:$M$1962,5,0)</f>
        <v>Client-ICB &amp; BRS-Institutional Client Business</v>
      </c>
      <c r="M179">
        <v>0</v>
      </c>
      <c r="O179" s="23">
        <v>0</v>
      </c>
    </row>
    <row r="180" spans="1:15" ht="15" x14ac:dyDescent="0.3">
      <c r="A180" s="7"/>
      <c r="B180" s="7" t="s">
        <v>358</v>
      </c>
      <c r="C180" s="7" t="s">
        <v>359</v>
      </c>
      <c r="D180" s="8">
        <v>39294.609872685185</v>
      </c>
      <c r="E180" s="7" t="s">
        <v>19</v>
      </c>
      <c r="F180" s="8" t="s">
        <v>20</v>
      </c>
      <c r="G180" t="str">
        <f t="shared" si="3"/>
        <v>Active</v>
      </c>
      <c r="H180" s="2" t="s">
        <v>1</v>
      </c>
      <c r="I180" t="str">
        <f>VLOOKUP(B180,'CCM-FRS-01-May-2014'!$A$1:$M$1962,3,0)</f>
        <v>Client Businesses</v>
      </c>
      <c r="J180" t="str">
        <f>VLOOKUP(B180,'CCM-FRS-01-May-2014'!$A$1:$M$1962,4,0)</f>
        <v>Client-ICB &amp; BlackRock Solutions</v>
      </c>
      <c r="K180" t="str">
        <f>VLOOKUP(B180,'CCM-FRS-01-May-2014'!$A$1:$M$1962,5,0)</f>
        <v>Client-ICB &amp; BRS-Institutional Client Business</v>
      </c>
      <c r="M180">
        <v>0</v>
      </c>
      <c r="O180" s="23">
        <v>1421.8431399999986</v>
      </c>
    </row>
    <row r="181" spans="1:15" ht="15" x14ac:dyDescent="0.3">
      <c r="A181" s="7"/>
      <c r="B181" s="7" t="s">
        <v>360</v>
      </c>
      <c r="C181" s="7" t="s">
        <v>361</v>
      </c>
      <c r="D181" s="8">
        <v>39294.609270833331</v>
      </c>
      <c r="E181" s="7" t="s">
        <v>19</v>
      </c>
      <c r="F181" s="8" t="s">
        <v>20</v>
      </c>
      <c r="G181" t="str">
        <f t="shared" si="3"/>
        <v>Active</v>
      </c>
      <c r="H181" s="2" t="s">
        <v>1</v>
      </c>
      <c r="I181" t="str">
        <f>VLOOKUP(B181,'CCM-FRS-01-May-2014'!$A$1:$M$1962,3,0)</f>
        <v>Client Businesses</v>
      </c>
      <c r="J181" t="str">
        <f>VLOOKUP(B181,'CCM-FRS-01-May-2014'!$A$1:$M$1962,4,0)</f>
        <v>Client-ICB &amp; BlackRock Solutions</v>
      </c>
      <c r="K181" t="str">
        <f>VLOOKUP(B181,'CCM-FRS-01-May-2014'!$A$1:$M$1962,5,0)</f>
        <v>Client-ICB &amp; BRS-Institutional Client Business</v>
      </c>
      <c r="M181">
        <v>15</v>
      </c>
      <c r="O181" s="23">
        <v>3006715.1970052426</v>
      </c>
    </row>
    <row r="182" spans="1:15" ht="15" x14ac:dyDescent="0.3">
      <c r="A182" s="7"/>
      <c r="B182" s="7" t="s">
        <v>362</v>
      </c>
      <c r="C182" s="7" t="s">
        <v>363</v>
      </c>
      <c r="D182" s="8">
        <v>39294.610474537039</v>
      </c>
      <c r="E182" s="7" t="s">
        <v>19</v>
      </c>
      <c r="F182" s="8" t="s">
        <v>20</v>
      </c>
      <c r="G182" t="str">
        <f t="shared" si="3"/>
        <v>Active</v>
      </c>
      <c r="H182" s="2" t="s">
        <v>1</v>
      </c>
      <c r="I182" t="str">
        <f>VLOOKUP(B182,'CCM-FRS-01-May-2014'!$A$1:$M$1962,3,0)</f>
        <v>Client Businesses</v>
      </c>
      <c r="J182" t="str">
        <f>VLOOKUP(B182,'CCM-FRS-01-May-2014'!$A$1:$M$1962,4,0)</f>
        <v>Client-ICB &amp; BlackRock Solutions</v>
      </c>
      <c r="K182" t="str">
        <f>VLOOKUP(B182,'CCM-FRS-01-May-2014'!$A$1:$M$1962,5,0)</f>
        <v>Client-ICB &amp; BRS-Institutional Client Business</v>
      </c>
      <c r="M182">
        <v>5</v>
      </c>
      <c r="O182" s="23">
        <v>910033.95299948007</v>
      </c>
    </row>
    <row r="183" spans="1:15" ht="15" x14ac:dyDescent="0.3">
      <c r="A183" s="7"/>
      <c r="B183" s="7" t="s">
        <v>364</v>
      </c>
      <c r="C183" s="7" t="s">
        <v>365</v>
      </c>
      <c r="D183" s="8">
        <v>38209.480092592596</v>
      </c>
      <c r="E183" s="7" t="s">
        <v>19</v>
      </c>
      <c r="F183" s="8">
        <v>41425</v>
      </c>
      <c r="G183" t="str">
        <f t="shared" si="3"/>
        <v>Inactive</v>
      </c>
      <c r="H183" s="4" t="s">
        <v>6</v>
      </c>
      <c r="I183" t="str">
        <f>VLOOKUP(B183,'CCM-FRS-01-May-2014'!$A$1:$M$1962,3,0)</f>
        <v>Investments</v>
      </c>
      <c r="J183" t="str">
        <f>VLOOKUP(B183,'CCM-FRS-01-May-2014'!$A$1:$M$1962,4,0)</f>
        <v>Inv-Alternative Strategies</v>
      </c>
      <c r="K183" t="str">
        <f>VLOOKUP(B183,'CCM-FRS-01-May-2014'!$A$1:$M$1962,5,0)</f>
        <v>Inv-Alt-BAA</v>
      </c>
      <c r="M183">
        <v>0</v>
      </c>
      <c r="O183" s="23">
        <v>0</v>
      </c>
    </row>
    <row r="184" spans="1:15" ht="15" x14ac:dyDescent="0.3">
      <c r="A184" s="7"/>
      <c r="B184" s="7" t="s">
        <v>366</v>
      </c>
      <c r="C184" s="7" t="s">
        <v>367</v>
      </c>
      <c r="D184" s="8">
        <v>38658.444467592592</v>
      </c>
      <c r="E184" s="7" t="s">
        <v>19</v>
      </c>
      <c r="F184" s="8">
        <v>41425</v>
      </c>
      <c r="G184" t="str">
        <f t="shared" si="3"/>
        <v>Inactive</v>
      </c>
      <c r="H184" s="4" t="s">
        <v>6</v>
      </c>
      <c r="I184" t="str">
        <f>VLOOKUP(B184,'CCM-FRS-01-May-2014'!$A$1:$M$1962,3,0)</f>
        <v>Client Businesses</v>
      </c>
      <c r="J184" t="str">
        <f>VLOOKUP(B184,'CCM-FRS-01-May-2014'!$A$1:$M$1962,4,0)</f>
        <v>Client-Retail &amp; iShares</v>
      </c>
      <c r="K184" t="str">
        <f>VLOOKUP(B184,'CCM-FRS-01-May-2014'!$A$1:$M$1962,5,0)</f>
        <v>Client-Retail &amp; iShares-Executive</v>
      </c>
      <c r="M184">
        <v>0</v>
      </c>
      <c r="O184" s="23">
        <v>0</v>
      </c>
    </row>
    <row r="185" spans="1:15" ht="15" x14ac:dyDescent="0.3">
      <c r="A185" s="7"/>
      <c r="B185" s="7" t="s">
        <v>368</v>
      </c>
      <c r="C185" s="7" t="s">
        <v>369</v>
      </c>
      <c r="D185" s="8">
        <v>39294.611678240741</v>
      </c>
      <c r="E185" s="7" t="s">
        <v>19</v>
      </c>
      <c r="F185" s="8">
        <v>41394</v>
      </c>
      <c r="G185" t="str">
        <f t="shared" si="3"/>
        <v>Inactive</v>
      </c>
      <c r="H185" s="4" t="s">
        <v>6</v>
      </c>
      <c r="I185" t="str">
        <f>VLOOKUP(B185,'CCM-FRS-01-May-2014'!$A$1:$M$1962,3,0)</f>
        <v>Client Businesses</v>
      </c>
      <c r="J185" t="str">
        <f>VLOOKUP(B185,'CCM-FRS-01-May-2014'!$A$1:$M$1962,4,0)</f>
        <v>Client-ICB &amp; BlackRock Solutions</v>
      </c>
      <c r="K185" t="str">
        <f>VLOOKUP(B185,'CCM-FRS-01-May-2014'!$A$1:$M$1962,5,0)</f>
        <v>Client-ICB &amp; BRS-Institutional Client Business</v>
      </c>
      <c r="M185">
        <v>0</v>
      </c>
      <c r="O185" s="23">
        <v>0</v>
      </c>
    </row>
    <row r="186" spans="1:15" ht="15" x14ac:dyDescent="0.3">
      <c r="A186" s="7"/>
      <c r="B186" s="7" t="s">
        <v>370</v>
      </c>
      <c r="C186" s="7" t="s">
        <v>371</v>
      </c>
      <c r="D186" s="8">
        <v>39708.640277777777</v>
      </c>
      <c r="E186" s="7" t="s">
        <v>19</v>
      </c>
      <c r="F186" s="8" t="s">
        <v>20</v>
      </c>
      <c r="G186" t="str">
        <f t="shared" si="3"/>
        <v>Active</v>
      </c>
      <c r="H186" s="2" t="s">
        <v>1</v>
      </c>
      <c r="I186" t="str">
        <f>VLOOKUP(B186,'CCM-FRS-01-May-2014'!$A$1:$M$1962,3,0)</f>
        <v>Client Businesses</v>
      </c>
      <c r="J186" t="str">
        <f>VLOOKUP(B186,'CCM-FRS-01-May-2014'!$A$1:$M$1962,4,0)</f>
        <v>Client-ICB &amp; BlackRock Solutions</v>
      </c>
      <c r="K186" t="str">
        <f>VLOOKUP(B186,'CCM-FRS-01-May-2014'!$A$1:$M$1962,5,0)</f>
        <v>Client-ICB &amp; BRS-Institutional Client Business</v>
      </c>
      <c r="M186">
        <v>8</v>
      </c>
      <c r="O186" s="23">
        <v>2555700.833723709</v>
      </c>
    </row>
    <row r="187" spans="1:15" ht="15" x14ac:dyDescent="0.3">
      <c r="A187" s="7"/>
      <c r="B187" s="7" t="s">
        <v>372</v>
      </c>
      <c r="C187" s="7" t="s">
        <v>373</v>
      </c>
      <c r="D187" s="8">
        <v>39294.611990740741</v>
      </c>
      <c r="E187" s="7" t="s">
        <v>19</v>
      </c>
      <c r="F187" s="8">
        <v>41486</v>
      </c>
      <c r="G187" t="str">
        <f t="shared" si="3"/>
        <v>Inactive</v>
      </c>
      <c r="H187" s="4" t="s">
        <v>6</v>
      </c>
      <c r="I187" t="str">
        <f>VLOOKUP(B187,'CCM-FRS-01-May-2014'!$A$1:$M$1962,3,0)</f>
        <v>Client Businesses</v>
      </c>
      <c r="J187" t="str">
        <f>VLOOKUP(B187,'CCM-FRS-01-May-2014'!$A$1:$M$1962,4,0)</f>
        <v>Client-ICB &amp; BlackRock Solutions</v>
      </c>
      <c r="K187" t="str">
        <f>VLOOKUP(B187,'CCM-FRS-01-May-2014'!$A$1:$M$1962,5,0)</f>
        <v>Client-ICB &amp; BRS-Institutional Client Business</v>
      </c>
      <c r="M187">
        <v>0</v>
      </c>
      <c r="O187" s="23">
        <v>0</v>
      </c>
    </row>
    <row r="188" spans="1:15" ht="15" x14ac:dyDescent="0.3">
      <c r="A188" s="7"/>
      <c r="B188" s="7" t="s">
        <v>374</v>
      </c>
      <c r="C188" s="7" t="s">
        <v>375</v>
      </c>
      <c r="D188" s="8">
        <v>38223.448622685188</v>
      </c>
      <c r="E188" s="7" t="s">
        <v>19</v>
      </c>
      <c r="F188" s="8" t="s">
        <v>20</v>
      </c>
      <c r="G188" t="str">
        <f t="shared" si="3"/>
        <v>Active</v>
      </c>
      <c r="H188" s="2" t="s">
        <v>1</v>
      </c>
      <c r="I188" t="str">
        <f>VLOOKUP(B188,'CCM-FRS-01-May-2014'!$A$1:$M$1962,3,0)</f>
        <v>Corporate Operations</v>
      </c>
      <c r="J188" t="str">
        <f>VLOOKUP(B188,'CCM-FRS-01-May-2014'!$A$1:$M$1962,4,0)</f>
        <v>Corp Ops-Global Marketing &amp; Communications</v>
      </c>
      <c r="K188" t="str">
        <f>VLOOKUP(B188,'CCM-FRS-01-May-2014'!$A$1:$M$1962,5,0)</f>
        <v>Corp Ops-GMC ex Brand Campaign</v>
      </c>
      <c r="M188">
        <v>0</v>
      </c>
      <c r="O188" s="23">
        <v>104040.32827171613</v>
      </c>
    </row>
    <row r="189" spans="1:15" ht="15" x14ac:dyDescent="0.3">
      <c r="A189" s="7"/>
      <c r="B189" s="7" t="s">
        <v>376</v>
      </c>
      <c r="C189" s="7" t="s">
        <v>377</v>
      </c>
      <c r="D189" s="8">
        <v>38040.713518518518</v>
      </c>
      <c r="E189" s="7" t="s">
        <v>19</v>
      </c>
      <c r="F189" s="8" t="s">
        <v>20</v>
      </c>
      <c r="G189" t="str">
        <f t="shared" si="3"/>
        <v>Active</v>
      </c>
      <c r="H189" s="2" t="s">
        <v>1</v>
      </c>
      <c r="I189" t="str">
        <f>VLOOKUP(B189,'CCM-FRS-01-May-2014'!$A$1:$M$1962,3,0)</f>
        <v>Client Businesses</v>
      </c>
      <c r="J189" t="str">
        <f>VLOOKUP(B189,'CCM-FRS-01-May-2014'!$A$1:$M$1962,4,0)</f>
        <v>Client-ICB &amp; BlackRock Solutions</v>
      </c>
      <c r="K189" t="str">
        <f>VLOOKUP(B189,'CCM-FRS-01-May-2014'!$A$1:$M$1962,5,0)</f>
        <v>Client-ICB &amp; BRS-Institutional Client Business</v>
      </c>
      <c r="M189">
        <v>15</v>
      </c>
      <c r="O189" s="23">
        <v>2725144.6931943153</v>
      </c>
    </row>
    <row r="190" spans="1:15" ht="15" x14ac:dyDescent="0.3">
      <c r="A190" s="7"/>
      <c r="B190" s="7" t="s">
        <v>378</v>
      </c>
      <c r="C190" s="7" t="s">
        <v>379</v>
      </c>
      <c r="D190" s="8">
        <v>39316.462824074071</v>
      </c>
      <c r="E190" s="7" t="s">
        <v>19</v>
      </c>
      <c r="F190" s="8" t="s">
        <v>20</v>
      </c>
      <c r="G190" t="str">
        <f t="shared" si="3"/>
        <v>Active</v>
      </c>
      <c r="H190" s="2" t="s">
        <v>1</v>
      </c>
      <c r="I190" t="str">
        <f>VLOOKUP(B190,'CCM-FRS-01-May-2014'!$A$1:$M$1962,3,0)</f>
        <v>Client Businesses</v>
      </c>
      <c r="J190" t="str">
        <f>VLOOKUP(B190,'CCM-FRS-01-May-2014'!$A$1:$M$1962,4,0)</f>
        <v>Client-ICB &amp; BlackRock Solutions</v>
      </c>
      <c r="K190" t="str">
        <f>VLOOKUP(B190,'CCM-FRS-01-May-2014'!$A$1:$M$1962,5,0)</f>
        <v>Client-ICB &amp; BRS-Institutional Client Business</v>
      </c>
      <c r="M190">
        <v>45</v>
      </c>
      <c r="O190" s="23">
        <v>9558661.2542990427</v>
      </c>
    </row>
    <row r="191" spans="1:15" ht="15" x14ac:dyDescent="0.3">
      <c r="A191" s="7"/>
      <c r="B191" s="7" t="s">
        <v>380</v>
      </c>
      <c r="C191" s="7" t="s">
        <v>381</v>
      </c>
      <c r="D191" s="8">
        <v>39316.463495370372</v>
      </c>
      <c r="E191" s="7" t="s">
        <v>19</v>
      </c>
      <c r="F191" s="8" t="s">
        <v>20</v>
      </c>
      <c r="G191" t="str">
        <f t="shared" si="3"/>
        <v>Active</v>
      </c>
      <c r="H191" s="2" t="s">
        <v>1</v>
      </c>
      <c r="I191" t="str">
        <f>VLOOKUP(B191,'CCM-FRS-01-May-2014'!$A$1:$M$1962,3,0)</f>
        <v>Corporate Operations</v>
      </c>
      <c r="J191" t="str">
        <f>VLOOKUP(B191,'CCM-FRS-01-May-2014'!$A$1:$M$1962,4,0)</f>
        <v>Corp Ops-Global Marketing &amp; Communications</v>
      </c>
      <c r="K191" t="str">
        <f>VLOOKUP(B191,'CCM-FRS-01-May-2014'!$A$1:$M$1962,5,0)</f>
        <v>Corp Ops-GMC ex Brand Campaign</v>
      </c>
      <c r="M191">
        <v>11</v>
      </c>
      <c r="O191" s="23">
        <v>5528589.3799672509</v>
      </c>
    </row>
    <row r="192" spans="1:15" ht="15" x14ac:dyDescent="0.3">
      <c r="A192" s="7"/>
      <c r="B192" s="7" t="s">
        <v>382</v>
      </c>
      <c r="C192" s="7" t="s">
        <v>383</v>
      </c>
      <c r="D192" s="8">
        <v>39316.464398148149</v>
      </c>
      <c r="E192" s="7" t="s">
        <v>19</v>
      </c>
      <c r="F192" s="8" t="s">
        <v>20</v>
      </c>
      <c r="G192" t="str">
        <f t="shared" si="3"/>
        <v>Active</v>
      </c>
      <c r="H192" s="2" t="s">
        <v>1</v>
      </c>
      <c r="I192" t="str">
        <f>VLOOKUP(B192,'CCM-FRS-01-May-2014'!$A$1:$M$1962,3,0)</f>
        <v>Client Businesses</v>
      </c>
      <c r="J192" t="str">
        <f>VLOOKUP(B192,'CCM-FRS-01-May-2014'!$A$1:$M$1962,4,0)</f>
        <v>Client-ICB &amp; BlackRock Solutions</v>
      </c>
      <c r="K192" t="str">
        <f>VLOOKUP(B192,'CCM-FRS-01-May-2014'!$A$1:$M$1962,5,0)</f>
        <v>Client-ICB &amp; BRS-Institutional Client Business</v>
      </c>
      <c r="M192">
        <v>34</v>
      </c>
      <c r="O192" s="23">
        <v>7086992.976619361</v>
      </c>
    </row>
    <row r="193" spans="1:15" ht="15" x14ac:dyDescent="0.3">
      <c r="A193" s="7"/>
      <c r="B193" s="7" t="s">
        <v>384</v>
      </c>
      <c r="C193" s="7" t="s">
        <v>385</v>
      </c>
      <c r="D193" s="8">
        <v>39316.464398148149</v>
      </c>
      <c r="E193" s="7" t="s">
        <v>19</v>
      </c>
      <c r="F193" s="8" t="s">
        <v>20</v>
      </c>
      <c r="G193" t="str">
        <f t="shared" si="3"/>
        <v>Active</v>
      </c>
      <c r="H193" s="2" t="s">
        <v>1</v>
      </c>
      <c r="I193" t="str">
        <f>VLOOKUP(B193,'CCM-FRS-01-May-2014'!$A$1:$M$1962,3,0)</f>
        <v>Client Businesses</v>
      </c>
      <c r="J193" t="str">
        <f>VLOOKUP(B193,'CCM-FRS-01-May-2014'!$A$1:$M$1962,4,0)</f>
        <v>Client-ICB &amp; BlackRock Solutions</v>
      </c>
      <c r="K193" t="str">
        <f>VLOOKUP(B193,'CCM-FRS-01-May-2014'!$A$1:$M$1962,5,0)</f>
        <v>Client-ICB &amp; BRS-Institutional Client Business</v>
      </c>
      <c r="M193">
        <v>5</v>
      </c>
      <c r="O193" s="23">
        <v>4049634.5511606159</v>
      </c>
    </row>
    <row r="194" spans="1:15" ht="15" x14ac:dyDescent="0.3">
      <c r="A194" s="7"/>
      <c r="B194" s="7" t="s">
        <v>386</v>
      </c>
      <c r="C194" s="7" t="s">
        <v>387</v>
      </c>
      <c r="D194" s="8">
        <v>38040.713518518518</v>
      </c>
      <c r="E194" s="7" t="s">
        <v>19</v>
      </c>
      <c r="F194" s="8" t="s">
        <v>20</v>
      </c>
      <c r="G194" t="str">
        <f t="shared" si="3"/>
        <v>Active</v>
      </c>
      <c r="H194" s="2" t="s">
        <v>1</v>
      </c>
      <c r="I194" t="str">
        <f>VLOOKUP(B194,'CCM-FRS-01-May-2014'!$A$1:$M$1962,3,0)</f>
        <v>Client Businesses</v>
      </c>
      <c r="J194" t="str">
        <f>VLOOKUP(B194,'CCM-FRS-01-May-2014'!$A$1:$M$1962,4,0)</f>
        <v>Client-ICB &amp; BlackRock Solutions</v>
      </c>
      <c r="K194" t="str">
        <f>VLOOKUP(B194,'CCM-FRS-01-May-2014'!$A$1:$M$1962,5,0)</f>
        <v>Client-ICB &amp; BRS-Institutional Client Business</v>
      </c>
      <c r="M194">
        <v>23</v>
      </c>
      <c r="O194" s="23">
        <v>5182707.9065844631</v>
      </c>
    </row>
    <row r="195" spans="1:15" ht="15" x14ac:dyDescent="0.3">
      <c r="A195" s="7"/>
      <c r="B195" s="7" t="s">
        <v>388</v>
      </c>
      <c r="C195" s="7" t="s">
        <v>389</v>
      </c>
      <c r="D195" s="8">
        <v>38040.713518518518</v>
      </c>
      <c r="E195" s="7" t="s">
        <v>19</v>
      </c>
      <c r="F195" s="8" t="s">
        <v>20</v>
      </c>
      <c r="G195" t="str">
        <f t="shared" si="3"/>
        <v>Active</v>
      </c>
      <c r="H195" s="2" t="s">
        <v>1</v>
      </c>
      <c r="I195" t="str">
        <f>VLOOKUP(B195,'CCM-FRS-01-May-2014'!$A$1:$M$1962,3,0)</f>
        <v>Client Businesses</v>
      </c>
      <c r="J195" t="str">
        <f>VLOOKUP(B195,'CCM-FRS-01-May-2014'!$A$1:$M$1962,4,0)</f>
        <v>Client-Retail &amp; iShares</v>
      </c>
      <c r="K195" t="str">
        <f>VLOOKUP(B195,'CCM-FRS-01-May-2014'!$A$1:$M$1962,5,0)</f>
        <v>Client-Retail &amp; iShares-US DC</v>
      </c>
      <c r="M195">
        <v>25</v>
      </c>
      <c r="O195" s="23">
        <v>9699911.398623541</v>
      </c>
    </row>
    <row r="196" spans="1:15" ht="15" x14ac:dyDescent="0.3">
      <c r="A196" s="7"/>
      <c r="B196" s="7" t="s">
        <v>390</v>
      </c>
      <c r="C196" s="7" t="s">
        <v>391</v>
      </c>
      <c r="D196" s="8">
        <v>40568.482685185183</v>
      </c>
      <c r="E196" s="7" t="s">
        <v>19</v>
      </c>
      <c r="F196" s="8" t="s">
        <v>20</v>
      </c>
      <c r="G196" t="str">
        <f t="shared" si="3"/>
        <v>Active</v>
      </c>
      <c r="H196" s="2" t="s">
        <v>1</v>
      </c>
      <c r="I196" t="str">
        <f>VLOOKUP(B196,'CCM-FRS-01-May-2014'!$A$1:$M$1962,3,0)</f>
        <v>Client Businesses</v>
      </c>
      <c r="J196" t="str">
        <f>VLOOKUP(B196,'CCM-FRS-01-May-2014'!$A$1:$M$1962,4,0)</f>
        <v>Client-Retail &amp; iShares</v>
      </c>
      <c r="K196" t="str">
        <f>VLOOKUP(B196,'CCM-FRS-01-May-2014'!$A$1:$M$1962,5,0)</f>
        <v>Client-Retail &amp; iShares-US DC</v>
      </c>
      <c r="M196">
        <v>20</v>
      </c>
      <c r="O196" s="23">
        <v>4833173.1093382435</v>
      </c>
    </row>
    <row r="197" spans="1:15" ht="15" x14ac:dyDescent="0.3">
      <c r="A197" s="7"/>
      <c r="B197" s="7" t="s">
        <v>392</v>
      </c>
      <c r="C197" s="7" t="s">
        <v>393</v>
      </c>
      <c r="D197" s="8">
        <v>40568.483055555553</v>
      </c>
      <c r="E197" s="7" t="s">
        <v>19</v>
      </c>
      <c r="F197" s="8" t="s">
        <v>20</v>
      </c>
      <c r="G197" t="str">
        <f t="shared" si="3"/>
        <v>Active</v>
      </c>
      <c r="H197" s="2" t="s">
        <v>1</v>
      </c>
      <c r="I197" t="str">
        <f>VLOOKUP(B197,'CCM-FRS-01-May-2014'!$A$1:$M$1962,3,0)</f>
        <v>Client Businesses</v>
      </c>
      <c r="J197" t="str">
        <f>VLOOKUP(B197,'CCM-FRS-01-May-2014'!$A$1:$M$1962,4,0)</f>
        <v>Client-Retail &amp; iShares</v>
      </c>
      <c r="K197" t="str">
        <f>VLOOKUP(B197,'CCM-FRS-01-May-2014'!$A$1:$M$1962,5,0)</f>
        <v>Client-Retail &amp; iShares-US DC</v>
      </c>
      <c r="M197">
        <v>21</v>
      </c>
      <c r="O197" s="23">
        <v>6863175.6674090642</v>
      </c>
    </row>
    <row r="198" spans="1:15" ht="15" x14ac:dyDescent="0.3">
      <c r="A198" s="7"/>
      <c r="B198" s="7" t="s">
        <v>394</v>
      </c>
      <c r="C198" s="7" t="s">
        <v>395</v>
      </c>
      <c r="D198" s="8">
        <v>40709.80572916667</v>
      </c>
      <c r="E198" s="7" t="s">
        <v>19</v>
      </c>
      <c r="F198" s="8" t="s">
        <v>20</v>
      </c>
      <c r="G198" t="str">
        <f t="shared" si="3"/>
        <v>Active</v>
      </c>
      <c r="H198" s="2" t="s">
        <v>1</v>
      </c>
      <c r="I198" t="str">
        <f>VLOOKUP(B198,'CCM-FRS-01-May-2014'!$A$1:$M$1962,3,0)</f>
        <v>Client Businesses</v>
      </c>
      <c r="J198" t="str">
        <f>VLOOKUP(B198,'CCM-FRS-01-May-2014'!$A$1:$M$1962,4,0)</f>
        <v>Client-Retail &amp; iShares</v>
      </c>
      <c r="K198" t="str">
        <f>VLOOKUP(B198,'CCM-FRS-01-May-2014'!$A$1:$M$1962,5,0)</f>
        <v>Client-Retail &amp; iShares-US DC</v>
      </c>
      <c r="M198">
        <v>7</v>
      </c>
      <c r="O198" s="23">
        <v>2386078.306957854</v>
      </c>
    </row>
    <row r="199" spans="1:15" ht="15" x14ac:dyDescent="0.3">
      <c r="A199" s="7"/>
      <c r="B199" s="7" t="s">
        <v>396</v>
      </c>
      <c r="C199" s="7" t="s">
        <v>397</v>
      </c>
      <c r="D199" s="8">
        <v>40842.671585648146</v>
      </c>
      <c r="E199" s="7" t="s">
        <v>19</v>
      </c>
      <c r="F199" s="8" t="s">
        <v>20</v>
      </c>
      <c r="G199" t="str">
        <f t="shared" si="3"/>
        <v>Active</v>
      </c>
      <c r="H199" s="2" t="s">
        <v>1</v>
      </c>
      <c r="I199" t="str">
        <f>VLOOKUP(B199,'CCM-FRS-01-May-2014'!$A$1:$M$1962,3,0)</f>
        <v>Client Businesses</v>
      </c>
      <c r="J199" t="str">
        <f>VLOOKUP(B199,'CCM-FRS-01-May-2014'!$A$1:$M$1962,4,0)</f>
        <v>Client-Retail &amp; iShares</v>
      </c>
      <c r="K199" t="str">
        <f>VLOOKUP(B199,'CCM-FRS-01-May-2014'!$A$1:$M$1962,5,0)</f>
        <v>Client-Retail &amp; iShares-US DC</v>
      </c>
      <c r="M199">
        <v>11</v>
      </c>
      <c r="O199" s="23">
        <v>2797467.0024507255</v>
      </c>
    </row>
    <row r="200" spans="1:15" ht="15" x14ac:dyDescent="0.3">
      <c r="A200" s="7"/>
      <c r="B200" s="7" t="s">
        <v>398</v>
      </c>
      <c r="C200" s="7" t="s">
        <v>399</v>
      </c>
      <c r="D200" s="8">
        <v>40842.671585648146</v>
      </c>
      <c r="E200" s="7" t="s">
        <v>19</v>
      </c>
      <c r="F200" s="8" t="s">
        <v>20</v>
      </c>
      <c r="G200" t="str">
        <f t="shared" si="3"/>
        <v>Active</v>
      </c>
      <c r="H200" s="2" t="s">
        <v>1</v>
      </c>
      <c r="I200" t="str">
        <f>VLOOKUP(B200,'CCM-FRS-01-May-2014'!$A$1:$M$1962,3,0)</f>
        <v>Client Businesses</v>
      </c>
      <c r="J200" t="str">
        <f>VLOOKUP(B200,'CCM-FRS-01-May-2014'!$A$1:$M$1962,4,0)</f>
        <v>Client-Retail &amp; iShares</v>
      </c>
      <c r="K200" t="str">
        <f>VLOOKUP(B200,'CCM-FRS-01-May-2014'!$A$1:$M$1962,5,0)</f>
        <v>Client-Retail &amp; iShares-US DC</v>
      </c>
      <c r="M200">
        <v>10</v>
      </c>
      <c r="O200" s="23">
        <v>2285383.4500266574</v>
      </c>
    </row>
    <row r="201" spans="1:15" ht="15" x14ac:dyDescent="0.3">
      <c r="A201" s="7"/>
      <c r="B201" s="7" t="s">
        <v>400</v>
      </c>
      <c r="C201" s="7" t="s">
        <v>401</v>
      </c>
      <c r="D201" s="8">
        <v>41466.625752314816</v>
      </c>
      <c r="E201" s="7" t="s">
        <v>19</v>
      </c>
      <c r="F201" s="8" t="s">
        <v>20</v>
      </c>
      <c r="G201" t="str">
        <f t="shared" si="3"/>
        <v>Active</v>
      </c>
      <c r="H201" s="2" t="s">
        <v>1</v>
      </c>
      <c r="I201" t="str">
        <f>VLOOKUP(B201,'CCM-FRS-01-May-2014'!$A$1:$M$1962,3,0)</f>
        <v>Client Businesses</v>
      </c>
      <c r="J201" t="str">
        <f>VLOOKUP(B201,'CCM-FRS-01-May-2014'!$A$1:$M$1962,4,0)</f>
        <v>Client-Retail &amp; iShares</v>
      </c>
      <c r="K201" t="str">
        <f>VLOOKUP(B201,'CCM-FRS-01-May-2014'!$A$1:$M$1962,5,0)</f>
        <v>Client-Retail &amp; iShares-US DC</v>
      </c>
      <c r="M201">
        <v>6</v>
      </c>
      <c r="O201" s="23">
        <v>1915829.0583388698</v>
      </c>
    </row>
    <row r="202" spans="1:15" ht="15" x14ac:dyDescent="0.3">
      <c r="A202" s="7"/>
      <c r="B202" s="7" t="s">
        <v>402</v>
      </c>
      <c r="C202" s="7" t="s">
        <v>403</v>
      </c>
      <c r="D202" s="8">
        <v>38792.481388888889</v>
      </c>
      <c r="E202" s="7" t="s">
        <v>19</v>
      </c>
      <c r="F202" s="8">
        <v>41394</v>
      </c>
      <c r="G202" t="str">
        <f t="shared" si="3"/>
        <v>Inactive</v>
      </c>
      <c r="H202" s="4" t="s">
        <v>6</v>
      </c>
      <c r="I202" t="str">
        <f>VLOOKUP(B202,'CCM-FRS-01-May-2014'!$A$1:$M$1962,3,0)</f>
        <v>Investments</v>
      </c>
      <c r="J202" t="str">
        <f>VLOOKUP(B202,'CCM-FRS-01-May-2014'!$A$1:$M$1962,4,0)</f>
        <v>Inv-Alpha Strategies</v>
      </c>
      <c r="K202" t="str">
        <f>VLOOKUP(B202,'CCM-FRS-01-May-2014'!$A$1:$M$1962,5,0)</f>
        <v>Inv-Alpha-Fixed Income</v>
      </c>
      <c r="M202">
        <v>0</v>
      </c>
      <c r="O202" s="23">
        <v>0</v>
      </c>
    </row>
    <row r="203" spans="1:15" ht="15" x14ac:dyDescent="0.3">
      <c r="A203" s="7"/>
      <c r="B203" s="7" t="s">
        <v>404</v>
      </c>
      <c r="C203" s="7" t="s">
        <v>405</v>
      </c>
      <c r="D203" s="8">
        <v>38040.713518518518</v>
      </c>
      <c r="E203" s="7" t="s">
        <v>19</v>
      </c>
      <c r="F203" s="8" t="s">
        <v>20</v>
      </c>
      <c r="G203" t="str">
        <f t="shared" ref="G203:G266" si="4">IF(E203="N","Inactive",(IF(E203="Y",(IF(F203="N.A.","Active","Inactive")),"Check")))</f>
        <v>Active</v>
      </c>
      <c r="H203" s="2" t="s">
        <v>1</v>
      </c>
      <c r="I203" t="str">
        <f>VLOOKUP(B203,'CCM-FRS-01-May-2014'!$A$1:$M$1962,3,0)</f>
        <v>Client Businesses</v>
      </c>
      <c r="J203" t="str">
        <f>VLOOKUP(B203,'CCM-FRS-01-May-2014'!$A$1:$M$1962,4,0)</f>
        <v>Client-ICB &amp; BlackRock Solutions</v>
      </c>
      <c r="K203" t="str">
        <f>VLOOKUP(B203,'CCM-FRS-01-May-2014'!$A$1:$M$1962,5,0)</f>
        <v>Client-ICB &amp; BRS-Institutional Client Business</v>
      </c>
      <c r="M203">
        <v>-1</v>
      </c>
      <c r="O203" s="23">
        <v>3275596.2566162264</v>
      </c>
    </row>
    <row r="204" spans="1:15" ht="15" x14ac:dyDescent="0.3">
      <c r="A204" s="7"/>
      <c r="B204" s="7" t="s">
        <v>406</v>
      </c>
      <c r="C204" s="7" t="s">
        <v>407</v>
      </c>
      <c r="D204" s="8">
        <v>40115.467812499999</v>
      </c>
      <c r="E204" s="7" t="s">
        <v>19</v>
      </c>
      <c r="F204" s="8" t="s">
        <v>20</v>
      </c>
      <c r="G204" t="str">
        <f t="shared" si="4"/>
        <v>Active</v>
      </c>
      <c r="H204" s="2" t="s">
        <v>1</v>
      </c>
      <c r="I204" t="str">
        <f>VLOOKUP(B204,'CCM-FRS-01-May-2014'!$A$1:$M$1962,3,0)</f>
        <v>Client Businesses</v>
      </c>
      <c r="J204" t="str">
        <f>VLOOKUP(B204,'CCM-FRS-01-May-2014'!$A$1:$M$1962,4,0)</f>
        <v>Client-ICB &amp; BlackRock Solutions</v>
      </c>
      <c r="K204" t="str">
        <f>VLOOKUP(B204,'CCM-FRS-01-May-2014'!$A$1:$M$1962,5,0)</f>
        <v>Client-ICB &amp; BRS-Institutional Client Business</v>
      </c>
      <c r="M204">
        <v>14</v>
      </c>
      <c r="O204" s="23">
        <v>3487967.84221065</v>
      </c>
    </row>
    <row r="205" spans="1:15" ht="15" x14ac:dyDescent="0.3">
      <c r="A205" s="7"/>
      <c r="B205" s="7" t="s">
        <v>408</v>
      </c>
      <c r="C205" s="7" t="s">
        <v>409</v>
      </c>
      <c r="D205" s="8">
        <v>38974.576655092591</v>
      </c>
      <c r="E205" s="7" t="s">
        <v>19</v>
      </c>
      <c r="F205" s="8">
        <v>41425</v>
      </c>
      <c r="G205" t="str">
        <f t="shared" si="4"/>
        <v>Inactive</v>
      </c>
      <c r="H205" s="4" t="s">
        <v>6</v>
      </c>
      <c r="I205" t="str">
        <f>VLOOKUP(B205,'CCM-FRS-01-May-2014'!$A$1:$M$1962,3,0)</f>
        <v>Corporate Operations</v>
      </c>
      <c r="J205" t="str">
        <f>VLOOKUP(B205,'CCM-FRS-01-May-2014'!$A$1:$M$1962,4,0)</f>
        <v>Corp Ops-Global Marketing &amp; Communications</v>
      </c>
      <c r="K205" t="str">
        <f>VLOOKUP(B205,'CCM-FRS-01-May-2014'!$A$1:$M$1962,5,0)</f>
        <v>Corp Ops-GMC ex Brand Campaign</v>
      </c>
      <c r="M205">
        <v>0</v>
      </c>
      <c r="O205" s="23">
        <v>0</v>
      </c>
    </row>
    <row r="206" spans="1:15" ht="15" x14ac:dyDescent="0.3">
      <c r="A206" s="7"/>
      <c r="B206" s="7" t="s">
        <v>410</v>
      </c>
      <c r="C206" s="7" t="s">
        <v>411</v>
      </c>
      <c r="D206" s="8">
        <v>39021.327233796299</v>
      </c>
      <c r="E206" s="7" t="s">
        <v>19</v>
      </c>
      <c r="F206" s="8">
        <v>41729</v>
      </c>
      <c r="G206" t="str">
        <f t="shared" si="4"/>
        <v>Inactive</v>
      </c>
      <c r="H206" s="4" t="s">
        <v>6</v>
      </c>
      <c r="I206" t="str">
        <f>VLOOKUP(B206,'CCM-FRS-01-May-2014'!$A$1:$M$1962,3,0)</f>
        <v>Corporate Operations</v>
      </c>
      <c r="J206" t="str">
        <f>VLOOKUP(B206,'CCM-FRS-01-May-2014'!$A$1:$M$1962,4,0)</f>
        <v>Corp Ops-Global Marketing &amp; Communications</v>
      </c>
      <c r="K206" t="str">
        <f>VLOOKUP(B206,'CCM-FRS-01-May-2014'!$A$1:$M$1962,5,0)</f>
        <v>Corp Ops-GMC ex Brand Campaign</v>
      </c>
      <c r="M206">
        <v>0</v>
      </c>
      <c r="O206" s="23">
        <v>146831</v>
      </c>
    </row>
    <row r="207" spans="1:15" ht="15" x14ac:dyDescent="0.3">
      <c r="A207" s="7"/>
      <c r="B207" s="7" t="s">
        <v>412</v>
      </c>
      <c r="C207" s="7" t="s">
        <v>413</v>
      </c>
      <c r="D207" s="8">
        <v>39601.679259259261</v>
      </c>
      <c r="E207" s="7" t="s">
        <v>19</v>
      </c>
      <c r="F207" s="8">
        <v>41121</v>
      </c>
      <c r="G207" t="str">
        <f t="shared" si="4"/>
        <v>Inactive</v>
      </c>
      <c r="H207" s="4" t="s">
        <v>6</v>
      </c>
      <c r="I207" t="str">
        <f>VLOOKUP(B207,'CCM-FRS-01-May-2014'!$A$1:$M$1962,3,0)</f>
        <v>Corporate Operations</v>
      </c>
      <c r="J207" t="str">
        <f>VLOOKUP(B207,'CCM-FRS-01-May-2014'!$A$1:$M$1962,4,0)</f>
        <v>Corp Ops-Global Marketing &amp; Communications</v>
      </c>
      <c r="K207" t="str">
        <f>VLOOKUP(B207,'CCM-FRS-01-May-2014'!$A$1:$M$1962,5,0)</f>
        <v>Corp Ops-GMC ex Brand Campaign</v>
      </c>
      <c r="M207">
        <v>0</v>
      </c>
      <c r="O207" s="23">
        <v>0</v>
      </c>
    </row>
    <row r="208" spans="1:15" ht="15" x14ac:dyDescent="0.3">
      <c r="A208" s="7"/>
      <c r="B208" s="7" t="s">
        <v>414</v>
      </c>
      <c r="C208" s="7" t="s">
        <v>415</v>
      </c>
      <c r="D208" s="8">
        <v>39021.327743055554</v>
      </c>
      <c r="E208" s="7" t="s">
        <v>19</v>
      </c>
      <c r="F208" s="8" t="s">
        <v>20</v>
      </c>
      <c r="G208" t="str">
        <f t="shared" si="4"/>
        <v>Active</v>
      </c>
      <c r="H208" s="2" t="s">
        <v>1</v>
      </c>
      <c r="I208" t="str">
        <f>VLOOKUP(B208,'CCM-FRS-01-May-2014'!$A$1:$M$1962,3,0)</f>
        <v>Corporate Operations</v>
      </c>
      <c r="J208" t="str">
        <f>VLOOKUP(B208,'CCM-FRS-01-May-2014'!$A$1:$M$1962,4,0)</f>
        <v>Corp Ops-Global Marketing &amp; Communications</v>
      </c>
      <c r="K208" t="str">
        <f>VLOOKUP(B208,'CCM-FRS-01-May-2014'!$A$1:$M$1962,5,0)</f>
        <v>Corp Ops-GMC ex Brand Campaign</v>
      </c>
      <c r="M208">
        <v>13</v>
      </c>
      <c r="O208" s="23">
        <v>2595846.1430616966</v>
      </c>
    </row>
    <row r="209" spans="1:15" ht="15" x14ac:dyDescent="0.3">
      <c r="A209" s="7"/>
      <c r="B209" s="7" t="s">
        <v>416</v>
      </c>
      <c r="C209" s="7" t="s">
        <v>417</v>
      </c>
      <c r="D209" s="8">
        <v>39021.328055555554</v>
      </c>
      <c r="E209" s="7" t="s">
        <v>19</v>
      </c>
      <c r="F209" s="8">
        <v>41729</v>
      </c>
      <c r="G209" t="str">
        <f t="shared" si="4"/>
        <v>Inactive</v>
      </c>
      <c r="H209" s="4" t="s">
        <v>6</v>
      </c>
      <c r="I209" t="str">
        <f>VLOOKUP(B209,'CCM-FRS-01-May-2014'!$A$1:$M$1962,3,0)</f>
        <v>Corporate Operations</v>
      </c>
      <c r="J209" t="str">
        <f>VLOOKUP(B209,'CCM-FRS-01-May-2014'!$A$1:$M$1962,4,0)</f>
        <v>Corp Ops-Global Marketing &amp; Communications</v>
      </c>
      <c r="K209" t="str">
        <f>VLOOKUP(B209,'CCM-FRS-01-May-2014'!$A$1:$M$1962,5,0)</f>
        <v>Corp Ops-GMC ex Brand Campaign</v>
      </c>
      <c r="M209">
        <v>0</v>
      </c>
      <c r="O209" s="23">
        <v>349999.56187487522</v>
      </c>
    </row>
    <row r="210" spans="1:15" ht="15" x14ac:dyDescent="0.3">
      <c r="A210" s="7"/>
      <c r="B210" s="7" t="s">
        <v>418</v>
      </c>
      <c r="C210" s="7" t="s">
        <v>419</v>
      </c>
      <c r="D210" s="8">
        <v>39021.34783564815</v>
      </c>
      <c r="E210" s="7" t="s">
        <v>19</v>
      </c>
      <c r="F210" s="8" t="s">
        <v>20</v>
      </c>
      <c r="G210" t="str">
        <f t="shared" si="4"/>
        <v>Active</v>
      </c>
      <c r="H210" s="2" t="s">
        <v>1</v>
      </c>
      <c r="I210" t="str">
        <f>VLOOKUP(B210,'CCM-FRS-01-May-2014'!$A$1:$M$1962,3,0)</f>
        <v>Technology and Operations</v>
      </c>
      <c r="J210" t="str">
        <f>VLOOKUP(B210,'CCM-FRS-01-May-2014'!$A$1:$M$1962,4,0)</f>
        <v>Tech &amp; Ops-Aladdin Product Group</v>
      </c>
      <c r="K210" t="str">
        <f>VLOOKUP(B210,'CCM-FRS-01-May-2014'!$A$1:$M$1962,5,0)</f>
        <v>Tech &amp; Ops-APG-Distribution Solutions (DS)</v>
      </c>
      <c r="M210">
        <v>11</v>
      </c>
      <c r="O210" s="23">
        <v>2030214.3298332191</v>
      </c>
    </row>
    <row r="211" spans="1:15" ht="15" x14ac:dyDescent="0.3">
      <c r="A211" s="7"/>
      <c r="B211" s="7" t="s">
        <v>420</v>
      </c>
      <c r="C211" s="7" t="s">
        <v>421</v>
      </c>
      <c r="D211" s="8">
        <v>38974.576655092591</v>
      </c>
      <c r="E211" s="7" t="s">
        <v>19</v>
      </c>
      <c r="F211" s="8" t="s">
        <v>20</v>
      </c>
      <c r="G211" t="str">
        <f t="shared" si="4"/>
        <v>Active</v>
      </c>
      <c r="H211" s="2" t="s">
        <v>1</v>
      </c>
      <c r="I211" t="str">
        <f>VLOOKUP(B211,'CCM-FRS-01-May-2014'!$A$1:$M$1962,3,0)</f>
        <v>Corporate Operations</v>
      </c>
      <c r="J211" t="str">
        <f>VLOOKUP(B211,'CCM-FRS-01-May-2014'!$A$1:$M$1962,4,0)</f>
        <v>Corp Ops-Global Marketing &amp; Communications</v>
      </c>
      <c r="K211" t="str">
        <f>VLOOKUP(B211,'CCM-FRS-01-May-2014'!$A$1:$M$1962,5,0)</f>
        <v>Corp Ops-GMC ex Brand Campaign</v>
      </c>
      <c r="M211">
        <v>32</v>
      </c>
      <c r="O211" s="23">
        <v>6285155.3571549989</v>
      </c>
    </row>
    <row r="212" spans="1:15" ht="15" x14ac:dyDescent="0.3">
      <c r="A212" s="7"/>
      <c r="B212" s="7" t="s">
        <v>422</v>
      </c>
      <c r="C212" s="7" t="s">
        <v>423</v>
      </c>
      <c r="D212" s="8">
        <v>40477.888657407406</v>
      </c>
      <c r="E212" s="7" t="s">
        <v>19</v>
      </c>
      <c r="F212" s="8">
        <v>41425</v>
      </c>
      <c r="G212" t="str">
        <f t="shared" si="4"/>
        <v>Inactive</v>
      </c>
      <c r="H212" s="4" t="s">
        <v>6</v>
      </c>
      <c r="I212" t="str">
        <f>VLOOKUP(B212,'CCM-FRS-01-May-2014'!$A$1:$M$1962,3,0)</f>
        <v>Corporate Operations</v>
      </c>
      <c r="J212" t="str">
        <f>VLOOKUP(B212,'CCM-FRS-01-May-2014'!$A$1:$M$1962,4,0)</f>
        <v>Corp Ops-Global Marketing &amp; Communications</v>
      </c>
      <c r="K212" t="str">
        <f>VLOOKUP(B212,'CCM-FRS-01-May-2014'!$A$1:$M$1962,5,0)</f>
        <v>Corp Ops-GMC ex Brand Campaign</v>
      </c>
      <c r="M212">
        <v>0</v>
      </c>
      <c r="O212" s="23">
        <v>0</v>
      </c>
    </row>
    <row r="213" spans="1:15" ht="15" x14ac:dyDescent="0.3">
      <c r="A213" s="7"/>
      <c r="B213" s="7" t="s">
        <v>424</v>
      </c>
      <c r="C213" s="7" t="s">
        <v>425</v>
      </c>
      <c r="D213" s="8">
        <v>40597.571550925924</v>
      </c>
      <c r="E213" s="7" t="s">
        <v>19</v>
      </c>
      <c r="F213" s="8">
        <v>41578</v>
      </c>
      <c r="G213" t="str">
        <f t="shared" si="4"/>
        <v>Inactive</v>
      </c>
      <c r="H213" s="4" t="s">
        <v>6</v>
      </c>
      <c r="I213" t="str">
        <f>VLOOKUP(B213,'CCM-FRS-01-May-2014'!$A$1:$M$1962,3,0)</f>
        <v>Corporate Operations</v>
      </c>
      <c r="J213" t="str">
        <f>VLOOKUP(B213,'CCM-FRS-01-May-2014'!$A$1:$M$1962,4,0)</f>
        <v>Corp Ops-Global Marketing &amp; Communications</v>
      </c>
      <c r="K213" t="str">
        <f>VLOOKUP(B213,'CCM-FRS-01-May-2014'!$A$1:$M$1962,5,0)</f>
        <v>Corp Ops-GMC ex Brand Campaign</v>
      </c>
      <c r="M213">
        <v>0</v>
      </c>
      <c r="O213" s="23">
        <v>0</v>
      </c>
    </row>
    <row r="214" spans="1:15" ht="15" x14ac:dyDescent="0.3">
      <c r="A214" s="7"/>
      <c r="B214" s="7" t="s">
        <v>426</v>
      </c>
      <c r="C214" s="7" t="s">
        <v>427</v>
      </c>
      <c r="D214" s="8">
        <v>38040.723692129628</v>
      </c>
      <c r="E214" s="7" t="s">
        <v>19</v>
      </c>
      <c r="F214" s="8" t="s">
        <v>20</v>
      </c>
      <c r="G214" t="str">
        <f t="shared" si="4"/>
        <v>Active</v>
      </c>
      <c r="H214" s="2" t="s">
        <v>1</v>
      </c>
      <c r="I214" t="str">
        <f>VLOOKUP(B214,'CCM-FRS-01-May-2014'!$A$1:$M$1962,3,0)</f>
        <v>Corporate Operations</v>
      </c>
      <c r="J214" t="str">
        <f>VLOOKUP(B214,'CCM-FRS-01-May-2014'!$A$1:$M$1962,4,0)</f>
        <v>Corp Ops-Global Marketing &amp; Communications</v>
      </c>
      <c r="K214" t="str">
        <f>VLOOKUP(B214,'CCM-FRS-01-May-2014'!$A$1:$M$1962,5,0)</f>
        <v>Corp Ops-GMC ex Brand Campaign</v>
      </c>
      <c r="M214">
        <v>13</v>
      </c>
      <c r="O214" s="23">
        <v>2544741.2071488574</v>
      </c>
    </row>
    <row r="215" spans="1:15" ht="15" x14ac:dyDescent="0.3">
      <c r="A215" s="7"/>
      <c r="B215" s="7" t="s">
        <v>428</v>
      </c>
      <c r="C215" s="7" t="s">
        <v>429</v>
      </c>
      <c r="D215" s="8">
        <v>38974.576655092591</v>
      </c>
      <c r="E215" s="7" t="s">
        <v>19</v>
      </c>
      <c r="F215" s="8" t="s">
        <v>20</v>
      </c>
      <c r="G215" t="str">
        <f t="shared" si="4"/>
        <v>Active</v>
      </c>
      <c r="H215" s="2" t="s">
        <v>1</v>
      </c>
      <c r="I215" t="str">
        <f>VLOOKUP(B215,'CCM-FRS-01-May-2014'!$A$1:$M$1962,3,0)</f>
        <v>Investments</v>
      </c>
      <c r="J215" t="str">
        <f>VLOOKUP(B215,'CCM-FRS-01-May-2014'!$A$1:$M$1962,4,0)</f>
        <v>Inv-Alpha Strategies</v>
      </c>
      <c r="K215" t="str">
        <f>VLOOKUP(B215,'CCM-FRS-01-May-2014'!$A$1:$M$1962,5,0)</f>
        <v>Inv-Alpha-Equities</v>
      </c>
      <c r="M215">
        <v>21</v>
      </c>
      <c r="O215" s="23">
        <v>4621164.1623554612</v>
      </c>
    </row>
    <row r="216" spans="1:15" ht="15" x14ac:dyDescent="0.3">
      <c r="A216" s="7"/>
      <c r="B216" s="7" t="s">
        <v>430</v>
      </c>
      <c r="C216" s="7" t="s">
        <v>431</v>
      </c>
      <c r="D216" s="8">
        <v>40620.605717592596</v>
      </c>
      <c r="E216" s="7" t="s">
        <v>19</v>
      </c>
      <c r="F216" s="8" t="s">
        <v>20</v>
      </c>
      <c r="G216" t="str">
        <f t="shared" si="4"/>
        <v>Active</v>
      </c>
      <c r="H216" s="2" t="s">
        <v>1</v>
      </c>
      <c r="I216" t="str">
        <f>VLOOKUP(B216,'CCM-FRS-01-May-2014'!$A$1:$M$1962,3,0)</f>
        <v>Technology and Operations</v>
      </c>
      <c r="J216" t="str">
        <f>VLOOKUP(B216,'CCM-FRS-01-May-2014'!$A$1:$M$1962,4,0)</f>
        <v>Tech &amp; Ops-Aladdin Product Group</v>
      </c>
      <c r="K216" t="str">
        <f>VLOOKUP(B216,'CCM-FRS-01-May-2014'!$A$1:$M$1962,5,0)</f>
        <v>Tech &amp; Ops-APG-Distribution Solutions (DS)</v>
      </c>
      <c r="M216">
        <v>34</v>
      </c>
      <c r="O216" s="23">
        <v>7034490.9906673972</v>
      </c>
    </row>
    <row r="217" spans="1:15" ht="15" x14ac:dyDescent="0.3">
      <c r="A217" s="7"/>
      <c r="B217" s="7" t="s">
        <v>432</v>
      </c>
      <c r="C217" s="7" t="s">
        <v>433</v>
      </c>
      <c r="D217" s="8">
        <v>38560.696006944447</v>
      </c>
      <c r="E217" s="7" t="s">
        <v>19</v>
      </c>
      <c r="F217" s="8" t="s">
        <v>20</v>
      </c>
      <c r="G217" t="str">
        <f t="shared" si="4"/>
        <v>Active</v>
      </c>
      <c r="H217" s="2" t="s">
        <v>1</v>
      </c>
      <c r="I217" t="str">
        <f>VLOOKUP(B217,'CCM-FRS-01-May-2014'!$A$1:$M$1962,3,0)</f>
        <v>Client Businesses</v>
      </c>
      <c r="J217" t="str">
        <f>VLOOKUP(B217,'CCM-FRS-01-May-2014'!$A$1:$M$1962,4,0)</f>
        <v>Client-ICB &amp; BlackRock Solutions</v>
      </c>
      <c r="K217" t="str">
        <f>VLOOKUP(B217,'CCM-FRS-01-May-2014'!$A$1:$M$1962,5,0)</f>
        <v>Client-ICB &amp; BRS-Institutional Client Business</v>
      </c>
      <c r="M217">
        <v>4</v>
      </c>
      <c r="O217" s="23">
        <v>1182087.6400793621</v>
      </c>
    </row>
    <row r="218" spans="1:15" ht="15" x14ac:dyDescent="0.3">
      <c r="A218" s="7"/>
      <c r="B218" s="7" t="s">
        <v>434</v>
      </c>
      <c r="C218" s="7" t="s">
        <v>435</v>
      </c>
      <c r="D218" s="8">
        <v>40620.605717592596</v>
      </c>
      <c r="E218" s="7" t="s">
        <v>19</v>
      </c>
      <c r="F218" s="8">
        <v>41425</v>
      </c>
      <c r="G218" t="str">
        <f t="shared" si="4"/>
        <v>Inactive</v>
      </c>
      <c r="H218" s="4" t="s">
        <v>6</v>
      </c>
      <c r="I218" t="str">
        <f>VLOOKUP(B218,'CCM-FRS-01-May-2014'!$A$1:$M$1962,3,0)</f>
        <v>Technology and Operations</v>
      </c>
      <c r="J218" t="str">
        <f>VLOOKUP(B218,'CCM-FRS-01-May-2014'!$A$1:$M$1962,4,0)</f>
        <v>Tech &amp; Ops-Aladdin Product Group</v>
      </c>
      <c r="K218" t="str">
        <f>VLOOKUP(B218,'CCM-FRS-01-May-2014'!$A$1:$M$1962,5,0)</f>
        <v>Tech &amp; Ops-APG-Distribution Solutions (DS)</v>
      </c>
      <c r="M218">
        <v>0</v>
      </c>
      <c r="O218" s="23">
        <v>0</v>
      </c>
    </row>
    <row r="219" spans="1:15" ht="15" x14ac:dyDescent="0.3">
      <c r="A219" s="7"/>
      <c r="B219" s="7" t="s">
        <v>436</v>
      </c>
      <c r="C219" s="7" t="s">
        <v>437</v>
      </c>
      <c r="D219" s="8">
        <v>38040.723692129628</v>
      </c>
      <c r="E219" s="7" t="s">
        <v>19</v>
      </c>
      <c r="F219" s="8" t="s">
        <v>20</v>
      </c>
      <c r="G219" t="str">
        <f t="shared" si="4"/>
        <v>Active</v>
      </c>
      <c r="H219" s="2" t="s">
        <v>1</v>
      </c>
      <c r="I219" t="str">
        <f>VLOOKUP(B219,'CCM-FRS-01-May-2014'!$A$1:$M$1962,3,0)</f>
        <v>Client Businesses</v>
      </c>
      <c r="J219" t="str">
        <f>VLOOKUP(B219,'CCM-FRS-01-May-2014'!$A$1:$M$1962,4,0)</f>
        <v>Client-Retail &amp; iShares</v>
      </c>
      <c r="K219" t="str">
        <f>VLOOKUP(B219,'CCM-FRS-01-May-2014'!$A$1:$M$1962,5,0)</f>
        <v>Client-Retail and iShares-AUM Related</v>
      </c>
      <c r="M219">
        <v>0</v>
      </c>
      <c r="O219" s="23">
        <v>82679</v>
      </c>
    </row>
    <row r="220" spans="1:15" ht="15" x14ac:dyDescent="0.3">
      <c r="A220" s="7"/>
      <c r="B220" s="7" t="s">
        <v>438</v>
      </c>
      <c r="C220" s="7" t="s">
        <v>439</v>
      </c>
      <c r="D220" s="8">
        <v>38040.723692129628</v>
      </c>
      <c r="E220" s="7" t="s">
        <v>19</v>
      </c>
      <c r="F220" s="8">
        <v>41455</v>
      </c>
      <c r="G220" t="str">
        <f t="shared" si="4"/>
        <v>Inactive</v>
      </c>
      <c r="H220" s="4" t="s">
        <v>6</v>
      </c>
      <c r="I220" t="str">
        <f>VLOOKUP(B220,'CCM-FRS-01-May-2014'!$A$1:$M$1962,3,0)</f>
        <v>Client Businesses</v>
      </c>
      <c r="J220" t="str">
        <f>VLOOKUP(B220,'CCM-FRS-01-May-2014'!$A$1:$M$1962,4,0)</f>
        <v>Client-Retail &amp; iShares</v>
      </c>
      <c r="K220" t="str">
        <f>VLOOKUP(B220,'CCM-FRS-01-May-2014'!$A$1:$M$1962,5,0)</f>
        <v>Client-Retail and iShares-AUM Related</v>
      </c>
      <c r="M220">
        <v>0</v>
      </c>
      <c r="O220" s="23">
        <v>0</v>
      </c>
    </row>
    <row r="221" spans="1:15" ht="15" x14ac:dyDescent="0.3">
      <c r="A221" s="7"/>
      <c r="B221" s="7" t="s">
        <v>440</v>
      </c>
      <c r="C221" s="7" t="s">
        <v>441</v>
      </c>
      <c r="D221" s="8">
        <v>38040.723692129628</v>
      </c>
      <c r="E221" s="7" t="s">
        <v>19</v>
      </c>
      <c r="F221" s="8" t="s">
        <v>20</v>
      </c>
      <c r="G221" t="str">
        <f t="shared" si="4"/>
        <v>Active</v>
      </c>
      <c r="H221" s="2" t="s">
        <v>1</v>
      </c>
      <c r="I221" t="str">
        <f>VLOOKUP(B221,'CCM-FRS-01-May-2014'!$A$1:$M$1962,3,0)</f>
        <v>Client Businesses</v>
      </c>
      <c r="J221" t="str">
        <f>VLOOKUP(B221,'CCM-FRS-01-May-2014'!$A$1:$M$1962,4,0)</f>
        <v>Client-Retail &amp; iShares</v>
      </c>
      <c r="K221" t="str">
        <f>VLOOKUP(B221,'CCM-FRS-01-May-2014'!$A$1:$M$1962,5,0)</f>
        <v>Client-Retail and iShares-AUM Related</v>
      </c>
      <c r="M221">
        <v>0</v>
      </c>
      <c r="O221" s="23">
        <v>20230</v>
      </c>
    </row>
    <row r="222" spans="1:15" ht="15" x14ac:dyDescent="0.3">
      <c r="A222" s="7"/>
      <c r="B222" s="7" t="s">
        <v>442</v>
      </c>
      <c r="C222" s="7" t="s">
        <v>443</v>
      </c>
      <c r="D222" s="8">
        <v>38040.723692129628</v>
      </c>
      <c r="E222" s="7" t="s">
        <v>19</v>
      </c>
      <c r="F222" s="8">
        <v>41425</v>
      </c>
      <c r="G222" t="str">
        <f t="shared" si="4"/>
        <v>Inactive</v>
      </c>
      <c r="H222" s="4" t="s">
        <v>6</v>
      </c>
      <c r="I222" t="str">
        <f>VLOOKUP(B222,'CCM-FRS-01-May-2014'!$A$1:$M$1962,3,0)</f>
        <v>Client Businesses</v>
      </c>
      <c r="J222" t="str">
        <f>VLOOKUP(B222,'CCM-FRS-01-May-2014'!$A$1:$M$1962,4,0)</f>
        <v>Client-Retail &amp; iShares</v>
      </c>
      <c r="K222" t="str">
        <f>VLOOKUP(B222,'CCM-FRS-01-May-2014'!$A$1:$M$1962,5,0)</f>
        <v>Client-Retail and iShares-AUM Related</v>
      </c>
      <c r="M222">
        <v>0</v>
      </c>
      <c r="O222" s="23">
        <v>0</v>
      </c>
    </row>
    <row r="223" spans="1:15" ht="15" x14ac:dyDescent="0.3">
      <c r="A223" s="7"/>
      <c r="B223" s="7" t="s">
        <v>444</v>
      </c>
      <c r="C223" s="7" t="s">
        <v>445</v>
      </c>
      <c r="D223" s="8">
        <v>38607.679872685185</v>
      </c>
      <c r="E223" s="7" t="s">
        <v>19</v>
      </c>
      <c r="F223" s="8">
        <v>41425</v>
      </c>
      <c r="G223" t="str">
        <f t="shared" si="4"/>
        <v>Inactive</v>
      </c>
      <c r="H223" s="4" t="s">
        <v>6</v>
      </c>
      <c r="I223" t="str">
        <f>VLOOKUP(B223,'CCM-FRS-01-May-2014'!$A$1:$M$1962,3,0)</f>
        <v>Client Businesses</v>
      </c>
      <c r="J223" t="str">
        <f>VLOOKUP(B223,'CCM-FRS-01-May-2014'!$A$1:$M$1962,4,0)</f>
        <v>Client-Retail &amp; iShares</v>
      </c>
      <c r="K223" t="str">
        <f>VLOOKUP(B223,'CCM-FRS-01-May-2014'!$A$1:$M$1962,5,0)</f>
        <v>Client-Retail and iShares-AUM Related</v>
      </c>
      <c r="M223">
        <v>0</v>
      </c>
      <c r="O223" s="23">
        <v>0</v>
      </c>
    </row>
    <row r="224" spans="1:15" ht="15" x14ac:dyDescent="0.3">
      <c r="A224" s="7"/>
      <c r="B224" s="7" t="s">
        <v>446</v>
      </c>
      <c r="C224" s="7" t="s">
        <v>447</v>
      </c>
      <c r="D224" s="8">
        <v>38040.723692129628</v>
      </c>
      <c r="E224" s="7" t="s">
        <v>19</v>
      </c>
      <c r="F224" s="8" t="s">
        <v>20</v>
      </c>
      <c r="G224" t="str">
        <f t="shared" si="4"/>
        <v>Active</v>
      </c>
      <c r="H224" s="2" t="s">
        <v>1</v>
      </c>
      <c r="I224" t="str">
        <f>VLOOKUP(B224,'CCM-FRS-01-May-2014'!$A$1:$M$1962,3,0)</f>
        <v>Client Businesses</v>
      </c>
      <c r="J224" t="str">
        <f>VLOOKUP(B224,'CCM-FRS-01-May-2014'!$A$1:$M$1962,4,0)</f>
        <v>Client-Retail &amp; iShares</v>
      </c>
      <c r="K224" t="str">
        <f>VLOOKUP(B224,'CCM-FRS-01-May-2014'!$A$1:$M$1962,5,0)</f>
        <v>Client-Retail and iShares-AUM Related</v>
      </c>
      <c r="M224">
        <v>0</v>
      </c>
      <c r="O224" s="23">
        <v>0</v>
      </c>
    </row>
    <row r="225" spans="1:15" ht="15" x14ac:dyDescent="0.3">
      <c r="A225" s="7"/>
      <c r="B225" s="7" t="s">
        <v>448</v>
      </c>
      <c r="C225" s="7" t="s">
        <v>449</v>
      </c>
      <c r="D225" s="8">
        <v>38040.723692129628</v>
      </c>
      <c r="E225" s="7" t="s">
        <v>19</v>
      </c>
      <c r="F225" s="8">
        <v>41425</v>
      </c>
      <c r="G225" t="str">
        <f t="shared" si="4"/>
        <v>Inactive</v>
      </c>
      <c r="H225" s="4" t="s">
        <v>6</v>
      </c>
      <c r="I225" t="str">
        <f>VLOOKUP(B225,'CCM-FRS-01-May-2014'!$A$1:$M$1962,3,0)</f>
        <v>Client Businesses</v>
      </c>
      <c r="J225" t="str">
        <f>VLOOKUP(B225,'CCM-FRS-01-May-2014'!$A$1:$M$1962,4,0)</f>
        <v>Client-Retail &amp; iShares</v>
      </c>
      <c r="K225" t="str">
        <f>VLOOKUP(B225,'CCM-FRS-01-May-2014'!$A$1:$M$1962,5,0)</f>
        <v>Client-Retail and iShares-AUM Related</v>
      </c>
      <c r="M225">
        <v>0</v>
      </c>
      <c r="O225" s="23">
        <v>0</v>
      </c>
    </row>
    <row r="226" spans="1:15" ht="15" x14ac:dyDescent="0.3">
      <c r="A226" s="7"/>
      <c r="B226" s="7" t="s">
        <v>450</v>
      </c>
      <c r="C226" s="7" t="s">
        <v>451</v>
      </c>
      <c r="D226" s="8">
        <v>38040.723692129628</v>
      </c>
      <c r="E226" s="7" t="s">
        <v>19</v>
      </c>
      <c r="F226" s="8" t="s">
        <v>20</v>
      </c>
      <c r="G226" t="str">
        <f t="shared" si="4"/>
        <v>Active</v>
      </c>
      <c r="H226" s="2" t="s">
        <v>1</v>
      </c>
      <c r="I226" t="str">
        <f>VLOOKUP(B226,'CCM-FRS-01-May-2014'!$A$1:$M$1962,3,0)</f>
        <v>Client Businesses</v>
      </c>
      <c r="J226" t="str">
        <f>VLOOKUP(B226,'CCM-FRS-01-May-2014'!$A$1:$M$1962,4,0)</f>
        <v>Client-Retail &amp; iShares</v>
      </c>
      <c r="K226" t="str">
        <f>VLOOKUP(B226,'CCM-FRS-01-May-2014'!$A$1:$M$1962,5,0)</f>
        <v>Client-Retail and iShares-AUM Related</v>
      </c>
      <c r="M226">
        <v>0</v>
      </c>
      <c r="O226" s="23">
        <v>1008590.981861955</v>
      </c>
    </row>
    <row r="227" spans="1:15" ht="15" x14ac:dyDescent="0.3">
      <c r="A227" s="7"/>
      <c r="B227" s="7" t="s">
        <v>452</v>
      </c>
      <c r="C227" s="7" t="s">
        <v>453</v>
      </c>
      <c r="D227" s="8">
        <v>38040.723692129628</v>
      </c>
      <c r="E227" s="7" t="s">
        <v>19</v>
      </c>
      <c r="F227" s="8" t="s">
        <v>20</v>
      </c>
      <c r="G227" t="str">
        <f t="shared" si="4"/>
        <v>Active</v>
      </c>
      <c r="H227" s="2" t="s">
        <v>1</v>
      </c>
      <c r="I227" t="str">
        <f>VLOOKUP(B227,'CCM-FRS-01-May-2014'!$A$1:$M$1962,3,0)</f>
        <v>Client Businesses</v>
      </c>
      <c r="J227" t="str">
        <f>VLOOKUP(B227,'CCM-FRS-01-May-2014'!$A$1:$M$1962,4,0)</f>
        <v>Client-Retail &amp; iShares</v>
      </c>
      <c r="K227" t="str">
        <f>VLOOKUP(B227,'CCM-FRS-01-May-2014'!$A$1:$M$1962,5,0)</f>
        <v>Client-Retail and iShares-AUM Related</v>
      </c>
      <c r="M227">
        <v>0</v>
      </c>
      <c r="O227" s="23">
        <v>0</v>
      </c>
    </row>
    <row r="228" spans="1:15" ht="15" x14ac:dyDescent="0.3">
      <c r="A228" s="7"/>
      <c r="B228" s="7" t="s">
        <v>454</v>
      </c>
      <c r="C228" s="7" t="s">
        <v>455</v>
      </c>
      <c r="D228" s="8">
        <v>39204.618587962963</v>
      </c>
      <c r="E228" s="7" t="s">
        <v>19</v>
      </c>
      <c r="F228" s="8">
        <v>41425</v>
      </c>
      <c r="G228" t="str">
        <f t="shared" si="4"/>
        <v>Inactive</v>
      </c>
      <c r="H228" s="4" t="s">
        <v>6</v>
      </c>
      <c r="I228" t="str">
        <f>VLOOKUP(B228,'CCM-FRS-01-May-2014'!$A$1:$M$1962,3,0)</f>
        <v>Client Businesses</v>
      </c>
      <c r="J228" t="str">
        <f>VLOOKUP(B228,'CCM-FRS-01-May-2014'!$A$1:$M$1962,4,0)</f>
        <v>Client-Retail &amp; iShares</v>
      </c>
      <c r="K228" t="str">
        <f>VLOOKUP(B228,'CCM-FRS-01-May-2014'!$A$1:$M$1962,5,0)</f>
        <v>Client-Retail and iShares-AUM Related</v>
      </c>
      <c r="M228">
        <v>0</v>
      </c>
      <c r="O228" s="23">
        <v>0</v>
      </c>
    </row>
    <row r="229" spans="1:15" ht="15" x14ac:dyDescent="0.3">
      <c r="A229" s="7"/>
      <c r="B229" s="7" t="s">
        <v>456</v>
      </c>
      <c r="C229" s="7" t="s">
        <v>457</v>
      </c>
      <c r="D229" s="8">
        <v>38040.723692129628</v>
      </c>
      <c r="E229" s="7" t="s">
        <v>19</v>
      </c>
      <c r="F229" s="8" t="s">
        <v>20</v>
      </c>
      <c r="G229" t="str">
        <f t="shared" si="4"/>
        <v>Active</v>
      </c>
      <c r="H229" s="2" t="s">
        <v>1</v>
      </c>
      <c r="I229" t="str">
        <f>VLOOKUP(B229,'CCM-FRS-01-May-2014'!$A$1:$M$1962,3,0)</f>
        <v>Client Businesses</v>
      </c>
      <c r="J229" t="str">
        <f>VLOOKUP(B229,'CCM-FRS-01-May-2014'!$A$1:$M$1962,4,0)</f>
        <v>Client-ICB &amp; BlackRock Solutions</v>
      </c>
      <c r="K229" t="str">
        <f>VLOOKUP(B229,'CCM-FRS-01-May-2014'!$A$1:$M$1962,5,0)</f>
        <v>Client-ICB &amp; BRS-Institutional Client Business</v>
      </c>
      <c r="M229">
        <v>14</v>
      </c>
      <c r="O229" s="23">
        <v>3672377.836343823</v>
      </c>
    </row>
    <row r="230" spans="1:15" ht="15" x14ac:dyDescent="0.3">
      <c r="A230" s="7"/>
      <c r="B230" s="7" t="s">
        <v>458</v>
      </c>
      <c r="C230" s="7" t="s">
        <v>459</v>
      </c>
      <c r="D230" s="8">
        <v>38040.723692129628</v>
      </c>
      <c r="E230" s="7" t="s">
        <v>19</v>
      </c>
      <c r="F230" s="8">
        <v>41394</v>
      </c>
      <c r="G230" t="str">
        <f t="shared" si="4"/>
        <v>Inactive</v>
      </c>
      <c r="H230" s="4" t="s">
        <v>6</v>
      </c>
      <c r="I230" t="str">
        <f>VLOOKUP(B230,'CCM-FRS-01-May-2014'!$A$1:$M$1962,3,0)</f>
        <v>Client Businesses</v>
      </c>
      <c r="J230" t="str">
        <f>VLOOKUP(B230,'CCM-FRS-01-May-2014'!$A$1:$M$1962,4,0)</f>
        <v>Client-Retail &amp; iShares</v>
      </c>
      <c r="K230" t="str">
        <f>VLOOKUP(B230,'CCM-FRS-01-May-2014'!$A$1:$M$1962,5,0)</f>
        <v>Client-Retail &amp; iShares-Executive</v>
      </c>
      <c r="M230">
        <v>0</v>
      </c>
      <c r="O230" s="23">
        <v>0</v>
      </c>
    </row>
    <row r="231" spans="1:15" ht="15" x14ac:dyDescent="0.3">
      <c r="A231" s="7"/>
      <c r="B231" s="7" t="s">
        <v>460</v>
      </c>
      <c r="C231" s="7" t="s">
        <v>461</v>
      </c>
      <c r="D231" s="8">
        <v>38974.576655092591</v>
      </c>
      <c r="E231" s="7" t="s">
        <v>19</v>
      </c>
      <c r="F231" s="8" t="s">
        <v>20</v>
      </c>
      <c r="G231" t="str">
        <f t="shared" si="4"/>
        <v>Active</v>
      </c>
      <c r="H231" s="2" t="s">
        <v>1</v>
      </c>
      <c r="I231" t="str">
        <f>VLOOKUP(B231,'CCM-FRS-01-May-2014'!$A$1:$M$1962,3,0)</f>
        <v>Client Businesses</v>
      </c>
      <c r="J231" t="str">
        <f>VLOOKUP(B231,'CCM-FRS-01-May-2014'!$A$1:$M$1962,4,0)</f>
        <v>Client-Retail &amp; iShares</v>
      </c>
      <c r="K231" t="str">
        <f>VLOOKUP(B231,'CCM-FRS-01-May-2014'!$A$1:$M$1962,5,0)</f>
        <v>Client-Retail &amp; iShares-Retail</v>
      </c>
      <c r="M231">
        <v>44</v>
      </c>
      <c r="O231" s="23">
        <v>23519305.720433809</v>
      </c>
    </row>
    <row r="232" spans="1:15" ht="15" x14ac:dyDescent="0.3">
      <c r="A232" s="7"/>
      <c r="B232" s="7" t="s">
        <v>462</v>
      </c>
      <c r="C232" s="7" t="s">
        <v>463</v>
      </c>
      <c r="D232" s="8">
        <v>38974.576655092591</v>
      </c>
      <c r="E232" s="7" t="s">
        <v>19</v>
      </c>
      <c r="F232" s="8" t="s">
        <v>20</v>
      </c>
      <c r="G232" t="str">
        <f t="shared" si="4"/>
        <v>Active</v>
      </c>
      <c r="H232" s="2" t="s">
        <v>1</v>
      </c>
      <c r="I232" t="str">
        <f>VLOOKUP(B232,'CCM-FRS-01-May-2014'!$A$1:$M$1962,3,0)</f>
        <v>Client Businesses</v>
      </c>
      <c r="J232" t="str">
        <f>VLOOKUP(B232,'CCM-FRS-01-May-2014'!$A$1:$M$1962,4,0)</f>
        <v>Client-Retail &amp; iShares</v>
      </c>
      <c r="K232" t="str">
        <f>VLOOKUP(B232,'CCM-FRS-01-May-2014'!$A$1:$M$1962,5,0)</f>
        <v>Client-Retail &amp; iShares-Retail</v>
      </c>
      <c r="M232">
        <v>21</v>
      </c>
      <c r="O232" s="23">
        <v>4880536.0206959341</v>
      </c>
    </row>
    <row r="233" spans="1:15" ht="15" x14ac:dyDescent="0.3">
      <c r="A233" s="7"/>
      <c r="B233" s="7" t="s">
        <v>464</v>
      </c>
      <c r="C233" s="7" t="s">
        <v>465</v>
      </c>
      <c r="D233" s="8">
        <v>39007.490266203706</v>
      </c>
      <c r="E233" s="7" t="s">
        <v>19</v>
      </c>
      <c r="F233" s="8">
        <v>41729</v>
      </c>
      <c r="G233" t="str">
        <f t="shared" si="4"/>
        <v>Inactive</v>
      </c>
      <c r="H233" s="4" t="s">
        <v>6</v>
      </c>
      <c r="I233" t="str">
        <f>VLOOKUP(B233,'CCM-FRS-01-May-2014'!$A$1:$M$1962,3,0)</f>
        <v>Client Businesses</v>
      </c>
      <c r="J233" t="str">
        <f>VLOOKUP(B233,'CCM-FRS-01-May-2014'!$A$1:$M$1962,4,0)</f>
        <v>Client-Retail &amp; iShares</v>
      </c>
      <c r="K233" t="str">
        <f>VLOOKUP(B233,'CCM-FRS-01-May-2014'!$A$1:$M$1962,5,0)</f>
        <v>Client-Retail &amp; iShares-Retail</v>
      </c>
      <c r="M233">
        <v>0</v>
      </c>
      <c r="O233" s="23">
        <v>-6213.1243900000009</v>
      </c>
    </row>
    <row r="234" spans="1:15" ht="15" x14ac:dyDescent="0.3">
      <c r="A234" s="7"/>
      <c r="B234" s="7" t="s">
        <v>466</v>
      </c>
      <c r="C234" s="7" t="s">
        <v>467</v>
      </c>
      <c r="D234" s="8">
        <v>39840.677812499998</v>
      </c>
      <c r="E234" s="7" t="s">
        <v>19</v>
      </c>
      <c r="F234" s="8" t="s">
        <v>20</v>
      </c>
      <c r="G234" t="str">
        <f t="shared" si="4"/>
        <v>Active</v>
      </c>
      <c r="H234" s="2" t="s">
        <v>1</v>
      </c>
      <c r="I234" t="str">
        <f>VLOOKUP(B234,'CCM-FRS-01-May-2014'!$A$1:$M$1962,3,0)</f>
        <v>Client Businesses</v>
      </c>
      <c r="J234" t="str">
        <f>VLOOKUP(B234,'CCM-FRS-01-May-2014'!$A$1:$M$1962,4,0)</f>
        <v>Client-Retail &amp; iShares</v>
      </c>
      <c r="K234" t="str">
        <f>VLOOKUP(B234,'CCM-FRS-01-May-2014'!$A$1:$M$1962,5,0)</f>
        <v>Client-Retail &amp; iShares-Retail</v>
      </c>
      <c r="M234">
        <v>0</v>
      </c>
      <c r="O234" s="23">
        <v>278703.05308000004</v>
      </c>
    </row>
    <row r="235" spans="1:15" ht="15" x14ac:dyDescent="0.3">
      <c r="A235" s="7"/>
      <c r="B235" s="7" t="s">
        <v>468</v>
      </c>
      <c r="C235" s="7" t="s">
        <v>469</v>
      </c>
      <c r="D235" s="8">
        <v>38974.576655092591</v>
      </c>
      <c r="E235" s="7" t="s">
        <v>19</v>
      </c>
      <c r="F235" s="8" t="s">
        <v>20</v>
      </c>
      <c r="G235" t="str">
        <f t="shared" si="4"/>
        <v>Active</v>
      </c>
      <c r="H235" s="2" t="s">
        <v>1</v>
      </c>
      <c r="I235" t="str">
        <f>VLOOKUP(B235,'CCM-FRS-01-May-2014'!$A$1:$M$1962,3,0)</f>
        <v>Corporate Operations</v>
      </c>
      <c r="J235" t="str">
        <f>VLOOKUP(B235,'CCM-FRS-01-May-2014'!$A$1:$M$1962,4,0)</f>
        <v>Corp Ops-Global Marketing &amp; Communications</v>
      </c>
      <c r="K235" t="str">
        <f>VLOOKUP(B235,'CCM-FRS-01-May-2014'!$A$1:$M$1962,5,0)</f>
        <v>Corp Ops-GMC ex Brand Campaign</v>
      </c>
      <c r="M235">
        <v>38</v>
      </c>
      <c r="O235" s="23">
        <v>12239325.693334941</v>
      </c>
    </row>
    <row r="236" spans="1:15" ht="15" x14ac:dyDescent="0.3">
      <c r="A236" s="7"/>
      <c r="B236" s="7" t="s">
        <v>470</v>
      </c>
      <c r="C236" s="7" t="s">
        <v>471</v>
      </c>
      <c r="D236" s="8">
        <v>39037.603171296294</v>
      </c>
      <c r="E236" s="7" t="s">
        <v>19</v>
      </c>
      <c r="F236" s="8" t="s">
        <v>20</v>
      </c>
      <c r="G236" t="str">
        <f t="shared" si="4"/>
        <v>Active</v>
      </c>
      <c r="H236" s="2" t="s">
        <v>1</v>
      </c>
      <c r="I236" t="str">
        <f>VLOOKUP(B236,'CCM-FRS-01-May-2014'!$A$1:$M$1962,3,0)</f>
        <v>Client Businesses</v>
      </c>
      <c r="J236" t="str">
        <f>VLOOKUP(B236,'CCM-FRS-01-May-2014'!$A$1:$M$1962,4,0)</f>
        <v>Client-Retail &amp; iShares</v>
      </c>
      <c r="K236" t="str">
        <f>VLOOKUP(B236,'CCM-FRS-01-May-2014'!$A$1:$M$1962,5,0)</f>
        <v>Client-Retail &amp; iShares-Retail</v>
      </c>
      <c r="M236">
        <v>12</v>
      </c>
      <c r="O236" s="23">
        <v>3246032.4608272896</v>
      </c>
    </row>
    <row r="237" spans="1:15" ht="15" x14ac:dyDescent="0.3">
      <c r="A237" s="7"/>
      <c r="B237" s="7" t="s">
        <v>472</v>
      </c>
      <c r="C237" s="7" t="s">
        <v>473</v>
      </c>
      <c r="D237" s="8">
        <v>38974.576655092591</v>
      </c>
      <c r="E237" s="7" t="s">
        <v>19</v>
      </c>
      <c r="F237" s="8" t="s">
        <v>20</v>
      </c>
      <c r="G237" t="str">
        <f t="shared" si="4"/>
        <v>Active</v>
      </c>
      <c r="H237" s="2" t="s">
        <v>1</v>
      </c>
      <c r="I237" t="str">
        <f>VLOOKUP(B237,'CCM-FRS-01-May-2014'!$A$1:$M$1962,3,0)</f>
        <v>Corporate Operations</v>
      </c>
      <c r="J237" t="str">
        <f>VLOOKUP(B237,'CCM-FRS-01-May-2014'!$A$1:$M$1962,4,0)</f>
        <v>Corp Ops-Global Marketing &amp; Communications</v>
      </c>
      <c r="K237" t="str">
        <f>VLOOKUP(B237,'CCM-FRS-01-May-2014'!$A$1:$M$1962,5,0)</f>
        <v>Corp Ops-GMC ex Brand Campaign</v>
      </c>
      <c r="M237">
        <v>13</v>
      </c>
      <c r="O237" s="23">
        <v>7334549.7323463205</v>
      </c>
    </row>
    <row r="238" spans="1:15" ht="15" x14ac:dyDescent="0.3">
      <c r="A238" s="7"/>
      <c r="B238" s="7" t="s">
        <v>474</v>
      </c>
      <c r="C238" s="7" t="s">
        <v>475</v>
      </c>
      <c r="D238" s="8">
        <v>39007.490266203706</v>
      </c>
      <c r="E238" s="7" t="s">
        <v>19</v>
      </c>
      <c r="F238" s="8">
        <v>41729</v>
      </c>
      <c r="G238" t="str">
        <f t="shared" si="4"/>
        <v>Inactive</v>
      </c>
      <c r="H238" s="4" t="s">
        <v>6</v>
      </c>
      <c r="I238" t="str">
        <f>VLOOKUP(B238,'CCM-FRS-01-May-2014'!$A$1:$M$1962,3,0)</f>
        <v>Corporate Operations</v>
      </c>
      <c r="J238" t="str">
        <f>VLOOKUP(B238,'CCM-FRS-01-May-2014'!$A$1:$M$1962,4,0)</f>
        <v>Corp Ops-Global Marketing &amp; Communications</v>
      </c>
      <c r="K238" t="str">
        <f>VLOOKUP(B238,'CCM-FRS-01-May-2014'!$A$1:$M$1962,5,0)</f>
        <v>Corp Ops-GMC ex Brand Campaign</v>
      </c>
      <c r="M238">
        <v>0</v>
      </c>
      <c r="O238" s="23">
        <v>1173.4035733885034</v>
      </c>
    </row>
    <row r="239" spans="1:15" ht="15" x14ac:dyDescent="0.3">
      <c r="A239" s="7"/>
      <c r="B239" s="7" t="s">
        <v>476</v>
      </c>
      <c r="C239" s="7" t="s">
        <v>477</v>
      </c>
      <c r="D239" s="8">
        <v>39007.490266203706</v>
      </c>
      <c r="E239" s="7" t="s">
        <v>19</v>
      </c>
      <c r="F239" s="8" t="s">
        <v>20</v>
      </c>
      <c r="G239" t="str">
        <f t="shared" si="4"/>
        <v>Active</v>
      </c>
      <c r="H239" s="2" t="s">
        <v>1</v>
      </c>
      <c r="I239" t="str">
        <f>VLOOKUP(B239,'CCM-FRS-01-May-2014'!$A$1:$M$1962,3,0)</f>
        <v>Corporate Operations</v>
      </c>
      <c r="J239" t="str">
        <f>VLOOKUP(B239,'CCM-FRS-01-May-2014'!$A$1:$M$1962,4,0)</f>
        <v>Corp Ops-Global Marketing &amp; Communications</v>
      </c>
      <c r="K239" t="str">
        <f>VLOOKUP(B239,'CCM-FRS-01-May-2014'!$A$1:$M$1962,5,0)</f>
        <v>Corp Ops-GMC ex Brand Campaign</v>
      </c>
      <c r="M239">
        <v>0</v>
      </c>
      <c r="O239" s="23">
        <v>7631192.3517489024</v>
      </c>
    </row>
    <row r="240" spans="1:15" ht="15" x14ac:dyDescent="0.3">
      <c r="A240" s="7"/>
      <c r="B240" s="7" t="s">
        <v>478</v>
      </c>
      <c r="C240" s="7" t="s">
        <v>479</v>
      </c>
      <c r="D240" s="8">
        <v>40225.633645833332</v>
      </c>
      <c r="E240" s="7" t="s">
        <v>19</v>
      </c>
      <c r="F240" s="8" t="s">
        <v>20</v>
      </c>
      <c r="G240" t="str">
        <f t="shared" si="4"/>
        <v>Active</v>
      </c>
      <c r="H240" s="2" t="s">
        <v>1</v>
      </c>
      <c r="I240" t="str">
        <f>VLOOKUP(B240,'CCM-FRS-01-May-2014'!$A$1:$M$1962,3,0)</f>
        <v>Corporate Operations</v>
      </c>
      <c r="J240" t="str">
        <f>VLOOKUP(B240,'CCM-FRS-01-May-2014'!$A$1:$M$1962,4,0)</f>
        <v>Corp Ops-Global Marketing &amp; Communications</v>
      </c>
      <c r="K240" t="str">
        <f>VLOOKUP(B240,'CCM-FRS-01-May-2014'!$A$1:$M$1962,5,0)</f>
        <v>Corp Ops-GMC ex Brand Campaign</v>
      </c>
      <c r="M240">
        <v>0</v>
      </c>
      <c r="O240" s="23">
        <v>118868.45838999997</v>
      </c>
    </row>
    <row r="241" spans="1:15" ht="15" x14ac:dyDescent="0.3">
      <c r="A241" s="7"/>
      <c r="B241" s="7" t="s">
        <v>480</v>
      </c>
      <c r="C241" s="7" t="s">
        <v>481</v>
      </c>
      <c r="D241" s="8">
        <v>38974.576655092591</v>
      </c>
      <c r="E241" s="7" t="s">
        <v>19</v>
      </c>
      <c r="F241" s="8" t="s">
        <v>20</v>
      </c>
      <c r="G241" t="str">
        <f t="shared" si="4"/>
        <v>Active</v>
      </c>
      <c r="H241" s="2" t="s">
        <v>1</v>
      </c>
      <c r="I241" t="str">
        <f>VLOOKUP(B241,'CCM-FRS-01-May-2014'!$A$1:$M$1962,3,0)</f>
        <v>Corporate Operations</v>
      </c>
      <c r="J241" t="str">
        <f>VLOOKUP(B241,'CCM-FRS-01-May-2014'!$A$1:$M$1962,4,0)</f>
        <v>Corp Ops-Global Marketing &amp; Communications</v>
      </c>
      <c r="K241" t="str">
        <f>VLOOKUP(B241,'CCM-FRS-01-May-2014'!$A$1:$M$1962,5,0)</f>
        <v>Corp Ops-GMC ex Brand Campaign</v>
      </c>
      <c r="M241">
        <v>48</v>
      </c>
      <c r="O241" s="23">
        <v>7023787.9467799962</v>
      </c>
    </row>
    <row r="242" spans="1:15" ht="15" x14ac:dyDescent="0.3">
      <c r="A242" s="7"/>
      <c r="B242" s="7" t="s">
        <v>482</v>
      </c>
      <c r="C242" s="7" t="s">
        <v>483</v>
      </c>
      <c r="D242" s="8">
        <v>40374.721817129626</v>
      </c>
      <c r="E242" s="7" t="s">
        <v>19</v>
      </c>
      <c r="F242" s="8" t="s">
        <v>20</v>
      </c>
      <c r="G242" t="str">
        <f t="shared" si="4"/>
        <v>Active</v>
      </c>
      <c r="H242" s="2" t="s">
        <v>1</v>
      </c>
      <c r="I242" t="str">
        <f>VLOOKUP(B242,'CCM-FRS-01-May-2014'!$A$1:$M$1962,3,0)</f>
        <v>Client Businesses</v>
      </c>
      <c r="J242" t="str">
        <f>VLOOKUP(B242,'CCM-FRS-01-May-2014'!$A$1:$M$1962,4,0)</f>
        <v>Client-Retail &amp; iShares</v>
      </c>
      <c r="K242" t="str">
        <f>VLOOKUP(B242,'CCM-FRS-01-May-2014'!$A$1:$M$1962,5,0)</f>
        <v>Client-Retail &amp; iShares-Retail</v>
      </c>
      <c r="M242">
        <v>22</v>
      </c>
      <c r="O242" s="23">
        <v>4776537.4344635094</v>
      </c>
    </row>
    <row r="243" spans="1:15" ht="15" x14ac:dyDescent="0.3">
      <c r="A243" s="7"/>
      <c r="B243" s="7" t="s">
        <v>484</v>
      </c>
      <c r="C243" s="7" t="s">
        <v>485</v>
      </c>
      <c r="D243" s="8">
        <v>38974.576655092591</v>
      </c>
      <c r="E243" s="7" t="s">
        <v>19</v>
      </c>
      <c r="F243" s="8">
        <v>41639</v>
      </c>
      <c r="G243" t="str">
        <f t="shared" si="4"/>
        <v>Inactive</v>
      </c>
      <c r="H243" s="4" t="s">
        <v>6</v>
      </c>
      <c r="I243" t="str">
        <f>VLOOKUP(B243,'CCM-FRS-01-May-2014'!$A$1:$M$1962,3,0)</f>
        <v>Client Businesses</v>
      </c>
      <c r="J243" t="str">
        <f>VLOOKUP(B243,'CCM-FRS-01-May-2014'!$A$1:$M$1962,4,0)</f>
        <v>Client-Retail &amp; iShares</v>
      </c>
      <c r="K243" t="str">
        <f>VLOOKUP(B243,'CCM-FRS-01-May-2014'!$A$1:$M$1962,5,0)</f>
        <v>Client-Retail &amp; iShares-Retail</v>
      </c>
      <c r="M243">
        <v>0</v>
      </c>
      <c r="O243" s="23">
        <v>-24843.457470000001</v>
      </c>
    </row>
    <row r="244" spans="1:15" ht="15" x14ac:dyDescent="0.3">
      <c r="A244" s="7"/>
      <c r="B244" s="7" t="s">
        <v>486</v>
      </c>
      <c r="C244" s="7" t="s">
        <v>487</v>
      </c>
      <c r="D244" s="8">
        <v>41149.445439814815</v>
      </c>
      <c r="E244" s="7" t="s">
        <v>19</v>
      </c>
      <c r="F244" s="8" t="s">
        <v>20</v>
      </c>
      <c r="G244" t="str">
        <f t="shared" si="4"/>
        <v>Active</v>
      </c>
      <c r="H244" s="2" t="s">
        <v>1</v>
      </c>
      <c r="I244" t="str">
        <f>VLOOKUP(B244,'CCM-FRS-01-May-2014'!$A$1:$M$1962,3,0)</f>
        <v>Client Businesses</v>
      </c>
      <c r="J244" t="str">
        <f>VLOOKUP(B244,'CCM-FRS-01-May-2014'!$A$1:$M$1962,4,0)</f>
        <v>Client-Retail &amp; iShares</v>
      </c>
      <c r="K244" t="str">
        <f>VLOOKUP(B244,'CCM-FRS-01-May-2014'!$A$1:$M$1962,5,0)</f>
        <v>Client-Retail &amp; iShares-Retail</v>
      </c>
      <c r="M244">
        <v>6</v>
      </c>
      <c r="O244" s="23">
        <v>2459829.6095272433</v>
      </c>
    </row>
    <row r="245" spans="1:15" ht="15" x14ac:dyDescent="0.3">
      <c r="A245" s="7"/>
      <c r="B245" s="7" t="s">
        <v>488</v>
      </c>
      <c r="C245" s="7" t="s">
        <v>489</v>
      </c>
      <c r="D245" s="8">
        <v>41149.445451388892</v>
      </c>
      <c r="E245" s="7" t="s">
        <v>19</v>
      </c>
      <c r="F245" s="8" t="s">
        <v>20</v>
      </c>
      <c r="G245" t="str">
        <f t="shared" si="4"/>
        <v>Active</v>
      </c>
      <c r="H245" s="2" t="s">
        <v>1</v>
      </c>
      <c r="I245" t="str">
        <f>VLOOKUP(B245,'CCM-FRS-01-May-2014'!$A$1:$M$1962,3,0)</f>
        <v>Client Businesses</v>
      </c>
      <c r="J245" t="str">
        <f>VLOOKUP(B245,'CCM-FRS-01-May-2014'!$A$1:$M$1962,4,0)</f>
        <v>Client-Retail &amp; iShares</v>
      </c>
      <c r="K245" t="str">
        <f>VLOOKUP(B245,'CCM-FRS-01-May-2014'!$A$1:$M$1962,5,0)</f>
        <v>Client-Retail &amp; iShares-Retail</v>
      </c>
      <c r="M245">
        <v>14</v>
      </c>
      <c r="O245" s="23">
        <v>2440688.4476298825</v>
      </c>
    </row>
    <row r="246" spans="1:15" ht="15" x14ac:dyDescent="0.3">
      <c r="A246" s="7"/>
      <c r="B246" s="7" t="s">
        <v>490</v>
      </c>
      <c r="C246" s="7" t="s">
        <v>491</v>
      </c>
      <c r="D246" s="8">
        <v>41149.445462962962</v>
      </c>
      <c r="E246" s="7" t="s">
        <v>19</v>
      </c>
      <c r="F246" s="8" t="s">
        <v>20</v>
      </c>
      <c r="G246" t="str">
        <f t="shared" si="4"/>
        <v>Active</v>
      </c>
      <c r="H246" s="2" t="s">
        <v>1</v>
      </c>
      <c r="I246" t="str">
        <f>VLOOKUP(B246,'CCM-FRS-01-May-2014'!$A$1:$M$1962,3,0)</f>
        <v>Client Businesses</v>
      </c>
      <c r="J246" t="str">
        <f>VLOOKUP(B246,'CCM-FRS-01-May-2014'!$A$1:$M$1962,4,0)</f>
        <v>Client-Retail &amp; iShares</v>
      </c>
      <c r="K246" t="str">
        <f>VLOOKUP(B246,'CCM-FRS-01-May-2014'!$A$1:$M$1962,5,0)</f>
        <v>Client-Retail &amp; iShares-Retail</v>
      </c>
      <c r="M246">
        <v>5</v>
      </c>
      <c r="O246" s="23">
        <v>846709.83284009132</v>
      </c>
    </row>
    <row r="247" spans="1:15" ht="15" x14ac:dyDescent="0.3">
      <c r="A247" s="7"/>
      <c r="B247" s="7" t="s">
        <v>492</v>
      </c>
      <c r="C247" s="7" t="s">
        <v>493</v>
      </c>
      <c r="D247" s="8">
        <v>41149.445462962962</v>
      </c>
      <c r="E247" s="7" t="s">
        <v>19</v>
      </c>
      <c r="F247" s="8" t="s">
        <v>20</v>
      </c>
      <c r="G247" t="str">
        <f t="shared" si="4"/>
        <v>Active</v>
      </c>
      <c r="H247" s="2" t="s">
        <v>1</v>
      </c>
      <c r="I247" t="str">
        <f>VLOOKUP(B247,'CCM-FRS-01-May-2014'!$A$1:$M$1962,3,0)</f>
        <v>Client Businesses</v>
      </c>
      <c r="J247" t="str">
        <f>VLOOKUP(B247,'CCM-FRS-01-May-2014'!$A$1:$M$1962,4,0)</f>
        <v>Client-Retail &amp; iShares</v>
      </c>
      <c r="K247" t="str">
        <f>VLOOKUP(B247,'CCM-FRS-01-May-2014'!$A$1:$M$1962,5,0)</f>
        <v>Client-Retail &amp; iShares-Retail</v>
      </c>
      <c r="M247">
        <v>7</v>
      </c>
      <c r="O247" s="23">
        <v>1328508.5934600956</v>
      </c>
    </row>
    <row r="248" spans="1:15" ht="15" x14ac:dyDescent="0.3">
      <c r="A248" s="7"/>
      <c r="B248" s="7" t="s">
        <v>494</v>
      </c>
      <c r="C248" s="7" t="s">
        <v>495</v>
      </c>
      <c r="D248" s="8">
        <v>39863.802256944444</v>
      </c>
      <c r="E248" s="7" t="s">
        <v>19</v>
      </c>
      <c r="F248" s="8">
        <v>41394</v>
      </c>
      <c r="G248" t="str">
        <f t="shared" si="4"/>
        <v>Inactive</v>
      </c>
      <c r="H248" s="4" t="s">
        <v>6</v>
      </c>
      <c r="I248" t="str">
        <f>VLOOKUP(B248,'CCM-FRS-01-May-2014'!$A$1:$M$1962,3,0)</f>
        <v>Corporate Operations</v>
      </c>
      <c r="J248" t="str">
        <f>VLOOKUP(B248,'CCM-FRS-01-May-2014'!$A$1:$M$1962,4,0)</f>
        <v>Corp Ops-Global Marketing &amp; Communications</v>
      </c>
      <c r="K248" t="str">
        <f>VLOOKUP(B248,'CCM-FRS-01-May-2014'!$A$1:$M$1962,5,0)</f>
        <v>Corp Ops-GMC ex Brand Campaign</v>
      </c>
      <c r="M248">
        <v>0</v>
      </c>
      <c r="O248" s="23">
        <v>0</v>
      </c>
    </row>
    <row r="249" spans="1:15" ht="15" x14ac:dyDescent="0.3">
      <c r="A249" s="7"/>
      <c r="B249" s="7" t="s">
        <v>496</v>
      </c>
      <c r="C249" s="7" t="s">
        <v>497</v>
      </c>
      <c r="D249" s="8">
        <v>41149.445462962962</v>
      </c>
      <c r="E249" s="7" t="s">
        <v>19</v>
      </c>
      <c r="F249" s="8" t="s">
        <v>20</v>
      </c>
      <c r="G249" t="str">
        <f t="shared" si="4"/>
        <v>Active</v>
      </c>
      <c r="H249" s="2" t="s">
        <v>1</v>
      </c>
      <c r="I249" t="str">
        <f>VLOOKUP(B249,'CCM-FRS-01-May-2014'!$A$1:$M$1962,3,0)</f>
        <v>Client Businesses</v>
      </c>
      <c r="J249" t="str">
        <f>VLOOKUP(B249,'CCM-FRS-01-May-2014'!$A$1:$M$1962,4,0)</f>
        <v>Client-Retail &amp; iShares</v>
      </c>
      <c r="K249" t="str">
        <f>VLOOKUP(B249,'CCM-FRS-01-May-2014'!$A$1:$M$1962,5,0)</f>
        <v>Client-Retail &amp; iShares-Retail</v>
      </c>
      <c r="M249">
        <v>9</v>
      </c>
      <c r="O249" s="23">
        <v>1646073.8012380092</v>
      </c>
    </row>
    <row r="250" spans="1:15" ht="15" x14ac:dyDescent="0.3">
      <c r="A250" s="7"/>
      <c r="B250" s="7" t="s">
        <v>498</v>
      </c>
      <c r="C250" s="7" t="s">
        <v>499</v>
      </c>
      <c r="D250" s="8">
        <v>41149.445462962962</v>
      </c>
      <c r="E250" s="7" t="s">
        <v>19</v>
      </c>
      <c r="F250" s="8" t="s">
        <v>20</v>
      </c>
      <c r="G250" t="str">
        <f t="shared" si="4"/>
        <v>Active</v>
      </c>
      <c r="H250" s="2" t="s">
        <v>1</v>
      </c>
      <c r="I250" t="str">
        <f>VLOOKUP(B250,'CCM-FRS-01-May-2014'!$A$1:$M$1962,3,0)</f>
        <v>Client Businesses</v>
      </c>
      <c r="J250" t="str">
        <f>VLOOKUP(B250,'CCM-FRS-01-May-2014'!$A$1:$M$1962,4,0)</f>
        <v>Client-Retail &amp; iShares</v>
      </c>
      <c r="K250" t="str">
        <f>VLOOKUP(B250,'CCM-FRS-01-May-2014'!$A$1:$M$1962,5,0)</f>
        <v>Client-Retail &amp; iShares-Retail</v>
      </c>
      <c r="M250">
        <v>6</v>
      </c>
      <c r="O250" s="23">
        <v>1248187.1986364098</v>
      </c>
    </row>
    <row r="251" spans="1:15" ht="15" x14ac:dyDescent="0.3">
      <c r="A251" s="7"/>
      <c r="B251" s="7" t="s">
        <v>500</v>
      </c>
      <c r="C251" s="7" t="s">
        <v>501</v>
      </c>
      <c r="D251" s="8">
        <v>41149.445462962962</v>
      </c>
      <c r="E251" s="7" t="s">
        <v>19</v>
      </c>
      <c r="F251" s="8" t="s">
        <v>20</v>
      </c>
      <c r="G251" t="str">
        <f t="shared" si="4"/>
        <v>Active</v>
      </c>
      <c r="H251" s="2" t="s">
        <v>1</v>
      </c>
      <c r="I251" t="str">
        <f>VLOOKUP(B251,'CCM-FRS-01-May-2014'!$A$1:$M$1962,3,0)</f>
        <v>Client Businesses</v>
      </c>
      <c r="J251" t="str">
        <f>VLOOKUP(B251,'CCM-FRS-01-May-2014'!$A$1:$M$1962,4,0)</f>
        <v>Client-Retail &amp; iShares</v>
      </c>
      <c r="K251" t="str">
        <f>VLOOKUP(B251,'CCM-FRS-01-May-2014'!$A$1:$M$1962,5,0)</f>
        <v>Client-Retail &amp; iShares-Retail</v>
      </c>
      <c r="M251">
        <v>6</v>
      </c>
      <c r="O251" s="23">
        <v>1354276.2862377141</v>
      </c>
    </row>
    <row r="252" spans="1:15" ht="15" x14ac:dyDescent="0.3">
      <c r="A252" s="7"/>
      <c r="B252" s="7" t="s">
        <v>502</v>
      </c>
      <c r="C252" s="7" t="s">
        <v>503</v>
      </c>
      <c r="D252" s="8">
        <v>41149.445474537039</v>
      </c>
      <c r="E252" s="7" t="s">
        <v>19</v>
      </c>
      <c r="F252" s="8" t="s">
        <v>20</v>
      </c>
      <c r="G252" t="str">
        <f t="shared" si="4"/>
        <v>Active</v>
      </c>
      <c r="H252" s="2" t="s">
        <v>1</v>
      </c>
      <c r="I252" t="str">
        <f>VLOOKUP(B252,'CCM-FRS-01-May-2014'!$A$1:$M$1962,3,0)</f>
        <v>Client Businesses</v>
      </c>
      <c r="J252" t="str">
        <f>VLOOKUP(B252,'CCM-FRS-01-May-2014'!$A$1:$M$1962,4,0)</f>
        <v>Client-Retail &amp; iShares</v>
      </c>
      <c r="K252" t="str">
        <f>VLOOKUP(B252,'CCM-FRS-01-May-2014'!$A$1:$M$1962,5,0)</f>
        <v>Client-Retail &amp; iShares-Retail</v>
      </c>
      <c r="M252">
        <v>5</v>
      </c>
      <c r="O252" s="23">
        <v>1111130.2664504386</v>
      </c>
    </row>
    <row r="253" spans="1:15" ht="15" x14ac:dyDescent="0.3">
      <c r="A253" s="7"/>
      <c r="B253" s="7" t="s">
        <v>504</v>
      </c>
      <c r="C253" s="7" t="s">
        <v>505</v>
      </c>
      <c r="D253" s="8">
        <v>38974.576655092591</v>
      </c>
      <c r="E253" s="7" t="s">
        <v>19</v>
      </c>
      <c r="F253" s="8" t="s">
        <v>20</v>
      </c>
      <c r="G253" t="str">
        <f t="shared" si="4"/>
        <v>Active</v>
      </c>
      <c r="H253" s="2" t="s">
        <v>1</v>
      </c>
      <c r="I253" t="str">
        <f>VLOOKUP(B253,'CCM-FRS-01-May-2014'!$A$1:$M$1962,3,0)</f>
        <v>Client Businesses</v>
      </c>
      <c r="J253" t="str">
        <f>VLOOKUP(B253,'CCM-FRS-01-May-2014'!$A$1:$M$1962,4,0)</f>
        <v>Client-Retail &amp; iShares</v>
      </c>
      <c r="K253" t="str">
        <f>VLOOKUP(B253,'CCM-FRS-01-May-2014'!$A$1:$M$1962,5,0)</f>
        <v>Client-Retail &amp; iShares-Retail</v>
      </c>
      <c r="M253">
        <v>22</v>
      </c>
      <c r="O253" s="23">
        <v>11515320.934698926</v>
      </c>
    </row>
    <row r="254" spans="1:15" ht="15" x14ac:dyDescent="0.3">
      <c r="A254" s="7"/>
      <c r="B254" s="7" t="s">
        <v>506</v>
      </c>
      <c r="C254" s="7" t="s">
        <v>507</v>
      </c>
      <c r="D254" s="8">
        <v>41149.472557870373</v>
      </c>
      <c r="E254" s="7" t="s">
        <v>19</v>
      </c>
      <c r="F254" s="8" t="s">
        <v>20</v>
      </c>
      <c r="G254" t="str">
        <f t="shared" si="4"/>
        <v>Active</v>
      </c>
      <c r="H254" s="2" t="s">
        <v>1</v>
      </c>
      <c r="I254" t="str">
        <f>VLOOKUP(B254,'CCM-FRS-01-May-2014'!$A$1:$M$1962,3,0)</f>
        <v>Client Businesses</v>
      </c>
      <c r="J254" t="str">
        <f>VLOOKUP(B254,'CCM-FRS-01-May-2014'!$A$1:$M$1962,4,0)</f>
        <v>Client-Retail &amp; iShares</v>
      </c>
      <c r="K254" t="str">
        <f>VLOOKUP(B254,'CCM-FRS-01-May-2014'!$A$1:$M$1962,5,0)</f>
        <v>Client-Retail &amp; iShares-Retail</v>
      </c>
      <c r="M254">
        <v>11</v>
      </c>
      <c r="O254" s="23">
        <v>2444956.5950242248</v>
      </c>
    </row>
    <row r="255" spans="1:15" ht="15" x14ac:dyDescent="0.3">
      <c r="A255" s="7"/>
      <c r="B255" s="7" t="s">
        <v>508</v>
      </c>
      <c r="C255" s="7" t="s">
        <v>509</v>
      </c>
      <c r="D255" s="8">
        <v>41486.505185185182</v>
      </c>
      <c r="E255" s="7" t="s">
        <v>19</v>
      </c>
      <c r="F255" s="8" t="s">
        <v>20</v>
      </c>
      <c r="G255" t="str">
        <f t="shared" si="4"/>
        <v>Active</v>
      </c>
      <c r="H255" s="2" t="s">
        <v>1</v>
      </c>
      <c r="I255" t="str">
        <f>VLOOKUP(B255,'CCM-FRS-01-May-2014'!$A$1:$M$1962,3,0)</f>
        <v>Client Businesses</v>
      </c>
      <c r="J255" t="str">
        <f>VLOOKUP(B255,'CCM-FRS-01-May-2014'!$A$1:$M$1962,4,0)</f>
        <v>Client-Retail &amp; iShares</v>
      </c>
      <c r="K255" t="str">
        <f>VLOOKUP(B255,'CCM-FRS-01-May-2014'!$A$1:$M$1962,5,0)</f>
        <v>Client-Retail &amp; iShares-Retail</v>
      </c>
      <c r="M255">
        <v>0</v>
      </c>
      <c r="O255" s="23">
        <v>222417.60478324461</v>
      </c>
    </row>
    <row r="256" spans="1:15" ht="15" x14ac:dyDescent="0.3">
      <c r="A256" s="7"/>
      <c r="B256" s="7" t="s">
        <v>510</v>
      </c>
      <c r="C256" s="7" t="s">
        <v>511</v>
      </c>
      <c r="D256" s="8">
        <v>39806.493101851855</v>
      </c>
      <c r="E256" s="7" t="s">
        <v>19</v>
      </c>
      <c r="F256" s="8" t="s">
        <v>20</v>
      </c>
      <c r="G256" t="str">
        <f t="shared" si="4"/>
        <v>Active</v>
      </c>
      <c r="H256" s="2" t="s">
        <v>1</v>
      </c>
      <c r="I256" t="str">
        <f>VLOOKUP(B256,'CCM-FRS-01-May-2014'!$A$1:$M$1962,3,0)</f>
        <v>Client Businesses</v>
      </c>
      <c r="J256" t="str">
        <f>VLOOKUP(B256,'CCM-FRS-01-May-2014'!$A$1:$M$1962,4,0)</f>
        <v>Client-Retail &amp; iShares</v>
      </c>
      <c r="K256" t="str">
        <f>VLOOKUP(B256,'CCM-FRS-01-May-2014'!$A$1:$M$1962,5,0)</f>
        <v>Client-Retail &amp; iShares-Retail</v>
      </c>
      <c r="M256">
        <v>24</v>
      </c>
      <c r="O256" s="23">
        <v>3443737.0595464753</v>
      </c>
    </row>
    <row r="257" spans="1:15" ht="15" x14ac:dyDescent="0.3">
      <c r="A257" s="7"/>
      <c r="B257" s="7" t="s">
        <v>512</v>
      </c>
      <c r="C257" s="7" t="s">
        <v>513</v>
      </c>
      <c r="D257" s="8">
        <v>38974.576655092591</v>
      </c>
      <c r="E257" s="7" t="s">
        <v>19</v>
      </c>
      <c r="F257" s="8">
        <v>41729</v>
      </c>
      <c r="G257" t="str">
        <f t="shared" si="4"/>
        <v>Inactive</v>
      </c>
      <c r="H257" s="4" t="s">
        <v>6</v>
      </c>
      <c r="I257" t="str">
        <f>VLOOKUP(B257,'CCM-FRS-01-May-2014'!$A$1:$M$1962,3,0)</f>
        <v>Client Businesses</v>
      </c>
      <c r="J257" t="str">
        <f>VLOOKUP(B257,'CCM-FRS-01-May-2014'!$A$1:$M$1962,4,0)</f>
        <v>Client-Retail &amp; iShares</v>
      </c>
      <c r="K257" t="str">
        <f>VLOOKUP(B257,'CCM-FRS-01-May-2014'!$A$1:$M$1962,5,0)</f>
        <v>Client-Retail &amp; iShares-Retail</v>
      </c>
      <c r="M257">
        <v>0</v>
      </c>
      <c r="O257" s="23">
        <v>43.546709999999997</v>
      </c>
    </row>
    <row r="258" spans="1:15" ht="15" x14ac:dyDescent="0.3">
      <c r="A258" s="7"/>
      <c r="B258" s="7" t="s">
        <v>514</v>
      </c>
      <c r="C258" s="7" t="s">
        <v>515</v>
      </c>
      <c r="D258" s="8">
        <v>38974.576655092591</v>
      </c>
      <c r="E258" s="7" t="s">
        <v>19</v>
      </c>
      <c r="F258" s="8" t="s">
        <v>20</v>
      </c>
      <c r="G258" t="str">
        <f t="shared" si="4"/>
        <v>Active</v>
      </c>
      <c r="H258" s="2" t="s">
        <v>1</v>
      </c>
      <c r="I258" t="str">
        <f>VLOOKUP(B258,'CCM-FRS-01-May-2014'!$A$1:$M$1962,3,0)</f>
        <v>Client Businesses</v>
      </c>
      <c r="J258" t="str">
        <f>VLOOKUP(B258,'CCM-FRS-01-May-2014'!$A$1:$M$1962,4,0)</f>
        <v>Client-Retail &amp; iShares</v>
      </c>
      <c r="K258" t="str">
        <f>VLOOKUP(B258,'CCM-FRS-01-May-2014'!$A$1:$M$1962,5,0)</f>
        <v>Client-Retail &amp; iShares-Retail</v>
      </c>
      <c r="M258">
        <v>4</v>
      </c>
      <c r="O258" s="23">
        <v>792129.81153553282</v>
      </c>
    </row>
    <row r="259" spans="1:15" ht="15" x14ac:dyDescent="0.3">
      <c r="A259" s="7"/>
      <c r="B259" s="7" t="s">
        <v>516</v>
      </c>
      <c r="C259" s="7" t="s">
        <v>517</v>
      </c>
      <c r="D259" s="8">
        <v>38974.576655092591</v>
      </c>
      <c r="E259" s="7" t="s">
        <v>19</v>
      </c>
      <c r="F259" s="8">
        <v>41698</v>
      </c>
      <c r="G259" t="str">
        <f t="shared" si="4"/>
        <v>Inactive</v>
      </c>
      <c r="H259" s="4" t="s">
        <v>6</v>
      </c>
      <c r="I259" t="str">
        <f>VLOOKUP(B259,'CCM-FRS-01-May-2014'!$A$1:$M$1962,3,0)</f>
        <v>Client Businesses</v>
      </c>
      <c r="J259" t="str">
        <f>VLOOKUP(B259,'CCM-FRS-01-May-2014'!$A$1:$M$1962,4,0)</f>
        <v>Client-Retail &amp; iShares</v>
      </c>
      <c r="K259" t="str">
        <f>VLOOKUP(B259,'CCM-FRS-01-May-2014'!$A$1:$M$1962,5,0)</f>
        <v>Client-Retail &amp; iShares-Retail</v>
      </c>
      <c r="M259">
        <v>0</v>
      </c>
      <c r="O259" s="23">
        <v>642.82269000000008</v>
      </c>
    </row>
    <row r="260" spans="1:15" ht="15" x14ac:dyDescent="0.3">
      <c r="A260" s="7"/>
      <c r="B260" s="7" t="s">
        <v>518</v>
      </c>
      <c r="C260" s="7" t="s">
        <v>519</v>
      </c>
      <c r="D260" s="8">
        <v>38974.576655092591</v>
      </c>
      <c r="E260" s="7" t="s">
        <v>19</v>
      </c>
      <c r="F260" s="8" t="s">
        <v>20</v>
      </c>
      <c r="G260" t="str">
        <f t="shared" si="4"/>
        <v>Active</v>
      </c>
      <c r="H260" s="2" t="s">
        <v>1</v>
      </c>
      <c r="I260" t="str">
        <f>VLOOKUP(B260,'CCM-FRS-01-May-2014'!$A$1:$M$1962,3,0)</f>
        <v>Regions</v>
      </c>
      <c r="J260" t="str">
        <f>VLOOKUP(B260,'CCM-FRS-01-May-2014'!$A$1:$M$1962,4,0)</f>
        <v>Regions-EMEA</v>
      </c>
      <c r="K260" t="str">
        <f>VLOOKUP(B260,'CCM-FRS-01-May-2014'!$A$1:$M$1962,5,0)</f>
        <v>203130 Reg-EMEA-Fund Board Governance</v>
      </c>
      <c r="M260">
        <v>38</v>
      </c>
      <c r="O260" s="23">
        <v>5421606.8989551365</v>
      </c>
    </row>
    <row r="261" spans="1:15" ht="15" x14ac:dyDescent="0.3">
      <c r="A261" s="7"/>
      <c r="B261" s="7" t="s">
        <v>520</v>
      </c>
      <c r="C261" s="7" t="s">
        <v>521</v>
      </c>
      <c r="D261" s="8">
        <v>39007.490266203706</v>
      </c>
      <c r="E261" s="7" t="s">
        <v>19</v>
      </c>
      <c r="F261" s="8" t="s">
        <v>20</v>
      </c>
      <c r="G261" t="str">
        <f t="shared" si="4"/>
        <v>Active</v>
      </c>
      <c r="H261" s="2" t="s">
        <v>1</v>
      </c>
      <c r="I261" t="str">
        <f>VLOOKUP(B261,'CCM-FRS-01-May-2014'!$A$1:$M$1962,3,0)</f>
        <v>Client Businesses</v>
      </c>
      <c r="J261" t="str">
        <f>VLOOKUP(B261,'CCM-FRS-01-May-2014'!$A$1:$M$1962,4,0)</f>
        <v>Client-Retail &amp; iShares</v>
      </c>
      <c r="K261" t="str">
        <f>VLOOKUP(B261,'CCM-FRS-01-May-2014'!$A$1:$M$1962,5,0)</f>
        <v>Client-Retail &amp; iShares-Retail</v>
      </c>
      <c r="M261">
        <v>10</v>
      </c>
      <c r="O261" s="23">
        <v>4249232.1116890647</v>
      </c>
    </row>
    <row r="262" spans="1:15" ht="15" x14ac:dyDescent="0.3">
      <c r="A262" s="7"/>
      <c r="B262" s="7" t="s">
        <v>522</v>
      </c>
      <c r="C262" s="7" t="s">
        <v>523</v>
      </c>
      <c r="D262" s="8">
        <v>38974.576655092591</v>
      </c>
      <c r="E262" s="7" t="s">
        <v>19</v>
      </c>
      <c r="F262" s="8" t="s">
        <v>20</v>
      </c>
      <c r="G262" t="str">
        <f t="shared" si="4"/>
        <v>Active</v>
      </c>
      <c r="H262" s="2" t="s">
        <v>1</v>
      </c>
      <c r="I262" t="str">
        <f>VLOOKUP(B262,'CCM-FRS-01-May-2014'!$A$1:$M$1962,3,0)</f>
        <v>Client Businesses</v>
      </c>
      <c r="J262" t="str">
        <f>VLOOKUP(B262,'CCM-FRS-01-May-2014'!$A$1:$M$1962,4,0)</f>
        <v>Client-Retail &amp; iShares</v>
      </c>
      <c r="K262" t="str">
        <f>VLOOKUP(B262,'CCM-FRS-01-May-2014'!$A$1:$M$1962,5,0)</f>
        <v>Client-Retail &amp; iShares-Retail</v>
      </c>
      <c r="M262">
        <v>13</v>
      </c>
      <c r="O262" s="23">
        <v>3743267.7672942923</v>
      </c>
    </row>
    <row r="263" spans="1:15" ht="15" x14ac:dyDescent="0.3">
      <c r="A263" s="7"/>
      <c r="B263" s="7" t="s">
        <v>524</v>
      </c>
      <c r="C263" s="7" t="s">
        <v>525</v>
      </c>
      <c r="D263" s="8">
        <v>39169.540625000001</v>
      </c>
      <c r="E263" s="7" t="s">
        <v>19</v>
      </c>
      <c r="F263" s="8">
        <v>41578</v>
      </c>
      <c r="G263" t="str">
        <f t="shared" si="4"/>
        <v>Inactive</v>
      </c>
      <c r="H263" s="4" t="s">
        <v>6</v>
      </c>
      <c r="I263" t="str">
        <f>VLOOKUP(B263,'CCM-FRS-01-May-2014'!$A$1:$M$1962,3,0)</f>
        <v>Deputy COO &amp; Strategic Product Management</v>
      </c>
      <c r="J263" t="str">
        <f>VLOOKUP(B263,'CCM-FRS-01-May-2014'!$A$1:$M$1962,4,0)</f>
        <v>SPM-Strategic Product Management</v>
      </c>
      <c r="K263" t="str">
        <f>VLOOKUP(B263,'CCM-FRS-01-May-2014'!$A$1:$M$1962,5,0)</f>
        <v>203151 SPM-Fund Support-EMEA (Inactive)</v>
      </c>
      <c r="M263">
        <v>0</v>
      </c>
      <c r="O263" s="23">
        <v>0</v>
      </c>
    </row>
    <row r="264" spans="1:15" ht="15" x14ac:dyDescent="0.3">
      <c r="A264" s="7"/>
      <c r="B264" s="7" t="s">
        <v>526</v>
      </c>
      <c r="C264" s="7" t="s">
        <v>527</v>
      </c>
      <c r="D264" s="8">
        <v>39169.540636574071</v>
      </c>
      <c r="E264" s="7" t="s">
        <v>19</v>
      </c>
      <c r="F264" s="8" t="s">
        <v>20</v>
      </c>
      <c r="G264" t="str">
        <f t="shared" si="4"/>
        <v>Active</v>
      </c>
      <c r="H264" s="2" t="s">
        <v>1</v>
      </c>
      <c r="I264" t="str">
        <f>VLOOKUP(B264,'CCM-FRS-01-May-2014'!$A$1:$M$1962,3,0)</f>
        <v>Client Businesses</v>
      </c>
      <c r="J264" t="str">
        <f>VLOOKUP(B264,'CCM-FRS-01-May-2014'!$A$1:$M$1962,4,0)</f>
        <v>Client-Retail &amp; iShares</v>
      </c>
      <c r="K264" t="str">
        <f>VLOOKUP(B264,'CCM-FRS-01-May-2014'!$A$1:$M$1962,5,0)</f>
        <v>Client-Retail &amp; iShares-Retail</v>
      </c>
      <c r="M264">
        <v>0</v>
      </c>
      <c r="O264" s="23">
        <v>15477225.364261914</v>
      </c>
    </row>
    <row r="265" spans="1:15" ht="15" x14ac:dyDescent="0.3">
      <c r="A265" s="7"/>
      <c r="B265" s="7" t="s">
        <v>528</v>
      </c>
      <c r="C265" s="7" t="s">
        <v>529</v>
      </c>
      <c r="D265" s="8">
        <v>39359.465995370374</v>
      </c>
      <c r="E265" s="7" t="s">
        <v>19</v>
      </c>
      <c r="F265" s="8" t="s">
        <v>20</v>
      </c>
      <c r="G265" t="str">
        <f t="shared" si="4"/>
        <v>Active</v>
      </c>
      <c r="H265" s="2" t="s">
        <v>1</v>
      </c>
      <c r="I265" t="str">
        <f>VLOOKUP(B265,'CCM-FRS-01-May-2014'!$A$1:$M$1962,3,0)</f>
        <v>Client Businesses</v>
      </c>
      <c r="J265" t="str">
        <f>VLOOKUP(B265,'CCM-FRS-01-May-2014'!$A$1:$M$1962,4,0)</f>
        <v>Client-Retail &amp; iShares</v>
      </c>
      <c r="K265" t="str">
        <f>VLOOKUP(B265,'CCM-FRS-01-May-2014'!$A$1:$M$1962,5,0)</f>
        <v>Client-Retail &amp; iShares-Retail</v>
      </c>
      <c r="M265">
        <v>0</v>
      </c>
      <c r="O265" s="23">
        <v>2355804.8561850069</v>
      </c>
    </row>
    <row r="266" spans="1:15" ht="15" x14ac:dyDescent="0.3">
      <c r="A266" s="7"/>
      <c r="B266" s="7" t="s">
        <v>530</v>
      </c>
      <c r="C266" s="7" t="s">
        <v>531</v>
      </c>
      <c r="D266" s="8">
        <v>41085.579247685186</v>
      </c>
      <c r="E266" s="7" t="s">
        <v>19</v>
      </c>
      <c r="F266" s="8" t="s">
        <v>20</v>
      </c>
      <c r="G266" t="str">
        <f t="shared" si="4"/>
        <v>Active</v>
      </c>
      <c r="H266" s="2" t="s">
        <v>1</v>
      </c>
      <c r="I266" t="str">
        <f>VLOOKUP(B266,'CCM-FRS-01-May-2014'!$A$1:$M$1962,3,0)</f>
        <v>Client Businesses</v>
      </c>
      <c r="J266" t="str">
        <f>VLOOKUP(B266,'CCM-FRS-01-May-2014'!$A$1:$M$1962,4,0)</f>
        <v>Client-Retail &amp; iShares</v>
      </c>
      <c r="K266" t="str">
        <f>VLOOKUP(B266,'CCM-FRS-01-May-2014'!$A$1:$M$1962,5,0)</f>
        <v>Client-Retail &amp; iShares-Retail</v>
      </c>
      <c r="M266">
        <v>0</v>
      </c>
      <c r="O266" s="23">
        <v>1198232.0112317139</v>
      </c>
    </row>
    <row r="267" spans="1:15" ht="15" x14ac:dyDescent="0.3">
      <c r="A267" s="7"/>
      <c r="B267" s="7" t="s">
        <v>532</v>
      </c>
      <c r="C267" s="7" t="s">
        <v>533</v>
      </c>
      <c r="D267" s="8">
        <v>38974.576655092591</v>
      </c>
      <c r="E267" s="7" t="s">
        <v>19</v>
      </c>
      <c r="F267" s="8">
        <v>41425</v>
      </c>
      <c r="G267" t="str">
        <f t="shared" ref="G267:G330" si="5">IF(E267="N","Inactive",(IF(E267="Y",(IF(F267="N.A.","Active","Inactive")),"Check")))</f>
        <v>Inactive</v>
      </c>
      <c r="H267" s="4" t="s">
        <v>6</v>
      </c>
      <c r="I267" t="str">
        <f>VLOOKUP(B267,'CCM-FRS-01-May-2014'!$A$1:$M$1962,3,0)</f>
        <v>Client Businesses</v>
      </c>
      <c r="J267" t="str">
        <f>VLOOKUP(B267,'CCM-FRS-01-May-2014'!$A$1:$M$1962,4,0)</f>
        <v>Client-Retail &amp; iShares</v>
      </c>
      <c r="K267" t="str">
        <f>VLOOKUP(B267,'CCM-FRS-01-May-2014'!$A$1:$M$1962,5,0)</f>
        <v>Client-Retail &amp; iShares-Retail</v>
      </c>
      <c r="M267">
        <v>0</v>
      </c>
      <c r="O267" s="23">
        <v>0</v>
      </c>
    </row>
    <row r="268" spans="1:15" ht="15" x14ac:dyDescent="0.3">
      <c r="A268" s="7"/>
      <c r="B268" s="7" t="s">
        <v>534</v>
      </c>
      <c r="C268" s="7" t="s">
        <v>535</v>
      </c>
      <c r="D268" s="8">
        <v>39115.583912037036</v>
      </c>
      <c r="E268" s="7" t="s">
        <v>19</v>
      </c>
      <c r="F268" s="8">
        <v>41425</v>
      </c>
      <c r="G268" t="str">
        <f t="shared" si="5"/>
        <v>Inactive</v>
      </c>
      <c r="H268" s="4" t="s">
        <v>6</v>
      </c>
      <c r="I268" t="str">
        <f>VLOOKUP(B268,'CCM-FRS-01-May-2014'!$A$1:$M$1962,3,0)</f>
        <v>Client Businesses</v>
      </c>
      <c r="J268" t="str">
        <f>VLOOKUP(B268,'CCM-FRS-01-May-2014'!$A$1:$M$1962,4,0)</f>
        <v>Client-Retail &amp; iShares</v>
      </c>
      <c r="K268" t="str">
        <f>VLOOKUP(B268,'CCM-FRS-01-May-2014'!$A$1:$M$1962,5,0)</f>
        <v>Client-Retail &amp; iShares-Retail</v>
      </c>
      <c r="M268">
        <v>0</v>
      </c>
      <c r="O268" s="23">
        <v>0</v>
      </c>
    </row>
    <row r="269" spans="1:15" ht="15" x14ac:dyDescent="0.3">
      <c r="A269" s="7"/>
      <c r="B269" s="7" t="s">
        <v>536</v>
      </c>
      <c r="C269" s="7" t="s">
        <v>537</v>
      </c>
      <c r="D269" s="8">
        <v>40568.429629629631</v>
      </c>
      <c r="E269" s="7" t="s">
        <v>19</v>
      </c>
      <c r="F269" s="8" t="s">
        <v>20</v>
      </c>
      <c r="G269" t="str">
        <f t="shared" si="5"/>
        <v>Active</v>
      </c>
      <c r="H269" s="2" t="s">
        <v>1</v>
      </c>
      <c r="I269" t="str">
        <f>VLOOKUP(B269,'CCM-FRS-01-May-2014'!$A$1:$M$1962,3,0)</f>
        <v>Client Businesses</v>
      </c>
      <c r="J269" t="str">
        <f>VLOOKUP(B269,'CCM-FRS-01-May-2014'!$A$1:$M$1962,4,0)</f>
        <v>Client-Retail &amp; iShares</v>
      </c>
      <c r="K269" t="str">
        <f>VLOOKUP(B269,'CCM-FRS-01-May-2014'!$A$1:$M$1962,5,0)</f>
        <v>Client-Retail &amp; iShares-Retail</v>
      </c>
      <c r="M269">
        <v>0</v>
      </c>
      <c r="O269" s="23">
        <v>88723.4414565193</v>
      </c>
    </row>
    <row r="270" spans="1:15" ht="15" x14ac:dyDescent="0.3">
      <c r="A270" s="7"/>
      <c r="B270" s="7" t="s">
        <v>538</v>
      </c>
      <c r="C270" s="7" t="s">
        <v>539</v>
      </c>
      <c r="D270" s="8">
        <v>41269.590787037036</v>
      </c>
      <c r="E270" s="7" t="s">
        <v>19</v>
      </c>
      <c r="F270" s="8" t="s">
        <v>20</v>
      </c>
      <c r="G270" t="str">
        <f t="shared" si="5"/>
        <v>Active</v>
      </c>
      <c r="H270" s="2" t="s">
        <v>1</v>
      </c>
      <c r="I270" t="str">
        <f>VLOOKUP(B270,'CCM-FRS-01-May-2014'!$A$1:$M$1962,3,0)</f>
        <v>Client Businesses</v>
      </c>
      <c r="J270" t="str">
        <f>VLOOKUP(B270,'CCM-FRS-01-May-2014'!$A$1:$M$1962,4,0)</f>
        <v>Client-Retail &amp; iShares</v>
      </c>
      <c r="K270" t="str">
        <f>VLOOKUP(B270,'CCM-FRS-01-May-2014'!$A$1:$M$1962,5,0)</f>
        <v>Client-Retail &amp; iShares-Retail</v>
      </c>
      <c r="M270">
        <v>21</v>
      </c>
      <c r="O270" s="23">
        <v>7474208.5388217187</v>
      </c>
    </row>
    <row r="271" spans="1:15" ht="15" x14ac:dyDescent="0.3">
      <c r="A271" s="7"/>
      <c r="B271" s="7" t="s">
        <v>540</v>
      </c>
      <c r="C271" s="7" t="s">
        <v>541</v>
      </c>
      <c r="D271" s="8">
        <v>41269.590787037036</v>
      </c>
      <c r="E271" s="7" t="s">
        <v>19</v>
      </c>
      <c r="F271" s="8" t="s">
        <v>20</v>
      </c>
      <c r="G271" t="str">
        <f t="shared" si="5"/>
        <v>Active</v>
      </c>
      <c r="H271" s="2" t="s">
        <v>1</v>
      </c>
      <c r="I271" t="str">
        <f>VLOOKUP(B271,'CCM-FRS-01-May-2014'!$A$1:$M$1962,3,0)</f>
        <v>Client Businesses</v>
      </c>
      <c r="J271" t="str">
        <f>VLOOKUP(B271,'CCM-FRS-01-May-2014'!$A$1:$M$1962,4,0)</f>
        <v>Client-Retail &amp; iShares</v>
      </c>
      <c r="K271" t="str">
        <f>VLOOKUP(B271,'CCM-FRS-01-May-2014'!$A$1:$M$1962,5,0)</f>
        <v>Client-Retail &amp; iShares-Retail</v>
      </c>
      <c r="M271">
        <v>4</v>
      </c>
      <c r="O271" s="23">
        <v>1038790.4348215997</v>
      </c>
    </row>
    <row r="272" spans="1:15" ht="15" x14ac:dyDescent="0.3">
      <c r="A272" s="7"/>
      <c r="B272" s="7" t="s">
        <v>542</v>
      </c>
      <c r="C272" s="7" t="s">
        <v>543</v>
      </c>
      <c r="D272" s="8">
        <v>41269.590787037036</v>
      </c>
      <c r="E272" s="7" t="s">
        <v>19</v>
      </c>
      <c r="F272" s="8" t="s">
        <v>20</v>
      </c>
      <c r="G272" t="str">
        <f t="shared" si="5"/>
        <v>Active</v>
      </c>
      <c r="H272" s="2" t="s">
        <v>1</v>
      </c>
      <c r="I272" t="str">
        <f>VLOOKUP(B272,'CCM-FRS-01-May-2014'!$A$1:$M$1962,3,0)</f>
        <v>Client Businesses</v>
      </c>
      <c r="J272" t="str">
        <f>VLOOKUP(B272,'CCM-FRS-01-May-2014'!$A$1:$M$1962,4,0)</f>
        <v>Client-Retail &amp; iShares</v>
      </c>
      <c r="K272" t="str">
        <f>VLOOKUP(B272,'CCM-FRS-01-May-2014'!$A$1:$M$1962,5,0)</f>
        <v>Client-Retail &amp; iShares-Retail</v>
      </c>
      <c r="M272">
        <v>5</v>
      </c>
      <c r="O272" s="23">
        <v>1612632.2278085819</v>
      </c>
    </row>
    <row r="273" spans="1:15" ht="15" x14ac:dyDescent="0.3">
      <c r="A273" s="7"/>
      <c r="B273" s="7" t="s">
        <v>544</v>
      </c>
      <c r="C273" s="7" t="s">
        <v>545</v>
      </c>
      <c r="D273" s="8">
        <v>41269.590787037036</v>
      </c>
      <c r="E273" s="7" t="s">
        <v>19</v>
      </c>
      <c r="F273" s="8" t="s">
        <v>20</v>
      </c>
      <c r="G273" t="str">
        <f t="shared" si="5"/>
        <v>Active</v>
      </c>
      <c r="H273" s="2" t="s">
        <v>1</v>
      </c>
      <c r="I273" t="str">
        <f>VLOOKUP(B273,'CCM-FRS-01-May-2014'!$A$1:$M$1962,3,0)</f>
        <v>Client Businesses</v>
      </c>
      <c r="J273" t="str">
        <f>VLOOKUP(B273,'CCM-FRS-01-May-2014'!$A$1:$M$1962,4,0)</f>
        <v>Client-Retail &amp; iShares</v>
      </c>
      <c r="K273" t="str">
        <f>VLOOKUP(B273,'CCM-FRS-01-May-2014'!$A$1:$M$1962,5,0)</f>
        <v>Client-Retail &amp; iShares-Retail</v>
      </c>
      <c r="M273">
        <v>8</v>
      </c>
      <c r="O273" s="23">
        <v>1156279.6990899071</v>
      </c>
    </row>
    <row r="274" spans="1:15" ht="15" x14ac:dyDescent="0.3">
      <c r="A274" s="7"/>
      <c r="B274" s="7" t="s">
        <v>546</v>
      </c>
      <c r="C274" s="7" t="s">
        <v>547</v>
      </c>
      <c r="D274" s="8">
        <v>41269.590787037036</v>
      </c>
      <c r="E274" s="7" t="s">
        <v>19</v>
      </c>
      <c r="F274" s="8" t="s">
        <v>20</v>
      </c>
      <c r="G274" t="str">
        <f t="shared" si="5"/>
        <v>Active</v>
      </c>
      <c r="H274" s="2" t="s">
        <v>1</v>
      </c>
      <c r="I274" t="str">
        <f>VLOOKUP(B274,'CCM-FRS-01-May-2014'!$A$1:$M$1962,3,0)</f>
        <v>Client Businesses</v>
      </c>
      <c r="J274" t="str">
        <f>VLOOKUP(B274,'CCM-FRS-01-May-2014'!$A$1:$M$1962,4,0)</f>
        <v>Client-Retail &amp; iShares</v>
      </c>
      <c r="K274" t="str">
        <f>VLOOKUP(B274,'CCM-FRS-01-May-2014'!$A$1:$M$1962,5,0)</f>
        <v>Client-Retail &amp; iShares-Retail</v>
      </c>
      <c r="M274">
        <v>34</v>
      </c>
      <c r="O274" s="23">
        <v>5863738.9287870601</v>
      </c>
    </row>
    <row r="275" spans="1:15" ht="15" x14ac:dyDescent="0.3">
      <c r="A275" s="7"/>
      <c r="B275" s="7" t="s">
        <v>548</v>
      </c>
      <c r="C275" s="7" t="s">
        <v>549</v>
      </c>
      <c r="D275" s="8">
        <v>41269.590787037036</v>
      </c>
      <c r="E275" s="7" t="s">
        <v>19</v>
      </c>
      <c r="F275" s="8" t="s">
        <v>20</v>
      </c>
      <c r="G275" t="str">
        <f t="shared" si="5"/>
        <v>Active</v>
      </c>
      <c r="H275" s="2" t="s">
        <v>1</v>
      </c>
      <c r="I275" t="str">
        <f>VLOOKUP(B275,'CCM-FRS-01-May-2014'!$A$1:$M$1962,3,0)</f>
        <v>Client Businesses</v>
      </c>
      <c r="J275" t="str">
        <f>VLOOKUP(B275,'CCM-FRS-01-May-2014'!$A$1:$M$1962,4,0)</f>
        <v>Client-Retail &amp; iShares</v>
      </c>
      <c r="K275" t="str">
        <f>VLOOKUP(B275,'CCM-FRS-01-May-2014'!$A$1:$M$1962,5,0)</f>
        <v>Client-Retail &amp; iShares-Retail</v>
      </c>
      <c r="M275">
        <v>4</v>
      </c>
      <c r="O275" s="23">
        <v>542163.02278863976</v>
      </c>
    </row>
    <row r="276" spans="1:15" ht="15" x14ac:dyDescent="0.3">
      <c r="A276" s="7"/>
      <c r="B276" s="7" t="s">
        <v>550</v>
      </c>
      <c r="C276" s="7" t="s">
        <v>551</v>
      </c>
      <c r="D276" s="8">
        <v>41269.590787037036</v>
      </c>
      <c r="E276" s="7" t="s">
        <v>19</v>
      </c>
      <c r="F276" s="8" t="s">
        <v>20</v>
      </c>
      <c r="G276" t="str">
        <f t="shared" si="5"/>
        <v>Active</v>
      </c>
      <c r="H276" s="2" t="s">
        <v>1</v>
      </c>
      <c r="I276" t="str">
        <f>VLOOKUP(B276,'CCM-FRS-01-May-2014'!$A$1:$M$1962,3,0)</f>
        <v>Client Businesses</v>
      </c>
      <c r="J276" t="str">
        <f>VLOOKUP(B276,'CCM-FRS-01-May-2014'!$A$1:$M$1962,4,0)</f>
        <v>Client-Retail &amp; iShares</v>
      </c>
      <c r="K276" t="str">
        <f>VLOOKUP(B276,'CCM-FRS-01-May-2014'!$A$1:$M$1962,5,0)</f>
        <v>Client-Retail &amp; iShares-Retail</v>
      </c>
      <c r="M276">
        <v>21</v>
      </c>
      <c r="O276" s="23">
        <v>3650628.5791337802</v>
      </c>
    </row>
    <row r="277" spans="1:15" ht="15" x14ac:dyDescent="0.3">
      <c r="A277" s="7"/>
      <c r="B277" s="7" t="s">
        <v>552</v>
      </c>
      <c r="C277" s="7" t="s">
        <v>553</v>
      </c>
      <c r="D277" s="8">
        <v>41269.590787037036</v>
      </c>
      <c r="E277" s="7" t="s">
        <v>19</v>
      </c>
      <c r="F277" s="8" t="s">
        <v>20</v>
      </c>
      <c r="G277" t="str">
        <f t="shared" si="5"/>
        <v>Active</v>
      </c>
      <c r="H277" s="2" t="s">
        <v>1</v>
      </c>
      <c r="I277" t="str">
        <f>VLOOKUP(B277,'CCM-FRS-01-May-2014'!$A$1:$M$1962,3,0)</f>
        <v>Client Businesses</v>
      </c>
      <c r="J277" t="str">
        <f>VLOOKUP(B277,'CCM-FRS-01-May-2014'!$A$1:$M$1962,4,0)</f>
        <v>Client-Retail &amp; iShares</v>
      </c>
      <c r="K277" t="str">
        <f>VLOOKUP(B277,'CCM-FRS-01-May-2014'!$A$1:$M$1962,5,0)</f>
        <v>Client-Retail &amp; iShares-Retail</v>
      </c>
      <c r="M277">
        <v>5</v>
      </c>
      <c r="O277" s="23">
        <v>1848329.7869006703</v>
      </c>
    </row>
    <row r="278" spans="1:15" ht="15" x14ac:dyDescent="0.3">
      <c r="A278" s="7"/>
      <c r="B278" s="7" t="s">
        <v>554</v>
      </c>
      <c r="C278" s="7" t="s">
        <v>555</v>
      </c>
      <c r="D278" s="8">
        <v>38974.576655092591</v>
      </c>
      <c r="E278" s="7" t="s">
        <v>19</v>
      </c>
      <c r="F278" s="8" t="s">
        <v>20</v>
      </c>
      <c r="G278" t="str">
        <f t="shared" si="5"/>
        <v>Active</v>
      </c>
      <c r="H278" s="2" t="s">
        <v>1</v>
      </c>
      <c r="I278" t="str">
        <f>VLOOKUP(B278,'CCM-FRS-01-May-2014'!$A$1:$M$1962,3,0)</f>
        <v>Client Businesses</v>
      </c>
      <c r="J278" t="str">
        <f>VLOOKUP(B278,'CCM-FRS-01-May-2014'!$A$1:$M$1962,4,0)</f>
        <v>Client-ICB &amp; BlackRock Solutions</v>
      </c>
      <c r="K278" t="str">
        <f>VLOOKUP(B278,'CCM-FRS-01-May-2014'!$A$1:$M$1962,5,0)</f>
        <v>Client-ICB &amp; BRS-Institutional Client Business</v>
      </c>
      <c r="M278">
        <v>0</v>
      </c>
      <c r="O278" s="23">
        <v>2566423.9229799639</v>
      </c>
    </row>
    <row r="279" spans="1:15" ht="15" x14ac:dyDescent="0.3">
      <c r="A279" s="7"/>
      <c r="B279" s="7" t="s">
        <v>556</v>
      </c>
      <c r="C279" s="7" t="s">
        <v>557</v>
      </c>
      <c r="D279" s="8">
        <v>40813.684490740743</v>
      </c>
      <c r="E279" s="7" t="s">
        <v>19</v>
      </c>
      <c r="F279" s="8" t="s">
        <v>20</v>
      </c>
      <c r="G279" t="str">
        <f t="shared" si="5"/>
        <v>Active</v>
      </c>
      <c r="H279" s="2" t="s">
        <v>1</v>
      </c>
      <c r="I279" t="str">
        <f>VLOOKUP(B279,'CCM-FRS-01-May-2014'!$A$1:$M$1962,3,0)</f>
        <v>Client Businesses</v>
      </c>
      <c r="J279" t="str">
        <f>VLOOKUP(B279,'CCM-FRS-01-May-2014'!$A$1:$M$1962,4,0)</f>
        <v>Client-ICB &amp; BlackRock Solutions</v>
      </c>
      <c r="K279" t="str">
        <f>VLOOKUP(B279,'CCM-FRS-01-May-2014'!$A$1:$M$1962,5,0)</f>
        <v>Client-ICB &amp; BRS-Institutional Client Business</v>
      </c>
      <c r="M279">
        <v>0</v>
      </c>
      <c r="O279" s="23">
        <v>129265.43348891154</v>
      </c>
    </row>
    <row r="280" spans="1:15" ht="15" x14ac:dyDescent="0.3">
      <c r="A280" s="7"/>
      <c r="B280" s="7" t="s">
        <v>558</v>
      </c>
      <c r="C280" s="7" t="s">
        <v>559</v>
      </c>
      <c r="D280" s="8">
        <v>38974.576655092591</v>
      </c>
      <c r="E280" s="7" t="s">
        <v>19</v>
      </c>
      <c r="F280" s="8" t="s">
        <v>20</v>
      </c>
      <c r="G280" t="str">
        <f t="shared" si="5"/>
        <v>Active</v>
      </c>
      <c r="H280" s="2" t="s">
        <v>1</v>
      </c>
      <c r="I280" t="str">
        <f>VLOOKUP(B280,'CCM-FRS-01-May-2014'!$A$1:$M$1962,3,0)</f>
        <v>Client Businesses</v>
      </c>
      <c r="J280" t="str">
        <f>VLOOKUP(B280,'CCM-FRS-01-May-2014'!$A$1:$M$1962,4,0)</f>
        <v>Client-ICB &amp; BlackRock Solutions</v>
      </c>
      <c r="K280" t="str">
        <f>VLOOKUP(B280,'CCM-FRS-01-May-2014'!$A$1:$M$1962,5,0)</f>
        <v>Client-ICB &amp; BRS-Institutional Client Business</v>
      </c>
      <c r="M280">
        <v>24</v>
      </c>
      <c r="O280" s="23">
        <v>5257828.1550023481</v>
      </c>
    </row>
    <row r="281" spans="1:15" ht="15" x14ac:dyDescent="0.3">
      <c r="A281" s="7"/>
      <c r="B281" s="7" t="s">
        <v>560</v>
      </c>
      <c r="C281" s="7" t="s">
        <v>561</v>
      </c>
      <c r="D281" s="8">
        <v>38987.972048611111</v>
      </c>
      <c r="E281" s="7" t="s">
        <v>19</v>
      </c>
      <c r="F281" s="8" t="s">
        <v>20</v>
      </c>
      <c r="G281" t="str">
        <f t="shared" si="5"/>
        <v>Active</v>
      </c>
      <c r="H281" s="2" t="s">
        <v>1</v>
      </c>
      <c r="I281" t="str">
        <f>VLOOKUP(B281,'CCM-FRS-01-May-2014'!$A$1:$M$1962,3,0)</f>
        <v>Client Businesses</v>
      </c>
      <c r="J281" t="str">
        <f>VLOOKUP(B281,'CCM-FRS-01-May-2014'!$A$1:$M$1962,4,0)</f>
        <v>Client-ICB &amp; BlackRock Solutions</v>
      </c>
      <c r="K281" t="str">
        <f>VLOOKUP(B281,'CCM-FRS-01-May-2014'!$A$1:$M$1962,5,0)</f>
        <v>Client-ICB &amp; BRS-Institutional Client Business</v>
      </c>
      <c r="M281">
        <v>10</v>
      </c>
      <c r="O281" s="23">
        <v>2597393.4112228286</v>
      </c>
    </row>
    <row r="282" spans="1:15" ht="15" x14ac:dyDescent="0.3">
      <c r="A282" s="7"/>
      <c r="B282" s="7" t="s">
        <v>562</v>
      </c>
      <c r="C282" s="7" t="s">
        <v>563</v>
      </c>
      <c r="D282" s="8">
        <v>39108.433587962965</v>
      </c>
      <c r="E282" s="7" t="s">
        <v>19</v>
      </c>
      <c r="F282" s="8">
        <v>41486</v>
      </c>
      <c r="G282" t="str">
        <f t="shared" si="5"/>
        <v>Inactive</v>
      </c>
      <c r="H282" s="4" t="s">
        <v>6</v>
      </c>
      <c r="I282" t="str">
        <f>VLOOKUP(B282,'CCM-FRS-01-May-2014'!$A$1:$M$1962,3,0)</f>
        <v>Client Businesses</v>
      </c>
      <c r="J282" t="str">
        <f>VLOOKUP(B282,'CCM-FRS-01-May-2014'!$A$1:$M$1962,4,0)</f>
        <v>Client-ICB &amp; BlackRock Solutions</v>
      </c>
      <c r="K282" t="str">
        <f>VLOOKUP(B282,'CCM-FRS-01-May-2014'!$A$1:$M$1962,5,0)</f>
        <v>Client-ICB &amp; BRS-Institutional Client Business</v>
      </c>
      <c r="M282">
        <v>0</v>
      </c>
      <c r="O282" s="23">
        <v>0</v>
      </c>
    </row>
    <row r="283" spans="1:15" ht="15" x14ac:dyDescent="0.3">
      <c r="A283" s="7"/>
      <c r="B283" s="7" t="s">
        <v>564</v>
      </c>
      <c r="C283" s="7" t="s">
        <v>565</v>
      </c>
      <c r="D283" s="8">
        <v>40113.682812500003</v>
      </c>
      <c r="E283" s="7" t="s">
        <v>19</v>
      </c>
      <c r="F283" s="8" t="s">
        <v>20</v>
      </c>
      <c r="G283" t="str">
        <f t="shared" si="5"/>
        <v>Active</v>
      </c>
      <c r="H283" s="2" t="s">
        <v>1</v>
      </c>
      <c r="I283" t="str">
        <f>VLOOKUP(B283,'CCM-FRS-01-May-2014'!$A$1:$M$1962,3,0)</f>
        <v>Client Businesses</v>
      </c>
      <c r="J283" t="str">
        <f>VLOOKUP(B283,'CCM-FRS-01-May-2014'!$A$1:$M$1962,4,0)</f>
        <v>Client-ICB &amp; BlackRock Solutions</v>
      </c>
      <c r="K283" t="str">
        <f>VLOOKUP(B283,'CCM-FRS-01-May-2014'!$A$1:$M$1962,5,0)</f>
        <v>Client-ICB &amp; BRS-Institutional Client Business</v>
      </c>
      <c r="M283">
        <v>13</v>
      </c>
      <c r="O283" s="23">
        <v>5697834.9870408755</v>
      </c>
    </row>
    <row r="284" spans="1:15" ht="15" x14ac:dyDescent="0.3">
      <c r="A284" s="7"/>
      <c r="B284" s="7" t="s">
        <v>566</v>
      </c>
      <c r="C284" s="7" t="s">
        <v>567</v>
      </c>
      <c r="D284" s="8">
        <v>40113.682812500003</v>
      </c>
      <c r="E284" s="7" t="s">
        <v>19</v>
      </c>
      <c r="F284" s="8" t="s">
        <v>20</v>
      </c>
      <c r="G284" t="str">
        <f t="shared" si="5"/>
        <v>Active</v>
      </c>
      <c r="H284" s="2" t="s">
        <v>1</v>
      </c>
      <c r="I284" t="str">
        <f>VLOOKUP(B284,'CCM-FRS-01-May-2014'!$A$1:$M$1962,3,0)</f>
        <v>Client Businesses</v>
      </c>
      <c r="J284" t="str">
        <f>VLOOKUP(B284,'CCM-FRS-01-May-2014'!$A$1:$M$1962,4,0)</f>
        <v>Client-ICB &amp; BlackRock Solutions</v>
      </c>
      <c r="K284" t="str">
        <f>VLOOKUP(B284,'CCM-FRS-01-May-2014'!$A$1:$M$1962,5,0)</f>
        <v>Client-ICB &amp; BRS-Institutional Client Business</v>
      </c>
      <c r="M284">
        <v>6</v>
      </c>
      <c r="O284" s="23">
        <v>2311198.6128888102</v>
      </c>
    </row>
    <row r="285" spans="1:15" ht="15" x14ac:dyDescent="0.3">
      <c r="A285" s="7"/>
      <c r="B285" s="7" t="s">
        <v>568</v>
      </c>
      <c r="C285" s="7" t="s">
        <v>569</v>
      </c>
      <c r="D285" s="8">
        <v>40113.682812500003</v>
      </c>
      <c r="E285" s="7" t="s">
        <v>19</v>
      </c>
      <c r="F285" s="8" t="s">
        <v>20</v>
      </c>
      <c r="G285" t="str">
        <f t="shared" si="5"/>
        <v>Active</v>
      </c>
      <c r="H285" s="2" t="s">
        <v>1</v>
      </c>
      <c r="I285" t="str">
        <f>VLOOKUP(B285,'CCM-FRS-01-May-2014'!$A$1:$M$1962,3,0)</f>
        <v>Client Businesses</v>
      </c>
      <c r="J285" t="str">
        <f>VLOOKUP(B285,'CCM-FRS-01-May-2014'!$A$1:$M$1962,4,0)</f>
        <v>Client-ICB &amp; BlackRock Solutions</v>
      </c>
      <c r="K285" t="str">
        <f>VLOOKUP(B285,'CCM-FRS-01-May-2014'!$A$1:$M$1962,5,0)</f>
        <v>Client-ICB &amp; BRS-Institutional Client Business</v>
      </c>
      <c r="M285">
        <v>4</v>
      </c>
      <c r="O285" s="23">
        <v>1279125.6204028076</v>
      </c>
    </row>
    <row r="286" spans="1:15" ht="15" x14ac:dyDescent="0.3">
      <c r="A286" s="7"/>
      <c r="B286" s="7" t="s">
        <v>570</v>
      </c>
      <c r="C286" s="7" t="s">
        <v>571</v>
      </c>
      <c r="D286" s="8">
        <v>40113.682812500003</v>
      </c>
      <c r="E286" s="7" t="s">
        <v>19</v>
      </c>
      <c r="F286" s="8" t="s">
        <v>20</v>
      </c>
      <c r="G286" t="str">
        <f t="shared" si="5"/>
        <v>Active</v>
      </c>
      <c r="H286" s="2" t="s">
        <v>1</v>
      </c>
      <c r="I286" t="str">
        <f>VLOOKUP(B286,'CCM-FRS-01-May-2014'!$A$1:$M$1962,3,0)</f>
        <v>Client Businesses</v>
      </c>
      <c r="J286" t="str">
        <f>VLOOKUP(B286,'CCM-FRS-01-May-2014'!$A$1:$M$1962,4,0)</f>
        <v>Client-ICB &amp; BlackRock Solutions</v>
      </c>
      <c r="K286" t="str">
        <f>VLOOKUP(B286,'CCM-FRS-01-May-2014'!$A$1:$M$1962,5,0)</f>
        <v>Client-ICB &amp; BRS-Institutional Client Business</v>
      </c>
      <c r="M286">
        <v>5</v>
      </c>
      <c r="O286" s="23">
        <v>1238024.4250155729</v>
      </c>
    </row>
    <row r="287" spans="1:15" ht="15" x14ac:dyDescent="0.3">
      <c r="A287" s="7"/>
      <c r="B287" s="7" t="s">
        <v>572</v>
      </c>
      <c r="C287" s="7" t="s">
        <v>573</v>
      </c>
      <c r="D287" s="8">
        <v>39007.490266203706</v>
      </c>
      <c r="E287" s="7" t="s">
        <v>19</v>
      </c>
      <c r="F287" s="8" t="s">
        <v>20</v>
      </c>
      <c r="G287" t="str">
        <f t="shared" si="5"/>
        <v>Active</v>
      </c>
      <c r="H287" s="2" t="s">
        <v>1</v>
      </c>
      <c r="I287" t="str">
        <f>VLOOKUP(B287,'CCM-FRS-01-May-2014'!$A$1:$M$1962,3,0)</f>
        <v>Client Businesses</v>
      </c>
      <c r="J287" t="str">
        <f>VLOOKUP(B287,'CCM-FRS-01-May-2014'!$A$1:$M$1962,4,0)</f>
        <v>Client-ICB &amp; BlackRock Solutions</v>
      </c>
      <c r="K287" t="str">
        <f>VLOOKUP(B287,'CCM-FRS-01-May-2014'!$A$1:$M$1962,5,0)</f>
        <v>Client-ICB &amp; BRS-Institutional Client Business</v>
      </c>
      <c r="M287">
        <v>5</v>
      </c>
      <c r="O287" s="23">
        <v>1601113.8894487107</v>
      </c>
    </row>
    <row r="288" spans="1:15" ht="15" x14ac:dyDescent="0.3">
      <c r="A288" s="7"/>
      <c r="B288" s="7" t="s">
        <v>574</v>
      </c>
      <c r="C288" s="7" t="s">
        <v>575</v>
      </c>
      <c r="D288" s="8">
        <v>38974.576655092591</v>
      </c>
      <c r="E288" s="7" t="s">
        <v>19</v>
      </c>
      <c r="F288" s="8" t="s">
        <v>20</v>
      </c>
      <c r="G288" t="str">
        <f t="shared" si="5"/>
        <v>Active</v>
      </c>
      <c r="H288" s="2" t="s">
        <v>1</v>
      </c>
      <c r="I288" t="str">
        <f>VLOOKUP(B288,'CCM-FRS-01-May-2014'!$A$1:$M$1962,3,0)</f>
        <v>Deputy COO &amp; Strategic Product Management</v>
      </c>
      <c r="J288" t="str">
        <f>VLOOKUP(B288,'CCM-FRS-01-May-2014'!$A$1:$M$1962,4,0)</f>
        <v>SPM-Strategic Product Management</v>
      </c>
      <c r="K288" t="str">
        <f>VLOOKUP(B288,'CCM-FRS-01-May-2014'!$A$1:$M$1962,5,0)</f>
        <v>204040 SPM-Product Mgmt-EMEA</v>
      </c>
      <c r="M288">
        <v>31</v>
      </c>
      <c r="O288" s="23">
        <v>7203258.8311916143</v>
      </c>
    </row>
    <row r="289" spans="1:15" ht="15" x14ac:dyDescent="0.3">
      <c r="A289" s="7"/>
      <c r="B289" s="7" t="s">
        <v>576</v>
      </c>
      <c r="C289" s="7" t="s">
        <v>577</v>
      </c>
      <c r="D289" s="8">
        <v>38974.576655092591</v>
      </c>
      <c r="E289" s="7" t="s">
        <v>19</v>
      </c>
      <c r="F289" s="8" t="s">
        <v>20</v>
      </c>
      <c r="G289" t="str">
        <f t="shared" si="5"/>
        <v>Active</v>
      </c>
      <c r="H289" s="2" t="s">
        <v>1</v>
      </c>
      <c r="I289" t="str">
        <f>VLOOKUP(B289,'CCM-FRS-01-May-2014'!$A$1:$M$1962,3,0)</f>
        <v>Corporate Operations</v>
      </c>
      <c r="J289" t="str">
        <f>VLOOKUP(B289,'CCM-FRS-01-May-2014'!$A$1:$M$1962,4,0)</f>
        <v>Corp Ops-Global Marketing &amp; Communications</v>
      </c>
      <c r="K289" t="str">
        <f>VLOOKUP(B289,'CCM-FRS-01-May-2014'!$A$1:$M$1962,5,0)</f>
        <v>Corp Ops-GMC ex Brand Campaign</v>
      </c>
      <c r="M289">
        <v>12</v>
      </c>
      <c r="O289" s="23">
        <v>5224897.3858185383</v>
      </c>
    </row>
    <row r="290" spans="1:15" ht="15" x14ac:dyDescent="0.3">
      <c r="A290" s="7"/>
      <c r="B290" s="7" t="s">
        <v>578</v>
      </c>
      <c r="C290" s="7" t="s">
        <v>579</v>
      </c>
      <c r="D290" s="8">
        <v>38974.576655092591</v>
      </c>
      <c r="E290" s="7" t="s">
        <v>19</v>
      </c>
      <c r="F290" s="8">
        <v>41455</v>
      </c>
      <c r="G290" t="str">
        <f t="shared" si="5"/>
        <v>Inactive</v>
      </c>
      <c r="H290" s="4" t="s">
        <v>6</v>
      </c>
      <c r="I290" t="str">
        <f>VLOOKUP(B290,'CCM-FRS-01-May-2014'!$A$1:$M$1962,3,0)</f>
        <v>Client Businesses</v>
      </c>
      <c r="J290" t="str">
        <f>VLOOKUP(B290,'CCM-FRS-01-May-2014'!$A$1:$M$1962,4,0)</f>
        <v>Client-ICB &amp; BlackRock Solutions</v>
      </c>
      <c r="K290" t="str">
        <f>VLOOKUP(B290,'CCM-FRS-01-May-2014'!$A$1:$M$1962,5,0)</f>
        <v>Client-ICB &amp; BRS-Institutional Client Business</v>
      </c>
      <c r="M290">
        <v>0</v>
      </c>
      <c r="O290" s="23">
        <v>0</v>
      </c>
    </row>
    <row r="291" spans="1:15" ht="15" x14ac:dyDescent="0.3">
      <c r="A291" s="7"/>
      <c r="B291" s="7" t="s">
        <v>580</v>
      </c>
      <c r="C291" s="7" t="s">
        <v>581</v>
      </c>
      <c r="D291" s="8">
        <v>40164.677708333336</v>
      </c>
      <c r="E291" s="7" t="s">
        <v>19</v>
      </c>
      <c r="F291" s="8" t="s">
        <v>20</v>
      </c>
      <c r="G291" t="str">
        <f t="shared" si="5"/>
        <v>Active</v>
      </c>
      <c r="H291" s="2" t="s">
        <v>1</v>
      </c>
      <c r="I291" t="str">
        <f>VLOOKUP(B291,'CCM-FRS-01-May-2014'!$A$1:$M$1962,3,0)</f>
        <v>Client Businesses</v>
      </c>
      <c r="J291" t="str">
        <f>VLOOKUP(B291,'CCM-FRS-01-May-2014'!$A$1:$M$1962,4,0)</f>
        <v>Client-ICB &amp; BlackRock Solutions</v>
      </c>
      <c r="K291" t="str">
        <f>VLOOKUP(B291,'CCM-FRS-01-May-2014'!$A$1:$M$1962,5,0)</f>
        <v>Client-ICB &amp; BRS-Institutional Client Business</v>
      </c>
      <c r="M291">
        <v>7</v>
      </c>
      <c r="O291" s="23">
        <v>2492335.829320902</v>
      </c>
    </row>
    <row r="292" spans="1:15" ht="15" x14ac:dyDescent="0.3">
      <c r="A292" s="7"/>
      <c r="B292" s="7" t="s">
        <v>582</v>
      </c>
      <c r="C292" s="7" t="s">
        <v>583</v>
      </c>
      <c r="D292" s="8">
        <v>40164.677708333336</v>
      </c>
      <c r="E292" s="7" t="s">
        <v>19</v>
      </c>
      <c r="F292" s="8" t="s">
        <v>20</v>
      </c>
      <c r="G292" s="9" t="str">
        <f t="shared" si="5"/>
        <v>Active</v>
      </c>
      <c r="H292" s="2" t="s">
        <v>1</v>
      </c>
      <c r="I292" s="9" t="str">
        <f>VLOOKUP(B292,'CCM-FRS-01-May-2014'!$A$1:$M$1962,3,0)</f>
        <v>Client Businesses</v>
      </c>
      <c r="J292" t="str">
        <f>VLOOKUP(B292,'CCM-FRS-01-May-2014'!$A$1:$M$1962,4,0)</f>
        <v>Client-ICB &amp; BlackRock Solutions</v>
      </c>
      <c r="K292" t="str">
        <f>VLOOKUP(B292,'CCM-FRS-01-May-2014'!$A$1:$M$1962,5,0)</f>
        <v>Client-ICB &amp; BRS-Institutional Client Business</v>
      </c>
      <c r="M292">
        <v>8</v>
      </c>
      <c r="O292" s="23">
        <v>1859243.3301486343</v>
      </c>
    </row>
    <row r="293" spans="1:15" ht="15" x14ac:dyDescent="0.3">
      <c r="A293" s="7"/>
      <c r="B293" s="7" t="s">
        <v>584</v>
      </c>
      <c r="C293" s="7" t="s">
        <v>585</v>
      </c>
      <c r="D293" s="8">
        <v>40164.677708333336</v>
      </c>
      <c r="E293" s="7" t="s">
        <v>19</v>
      </c>
      <c r="F293" s="8" t="s">
        <v>20</v>
      </c>
      <c r="G293" t="str">
        <f t="shared" si="5"/>
        <v>Active</v>
      </c>
      <c r="H293" s="2" t="s">
        <v>1</v>
      </c>
      <c r="I293" t="str">
        <f>VLOOKUP(B293,'CCM-FRS-01-May-2014'!$A$1:$M$1962,3,0)</f>
        <v>Client Businesses</v>
      </c>
      <c r="J293" t="str">
        <f>VLOOKUP(B293,'CCM-FRS-01-May-2014'!$A$1:$M$1962,4,0)</f>
        <v>Client-ICB &amp; BlackRock Solutions</v>
      </c>
      <c r="K293" t="str">
        <f>VLOOKUP(B293,'CCM-FRS-01-May-2014'!$A$1:$M$1962,5,0)</f>
        <v>Client-ICB &amp; BRS-Institutional Client Business</v>
      </c>
      <c r="M293">
        <v>8</v>
      </c>
      <c r="O293" s="23">
        <v>1502126.6289399038</v>
      </c>
    </row>
    <row r="294" spans="1:15" ht="15" x14ac:dyDescent="0.3">
      <c r="A294" s="7"/>
      <c r="B294" s="7" t="s">
        <v>586</v>
      </c>
      <c r="C294" s="7" t="s">
        <v>587</v>
      </c>
      <c r="D294" s="8">
        <v>40164.677708333336</v>
      </c>
      <c r="E294" s="7" t="s">
        <v>19</v>
      </c>
      <c r="F294" s="8" t="s">
        <v>20</v>
      </c>
      <c r="G294" t="str">
        <f t="shared" si="5"/>
        <v>Active</v>
      </c>
      <c r="H294" s="2" t="s">
        <v>1</v>
      </c>
      <c r="I294" t="str">
        <f>VLOOKUP(B294,'CCM-FRS-01-May-2014'!$A$1:$M$1962,3,0)</f>
        <v>Client Businesses</v>
      </c>
      <c r="J294" t="str">
        <f>VLOOKUP(B294,'CCM-FRS-01-May-2014'!$A$1:$M$1962,4,0)</f>
        <v>Client-ICB &amp; BlackRock Solutions</v>
      </c>
      <c r="K294" t="str">
        <f>VLOOKUP(B294,'CCM-FRS-01-May-2014'!$A$1:$M$1962,5,0)</f>
        <v>Client-ICB &amp; BRS-Institutional Client Business</v>
      </c>
      <c r="M294">
        <v>5</v>
      </c>
      <c r="O294" s="23">
        <v>828578.73646590719</v>
      </c>
    </row>
    <row r="295" spans="1:15" ht="15" x14ac:dyDescent="0.3">
      <c r="A295" s="7"/>
      <c r="B295" s="7" t="s">
        <v>588</v>
      </c>
      <c r="C295" s="7" t="s">
        <v>589</v>
      </c>
      <c r="D295" s="8">
        <v>40164.677708333336</v>
      </c>
      <c r="E295" s="7" t="s">
        <v>19</v>
      </c>
      <c r="F295" s="8" t="s">
        <v>20</v>
      </c>
      <c r="G295" t="str">
        <f t="shared" si="5"/>
        <v>Active</v>
      </c>
      <c r="H295" s="2" t="s">
        <v>1</v>
      </c>
      <c r="I295" t="str">
        <f>VLOOKUP(B295,'CCM-FRS-01-May-2014'!$A$1:$M$1962,3,0)</f>
        <v>Client Businesses</v>
      </c>
      <c r="J295" t="str">
        <f>VLOOKUP(B295,'CCM-FRS-01-May-2014'!$A$1:$M$1962,4,0)</f>
        <v>Client-ICB &amp; BlackRock Solutions</v>
      </c>
      <c r="K295" t="str">
        <f>VLOOKUP(B295,'CCM-FRS-01-May-2014'!$A$1:$M$1962,5,0)</f>
        <v>Client-ICB &amp; BRS-Institutional Client Business</v>
      </c>
      <c r="M295">
        <v>9</v>
      </c>
      <c r="O295" s="23">
        <v>1396919.4598805518</v>
      </c>
    </row>
    <row r="296" spans="1:15" ht="15" x14ac:dyDescent="0.3">
      <c r="A296" s="7"/>
      <c r="B296" s="7" t="s">
        <v>590</v>
      </c>
      <c r="C296" s="7" t="s">
        <v>591</v>
      </c>
      <c r="D296" s="8">
        <v>40164.677708333336</v>
      </c>
      <c r="E296" s="7" t="s">
        <v>19</v>
      </c>
      <c r="F296" s="8" t="s">
        <v>20</v>
      </c>
      <c r="G296" t="str">
        <f t="shared" si="5"/>
        <v>Active</v>
      </c>
      <c r="H296" s="2" t="s">
        <v>1</v>
      </c>
      <c r="I296" t="str">
        <f>VLOOKUP(B296,'CCM-FRS-01-May-2014'!$A$1:$M$1962,3,0)</f>
        <v>Client Businesses</v>
      </c>
      <c r="J296" t="str">
        <f>VLOOKUP(B296,'CCM-FRS-01-May-2014'!$A$1:$M$1962,4,0)</f>
        <v>Client-ICB &amp; BlackRock Solutions</v>
      </c>
      <c r="K296" t="str">
        <f>VLOOKUP(B296,'CCM-FRS-01-May-2014'!$A$1:$M$1962,5,0)</f>
        <v>Client-ICB &amp; BRS-Institutional Client Business</v>
      </c>
      <c r="M296">
        <v>5</v>
      </c>
      <c r="O296" s="23">
        <v>1706157.0115319246</v>
      </c>
    </row>
    <row r="297" spans="1:15" ht="15" x14ac:dyDescent="0.3">
      <c r="A297" s="7"/>
      <c r="B297" s="7" t="s">
        <v>592</v>
      </c>
      <c r="C297" s="7" t="s">
        <v>593</v>
      </c>
      <c r="D297" s="8">
        <v>40480.406215277777</v>
      </c>
      <c r="E297" s="7" t="s">
        <v>19</v>
      </c>
      <c r="F297" s="8" t="s">
        <v>20</v>
      </c>
      <c r="G297" t="str">
        <f t="shared" si="5"/>
        <v>Active</v>
      </c>
      <c r="H297" s="2" t="s">
        <v>1</v>
      </c>
      <c r="I297" t="str">
        <f>VLOOKUP(B297,'CCM-FRS-01-May-2014'!$A$1:$M$1962,3,0)</f>
        <v>Corporate Operations</v>
      </c>
      <c r="J297" t="str">
        <f>VLOOKUP(B297,'CCM-FRS-01-May-2014'!$A$1:$M$1962,4,0)</f>
        <v>Corp Ops-Global Marketing &amp; Communications</v>
      </c>
      <c r="K297" t="str">
        <f>VLOOKUP(B297,'CCM-FRS-01-May-2014'!$A$1:$M$1962,5,0)</f>
        <v>Corp Ops-GMC ex Brand Campaign</v>
      </c>
      <c r="M297">
        <v>2</v>
      </c>
      <c r="O297" s="23">
        <v>975614.2583631617</v>
      </c>
    </row>
    <row r="298" spans="1:15" ht="15" x14ac:dyDescent="0.3">
      <c r="A298" s="7"/>
      <c r="B298" s="7" t="s">
        <v>594</v>
      </c>
      <c r="C298" s="7" t="s">
        <v>595</v>
      </c>
      <c r="D298" s="8">
        <v>39937.407326388886</v>
      </c>
      <c r="E298" s="7" t="s">
        <v>19</v>
      </c>
      <c r="F298" s="8">
        <v>41790</v>
      </c>
      <c r="G298" t="str">
        <f t="shared" si="5"/>
        <v>Inactive</v>
      </c>
      <c r="H298" s="4" t="s">
        <v>8</v>
      </c>
      <c r="I298" t="str">
        <f>VLOOKUP(B298,'CCM-FRS-01-May-2014'!$A$1:$M$1962,3,0)</f>
        <v>Client Businesses</v>
      </c>
      <c r="J298" t="str">
        <f>VLOOKUP(B298,'CCM-FRS-01-May-2014'!$A$1:$M$1962,4,0)</f>
        <v>Client-ICB &amp; BlackRock Solutions</v>
      </c>
      <c r="K298" t="str">
        <f>VLOOKUP(B298,'CCM-FRS-01-May-2014'!$A$1:$M$1962,5,0)</f>
        <v>Client-ICB &amp; BRS-Institutional Client Business</v>
      </c>
      <c r="M298">
        <v>0</v>
      </c>
      <c r="O298" s="23">
        <v>0</v>
      </c>
    </row>
    <row r="299" spans="1:15" ht="15" x14ac:dyDescent="0.3">
      <c r="A299" s="7"/>
      <c r="B299" s="7" t="s">
        <v>596</v>
      </c>
      <c r="C299" s="7" t="s">
        <v>597</v>
      </c>
      <c r="D299" s="8">
        <v>38974.576655092591</v>
      </c>
      <c r="E299" s="7" t="s">
        <v>19</v>
      </c>
      <c r="F299" s="8" t="s">
        <v>20</v>
      </c>
      <c r="G299" t="str">
        <f t="shared" si="5"/>
        <v>Active</v>
      </c>
      <c r="H299" s="2" t="s">
        <v>1</v>
      </c>
      <c r="I299" t="str">
        <f>VLOOKUP(B299,'CCM-FRS-01-May-2014'!$A$1:$M$1962,3,0)</f>
        <v>Client Businesses</v>
      </c>
      <c r="J299" t="str">
        <f>VLOOKUP(B299,'CCM-FRS-01-May-2014'!$A$1:$M$1962,4,0)</f>
        <v>Client-ICB &amp; BlackRock Solutions</v>
      </c>
      <c r="K299" t="str">
        <f>VLOOKUP(B299,'CCM-FRS-01-May-2014'!$A$1:$M$1962,5,0)</f>
        <v>Client-ICB &amp; BRS-Institutional Client Business</v>
      </c>
      <c r="M299">
        <v>27</v>
      </c>
      <c r="O299" s="23">
        <v>6315093.960087386</v>
      </c>
    </row>
    <row r="300" spans="1:15" ht="15" x14ac:dyDescent="0.3">
      <c r="A300" s="7"/>
      <c r="B300" s="7" t="s">
        <v>598</v>
      </c>
      <c r="C300" s="7" t="s">
        <v>599</v>
      </c>
      <c r="D300" s="8">
        <v>39007.490266203706</v>
      </c>
      <c r="E300" s="7" t="s">
        <v>19</v>
      </c>
      <c r="F300" s="8">
        <v>41486</v>
      </c>
      <c r="G300" t="str">
        <f t="shared" si="5"/>
        <v>Inactive</v>
      </c>
      <c r="H300" s="4" t="s">
        <v>6</v>
      </c>
      <c r="I300" t="str">
        <f>VLOOKUP(B300,'CCM-FRS-01-May-2014'!$A$1:$M$1962,3,0)</f>
        <v>Client Businesses</v>
      </c>
      <c r="J300" t="str">
        <f>VLOOKUP(B300,'CCM-FRS-01-May-2014'!$A$1:$M$1962,4,0)</f>
        <v>Client-ICB &amp; BlackRock Solutions</v>
      </c>
      <c r="K300" t="str">
        <f>VLOOKUP(B300,'CCM-FRS-01-May-2014'!$A$1:$M$1962,5,0)</f>
        <v>Client-ICB &amp; BRS-Institutional Client Business</v>
      </c>
      <c r="M300">
        <v>0</v>
      </c>
      <c r="O300" s="23">
        <v>0</v>
      </c>
    </row>
    <row r="301" spans="1:15" ht="15" x14ac:dyDescent="0.3">
      <c r="A301" s="7"/>
      <c r="B301" s="7" t="s">
        <v>600</v>
      </c>
      <c r="C301" s="7" t="s">
        <v>601</v>
      </c>
      <c r="D301" s="8">
        <v>39289.595891203702</v>
      </c>
      <c r="E301" s="7" t="s">
        <v>19</v>
      </c>
      <c r="F301" s="8" t="s">
        <v>20</v>
      </c>
      <c r="G301" t="str">
        <f t="shared" si="5"/>
        <v>Active</v>
      </c>
      <c r="H301" s="2" t="s">
        <v>1</v>
      </c>
      <c r="I301" t="str">
        <f>VLOOKUP(B301,'CCM-FRS-01-May-2014'!$A$1:$M$1962,3,0)</f>
        <v>Technology and Operations</v>
      </c>
      <c r="J301" t="str">
        <f>VLOOKUP(B301,'CCM-FRS-01-May-2014'!$A$1:$M$1962,4,0)</f>
        <v>Tech &amp; Ops-Business Operations</v>
      </c>
      <c r="K301" t="str">
        <f>VLOOKUP(B301,'CCM-FRS-01-May-2014'!$A$1:$M$1962,5,0)</f>
        <v>Tech &amp; Ops-Bus Ops-Exec</v>
      </c>
      <c r="M301">
        <v>115</v>
      </c>
      <c r="O301" s="23">
        <v>12477769.96688313</v>
      </c>
    </row>
    <row r="302" spans="1:15" ht="15" x14ac:dyDescent="0.3">
      <c r="A302" s="7"/>
      <c r="B302" s="7" t="s">
        <v>602</v>
      </c>
      <c r="C302" s="7" t="s">
        <v>603</v>
      </c>
      <c r="D302" s="8">
        <v>38974.576655092591</v>
      </c>
      <c r="E302" s="7" t="s">
        <v>19</v>
      </c>
      <c r="F302" s="8" t="s">
        <v>20</v>
      </c>
      <c r="G302" t="str">
        <f t="shared" si="5"/>
        <v>Active</v>
      </c>
      <c r="H302" s="2" t="s">
        <v>1</v>
      </c>
      <c r="I302" t="str">
        <f>VLOOKUP(B302,'CCM-FRS-01-May-2014'!$A$1:$M$1962,3,0)</f>
        <v>Client Businesses</v>
      </c>
      <c r="J302" t="str">
        <f>VLOOKUP(B302,'CCM-FRS-01-May-2014'!$A$1:$M$1962,4,0)</f>
        <v>Client-ICB &amp; BlackRock Solutions</v>
      </c>
      <c r="K302" t="str">
        <f>VLOOKUP(B302,'CCM-FRS-01-May-2014'!$A$1:$M$1962,5,0)</f>
        <v>Client-ICB &amp; BRS-Institutional Client Business</v>
      </c>
      <c r="M302">
        <v>16</v>
      </c>
      <c r="O302" s="23">
        <v>4470678.2794928979</v>
      </c>
    </row>
    <row r="303" spans="1:15" ht="15" x14ac:dyDescent="0.3">
      <c r="A303" s="7"/>
      <c r="B303" s="7" t="s">
        <v>604</v>
      </c>
      <c r="C303" s="7" t="s">
        <v>605</v>
      </c>
      <c r="D303" s="8">
        <v>38974.576655092591</v>
      </c>
      <c r="E303" s="7" t="s">
        <v>19</v>
      </c>
      <c r="F303" s="8">
        <v>41486</v>
      </c>
      <c r="G303" t="str">
        <f t="shared" si="5"/>
        <v>Inactive</v>
      </c>
      <c r="H303" s="4" t="s">
        <v>6</v>
      </c>
      <c r="I303" t="str">
        <f>VLOOKUP(B303,'CCM-FRS-01-May-2014'!$A$1:$M$1962,3,0)</f>
        <v>Client Businesses</v>
      </c>
      <c r="J303" t="str">
        <f>VLOOKUP(B303,'CCM-FRS-01-May-2014'!$A$1:$M$1962,4,0)</f>
        <v>Client-ICB &amp; BlackRock Solutions</v>
      </c>
      <c r="K303" t="str">
        <f>VLOOKUP(B303,'CCM-FRS-01-May-2014'!$A$1:$M$1962,5,0)</f>
        <v>Client-ICB &amp; BRS-Institutional Client Business</v>
      </c>
      <c r="M303">
        <v>0</v>
      </c>
      <c r="O303" s="23">
        <v>0</v>
      </c>
    </row>
    <row r="304" spans="1:15" ht="15" x14ac:dyDescent="0.3">
      <c r="A304" s="7"/>
      <c r="B304" s="7" t="s">
        <v>606</v>
      </c>
      <c r="C304" s="7" t="s">
        <v>607</v>
      </c>
      <c r="D304" s="8">
        <v>38974.576655092591</v>
      </c>
      <c r="E304" s="7" t="s">
        <v>19</v>
      </c>
      <c r="F304" s="8" t="s">
        <v>20</v>
      </c>
      <c r="G304" t="str">
        <f t="shared" si="5"/>
        <v>Active</v>
      </c>
      <c r="H304" s="2" t="s">
        <v>1</v>
      </c>
      <c r="I304" t="str">
        <f>VLOOKUP(B304,'CCM-FRS-01-May-2014'!$A$1:$M$1962,3,0)</f>
        <v>Client Businesses</v>
      </c>
      <c r="J304" t="str">
        <f>VLOOKUP(B304,'CCM-FRS-01-May-2014'!$A$1:$M$1962,4,0)</f>
        <v>Client-ICB &amp; BlackRock Solutions</v>
      </c>
      <c r="K304" t="str">
        <f>VLOOKUP(B304,'CCM-FRS-01-May-2014'!$A$1:$M$1962,5,0)</f>
        <v>Client-ICB &amp; BRS-Institutional Client Business</v>
      </c>
      <c r="M304">
        <v>24</v>
      </c>
      <c r="O304" s="23">
        <v>4822485.9104792839</v>
      </c>
    </row>
    <row r="305" spans="1:15" ht="15" x14ac:dyDescent="0.3">
      <c r="A305" s="7"/>
      <c r="B305" s="7" t="s">
        <v>608</v>
      </c>
      <c r="C305" s="7" t="s">
        <v>609</v>
      </c>
      <c r="D305" s="8">
        <v>39294.630104166667</v>
      </c>
      <c r="E305" s="7" t="s">
        <v>19</v>
      </c>
      <c r="F305" s="8" t="s">
        <v>20</v>
      </c>
      <c r="G305" t="str">
        <f t="shared" si="5"/>
        <v>Active</v>
      </c>
      <c r="H305" s="2" t="s">
        <v>1</v>
      </c>
      <c r="I305" t="str">
        <f>VLOOKUP(B305,'CCM-FRS-01-May-2014'!$A$1:$M$1962,3,0)</f>
        <v>Client Businesses</v>
      </c>
      <c r="J305" t="str">
        <f>VLOOKUP(B305,'CCM-FRS-01-May-2014'!$A$1:$M$1962,4,0)</f>
        <v>Client-ICB &amp; BlackRock Solutions</v>
      </c>
      <c r="K305" t="str">
        <f>VLOOKUP(B305,'CCM-FRS-01-May-2014'!$A$1:$M$1962,5,0)</f>
        <v>Client-ICB &amp; BRS-Institutional Client Business</v>
      </c>
      <c r="M305">
        <v>5</v>
      </c>
      <c r="O305" s="23">
        <v>675983.89086437784</v>
      </c>
    </row>
    <row r="306" spans="1:15" ht="15" x14ac:dyDescent="0.3">
      <c r="A306" s="7"/>
      <c r="B306" s="7" t="s">
        <v>610</v>
      </c>
      <c r="C306" s="7" t="s">
        <v>611</v>
      </c>
      <c r="D306" s="8">
        <v>38974.576655092591</v>
      </c>
      <c r="E306" s="7" t="s">
        <v>19</v>
      </c>
      <c r="F306" s="8" t="s">
        <v>20</v>
      </c>
      <c r="G306" t="str">
        <f t="shared" si="5"/>
        <v>Active</v>
      </c>
      <c r="H306" s="2" t="s">
        <v>1</v>
      </c>
      <c r="I306" t="str">
        <f>VLOOKUP(B306,'CCM-FRS-01-May-2014'!$A$1:$M$1962,3,0)</f>
        <v>Client Businesses</v>
      </c>
      <c r="J306" t="str">
        <f>VLOOKUP(B306,'CCM-FRS-01-May-2014'!$A$1:$M$1962,4,0)</f>
        <v>Client-ICB &amp; BlackRock Solutions</v>
      </c>
      <c r="K306" t="str">
        <f>VLOOKUP(B306,'CCM-FRS-01-May-2014'!$A$1:$M$1962,5,0)</f>
        <v>Client-ICB &amp; BRS-Institutional Client Business</v>
      </c>
      <c r="M306">
        <v>20</v>
      </c>
      <c r="O306" s="23">
        <v>3928637.4390434613</v>
      </c>
    </row>
    <row r="307" spans="1:15" ht="15" x14ac:dyDescent="0.3">
      <c r="A307" s="7"/>
      <c r="B307" s="7" t="s">
        <v>612</v>
      </c>
      <c r="C307" s="7" t="s">
        <v>613</v>
      </c>
      <c r="D307" s="8">
        <v>38974.576655092591</v>
      </c>
      <c r="E307" s="7" t="s">
        <v>19</v>
      </c>
      <c r="F307" s="8" t="s">
        <v>20</v>
      </c>
      <c r="G307" t="str">
        <f t="shared" si="5"/>
        <v>Active</v>
      </c>
      <c r="H307" s="2" t="s">
        <v>1</v>
      </c>
      <c r="I307" t="str">
        <f>VLOOKUP(B307,'CCM-FRS-01-May-2014'!$A$1:$M$1962,3,0)</f>
        <v>Client Businesses</v>
      </c>
      <c r="J307" t="str">
        <f>VLOOKUP(B307,'CCM-FRS-01-May-2014'!$A$1:$M$1962,4,0)</f>
        <v>Client-Retail &amp; iShares</v>
      </c>
      <c r="K307" t="str">
        <f>VLOOKUP(B307,'CCM-FRS-01-May-2014'!$A$1:$M$1962,5,0)</f>
        <v>Client-Retail &amp; iShares-Retail</v>
      </c>
      <c r="M307">
        <v>5</v>
      </c>
      <c r="O307" s="23">
        <v>4453993.8486892115</v>
      </c>
    </row>
    <row r="308" spans="1:15" ht="15" x14ac:dyDescent="0.3">
      <c r="A308" s="7"/>
      <c r="B308" s="7" t="s">
        <v>614</v>
      </c>
      <c r="C308" s="7" t="s">
        <v>615</v>
      </c>
      <c r="D308" s="8">
        <v>38974.576655092591</v>
      </c>
      <c r="E308" s="7" t="s">
        <v>19</v>
      </c>
      <c r="F308" s="8" t="s">
        <v>20</v>
      </c>
      <c r="G308" t="str">
        <f t="shared" si="5"/>
        <v>Active</v>
      </c>
      <c r="H308" s="2" t="s">
        <v>1</v>
      </c>
      <c r="I308" t="str">
        <f>VLOOKUP(B308,'CCM-FRS-01-May-2014'!$A$1:$M$1962,3,0)</f>
        <v>Corporate Operations</v>
      </c>
      <c r="J308" t="str">
        <f>VLOOKUP(B308,'CCM-FRS-01-May-2014'!$A$1:$M$1962,4,0)</f>
        <v>Corp Ops-Global Marketing &amp; Communications</v>
      </c>
      <c r="K308" t="str">
        <f>VLOOKUP(B308,'CCM-FRS-01-May-2014'!$A$1:$M$1962,5,0)</f>
        <v>Corp Ops-GMC ex Brand Campaign</v>
      </c>
      <c r="M308">
        <v>1</v>
      </c>
      <c r="O308" s="23">
        <v>701649.29088328034</v>
      </c>
    </row>
    <row r="309" spans="1:15" ht="15" x14ac:dyDescent="0.3">
      <c r="A309" s="7"/>
      <c r="B309" s="7" t="s">
        <v>616</v>
      </c>
      <c r="C309" s="7" t="s">
        <v>617</v>
      </c>
      <c r="D309" s="8">
        <v>38974.576655092591</v>
      </c>
      <c r="E309" s="7" t="s">
        <v>19</v>
      </c>
      <c r="F309" s="8">
        <v>41121</v>
      </c>
      <c r="G309" t="str">
        <f t="shared" si="5"/>
        <v>Inactive</v>
      </c>
      <c r="H309" s="4" t="s">
        <v>6</v>
      </c>
      <c r="I309" t="str">
        <f>VLOOKUP(B309,'CCM-FRS-01-May-2014'!$A$1:$M$1962,3,0)</f>
        <v>Corporate Operations</v>
      </c>
      <c r="J309" t="str">
        <f>VLOOKUP(B309,'CCM-FRS-01-May-2014'!$A$1:$M$1962,4,0)</f>
        <v>Corp Ops-Global Marketing &amp; Communications</v>
      </c>
      <c r="K309" t="str">
        <f>VLOOKUP(B309,'CCM-FRS-01-May-2014'!$A$1:$M$1962,5,0)</f>
        <v>Corp Ops-GMC ex Brand Campaign</v>
      </c>
      <c r="M309">
        <v>0</v>
      </c>
      <c r="O309" s="23">
        <v>0</v>
      </c>
    </row>
    <row r="310" spans="1:15" ht="15" x14ac:dyDescent="0.3">
      <c r="A310" s="7"/>
      <c r="B310" s="7" t="s">
        <v>618</v>
      </c>
      <c r="C310" s="7" t="s">
        <v>619</v>
      </c>
      <c r="D310" s="8">
        <v>38974.576655092591</v>
      </c>
      <c r="E310" s="7" t="s">
        <v>19</v>
      </c>
      <c r="F310" s="8">
        <v>41608</v>
      </c>
      <c r="G310" t="str">
        <f t="shared" si="5"/>
        <v>Inactive</v>
      </c>
      <c r="H310" s="4" t="s">
        <v>6</v>
      </c>
      <c r="I310" t="str">
        <f>VLOOKUP(B310,'CCM-FRS-01-May-2014'!$A$1:$M$1962,3,0)</f>
        <v>Client Businesses</v>
      </c>
      <c r="J310" t="str">
        <f>VLOOKUP(B310,'CCM-FRS-01-May-2014'!$A$1:$M$1962,4,0)</f>
        <v>Client-ICB &amp; BlackRock Solutions</v>
      </c>
      <c r="K310" t="str">
        <f>VLOOKUP(B310,'CCM-FRS-01-May-2014'!$A$1:$M$1962,5,0)</f>
        <v>Client-ICB &amp; BRS-Institutional Client Business</v>
      </c>
      <c r="M310">
        <v>0</v>
      </c>
      <c r="O310" s="23">
        <v>0</v>
      </c>
    </row>
    <row r="311" spans="1:15" ht="15" x14ac:dyDescent="0.3">
      <c r="A311" s="7"/>
      <c r="B311" s="7" t="s">
        <v>620</v>
      </c>
      <c r="C311" s="7" t="s">
        <v>621</v>
      </c>
      <c r="D311" s="8">
        <v>40843.652858796297</v>
      </c>
      <c r="E311" s="7" t="s">
        <v>19</v>
      </c>
      <c r="F311" s="8" t="s">
        <v>20</v>
      </c>
      <c r="G311" t="str">
        <f t="shared" si="5"/>
        <v>Active</v>
      </c>
      <c r="H311" s="2" t="s">
        <v>1</v>
      </c>
      <c r="I311" t="str">
        <f>VLOOKUP(B311,'CCM-FRS-01-May-2014'!$A$1:$M$1962,3,0)</f>
        <v>Corporate Operations</v>
      </c>
      <c r="J311" t="str">
        <f>VLOOKUP(B311,'CCM-FRS-01-May-2014'!$A$1:$M$1962,4,0)</f>
        <v>Corp Ops-Global Marketing &amp; Communications</v>
      </c>
      <c r="K311" t="str">
        <f>VLOOKUP(B311,'CCM-FRS-01-May-2014'!$A$1:$M$1962,5,0)</f>
        <v>Corp Ops-GMC ex Brand Campaign</v>
      </c>
      <c r="M311">
        <v>16</v>
      </c>
      <c r="O311" s="23">
        <v>8207982.8105109772</v>
      </c>
    </row>
    <row r="312" spans="1:15" ht="15" x14ac:dyDescent="0.3">
      <c r="A312" s="7"/>
      <c r="B312" s="7" t="s">
        <v>622</v>
      </c>
      <c r="C312" s="7" t="s">
        <v>623</v>
      </c>
      <c r="D312" s="8">
        <v>39007.490266203706</v>
      </c>
      <c r="E312" s="7" t="s">
        <v>19</v>
      </c>
      <c r="F312" s="8">
        <v>41486</v>
      </c>
      <c r="G312" t="str">
        <f t="shared" si="5"/>
        <v>Inactive</v>
      </c>
      <c r="H312" s="4" t="s">
        <v>6</v>
      </c>
      <c r="I312" t="str">
        <f>VLOOKUP(B312,'CCM-FRS-01-May-2014'!$A$1:$M$1962,3,0)</f>
        <v>Client Businesses</v>
      </c>
      <c r="J312" t="str">
        <f>VLOOKUP(B312,'CCM-FRS-01-May-2014'!$A$1:$M$1962,4,0)</f>
        <v>Client-ICB &amp; BlackRock Solutions</v>
      </c>
      <c r="K312" t="str">
        <f>VLOOKUP(B312,'CCM-FRS-01-May-2014'!$A$1:$M$1962,5,0)</f>
        <v>Client-ICB &amp; BRS-Institutional Client Business</v>
      </c>
      <c r="M312">
        <v>0</v>
      </c>
      <c r="O312" s="23">
        <v>2160.3172600000003</v>
      </c>
    </row>
    <row r="313" spans="1:15" ht="15" x14ac:dyDescent="0.3">
      <c r="A313" s="7"/>
      <c r="B313" s="7" t="s">
        <v>624</v>
      </c>
      <c r="C313" s="7" t="s">
        <v>625</v>
      </c>
      <c r="D313" s="8">
        <v>39007.490266203706</v>
      </c>
      <c r="E313" s="7" t="s">
        <v>19</v>
      </c>
      <c r="F313" s="8">
        <v>41121</v>
      </c>
      <c r="G313" t="str">
        <f t="shared" si="5"/>
        <v>Inactive</v>
      </c>
      <c r="H313" s="4" t="s">
        <v>6</v>
      </c>
      <c r="I313" t="str">
        <f>VLOOKUP(B313,'CCM-FRS-01-May-2014'!$A$1:$M$1962,3,0)</f>
        <v>Regions</v>
      </c>
      <c r="J313" t="str">
        <f>VLOOKUP(B313,'CCM-FRS-01-May-2014'!$A$1:$M$1962,4,0)</f>
        <v>Regions-APAC</v>
      </c>
      <c r="K313" t="str">
        <f>VLOOKUP(B313,'CCM-FRS-01-May-2014'!$A$1:$M$1962,5,0)</f>
        <v>Regions-Asia ex Japan</v>
      </c>
      <c r="M313">
        <v>0</v>
      </c>
      <c r="O313" s="23">
        <v>0</v>
      </c>
    </row>
    <row r="314" spans="1:15" ht="15" x14ac:dyDescent="0.3">
      <c r="A314" s="7"/>
      <c r="B314" s="7" t="s">
        <v>626</v>
      </c>
      <c r="C314" s="7" t="s">
        <v>627</v>
      </c>
      <c r="D314" s="8">
        <v>39156.467442129629</v>
      </c>
      <c r="E314" s="7" t="s">
        <v>19</v>
      </c>
      <c r="F314" s="8">
        <v>41729</v>
      </c>
      <c r="G314" t="str">
        <f t="shared" si="5"/>
        <v>Inactive</v>
      </c>
      <c r="H314" s="4" t="s">
        <v>6</v>
      </c>
      <c r="I314" t="str">
        <f>VLOOKUP(B314,'CCM-FRS-01-May-2014'!$A$1:$M$1962,3,0)</f>
        <v>Client Businesses</v>
      </c>
      <c r="J314" t="str">
        <f>VLOOKUP(B314,'CCM-FRS-01-May-2014'!$A$1:$M$1962,4,0)</f>
        <v>Client-ICB &amp; BlackRock Solutions</v>
      </c>
      <c r="K314" t="str">
        <f>VLOOKUP(B314,'CCM-FRS-01-May-2014'!$A$1:$M$1962,5,0)</f>
        <v>Client-ICB &amp; BRS-Institutional Client Business</v>
      </c>
      <c r="M314">
        <v>0</v>
      </c>
      <c r="O314" s="23">
        <v>25.50141</v>
      </c>
    </row>
    <row r="315" spans="1:15" ht="15" x14ac:dyDescent="0.3">
      <c r="A315" s="7"/>
      <c r="B315" s="7" t="s">
        <v>628</v>
      </c>
      <c r="C315" s="7" t="s">
        <v>629</v>
      </c>
      <c r="D315" s="8">
        <v>39156.467442129629</v>
      </c>
      <c r="E315" s="7" t="s">
        <v>19</v>
      </c>
      <c r="F315" s="8" t="s">
        <v>20</v>
      </c>
      <c r="G315" t="str">
        <f t="shared" si="5"/>
        <v>Active</v>
      </c>
      <c r="H315" s="2" t="s">
        <v>1</v>
      </c>
      <c r="I315" t="str">
        <f>VLOOKUP(B315,'CCM-FRS-01-May-2014'!$A$1:$M$1962,3,0)</f>
        <v>Client Businesses</v>
      </c>
      <c r="J315" t="str">
        <f>VLOOKUP(B315,'CCM-FRS-01-May-2014'!$A$1:$M$1962,4,0)</f>
        <v>Client-ICB &amp; BlackRock Solutions</v>
      </c>
      <c r="K315" t="str">
        <f>VLOOKUP(B315,'CCM-FRS-01-May-2014'!$A$1:$M$1962,5,0)</f>
        <v>Client-ICB &amp; BRS-Institutional Client Business</v>
      </c>
      <c r="M315">
        <v>11</v>
      </c>
      <c r="O315" s="23">
        <v>2277915.4498823578</v>
      </c>
    </row>
    <row r="316" spans="1:15" ht="15" x14ac:dyDescent="0.3">
      <c r="A316" s="7"/>
      <c r="B316" s="7" t="s">
        <v>630</v>
      </c>
      <c r="C316" s="7" t="s">
        <v>631</v>
      </c>
      <c r="D316" s="8">
        <v>39156.467442129629</v>
      </c>
      <c r="E316" s="7" t="s">
        <v>19</v>
      </c>
      <c r="F316" s="8" t="s">
        <v>20</v>
      </c>
      <c r="G316" t="str">
        <f t="shared" si="5"/>
        <v>Active</v>
      </c>
      <c r="H316" s="2" t="s">
        <v>1</v>
      </c>
      <c r="I316" t="str">
        <f>VLOOKUP(B316,'CCM-FRS-01-May-2014'!$A$1:$M$1962,3,0)</f>
        <v>Client Businesses</v>
      </c>
      <c r="J316" t="str">
        <f>VLOOKUP(B316,'CCM-FRS-01-May-2014'!$A$1:$M$1962,4,0)</f>
        <v>Client-ICB &amp; BlackRock Solutions</v>
      </c>
      <c r="K316" t="str">
        <f>VLOOKUP(B316,'CCM-FRS-01-May-2014'!$A$1:$M$1962,5,0)</f>
        <v>Client-ICB &amp; BRS-Institutional Client Business</v>
      </c>
      <c r="M316">
        <v>8</v>
      </c>
      <c r="O316" s="23">
        <v>2016506.6413397146</v>
      </c>
    </row>
    <row r="317" spans="1:15" ht="15" x14ac:dyDescent="0.3">
      <c r="A317" s="7"/>
      <c r="B317" s="7" t="s">
        <v>632</v>
      </c>
      <c r="C317" s="7" t="s">
        <v>633</v>
      </c>
      <c r="D317" s="8">
        <v>39156.467442129629</v>
      </c>
      <c r="E317" s="7" t="s">
        <v>19</v>
      </c>
      <c r="F317" s="8" t="s">
        <v>20</v>
      </c>
      <c r="G317" t="str">
        <f t="shared" si="5"/>
        <v>Active</v>
      </c>
      <c r="H317" s="2" t="s">
        <v>1</v>
      </c>
      <c r="I317" t="str">
        <f>VLOOKUP(B317,'CCM-FRS-01-May-2014'!$A$1:$M$1962,3,0)</f>
        <v>Client Businesses</v>
      </c>
      <c r="J317" t="str">
        <f>VLOOKUP(B317,'CCM-FRS-01-May-2014'!$A$1:$M$1962,4,0)</f>
        <v>Client-ICB &amp; BlackRock Solutions</v>
      </c>
      <c r="K317" t="str">
        <f>VLOOKUP(B317,'CCM-FRS-01-May-2014'!$A$1:$M$1962,5,0)</f>
        <v>Client-ICB &amp; BRS-Institutional Client Business</v>
      </c>
      <c r="M317">
        <v>12</v>
      </c>
      <c r="O317" s="23">
        <v>3590259.2842465751</v>
      </c>
    </row>
    <row r="318" spans="1:15" ht="15" x14ac:dyDescent="0.3">
      <c r="A318" s="7"/>
      <c r="B318" s="7" t="s">
        <v>634</v>
      </c>
      <c r="C318" s="7" t="s">
        <v>635</v>
      </c>
      <c r="D318" s="8">
        <v>39156.467442129629</v>
      </c>
      <c r="E318" s="7" t="s">
        <v>19</v>
      </c>
      <c r="F318" s="8">
        <v>41608</v>
      </c>
      <c r="G318" t="str">
        <f t="shared" si="5"/>
        <v>Inactive</v>
      </c>
      <c r="H318" s="4" t="s">
        <v>6</v>
      </c>
      <c r="I318" t="str">
        <f>VLOOKUP(B318,'CCM-FRS-01-May-2014'!$A$1:$M$1962,3,0)</f>
        <v>Client Businesses</v>
      </c>
      <c r="J318" t="str">
        <f>VLOOKUP(B318,'CCM-FRS-01-May-2014'!$A$1:$M$1962,4,0)</f>
        <v>Client-ICB &amp; BlackRock Solutions</v>
      </c>
      <c r="K318" t="str">
        <f>VLOOKUP(B318,'CCM-FRS-01-May-2014'!$A$1:$M$1962,5,0)</f>
        <v>Client-ICB &amp; BRS-Institutional Client Business</v>
      </c>
      <c r="M318">
        <v>0</v>
      </c>
      <c r="O318" s="23">
        <v>0</v>
      </c>
    </row>
    <row r="319" spans="1:15" ht="15" x14ac:dyDescent="0.3">
      <c r="A319" s="7"/>
      <c r="B319" s="7" t="s">
        <v>636</v>
      </c>
      <c r="C319" s="7" t="s">
        <v>637</v>
      </c>
      <c r="D319" s="8">
        <v>39156.467442129629</v>
      </c>
      <c r="E319" s="7" t="s">
        <v>19</v>
      </c>
      <c r="F319" s="8">
        <v>41486</v>
      </c>
      <c r="G319" t="str">
        <f t="shared" si="5"/>
        <v>Inactive</v>
      </c>
      <c r="H319" s="4" t="s">
        <v>6</v>
      </c>
      <c r="I319" t="str">
        <f>VLOOKUP(B319,'CCM-FRS-01-May-2014'!$A$1:$M$1962,3,0)</f>
        <v>Client Businesses</v>
      </c>
      <c r="J319" t="str">
        <f>VLOOKUP(B319,'CCM-FRS-01-May-2014'!$A$1:$M$1962,4,0)</f>
        <v>Client-ICB &amp; BlackRock Solutions</v>
      </c>
      <c r="K319" t="str">
        <f>VLOOKUP(B319,'CCM-FRS-01-May-2014'!$A$1:$M$1962,5,0)</f>
        <v>Client-ICB &amp; BRS-Institutional Client Business</v>
      </c>
      <c r="M319">
        <v>0</v>
      </c>
      <c r="O319" s="23">
        <v>0</v>
      </c>
    </row>
    <row r="320" spans="1:15" ht="15" x14ac:dyDescent="0.3">
      <c r="A320" s="7"/>
      <c r="B320" s="7" t="s">
        <v>638</v>
      </c>
      <c r="C320" s="7" t="s">
        <v>639</v>
      </c>
      <c r="D320" s="8">
        <v>39512.444953703707</v>
      </c>
      <c r="E320" s="7" t="s">
        <v>19</v>
      </c>
      <c r="F320" s="8">
        <v>41486</v>
      </c>
      <c r="G320" t="str">
        <f t="shared" si="5"/>
        <v>Inactive</v>
      </c>
      <c r="H320" s="4" t="s">
        <v>6</v>
      </c>
      <c r="I320" t="str">
        <f>VLOOKUP(B320,'CCM-FRS-01-May-2014'!$A$1:$M$1962,3,0)</f>
        <v>Deputy COO &amp; Strategic Product Management</v>
      </c>
      <c r="J320" t="str">
        <f>VLOOKUP(B320,'CCM-FRS-01-May-2014'!$A$1:$M$1962,4,0)</f>
        <v>SPM-Strategic Product Management</v>
      </c>
      <c r="K320" t="str">
        <f>VLOOKUP(B320,'CCM-FRS-01-May-2014'!$A$1:$M$1962,5,0)</f>
        <v>205017 SPM-Product Development-Japan (inactive)</v>
      </c>
      <c r="M320">
        <v>0</v>
      </c>
      <c r="O320" s="23">
        <v>0</v>
      </c>
    </row>
    <row r="321" spans="1:15" ht="15" x14ac:dyDescent="0.3">
      <c r="A321" s="7"/>
      <c r="B321" s="7" t="s">
        <v>640</v>
      </c>
      <c r="C321" s="7" t="s">
        <v>641</v>
      </c>
      <c r="D321" s="8">
        <v>41360.439895833333</v>
      </c>
      <c r="E321" s="7" t="s">
        <v>19</v>
      </c>
      <c r="F321" s="8" t="s">
        <v>20</v>
      </c>
      <c r="G321" t="str">
        <f t="shared" si="5"/>
        <v>Active</v>
      </c>
      <c r="H321" s="2" t="s">
        <v>1</v>
      </c>
      <c r="I321" t="str">
        <f>VLOOKUP(B321,'CCM-FRS-01-May-2014'!$A$1:$M$1962,3,0)</f>
        <v>Regions</v>
      </c>
      <c r="J321" t="str">
        <f>VLOOKUP(B321,'CCM-FRS-01-May-2014'!$A$1:$M$1962,4,0)</f>
        <v>Regions-APAC</v>
      </c>
      <c r="K321" t="str">
        <f>VLOOKUP(B321,'CCM-FRS-01-May-2014'!$A$1:$M$1962,5,0)</f>
        <v>Regions-Asia ex Japan</v>
      </c>
      <c r="M321">
        <v>10</v>
      </c>
      <c r="O321" s="23">
        <v>6305785.2591660703</v>
      </c>
    </row>
    <row r="322" spans="1:15" ht="15" x14ac:dyDescent="0.3">
      <c r="A322" s="7"/>
      <c r="B322" s="7" t="s">
        <v>642</v>
      </c>
      <c r="C322" s="7" t="s">
        <v>643</v>
      </c>
      <c r="D322" s="8">
        <v>39323.382245370369</v>
      </c>
      <c r="E322" s="7" t="s">
        <v>19</v>
      </c>
      <c r="F322" s="8">
        <v>41425</v>
      </c>
      <c r="G322" t="str">
        <f t="shared" si="5"/>
        <v>Inactive</v>
      </c>
      <c r="H322" s="4" t="s">
        <v>6</v>
      </c>
      <c r="I322" t="str">
        <f>VLOOKUP(B322,'CCM-FRS-01-May-2014'!$A$1:$M$1962,3,0)</f>
        <v>Client Businesses</v>
      </c>
      <c r="J322" t="str">
        <f>VLOOKUP(B322,'CCM-FRS-01-May-2014'!$A$1:$M$1962,4,0)</f>
        <v>Client-Retail &amp; iShares</v>
      </c>
      <c r="K322" t="str">
        <f>VLOOKUP(B322,'CCM-FRS-01-May-2014'!$A$1:$M$1962,5,0)</f>
        <v>Client-Retail &amp; iShares-Executive</v>
      </c>
      <c r="M322">
        <v>0</v>
      </c>
      <c r="O322" s="23">
        <v>0</v>
      </c>
    </row>
    <row r="323" spans="1:15" ht="15" x14ac:dyDescent="0.3">
      <c r="A323" s="7"/>
      <c r="B323" s="7" t="s">
        <v>644</v>
      </c>
      <c r="C323" s="7" t="s">
        <v>645</v>
      </c>
      <c r="D323" s="8">
        <v>38078.873969907407</v>
      </c>
      <c r="E323" s="7" t="s">
        <v>19</v>
      </c>
      <c r="F323" s="8">
        <v>41486</v>
      </c>
      <c r="G323" t="str">
        <f t="shared" si="5"/>
        <v>Inactive</v>
      </c>
      <c r="H323" s="4" t="s">
        <v>6</v>
      </c>
      <c r="I323" t="str">
        <f>VLOOKUP(B323,'CCM-FRS-01-May-2014'!$A$1:$M$1962,3,0)</f>
        <v>Client Businesses</v>
      </c>
      <c r="J323" t="str">
        <f>VLOOKUP(B323,'CCM-FRS-01-May-2014'!$A$1:$M$1962,4,0)</f>
        <v>Client-ICB &amp; BlackRock Solutions</v>
      </c>
      <c r="K323" t="str">
        <f>VLOOKUP(B323,'CCM-FRS-01-May-2014'!$A$1:$M$1962,5,0)</f>
        <v>Client-ICB &amp; BRS-Institutional Client Business</v>
      </c>
      <c r="M323">
        <v>0</v>
      </c>
      <c r="O323" s="23">
        <v>0</v>
      </c>
    </row>
    <row r="324" spans="1:15" ht="15" x14ac:dyDescent="0.3">
      <c r="A324" s="7"/>
      <c r="B324" s="7" t="s">
        <v>646</v>
      </c>
      <c r="C324" s="7" t="s">
        <v>647</v>
      </c>
      <c r="D324" s="8">
        <v>38078.873969907407</v>
      </c>
      <c r="E324" s="7" t="s">
        <v>57</v>
      </c>
      <c r="F324" s="8" t="s">
        <v>20</v>
      </c>
      <c r="G324" s="9" t="str">
        <f t="shared" si="5"/>
        <v>Inactive</v>
      </c>
      <c r="H324" s="4" t="s">
        <v>6</v>
      </c>
      <c r="I324" s="9" t="str">
        <f>VLOOKUP(B324,'CCM-FRS-01-May-2014'!$A$1:$M$1962,3,0)</f>
        <v>Client Businesses</v>
      </c>
      <c r="J324" t="str">
        <f>VLOOKUP(B324,'CCM-FRS-01-May-2014'!$A$1:$M$1962,4,0)</f>
        <v>Client-Retail &amp; iShares</v>
      </c>
      <c r="K324" t="str">
        <f>VLOOKUP(B324,'CCM-FRS-01-May-2014'!$A$1:$M$1962,5,0)</f>
        <v>Client-Retail &amp; iShares-Executive</v>
      </c>
      <c r="M324">
        <v>0</v>
      </c>
      <c r="O324" s="23">
        <v>0</v>
      </c>
    </row>
    <row r="325" spans="1:15" ht="15" x14ac:dyDescent="0.3">
      <c r="A325" s="7"/>
      <c r="B325" s="7" t="s">
        <v>648</v>
      </c>
      <c r="C325" s="7" t="s">
        <v>649</v>
      </c>
      <c r="D325" s="8">
        <v>38078.876643518517</v>
      </c>
      <c r="E325" s="7" t="s">
        <v>19</v>
      </c>
      <c r="F325" s="8">
        <v>41425</v>
      </c>
      <c r="G325" t="str">
        <f t="shared" si="5"/>
        <v>Inactive</v>
      </c>
      <c r="H325" s="4" t="s">
        <v>6</v>
      </c>
      <c r="I325" t="str">
        <f>VLOOKUP(B325,'CCM-FRS-01-May-2014'!$A$1:$M$1962,3,0)</f>
        <v>Client Businesses</v>
      </c>
      <c r="J325" t="str">
        <f>VLOOKUP(B325,'CCM-FRS-01-May-2014'!$A$1:$M$1962,4,0)</f>
        <v>Client-Retail &amp; iShares</v>
      </c>
      <c r="K325" t="str">
        <f>VLOOKUP(B325,'CCM-FRS-01-May-2014'!$A$1:$M$1962,5,0)</f>
        <v>Client-Retail &amp; iShares-Retail</v>
      </c>
      <c r="M325">
        <v>0</v>
      </c>
      <c r="O325" s="23">
        <v>0</v>
      </c>
    </row>
    <row r="326" spans="1:15" ht="15" x14ac:dyDescent="0.3">
      <c r="A326" s="7"/>
      <c r="B326" s="7" t="s">
        <v>650</v>
      </c>
      <c r="C326" s="7" t="s">
        <v>651</v>
      </c>
      <c r="D326" s="8">
        <v>38040.723692129628</v>
      </c>
      <c r="E326" s="7" t="s">
        <v>19</v>
      </c>
      <c r="F326" s="8" t="s">
        <v>20</v>
      </c>
      <c r="G326" t="str">
        <f t="shared" si="5"/>
        <v>Active</v>
      </c>
      <c r="H326" s="2" t="s">
        <v>1</v>
      </c>
      <c r="I326" t="str">
        <f>VLOOKUP(B326,'CCM-FRS-01-May-2014'!$A$1:$M$1962,3,0)</f>
        <v>Investments</v>
      </c>
      <c r="J326" t="str">
        <f>VLOOKUP(B326,'CCM-FRS-01-May-2014'!$A$1:$M$1962,4,0)</f>
        <v>Inv-Alternative Strategies</v>
      </c>
      <c r="K326" t="str">
        <f>VLOOKUP(B326,'CCM-FRS-01-May-2014'!$A$1:$M$1962,5,0)</f>
        <v>Inv-Alt-BAA</v>
      </c>
      <c r="M326">
        <v>0</v>
      </c>
      <c r="O326" s="23">
        <v>87442</v>
      </c>
    </row>
    <row r="327" spans="1:15" ht="15" x14ac:dyDescent="0.3">
      <c r="A327" s="7"/>
      <c r="B327" s="7" t="s">
        <v>652</v>
      </c>
      <c r="C327" s="7" t="s">
        <v>653</v>
      </c>
      <c r="D327" s="8">
        <v>39756.662754629629</v>
      </c>
      <c r="E327" s="7" t="s">
        <v>19</v>
      </c>
      <c r="F327" s="8" t="s">
        <v>20</v>
      </c>
      <c r="G327" s="9" t="str">
        <f t="shared" si="5"/>
        <v>Active</v>
      </c>
      <c r="H327" s="2" t="s">
        <v>1</v>
      </c>
      <c r="I327" s="9" t="str">
        <f>VLOOKUP(B327,'CCM-FRS-01-May-2014'!$A$1:$M$1962,3,0)</f>
        <v>Investments</v>
      </c>
      <c r="J327" t="str">
        <f>VLOOKUP(B327,'CCM-FRS-01-May-2014'!$A$1:$M$1962,4,0)</f>
        <v>Inv-Alternative Strategies</v>
      </c>
      <c r="K327" t="str">
        <f>VLOOKUP(B327,'CCM-FRS-01-May-2014'!$A$1:$M$1962,5,0)</f>
        <v>Inv-Alt-BAA</v>
      </c>
      <c r="M327">
        <v>20</v>
      </c>
      <c r="O327" s="23">
        <v>5643495.3956844285</v>
      </c>
    </row>
    <row r="328" spans="1:15" ht="15" x14ac:dyDescent="0.3">
      <c r="A328" s="7"/>
      <c r="B328" s="7" t="s">
        <v>654</v>
      </c>
      <c r="C328" s="7" t="s">
        <v>655</v>
      </c>
      <c r="D328" s="8">
        <v>39756.6637962963</v>
      </c>
      <c r="E328" s="7" t="s">
        <v>19</v>
      </c>
      <c r="F328" s="8" t="s">
        <v>20</v>
      </c>
      <c r="G328" t="str">
        <f t="shared" si="5"/>
        <v>Active</v>
      </c>
      <c r="H328" s="2" t="s">
        <v>1</v>
      </c>
      <c r="I328" t="str">
        <f>VLOOKUP(B328,'CCM-FRS-01-May-2014'!$A$1:$M$1962,3,0)</f>
        <v>Investments</v>
      </c>
      <c r="J328" t="str">
        <f>VLOOKUP(B328,'CCM-FRS-01-May-2014'!$A$1:$M$1962,4,0)</f>
        <v>Inv-Alternative Strategies</v>
      </c>
      <c r="K328" t="str">
        <f>VLOOKUP(B328,'CCM-FRS-01-May-2014'!$A$1:$M$1962,5,0)</f>
        <v>Inv-Alt-BAA</v>
      </c>
      <c r="M328">
        <v>49</v>
      </c>
      <c r="O328" s="23">
        <v>14905968.827220827</v>
      </c>
    </row>
    <row r="329" spans="1:15" ht="15" x14ac:dyDescent="0.3">
      <c r="A329" s="7"/>
      <c r="B329" s="7" t="s">
        <v>656</v>
      </c>
      <c r="C329" s="7" t="s">
        <v>657</v>
      </c>
      <c r="D329" s="8">
        <v>39756.6637962963</v>
      </c>
      <c r="E329" s="7" t="s">
        <v>19</v>
      </c>
      <c r="F329" s="8" t="s">
        <v>20</v>
      </c>
      <c r="G329" t="str">
        <f t="shared" si="5"/>
        <v>Active</v>
      </c>
      <c r="H329" s="2" t="s">
        <v>1</v>
      </c>
      <c r="I329" t="str">
        <f>VLOOKUP(B329,'CCM-FRS-01-May-2014'!$A$1:$M$1962,3,0)</f>
        <v>Investments</v>
      </c>
      <c r="J329" t="str">
        <f>VLOOKUP(B329,'CCM-FRS-01-May-2014'!$A$1:$M$1962,4,0)</f>
        <v>Inv-Alternative Strategies</v>
      </c>
      <c r="K329" t="str">
        <f>VLOOKUP(B329,'CCM-FRS-01-May-2014'!$A$1:$M$1962,5,0)</f>
        <v>Inv-Alt-BAA</v>
      </c>
      <c r="M329">
        <v>7</v>
      </c>
      <c r="O329" s="23">
        <v>720761.67081294139</v>
      </c>
    </row>
    <row r="330" spans="1:15" ht="15" x14ac:dyDescent="0.3">
      <c r="A330" s="7"/>
      <c r="B330" s="7" t="s">
        <v>658</v>
      </c>
      <c r="C330" s="7" t="s">
        <v>659</v>
      </c>
      <c r="D330" s="8">
        <v>39756.6637962963</v>
      </c>
      <c r="E330" s="7" t="s">
        <v>19</v>
      </c>
      <c r="F330" s="8">
        <v>41425</v>
      </c>
      <c r="G330" t="str">
        <f t="shared" si="5"/>
        <v>Inactive</v>
      </c>
      <c r="H330" s="4" t="s">
        <v>6</v>
      </c>
      <c r="I330" t="str">
        <f>VLOOKUP(B330,'CCM-FRS-01-May-2014'!$A$1:$M$1962,3,0)</f>
        <v>Investments</v>
      </c>
      <c r="J330" t="str">
        <f>VLOOKUP(B330,'CCM-FRS-01-May-2014'!$A$1:$M$1962,4,0)</f>
        <v>Inv-Alternative Strategies</v>
      </c>
      <c r="K330" t="str">
        <f>VLOOKUP(B330,'CCM-FRS-01-May-2014'!$A$1:$M$1962,5,0)</f>
        <v>Inv-Alt-BAA</v>
      </c>
      <c r="M330">
        <v>0</v>
      </c>
      <c r="O330" s="23">
        <v>0</v>
      </c>
    </row>
    <row r="331" spans="1:15" ht="15" x14ac:dyDescent="0.3">
      <c r="A331" s="7"/>
      <c r="B331" s="7" t="s">
        <v>660</v>
      </c>
      <c r="C331" s="7" t="s">
        <v>661</v>
      </c>
      <c r="D331" s="8">
        <v>39007.490277777775</v>
      </c>
      <c r="E331" s="7" t="s">
        <v>19</v>
      </c>
      <c r="F331" s="8">
        <v>41790</v>
      </c>
      <c r="G331" t="str">
        <f t="shared" ref="G331:G394" si="6">IF(E331="N","Inactive",(IF(E331="Y",(IF(F331="N.A.","Active","Inactive")),"Check")))</f>
        <v>Inactive</v>
      </c>
      <c r="H331" s="4" t="s">
        <v>8</v>
      </c>
      <c r="I331" t="str">
        <f>VLOOKUP(B331,'CCM-FRS-01-May-2014'!$A$1:$M$1962,3,0)</f>
        <v>Investments</v>
      </c>
      <c r="J331" t="str">
        <f>VLOOKUP(B331,'CCM-FRS-01-May-2014'!$A$1:$M$1962,4,0)</f>
        <v>Inv-Alternative Strategies</v>
      </c>
      <c r="K331" t="str">
        <f>VLOOKUP(B331,'CCM-FRS-01-May-2014'!$A$1:$M$1962,5,0)</f>
        <v>Inv-Alt-BAA</v>
      </c>
      <c r="M331">
        <v>0</v>
      </c>
      <c r="O331" s="23">
        <v>60206</v>
      </c>
    </row>
    <row r="332" spans="1:15" ht="15" x14ac:dyDescent="0.3">
      <c r="A332" s="7"/>
      <c r="B332" s="7" t="s">
        <v>662</v>
      </c>
      <c r="C332" s="7" t="s">
        <v>663</v>
      </c>
      <c r="D332" s="8">
        <v>38792.478703703702</v>
      </c>
      <c r="E332" s="7" t="s">
        <v>19</v>
      </c>
      <c r="F332" s="8" t="s">
        <v>20</v>
      </c>
      <c r="G332" t="str">
        <f t="shared" si="6"/>
        <v>Active</v>
      </c>
      <c r="H332" s="2" t="s">
        <v>1</v>
      </c>
      <c r="I332" t="str">
        <f>VLOOKUP(B332,'CCM-FRS-01-May-2014'!$A$1:$M$1962,3,0)</f>
        <v>Corporate Operations</v>
      </c>
      <c r="J332" t="str">
        <f>VLOOKUP(B332,'CCM-FRS-01-May-2014'!$A$1:$M$1962,4,0)</f>
        <v>Corp Ops - Corp Strategy &amp; Development</v>
      </c>
      <c r="K332" t="str">
        <f>VLOOKUP(B332,'CCM-FRS-01-May-2014'!$A$1:$M$1962,5,0)</f>
        <v>Corp Ops-Corporate Development</v>
      </c>
      <c r="M332">
        <v>8</v>
      </c>
      <c r="O332" s="23">
        <v>1875989.3552891719</v>
      </c>
    </row>
    <row r="333" spans="1:15" ht="15" x14ac:dyDescent="0.3">
      <c r="A333" s="7"/>
      <c r="B333" s="7" t="s">
        <v>664</v>
      </c>
      <c r="C333" s="7" t="s">
        <v>665</v>
      </c>
      <c r="D333" s="8">
        <v>38987.97247685185</v>
      </c>
      <c r="E333" s="7" t="s">
        <v>19</v>
      </c>
      <c r="F333" s="8" t="s">
        <v>20</v>
      </c>
      <c r="G333" t="str">
        <f t="shared" si="6"/>
        <v>Active</v>
      </c>
      <c r="H333" s="2" t="s">
        <v>1</v>
      </c>
      <c r="I333" t="str">
        <f>VLOOKUP(B333,'CCM-FRS-01-May-2014'!$A$1:$M$1962,3,0)</f>
        <v>Investments</v>
      </c>
      <c r="J333" t="str">
        <f>VLOOKUP(B333,'CCM-FRS-01-May-2014'!$A$1:$M$1962,4,0)</f>
        <v>Inv-Alternative Strategies</v>
      </c>
      <c r="K333" t="str">
        <f>VLOOKUP(B333,'CCM-FRS-01-May-2014'!$A$1:$M$1962,5,0)</f>
        <v>Inv-Alt-Private Equity Partners</v>
      </c>
      <c r="M333">
        <v>54</v>
      </c>
      <c r="O333" s="23">
        <v>17647361.349587351</v>
      </c>
    </row>
    <row r="334" spans="1:15" ht="15" x14ac:dyDescent="0.3">
      <c r="A334" s="7"/>
      <c r="B334" s="7" t="s">
        <v>666</v>
      </c>
      <c r="C334" s="7" t="s">
        <v>667</v>
      </c>
      <c r="D334" s="8">
        <v>40620.612638888888</v>
      </c>
      <c r="E334" s="7" t="s">
        <v>19</v>
      </c>
      <c r="F334" s="8">
        <v>41790</v>
      </c>
      <c r="G334" t="str">
        <f t="shared" si="6"/>
        <v>Inactive</v>
      </c>
      <c r="H334" s="4" t="s">
        <v>8</v>
      </c>
      <c r="I334" t="str">
        <f>VLOOKUP(B334,'CCM-FRS-01-May-2014'!$A$1:$M$1962,3,0)</f>
        <v>Investments</v>
      </c>
      <c r="J334" t="str">
        <f>VLOOKUP(B334,'CCM-FRS-01-May-2014'!$A$1:$M$1962,4,0)</f>
        <v>Inv-Alternative Strategies</v>
      </c>
      <c r="K334" t="str">
        <f>VLOOKUP(B334,'CCM-FRS-01-May-2014'!$A$1:$M$1962,5,0)</f>
        <v>Inv-Alt-Private Equity Partners</v>
      </c>
      <c r="M334">
        <v>0</v>
      </c>
      <c r="O334" s="23">
        <v>532452.15543542919</v>
      </c>
    </row>
    <row r="335" spans="1:15" ht="15" x14ac:dyDescent="0.3">
      <c r="A335" s="7"/>
      <c r="B335" s="7" t="s">
        <v>668</v>
      </c>
      <c r="C335" s="7" t="s">
        <v>669</v>
      </c>
      <c r="D335" s="8">
        <v>39182.614594907405</v>
      </c>
      <c r="E335" s="7" t="s">
        <v>19</v>
      </c>
      <c r="F335" s="8">
        <v>41425</v>
      </c>
      <c r="G335" t="str">
        <f t="shared" si="6"/>
        <v>Inactive</v>
      </c>
      <c r="H335" s="4" t="s">
        <v>6</v>
      </c>
      <c r="I335" t="str">
        <f>VLOOKUP(B335,'CCM-FRS-01-May-2014'!$A$1:$M$1962,3,0)</f>
        <v>Investments</v>
      </c>
      <c r="J335" t="str">
        <f>VLOOKUP(B335,'CCM-FRS-01-May-2014'!$A$1:$M$1962,4,0)</f>
        <v>Inv-Alternative Strategies</v>
      </c>
      <c r="K335" t="str">
        <f>VLOOKUP(B335,'CCM-FRS-01-May-2014'!$A$1:$M$1962,5,0)</f>
        <v>Inv-Alt-Private Equity Partners</v>
      </c>
      <c r="M335">
        <v>0</v>
      </c>
      <c r="O335" s="23">
        <v>0</v>
      </c>
    </row>
    <row r="336" spans="1:15" ht="15" x14ac:dyDescent="0.3">
      <c r="A336" s="7"/>
      <c r="B336" s="7" t="s">
        <v>670</v>
      </c>
      <c r="C336" s="7" t="s">
        <v>671</v>
      </c>
      <c r="D336" s="8">
        <v>39563.714722222219</v>
      </c>
      <c r="E336" s="7" t="s">
        <v>19</v>
      </c>
      <c r="F336" s="8">
        <v>41425</v>
      </c>
      <c r="G336" t="str">
        <f t="shared" si="6"/>
        <v>Inactive</v>
      </c>
      <c r="H336" s="4" t="s">
        <v>6</v>
      </c>
      <c r="I336" t="str">
        <f>VLOOKUP(B336,'CCM-FRS-01-May-2014'!$A$1:$M$1962,3,0)</f>
        <v>Investments</v>
      </c>
      <c r="J336" t="str">
        <f>VLOOKUP(B336,'CCM-FRS-01-May-2014'!$A$1:$M$1962,4,0)</f>
        <v>Inv-Alternative Strategies</v>
      </c>
      <c r="K336" t="str">
        <f>VLOOKUP(B336,'CCM-FRS-01-May-2014'!$A$1:$M$1962,5,0)</f>
        <v>Inv-Alt-BAA</v>
      </c>
      <c r="M336">
        <v>0</v>
      </c>
      <c r="O336" s="23">
        <v>0</v>
      </c>
    </row>
    <row r="337" spans="1:15" ht="15" x14ac:dyDescent="0.3">
      <c r="A337" s="7"/>
      <c r="B337" s="7" t="s">
        <v>672</v>
      </c>
      <c r="C337" s="7" t="s">
        <v>673</v>
      </c>
      <c r="D337" s="8">
        <v>39601.680543981478</v>
      </c>
      <c r="E337" s="7" t="s">
        <v>19</v>
      </c>
      <c r="F337" s="8">
        <v>41425</v>
      </c>
      <c r="G337" t="str">
        <f t="shared" si="6"/>
        <v>Inactive</v>
      </c>
      <c r="H337" s="4" t="s">
        <v>6</v>
      </c>
      <c r="I337" t="str">
        <f>VLOOKUP(B337,'CCM-FRS-01-May-2014'!$A$1:$M$1962,3,0)</f>
        <v>Investments</v>
      </c>
      <c r="J337" t="str">
        <f>VLOOKUP(B337,'CCM-FRS-01-May-2014'!$A$1:$M$1962,4,0)</f>
        <v>Inv-Alternative Strategies</v>
      </c>
      <c r="K337" t="str">
        <f>VLOOKUP(B337,'CCM-FRS-01-May-2014'!$A$1:$M$1962,5,0)</f>
        <v>Inv-Alt-BAA</v>
      </c>
      <c r="M337">
        <v>0</v>
      </c>
      <c r="O337" s="23">
        <v>0</v>
      </c>
    </row>
    <row r="338" spans="1:15" ht="15" x14ac:dyDescent="0.3">
      <c r="A338" s="7"/>
      <c r="B338" s="7" t="s">
        <v>674</v>
      </c>
      <c r="C338" s="7" t="s">
        <v>675</v>
      </c>
      <c r="D338" s="8">
        <v>39721.524027777778</v>
      </c>
      <c r="E338" s="7" t="s">
        <v>19</v>
      </c>
      <c r="F338" s="8">
        <v>41425</v>
      </c>
      <c r="G338" t="str">
        <f t="shared" si="6"/>
        <v>Inactive</v>
      </c>
      <c r="H338" s="4" t="s">
        <v>6</v>
      </c>
      <c r="I338" t="str">
        <f>VLOOKUP(B338,'CCM-FRS-01-May-2014'!$A$1:$M$1962,3,0)</f>
        <v>Investments</v>
      </c>
      <c r="J338" t="str">
        <f>VLOOKUP(B338,'CCM-FRS-01-May-2014'!$A$1:$M$1962,4,0)</f>
        <v>Inv-Alternative Strategies</v>
      </c>
      <c r="K338" t="str">
        <f>VLOOKUP(B338,'CCM-FRS-01-May-2014'!$A$1:$M$1962,5,0)</f>
        <v>Inv-Alt-BAA</v>
      </c>
      <c r="M338">
        <v>0</v>
      </c>
      <c r="O338" s="23">
        <v>0</v>
      </c>
    </row>
    <row r="339" spans="1:15" ht="15" x14ac:dyDescent="0.3">
      <c r="A339" s="7"/>
      <c r="B339" s="7" t="s">
        <v>676</v>
      </c>
      <c r="C339" s="7" t="s">
        <v>677</v>
      </c>
      <c r="D339" s="8">
        <v>39272.341111111113</v>
      </c>
      <c r="E339" s="7" t="s">
        <v>19</v>
      </c>
      <c r="F339" s="8" t="s">
        <v>20</v>
      </c>
      <c r="G339" t="str">
        <f t="shared" si="6"/>
        <v>Active</v>
      </c>
      <c r="H339" s="2" t="s">
        <v>1</v>
      </c>
      <c r="I339" t="str">
        <f>VLOOKUP(B339,'CCM-FRS-01-May-2014'!$A$1:$M$1962,3,0)</f>
        <v>Investments</v>
      </c>
      <c r="J339" t="str">
        <f>VLOOKUP(B339,'CCM-FRS-01-May-2014'!$A$1:$M$1962,4,0)</f>
        <v>Inv-Alpha Strategies</v>
      </c>
      <c r="K339" t="str">
        <f>VLOOKUP(B339,'CCM-FRS-01-May-2014'!$A$1:$M$1962,5,0)</f>
        <v>Inv-Alpha-Fixed Income</v>
      </c>
      <c r="M339">
        <v>7</v>
      </c>
      <c r="O339" s="23">
        <v>3012452.9823082164</v>
      </c>
    </row>
    <row r="340" spans="1:15" ht="15" x14ac:dyDescent="0.3">
      <c r="A340" s="7"/>
      <c r="B340" s="7" t="s">
        <v>678</v>
      </c>
      <c r="C340" s="7" t="s">
        <v>679</v>
      </c>
      <c r="D340" s="8">
        <v>38040.723692129628</v>
      </c>
      <c r="E340" s="7" t="s">
        <v>57</v>
      </c>
      <c r="F340" s="8">
        <v>41425</v>
      </c>
      <c r="G340" t="str">
        <f t="shared" si="6"/>
        <v>Inactive</v>
      </c>
      <c r="H340" s="4" t="s">
        <v>6</v>
      </c>
      <c r="I340" t="str">
        <f>VLOOKUP(B340,'CCM-FRS-01-May-2014'!$A$1:$M$1962,3,0)</f>
        <v>Investments</v>
      </c>
      <c r="J340" t="str">
        <f>VLOOKUP(B340,'CCM-FRS-01-May-2014'!$A$1:$M$1962,4,0)</f>
        <v>Inv-Alternative Strategies</v>
      </c>
      <c r="K340" t="str">
        <f>VLOOKUP(B340,'CCM-FRS-01-May-2014'!$A$1:$M$1962,5,0)</f>
        <v>Inv-Alt-Real Estate</v>
      </c>
      <c r="M340">
        <v>0</v>
      </c>
      <c r="O340" s="23">
        <v>0</v>
      </c>
    </row>
    <row r="341" spans="1:15" ht="15" x14ac:dyDescent="0.3">
      <c r="A341" s="7"/>
      <c r="B341" s="7" t="s">
        <v>680</v>
      </c>
      <c r="C341" s="7" t="s">
        <v>681</v>
      </c>
      <c r="D341" s="8">
        <v>40647.41883101852</v>
      </c>
      <c r="E341" s="7" t="s">
        <v>19</v>
      </c>
      <c r="F341" s="8" t="s">
        <v>20</v>
      </c>
      <c r="G341" t="str">
        <f t="shared" si="6"/>
        <v>Active</v>
      </c>
      <c r="H341" s="2" t="s">
        <v>1</v>
      </c>
      <c r="I341" t="str">
        <f>VLOOKUP(B341,'CCM-FRS-01-May-2014'!$A$1:$M$1962,3,0)</f>
        <v>Corporate Operations</v>
      </c>
      <c r="J341" t="str">
        <f>VLOOKUP(B341,'CCM-FRS-01-May-2014'!$A$1:$M$1962,4,0)</f>
        <v>Corp Ops-Investor Relations</v>
      </c>
      <c r="K341" t="str">
        <f>VLOOKUP(B341,'CCM-FRS-01-May-2014'!$A$1:$M$1962,5,0)</f>
        <v>220200 Inv Rela-Investor Relations</v>
      </c>
      <c r="M341">
        <v>7</v>
      </c>
      <c r="O341" s="23">
        <v>2476758.4469034271</v>
      </c>
    </row>
    <row r="342" spans="1:15" ht="15" x14ac:dyDescent="0.3">
      <c r="A342" s="7"/>
      <c r="B342" s="7" t="s">
        <v>682</v>
      </c>
      <c r="C342" s="7" t="s">
        <v>683</v>
      </c>
      <c r="D342" s="8">
        <v>38040.723692129628</v>
      </c>
      <c r="E342" s="7" t="s">
        <v>19</v>
      </c>
      <c r="F342" s="8">
        <v>39448</v>
      </c>
      <c r="G342" t="str">
        <f t="shared" si="6"/>
        <v>Inactive</v>
      </c>
      <c r="H342" s="4" t="s">
        <v>6</v>
      </c>
      <c r="I342" t="str">
        <f>VLOOKUP(B342,'CCM-FRS-01-May-2014'!$A$1:$M$1962,3,0)</f>
        <v>Client Businesses</v>
      </c>
      <c r="J342" t="str">
        <f>VLOOKUP(B342,'CCM-FRS-01-May-2014'!$A$1:$M$1962,4,0)</f>
        <v>Client-Retail &amp; iShares</v>
      </c>
      <c r="K342" t="str">
        <f>VLOOKUP(B342,'CCM-FRS-01-May-2014'!$A$1:$M$1962,5,0)</f>
        <v>Client-Retail &amp; iShares-Executive</v>
      </c>
      <c r="M342">
        <v>0</v>
      </c>
      <c r="O342" s="23">
        <v>0</v>
      </c>
    </row>
    <row r="343" spans="1:15" ht="15" x14ac:dyDescent="0.3">
      <c r="A343" s="7"/>
      <c r="B343" s="7" t="s">
        <v>684</v>
      </c>
      <c r="C343" s="7" t="s">
        <v>685</v>
      </c>
      <c r="D343" s="8">
        <v>38040.723692129628</v>
      </c>
      <c r="E343" s="7" t="s">
        <v>19</v>
      </c>
      <c r="F343" s="8" t="s">
        <v>20</v>
      </c>
      <c r="G343" t="str">
        <f t="shared" si="6"/>
        <v>Active</v>
      </c>
      <c r="H343" s="2" t="s">
        <v>1</v>
      </c>
      <c r="I343" t="str">
        <f>VLOOKUP(B343,'CCM-FRS-01-May-2014'!$A$1:$M$1962,3,0)</f>
        <v>Investments</v>
      </c>
      <c r="J343" t="str">
        <f>VLOOKUP(B343,'CCM-FRS-01-May-2014'!$A$1:$M$1962,4,0)</f>
        <v>Inv-Trading &amp; Liquidity Strategies</v>
      </c>
      <c r="K343" t="str">
        <f>VLOOKUP(B343,'CCM-FRS-01-May-2014'!$A$1:$M$1962,5,0)</f>
        <v>Inv-T&amp;L-Cash</v>
      </c>
      <c r="M343">
        <v>32</v>
      </c>
      <c r="O343" s="23">
        <v>8804498.5053035226</v>
      </c>
    </row>
    <row r="344" spans="1:15" ht="15" x14ac:dyDescent="0.3">
      <c r="A344" s="7"/>
      <c r="B344" s="7" t="s">
        <v>686</v>
      </c>
      <c r="C344" s="7" t="s">
        <v>687</v>
      </c>
      <c r="D344" s="8">
        <v>38040.723692129628</v>
      </c>
      <c r="E344" s="7" t="s">
        <v>19</v>
      </c>
      <c r="F344" s="8">
        <v>41364</v>
      </c>
      <c r="G344" t="str">
        <f t="shared" si="6"/>
        <v>Inactive</v>
      </c>
      <c r="H344" s="4" t="s">
        <v>6</v>
      </c>
      <c r="I344" t="str">
        <f>VLOOKUP(B344,'CCM-FRS-01-May-2014'!$A$1:$M$1962,3,0)</f>
        <v>Investments</v>
      </c>
      <c r="J344" t="str">
        <f>VLOOKUP(B344,'CCM-FRS-01-May-2014'!$A$1:$M$1962,4,0)</f>
        <v>Inv-Trading &amp; Liquidity Strategies</v>
      </c>
      <c r="K344" t="str">
        <f>VLOOKUP(B344,'CCM-FRS-01-May-2014'!$A$1:$M$1962,5,0)</f>
        <v>Inv-T&amp;L-Cash</v>
      </c>
      <c r="M344">
        <v>0</v>
      </c>
      <c r="O344" s="23">
        <v>0</v>
      </c>
    </row>
    <row r="345" spans="1:15" ht="15" x14ac:dyDescent="0.3">
      <c r="A345" s="7"/>
      <c r="B345" s="7" t="s">
        <v>688</v>
      </c>
      <c r="C345" s="7" t="s">
        <v>689</v>
      </c>
      <c r="D345" s="8">
        <v>38040.723692129628</v>
      </c>
      <c r="E345" s="7" t="s">
        <v>57</v>
      </c>
      <c r="F345" s="8" t="s">
        <v>20</v>
      </c>
      <c r="G345" t="str">
        <f t="shared" si="6"/>
        <v>Inactive</v>
      </c>
      <c r="H345" s="4" t="s">
        <v>6</v>
      </c>
      <c r="I345" t="str">
        <f>VLOOKUP(B345,'CCM-FRS-01-May-2014'!$A$1:$M$1962,3,0)</f>
        <v>Client Businesses</v>
      </c>
      <c r="J345" t="str">
        <f>VLOOKUP(B345,'CCM-FRS-01-May-2014'!$A$1:$M$1962,4,0)</f>
        <v>Client-Retail &amp; iShares</v>
      </c>
      <c r="K345" t="str">
        <f>VLOOKUP(B345,'CCM-FRS-01-May-2014'!$A$1:$M$1962,5,0)</f>
        <v>Client-Retail &amp; iShares-Executive</v>
      </c>
      <c r="M345">
        <v>0</v>
      </c>
      <c r="O345" s="23">
        <v>0</v>
      </c>
    </row>
    <row r="346" spans="1:15" ht="15" x14ac:dyDescent="0.3">
      <c r="A346" s="7"/>
      <c r="B346" s="7" t="s">
        <v>690</v>
      </c>
      <c r="C346" s="7" t="s">
        <v>691</v>
      </c>
      <c r="D346" s="8">
        <v>38603.702164351853</v>
      </c>
      <c r="E346" s="7" t="s">
        <v>19</v>
      </c>
      <c r="F346" s="8" t="s">
        <v>20</v>
      </c>
      <c r="G346" t="str">
        <f t="shared" si="6"/>
        <v>Active</v>
      </c>
      <c r="H346" s="2" t="s">
        <v>1</v>
      </c>
      <c r="I346" t="str">
        <f>VLOOKUP(B346,'CCM-FRS-01-May-2014'!$A$1:$M$1962,3,0)</f>
        <v>Investments</v>
      </c>
      <c r="J346" t="str">
        <f>VLOOKUP(B346,'CCM-FRS-01-May-2014'!$A$1:$M$1962,4,0)</f>
        <v>Inv-Trading &amp; Liquidity Strategies</v>
      </c>
      <c r="K346" t="str">
        <f>VLOOKUP(B346,'CCM-FRS-01-May-2014'!$A$1:$M$1962,5,0)</f>
        <v>Inv-T&amp;L-Cash</v>
      </c>
      <c r="M346">
        <v>21</v>
      </c>
      <c r="O346" s="23">
        <v>7306485.8658065964</v>
      </c>
    </row>
    <row r="347" spans="1:15" ht="15" x14ac:dyDescent="0.3">
      <c r="A347" s="7"/>
      <c r="B347" s="7" t="s">
        <v>692</v>
      </c>
      <c r="C347" s="7" t="s">
        <v>693</v>
      </c>
      <c r="D347" s="8">
        <v>38040.723692129628</v>
      </c>
      <c r="E347" s="7" t="s">
        <v>19</v>
      </c>
      <c r="F347" s="8" t="s">
        <v>20</v>
      </c>
      <c r="G347" t="str">
        <f t="shared" si="6"/>
        <v>Active</v>
      </c>
      <c r="H347" s="2" t="s">
        <v>1</v>
      </c>
      <c r="I347" t="str">
        <f>VLOOKUP(B347,'CCM-FRS-01-May-2014'!$A$1:$M$1962,3,0)</f>
        <v>Investments</v>
      </c>
      <c r="J347" t="str">
        <f>VLOOKUP(B347,'CCM-FRS-01-May-2014'!$A$1:$M$1962,4,0)</f>
        <v>Inv-Trading &amp; Liquidity Strategies</v>
      </c>
      <c r="K347" t="str">
        <f>VLOOKUP(B347,'CCM-FRS-01-May-2014'!$A$1:$M$1962,5,0)</f>
        <v>Inv-T&amp;L-Cash</v>
      </c>
      <c r="M347">
        <v>5</v>
      </c>
      <c r="O347" s="23">
        <v>1505799.1023169658</v>
      </c>
    </row>
    <row r="348" spans="1:15" ht="15" x14ac:dyDescent="0.3">
      <c r="A348" s="7"/>
      <c r="B348" s="7" t="s">
        <v>694</v>
      </c>
      <c r="C348" s="7" t="s">
        <v>695</v>
      </c>
      <c r="D348" s="8">
        <v>39708.639155092591</v>
      </c>
      <c r="E348" s="7" t="s">
        <v>19</v>
      </c>
      <c r="F348" s="8">
        <v>41394</v>
      </c>
      <c r="G348" t="str">
        <f t="shared" si="6"/>
        <v>Inactive</v>
      </c>
      <c r="H348" s="4" t="s">
        <v>6</v>
      </c>
      <c r="I348" t="str">
        <f>VLOOKUP(B348,'CCM-FRS-01-May-2014'!$A$1:$M$1962,3,0)</f>
        <v>Investments</v>
      </c>
      <c r="J348" t="str">
        <f>VLOOKUP(B348,'CCM-FRS-01-May-2014'!$A$1:$M$1962,4,0)</f>
        <v>Inv-Trading &amp; Liquidity Strategies</v>
      </c>
      <c r="K348" t="str">
        <f>VLOOKUP(B348,'CCM-FRS-01-May-2014'!$A$1:$M$1962,5,0)</f>
        <v>Inv-T&amp;L-Cash</v>
      </c>
      <c r="M348">
        <v>0</v>
      </c>
      <c r="O348" s="23">
        <v>0</v>
      </c>
    </row>
    <row r="349" spans="1:15" ht="15" x14ac:dyDescent="0.3">
      <c r="A349" s="7"/>
      <c r="B349" s="7" t="s">
        <v>696</v>
      </c>
      <c r="C349" s="7" t="s">
        <v>697</v>
      </c>
      <c r="D349" s="8">
        <v>38040.723692129628</v>
      </c>
      <c r="E349" s="7" t="s">
        <v>19</v>
      </c>
      <c r="F349" s="8">
        <v>39448</v>
      </c>
      <c r="G349" t="str">
        <f t="shared" si="6"/>
        <v>Inactive</v>
      </c>
      <c r="H349" s="4" t="s">
        <v>6</v>
      </c>
      <c r="I349" t="str">
        <f>VLOOKUP(B349,'CCM-FRS-01-May-2014'!$A$1:$M$1962,3,0)</f>
        <v>Client Businesses</v>
      </c>
      <c r="J349" t="str">
        <f>VLOOKUP(B349,'CCM-FRS-01-May-2014'!$A$1:$M$1962,4,0)</f>
        <v>Client-Retail &amp; iShares</v>
      </c>
      <c r="K349" t="str">
        <f>VLOOKUP(B349,'CCM-FRS-01-May-2014'!$A$1:$M$1962,5,0)</f>
        <v>Client-Retail &amp; iShares-Executive</v>
      </c>
      <c r="M349">
        <v>0</v>
      </c>
      <c r="O349" s="23">
        <v>0</v>
      </c>
    </row>
    <row r="350" spans="1:15" ht="15" x14ac:dyDescent="0.3">
      <c r="A350" s="7"/>
      <c r="B350" s="7" t="s">
        <v>698</v>
      </c>
      <c r="C350" s="7" t="s">
        <v>699</v>
      </c>
      <c r="D350" s="8">
        <v>38378.483715277776</v>
      </c>
      <c r="E350" s="7" t="s">
        <v>19</v>
      </c>
      <c r="F350" s="8">
        <v>39448</v>
      </c>
      <c r="G350" t="str">
        <f t="shared" si="6"/>
        <v>Inactive</v>
      </c>
      <c r="H350" s="4" t="s">
        <v>6</v>
      </c>
      <c r="I350" t="str">
        <f>VLOOKUP(B350,'CCM-FRS-01-May-2014'!$A$1:$M$1962,3,0)</f>
        <v>Client Businesses</v>
      </c>
      <c r="J350" t="str">
        <f>VLOOKUP(B350,'CCM-FRS-01-May-2014'!$A$1:$M$1962,4,0)</f>
        <v>Client-Retail &amp; iShares</v>
      </c>
      <c r="K350" t="str">
        <f>VLOOKUP(B350,'CCM-FRS-01-May-2014'!$A$1:$M$1962,5,0)</f>
        <v>Client-Retail &amp; iShares-Executive</v>
      </c>
      <c r="M350">
        <v>0</v>
      </c>
      <c r="O350" s="23">
        <v>0</v>
      </c>
    </row>
    <row r="351" spans="1:15" ht="15" x14ac:dyDescent="0.3">
      <c r="A351" s="7"/>
      <c r="B351" s="7" t="s">
        <v>700</v>
      </c>
      <c r="C351" s="7" t="s">
        <v>701</v>
      </c>
      <c r="D351" s="8">
        <v>38378.483726851853</v>
      </c>
      <c r="E351" s="7" t="s">
        <v>19</v>
      </c>
      <c r="F351" s="8">
        <v>39448</v>
      </c>
      <c r="G351" t="str">
        <f t="shared" si="6"/>
        <v>Inactive</v>
      </c>
      <c r="H351" s="4" t="s">
        <v>6</v>
      </c>
      <c r="I351" t="str">
        <f>VLOOKUP(B351,'CCM-FRS-01-May-2014'!$A$1:$M$1962,3,0)</f>
        <v>Client Businesses</v>
      </c>
      <c r="J351" t="str">
        <f>VLOOKUP(B351,'CCM-FRS-01-May-2014'!$A$1:$M$1962,4,0)</f>
        <v>Client-Retail &amp; iShares</v>
      </c>
      <c r="K351" t="str">
        <f>VLOOKUP(B351,'CCM-FRS-01-May-2014'!$A$1:$M$1962,5,0)</f>
        <v>Client-Retail &amp; iShares-Executive</v>
      </c>
      <c r="M351">
        <v>0</v>
      </c>
      <c r="O351" s="23">
        <v>0</v>
      </c>
    </row>
    <row r="352" spans="1:15" ht="15" x14ac:dyDescent="0.3">
      <c r="A352" s="7"/>
      <c r="B352" s="7" t="s">
        <v>702</v>
      </c>
      <c r="C352" s="7" t="s">
        <v>703</v>
      </c>
      <c r="D352" s="8">
        <v>38040.723692129628</v>
      </c>
      <c r="E352" s="7" t="s">
        <v>19</v>
      </c>
      <c r="F352" s="8">
        <v>39448</v>
      </c>
      <c r="G352" t="str">
        <f t="shared" si="6"/>
        <v>Inactive</v>
      </c>
      <c r="H352" s="4" t="s">
        <v>6</v>
      </c>
      <c r="I352" t="str">
        <f>VLOOKUP(B352,'CCM-FRS-01-May-2014'!$A$1:$M$1962,3,0)</f>
        <v>Client Businesses</v>
      </c>
      <c r="J352" t="str">
        <f>VLOOKUP(B352,'CCM-FRS-01-May-2014'!$A$1:$M$1962,4,0)</f>
        <v>Client-Retail &amp; iShares</v>
      </c>
      <c r="K352" t="str">
        <f>VLOOKUP(B352,'CCM-FRS-01-May-2014'!$A$1:$M$1962,5,0)</f>
        <v>Client-Retail &amp; iShares-Executive</v>
      </c>
      <c r="M352">
        <v>0</v>
      </c>
      <c r="O352" s="23">
        <v>0</v>
      </c>
    </row>
    <row r="353" spans="1:15" ht="15" x14ac:dyDescent="0.3">
      <c r="A353" s="7"/>
      <c r="B353" s="7" t="s">
        <v>704</v>
      </c>
      <c r="C353" s="7" t="s">
        <v>705</v>
      </c>
      <c r="D353" s="8">
        <v>38040.725590277776</v>
      </c>
      <c r="E353" s="7" t="s">
        <v>19</v>
      </c>
      <c r="F353" s="8">
        <v>39448</v>
      </c>
      <c r="G353" t="str">
        <f t="shared" si="6"/>
        <v>Inactive</v>
      </c>
      <c r="H353" s="4" t="s">
        <v>6</v>
      </c>
      <c r="I353" t="str">
        <f>VLOOKUP(B353,'CCM-FRS-01-May-2014'!$A$1:$M$1962,3,0)</f>
        <v>Client Businesses</v>
      </c>
      <c r="J353" t="str">
        <f>VLOOKUP(B353,'CCM-FRS-01-May-2014'!$A$1:$M$1962,4,0)</f>
        <v>Client-Retail &amp; iShares</v>
      </c>
      <c r="K353" t="str">
        <f>VLOOKUP(B353,'CCM-FRS-01-May-2014'!$A$1:$M$1962,5,0)</f>
        <v>Client-Retail &amp; iShares-Executive</v>
      </c>
      <c r="M353">
        <v>0</v>
      </c>
      <c r="O353" s="23">
        <v>0</v>
      </c>
    </row>
    <row r="354" spans="1:15" ht="15" x14ac:dyDescent="0.3">
      <c r="A354" s="7"/>
      <c r="B354" s="7" t="s">
        <v>706</v>
      </c>
      <c r="C354" s="7" t="s">
        <v>707</v>
      </c>
      <c r="D354" s="8">
        <v>38040.725590277776</v>
      </c>
      <c r="E354" s="7" t="s">
        <v>19</v>
      </c>
      <c r="F354" s="8">
        <v>39448</v>
      </c>
      <c r="G354" t="str">
        <f t="shared" si="6"/>
        <v>Inactive</v>
      </c>
      <c r="H354" s="4" t="s">
        <v>6</v>
      </c>
      <c r="I354" t="str">
        <f>VLOOKUP(B354,'CCM-FRS-01-May-2014'!$A$1:$M$1962,3,0)</f>
        <v>Client Businesses</v>
      </c>
      <c r="J354" t="str">
        <f>VLOOKUP(B354,'CCM-FRS-01-May-2014'!$A$1:$M$1962,4,0)</f>
        <v>Client-Retail &amp; iShares</v>
      </c>
      <c r="K354" t="str">
        <f>VLOOKUP(B354,'CCM-FRS-01-May-2014'!$A$1:$M$1962,5,0)</f>
        <v>Client-Retail &amp; iShares-Executive</v>
      </c>
      <c r="M354">
        <v>0</v>
      </c>
      <c r="O354" s="23">
        <v>0</v>
      </c>
    </row>
    <row r="355" spans="1:15" ht="15" x14ac:dyDescent="0.3">
      <c r="A355" s="7"/>
      <c r="B355" s="7" t="s">
        <v>708</v>
      </c>
      <c r="C355" s="7" t="s">
        <v>709</v>
      </c>
      <c r="D355" s="8">
        <v>38040.725590277776</v>
      </c>
      <c r="E355" s="7" t="s">
        <v>19</v>
      </c>
      <c r="F355" s="8">
        <v>39448</v>
      </c>
      <c r="G355" t="str">
        <f t="shared" si="6"/>
        <v>Inactive</v>
      </c>
      <c r="H355" s="4" t="s">
        <v>6</v>
      </c>
      <c r="I355" t="str">
        <f>VLOOKUP(B355,'CCM-FRS-01-May-2014'!$A$1:$M$1962,3,0)</f>
        <v>Client Businesses</v>
      </c>
      <c r="J355" t="str">
        <f>VLOOKUP(B355,'CCM-FRS-01-May-2014'!$A$1:$M$1962,4,0)</f>
        <v>Client-Retail &amp; iShares</v>
      </c>
      <c r="K355" t="str">
        <f>VLOOKUP(B355,'CCM-FRS-01-May-2014'!$A$1:$M$1962,5,0)</f>
        <v>Client-Retail &amp; iShares-Executive</v>
      </c>
      <c r="M355">
        <v>0</v>
      </c>
      <c r="O355" s="23">
        <v>0</v>
      </c>
    </row>
    <row r="356" spans="1:15" ht="15" x14ac:dyDescent="0.3">
      <c r="A356" s="7"/>
      <c r="B356" s="7" t="s">
        <v>710</v>
      </c>
      <c r="C356" s="7" t="s">
        <v>711</v>
      </c>
      <c r="D356" s="8">
        <v>38040.725590277776</v>
      </c>
      <c r="E356" s="7" t="s">
        <v>19</v>
      </c>
      <c r="F356" s="8">
        <v>39448</v>
      </c>
      <c r="G356" t="str">
        <f t="shared" si="6"/>
        <v>Inactive</v>
      </c>
      <c r="H356" s="4" t="s">
        <v>6</v>
      </c>
      <c r="I356" t="str">
        <f>VLOOKUP(B356,'CCM-FRS-01-May-2014'!$A$1:$M$1962,3,0)</f>
        <v>Client Businesses</v>
      </c>
      <c r="J356" t="str">
        <f>VLOOKUP(B356,'CCM-FRS-01-May-2014'!$A$1:$M$1962,4,0)</f>
        <v>Client-Retail &amp; iShares</v>
      </c>
      <c r="K356" t="str">
        <f>VLOOKUP(B356,'CCM-FRS-01-May-2014'!$A$1:$M$1962,5,0)</f>
        <v>Client-Retail &amp; iShares-Executive</v>
      </c>
      <c r="M356">
        <v>0</v>
      </c>
      <c r="O356" s="23">
        <v>0</v>
      </c>
    </row>
    <row r="357" spans="1:15" ht="15" x14ac:dyDescent="0.3">
      <c r="A357" s="7"/>
      <c r="B357" s="7" t="s">
        <v>712</v>
      </c>
      <c r="C357" s="7" t="s">
        <v>713</v>
      </c>
      <c r="D357" s="8">
        <v>38040.725590277776</v>
      </c>
      <c r="E357" s="7" t="s">
        <v>19</v>
      </c>
      <c r="F357" s="8">
        <v>39448</v>
      </c>
      <c r="G357" t="str">
        <f t="shared" si="6"/>
        <v>Inactive</v>
      </c>
      <c r="H357" s="4" t="s">
        <v>6</v>
      </c>
      <c r="I357" t="str">
        <f>VLOOKUP(B357,'CCM-FRS-01-May-2014'!$A$1:$M$1962,3,0)</f>
        <v>Client Businesses</v>
      </c>
      <c r="J357" t="str">
        <f>VLOOKUP(B357,'CCM-FRS-01-May-2014'!$A$1:$M$1962,4,0)</f>
        <v>Client-Retail &amp; iShares</v>
      </c>
      <c r="K357" t="str">
        <f>VLOOKUP(B357,'CCM-FRS-01-May-2014'!$A$1:$M$1962,5,0)</f>
        <v>Client-Retail &amp; iShares-Executive</v>
      </c>
      <c r="M357">
        <v>0</v>
      </c>
      <c r="O357" s="23">
        <v>0</v>
      </c>
    </row>
    <row r="358" spans="1:15" ht="15" x14ac:dyDescent="0.3">
      <c r="A358" s="7"/>
      <c r="B358" s="7" t="s">
        <v>714</v>
      </c>
      <c r="C358" s="7" t="s">
        <v>715</v>
      </c>
      <c r="D358" s="8">
        <v>38040.725590277776</v>
      </c>
      <c r="E358" s="7" t="s">
        <v>19</v>
      </c>
      <c r="F358" s="8">
        <v>39448</v>
      </c>
      <c r="G358" t="str">
        <f t="shared" si="6"/>
        <v>Inactive</v>
      </c>
      <c r="H358" s="4" t="s">
        <v>6</v>
      </c>
      <c r="I358" t="str">
        <f>VLOOKUP(B358,'CCM-FRS-01-May-2014'!$A$1:$M$1962,3,0)</f>
        <v>Client Businesses</v>
      </c>
      <c r="J358" t="str">
        <f>VLOOKUP(B358,'CCM-FRS-01-May-2014'!$A$1:$M$1962,4,0)</f>
        <v>Client-Retail &amp; iShares</v>
      </c>
      <c r="K358" t="str">
        <f>VLOOKUP(B358,'CCM-FRS-01-May-2014'!$A$1:$M$1962,5,0)</f>
        <v>Client-Retail &amp; iShares-Executive</v>
      </c>
      <c r="M358">
        <v>0</v>
      </c>
      <c r="O358" s="23">
        <v>0</v>
      </c>
    </row>
    <row r="359" spans="1:15" ht="15" x14ac:dyDescent="0.3">
      <c r="A359" s="7"/>
      <c r="B359" s="7" t="s">
        <v>716</v>
      </c>
      <c r="C359" s="7" t="s">
        <v>717</v>
      </c>
      <c r="D359" s="8">
        <v>38040.725590277776</v>
      </c>
      <c r="E359" s="7" t="s">
        <v>19</v>
      </c>
      <c r="F359" s="8">
        <v>39448</v>
      </c>
      <c r="G359" t="str">
        <f t="shared" si="6"/>
        <v>Inactive</v>
      </c>
      <c r="H359" s="4" t="s">
        <v>6</v>
      </c>
      <c r="I359" t="str">
        <f>VLOOKUP(B359,'CCM-FRS-01-May-2014'!$A$1:$M$1962,3,0)</f>
        <v>Client Businesses</v>
      </c>
      <c r="J359" t="str">
        <f>VLOOKUP(B359,'CCM-FRS-01-May-2014'!$A$1:$M$1962,4,0)</f>
        <v>Client-Retail &amp; iShares</v>
      </c>
      <c r="K359" t="str">
        <f>VLOOKUP(B359,'CCM-FRS-01-May-2014'!$A$1:$M$1962,5,0)</f>
        <v>Client-Retail &amp; iShares-Executive</v>
      </c>
      <c r="M359">
        <v>0</v>
      </c>
      <c r="O359" s="23">
        <v>0</v>
      </c>
    </row>
    <row r="360" spans="1:15" ht="15" x14ac:dyDescent="0.3">
      <c r="A360" s="7"/>
      <c r="B360" s="7" t="s">
        <v>718</v>
      </c>
      <c r="C360" s="7" t="s">
        <v>719</v>
      </c>
      <c r="D360" s="8">
        <v>38040.725590277776</v>
      </c>
      <c r="E360" s="7" t="s">
        <v>57</v>
      </c>
      <c r="F360" s="8">
        <v>39448</v>
      </c>
      <c r="G360" t="str">
        <f t="shared" si="6"/>
        <v>Inactive</v>
      </c>
      <c r="H360" s="4" t="s">
        <v>6</v>
      </c>
      <c r="I360" t="str">
        <f>VLOOKUP(B360,'CCM-FRS-01-May-2014'!$A$1:$M$1962,3,0)</f>
        <v>Client Businesses</v>
      </c>
      <c r="J360" t="str">
        <f>VLOOKUP(B360,'CCM-FRS-01-May-2014'!$A$1:$M$1962,4,0)</f>
        <v>Client-Retail &amp; iShares</v>
      </c>
      <c r="K360" t="str">
        <f>VLOOKUP(B360,'CCM-FRS-01-May-2014'!$A$1:$M$1962,5,0)</f>
        <v>Client-Retail &amp; iShares-Executive</v>
      </c>
      <c r="M360">
        <v>0</v>
      </c>
      <c r="O360" s="23">
        <v>0</v>
      </c>
    </row>
    <row r="361" spans="1:15" ht="15" x14ac:dyDescent="0.3">
      <c r="A361" s="7"/>
      <c r="B361" s="7" t="s">
        <v>720</v>
      </c>
      <c r="C361" s="7" t="s">
        <v>721</v>
      </c>
      <c r="D361" s="8">
        <v>38040.725590277776</v>
      </c>
      <c r="E361" s="7" t="s">
        <v>19</v>
      </c>
      <c r="F361" s="8">
        <v>39448</v>
      </c>
      <c r="G361" t="str">
        <f t="shared" si="6"/>
        <v>Inactive</v>
      </c>
      <c r="H361" s="4" t="s">
        <v>6</v>
      </c>
      <c r="I361" t="str">
        <f>VLOOKUP(B361,'CCM-FRS-01-May-2014'!$A$1:$M$1962,3,0)</f>
        <v>Client Businesses</v>
      </c>
      <c r="J361" t="str">
        <f>VLOOKUP(B361,'CCM-FRS-01-May-2014'!$A$1:$M$1962,4,0)</f>
        <v>Client-Retail &amp; iShares</v>
      </c>
      <c r="K361" t="str">
        <f>VLOOKUP(B361,'CCM-FRS-01-May-2014'!$A$1:$M$1962,5,0)</f>
        <v>Client-Retail &amp; iShares-Executive</v>
      </c>
      <c r="M361">
        <v>0</v>
      </c>
      <c r="O361" s="23">
        <v>0</v>
      </c>
    </row>
    <row r="362" spans="1:15" ht="15" x14ac:dyDescent="0.3">
      <c r="A362" s="7"/>
      <c r="B362" s="7" t="s">
        <v>722</v>
      </c>
      <c r="C362" s="7" t="s">
        <v>723</v>
      </c>
      <c r="D362" s="8">
        <v>38040.725590277776</v>
      </c>
      <c r="E362" s="7" t="s">
        <v>19</v>
      </c>
      <c r="F362" s="8" t="s">
        <v>20</v>
      </c>
      <c r="G362" t="str">
        <f t="shared" si="6"/>
        <v>Active</v>
      </c>
      <c r="H362" s="2" t="s">
        <v>1</v>
      </c>
      <c r="I362" t="str">
        <f>VLOOKUP(B362,'CCM-FRS-01-May-2014'!$A$1:$M$1962,3,0)</f>
        <v>Client Businesses</v>
      </c>
      <c r="J362" t="str">
        <f>VLOOKUP(B362,'CCM-FRS-01-May-2014'!$A$1:$M$1962,4,0)</f>
        <v>Client-Retail &amp; iShares</v>
      </c>
      <c r="K362" t="str">
        <f>VLOOKUP(B362,'CCM-FRS-01-May-2014'!$A$1:$M$1962,5,0)</f>
        <v>Client-Retail and iShares-AUM Related</v>
      </c>
      <c r="M362">
        <v>0</v>
      </c>
      <c r="O362" s="23">
        <v>1158853.0000244924</v>
      </c>
    </row>
    <row r="363" spans="1:15" ht="15" x14ac:dyDescent="0.3">
      <c r="A363" s="7"/>
      <c r="B363" s="7" t="s">
        <v>724</v>
      </c>
      <c r="C363" s="7" t="s">
        <v>725</v>
      </c>
      <c r="D363" s="8">
        <v>41138.664131944446</v>
      </c>
      <c r="E363" s="7" t="s">
        <v>19</v>
      </c>
      <c r="F363" s="8" t="s">
        <v>20</v>
      </c>
      <c r="G363" t="str">
        <f t="shared" si="6"/>
        <v>Active</v>
      </c>
      <c r="H363" s="2" t="s">
        <v>1</v>
      </c>
      <c r="I363" t="str">
        <f>VLOOKUP(B363,'CCM-FRS-01-May-2014'!$A$1:$M$1962,3,0)</f>
        <v>Client Businesses</v>
      </c>
      <c r="J363" t="str">
        <f>VLOOKUP(B363,'CCM-FRS-01-May-2014'!$A$1:$M$1962,4,0)</f>
        <v>Client-ICB &amp; BlackRock Solutions</v>
      </c>
      <c r="K363" t="str">
        <f>VLOOKUP(B363,'CCM-FRS-01-May-2014'!$A$1:$M$1962,5,0)</f>
        <v>Client-ICB &amp; BRS-Institutional Client Business</v>
      </c>
      <c r="M363">
        <v>0</v>
      </c>
      <c r="O363" s="23">
        <v>2262393.218091093</v>
      </c>
    </row>
    <row r="364" spans="1:15" ht="15" x14ac:dyDescent="0.3">
      <c r="A364" s="7"/>
      <c r="B364" s="7" t="s">
        <v>726</v>
      </c>
      <c r="C364" s="7" t="s">
        <v>727</v>
      </c>
      <c r="D364" s="8">
        <v>39016.624988425923</v>
      </c>
      <c r="E364" s="7" t="s">
        <v>19</v>
      </c>
      <c r="F364" s="8" t="s">
        <v>20</v>
      </c>
      <c r="G364" t="str">
        <f t="shared" si="6"/>
        <v>Active</v>
      </c>
      <c r="H364" s="2" t="s">
        <v>1</v>
      </c>
      <c r="I364" t="str">
        <f>VLOOKUP(B364,'CCM-FRS-01-May-2014'!$A$1:$M$1962,3,0)</f>
        <v>Client Businesses</v>
      </c>
      <c r="J364" t="str">
        <f>VLOOKUP(B364,'CCM-FRS-01-May-2014'!$A$1:$M$1962,4,0)</f>
        <v>Client-Retail &amp; iShares</v>
      </c>
      <c r="K364" t="str">
        <f>VLOOKUP(B364,'CCM-FRS-01-May-2014'!$A$1:$M$1962,5,0)</f>
        <v>Client-Retail and iShares-AUM Related</v>
      </c>
      <c r="M364">
        <v>0</v>
      </c>
      <c r="O364" s="23">
        <v>0</v>
      </c>
    </row>
    <row r="365" spans="1:15" ht="15" x14ac:dyDescent="0.3">
      <c r="A365" s="7"/>
      <c r="B365" s="7" t="s">
        <v>728</v>
      </c>
      <c r="C365" s="7" t="s">
        <v>729</v>
      </c>
      <c r="D365" s="8">
        <v>38040.725590277776</v>
      </c>
      <c r="E365" s="7" t="s">
        <v>19</v>
      </c>
      <c r="F365" s="8" t="s">
        <v>20</v>
      </c>
      <c r="G365" t="str">
        <f t="shared" si="6"/>
        <v>Active</v>
      </c>
      <c r="H365" s="2" t="s">
        <v>1</v>
      </c>
      <c r="I365" t="str">
        <f>VLOOKUP(B365,'CCM-FRS-01-May-2014'!$A$1:$M$1962,3,0)</f>
        <v>Client Businesses</v>
      </c>
      <c r="J365" t="str">
        <f>VLOOKUP(B365,'CCM-FRS-01-May-2014'!$A$1:$M$1962,4,0)</f>
        <v>Client-Retail &amp; iShares</v>
      </c>
      <c r="K365" t="str">
        <f>VLOOKUP(B365,'CCM-FRS-01-May-2014'!$A$1:$M$1962,5,0)</f>
        <v>Client-Retail and iShares-AUM Related</v>
      </c>
      <c r="M365">
        <v>0</v>
      </c>
      <c r="O365" s="23">
        <v>0</v>
      </c>
    </row>
    <row r="366" spans="1:15" ht="15" x14ac:dyDescent="0.3">
      <c r="A366" s="7"/>
      <c r="B366" s="7" t="s">
        <v>730</v>
      </c>
      <c r="C366" s="7" t="s">
        <v>731</v>
      </c>
      <c r="D366" s="8">
        <v>38040.725590277776</v>
      </c>
      <c r="E366" s="7" t="s">
        <v>57</v>
      </c>
      <c r="F366" s="8" t="s">
        <v>20</v>
      </c>
      <c r="G366" t="str">
        <f t="shared" si="6"/>
        <v>Inactive</v>
      </c>
      <c r="H366" s="4" t="s">
        <v>6</v>
      </c>
      <c r="I366" t="str">
        <f>VLOOKUP(B366,'CCM-FRS-01-May-2014'!$A$1:$M$1962,3,0)</f>
        <v>Client Businesses</v>
      </c>
      <c r="J366" t="str">
        <f>VLOOKUP(B366,'CCM-FRS-01-May-2014'!$A$1:$M$1962,4,0)</f>
        <v>Client-Retail &amp; iShares</v>
      </c>
      <c r="K366" t="str">
        <f>VLOOKUP(B366,'CCM-FRS-01-May-2014'!$A$1:$M$1962,5,0)</f>
        <v>Client-Retail and iShares-AUM Related</v>
      </c>
      <c r="M366">
        <v>0</v>
      </c>
      <c r="O366" s="23">
        <v>0</v>
      </c>
    </row>
    <row r="367" spans="1:15" ht="15" x14ac:dyDescent="0.3">
      <c r="A367" s="7"/>
      <c r="B367" s="7" t="s">
        <v>732</v>
      </c>
      <c r="C367" s="7" t="s">
        <v>733</v>
      </c>
      <c r="D367" s="8">
        <v>38040.725590277776</v>
      </c>
      <c r="E367" s="7" t="s">
        <v>19</v>
      </c>
      <c r="F367" s="8">
        <v>41425</v>
      </c>
      <c r="G367" t="str">
        <f t="shared" si="6"/>
        <v>Inactive</v>
      </c>
      <c r="H367" s="4" t="s">
        <v>6</v>
      </c>
      <c r="I367" t="str">
        <f>VLOOKUP(B367,'CCM-FRS-01-May-2014'!$A$1:$M$1962,3,0)</f>
        <v>Client Businesses</v>
      </c>
      <c r="J367" t="str">
        <f>VLOOKUP(B367,'CCM-FRS-01-May-2014'!$A$1:$M$1962,4,0)</f>
        <v>Client-Retail &amp; iShares</v>
      </c>
      <c r="K367" t="str">
        <f>VLOOKUP(B367,'CCM-FRS-01-May-2014'!$A$1:$M$1962,5,0)</f>
        <v>Client-Retail and iShares-AUM Related</v>
      </c>
      <c r="M367">
        <v>0</v>
      </c>
      <c r="O367" s="23">
        <v>0</v>
      </c>
    </row>
    <row r="368" spans="1:15" ht="15" x14ac:dyDescent="0.3">
      <c r="A368" s="7"/>
      <c r="B368" s="7" t="s">
        <v>734</v>
      </c>
      <c r="C368" s="7" t="s">
        <v>735</v>
      </c>
      <c r="D368" s="8">
        <v>38040.725590277776</v>
      </c>
      <c r="E368" s="7" t="s">
        <v>19</v>
      </c>
      <c r="F368" s="8" t="s">
        <v>20</v>
      </c>
      <c r="G368" t="str">
        <f t="shared" si="6"/>
        <v>Active</v>
      </c>
      <c r="H368" s="2" t="s">
        <v>1</v>
      </c>
      <c r="I368" t="str">
        <f>VLOOKUP(B368,'CCM-FRS-01-May-2014'!$A$1:$M$1962,3,0)</f>
        <v>Investments</v>
      </c>
      <c r="J368" t="str">
        <f>VLOOKUP(B368,'CCM-FRS-01-May-2014'!$A$1:$M$1962,4,0)</f>
        <v>Inv-Trading &amp; Liquidity Strategies</v>
      </c>
      <c r="K368" t="str">
        <f>VLOOKUP(B368,'CCM-FRS-01-May-2014'!$A$1:$M$1962,5,0)</f>
        <v>Inv-T&amp;L-Cash</v>
      </c>
      <c r="M368">
        <v>0</v>
      </c>
      <c r="O368" s="23">
        <v>8254783.2047571624</v>
      </c>
    </row>
    <row r="369" spans="1:15" ht="15" x14ac:dyDescent="0.3">
      <c r="A369" s="7"/>
      <c r="B369" s="7" t="s">
        <v>736</v>
      </c>
      <c r="C369" s="7" t="s">
        <v>737</v>
      </c>
      <c r="D369" s="8">
        <v>38040.725590277776</v>
      </c>
      <c r="E369" s="7" t="s">
        <v>19</v>
      </c>
      <c r="F369" s="8">
        <v>41425</v>
      </c>
      <c r="G369" t="str">
        <f t="shared" si="6"/>
        <v>Inactive</v>
      </c>
      <c r="H369" s="4" t="s">
        <v>6</v>
      </c>
      <c r="I369" t="str">
        <f>VLOOKUP(B369,'CCM-FRS-01-May-2014'!$A$1:$M$1962,3,0)</f>
        <v>Client Businesses</v>
      </c>
      <c r="J369" t="str">
        <f>VLOOKUP(B369,'CCM-FRS-01-May-2014'!$A$1:$M$1962,4,0)</f>
        <v>Client-Retail &amp; iShares</v>
      </c>
      <c r="K369" t="str">
        <f>VLOOKUP(B369,'CCM-FRS-01-May-2014'!$A$1:$M$1962,5,0)</f>
        <v>Client-Retail and iShares-AUM Related</v>
      </c>
      <c r="M369">
        <v>0</v>
      </c>
      <c r="O369" s="23">
        <v>0</v>
      </c>
    </row>
    <row r="370" spans="1:15" ht="15" x14ac:dyDescent="0.3">
      <c r="A370" s="7"/>
      <c r="B370" s="7" t="s">
        <v>738</v>
      </c>
      <c r="C370" s="7" t="s">
        <v>739</v>
      </c>
      <c r="D370" s="8">
        <v>38040.725590277776</v>
      </c>
      <c r="E370" s="7" t="s">
        <v>19</v>
      </c>
      <c r="F370" s="8" t="s">
        <v>20</v>
      </c>
      <c r="G370" t="str">
        <f t="shared" si="6"/>
        <v>Active</v>
      </c>
      <c r="H370" s="2" t="s">
        <v>1</v>
      </c>
      <c r="I370" t="str">
        <f>VLOOKUP(B370,'CCM-FRS-01-May-2014'!$A$1:$M$1962,3,0)</f>
        <v>Client Businesses</v>
      </c>
      <c r="J370" t="str">
        <f>VLOOKUP(B370,'CCM-FRS-01-May-2014'!$A$1:$M$1962,4,0)</f>
        <v>Client-Retail &amp; iShares</v>
      </c>
      <c r="K370" t="str">
        <f>VLOOKUP(B370,'CCM-FRS-01-May-2014'!$A$1:$M$1962,5,0)</f>
        <v>Client-Retail and iShares-AUM Related</v>
      </c>
      <c r="M370">
        <v>0</v>
      </c>
      <c r="O370" s="23">
        <v>0</v>
      </c>
    </row>
    <row r="371" spans="1:15" ht="15" x14ac:dyDescent="0.3">
      <c r="A371" s="7"/>
      <c r="B371" s="7" t="s">
        <v>740</v>
      </c>
      <c r="C371" s="7" t="s">
        <v>741</v>
      </c>
      <c r="D371" s="8">
        <v>39008.395104166666</v>
      </c>
      <c r="E371" s="7" t="s">
        <v>19</v>
      </c>
      <c r="F371" s="8" t="s">
        <v>20</v>
      </c>
      <c r="G371" t="str">
        <f t="shared" si="6"/>
        <v>Active</v>
      </c>
      <c r="H371" s="2" t="s">
        <v>1</v>
      </c>
      <c r="I371" t="str">
        <f>VLOOKUP(B371,'CCM-FRS-01-May-2014'!$A$1:$M$1962,3,0)</f>
        <v>Client Businesses</v>
      </c>
      <c r="J371" t="str">
        <f>VLOOKUP(B371,'CCM-FRS-01-May-2014'!$A$1:$M$1962,4,0)</f>
        <v>Client-Retail &amp; iShares</v>
      </c>
      <c r="K371" t="str">
        <f>VLOOKUP(B371,'CCM-FRS-01-May-2014'!$A$1:$M$1962,5,0)</f>
        <v>Client-Retail and iShares-AUM Related</v>
      </c>
      <c r="M371">
        <v>0</v>
      </c>
      <c r="O371" s="23">
        <v>0</v>
      </c>
    </row>
    <row r="372" spans="1:15" ht="15" x14ac:dyDescent="0.3">
      <c r="A372" s="7"/>
      <c r="B372" s="7" t="s">
        <v>742</v>
      </c>
      <c r="C372" s="7" t="s">
        <v>743</v>
      </c>
      <c r="D372" s="8">
        <v>39008.395543981482</v>
      </c>
      <c r="E372" s="7" t="s">
        <v>19</v>
      </c>
      <c r="F372" s="8">
        <v>41394</v>
      </c>
      <c r="G372" t="str">
        <f t="shared" si="6"/>
        <v>Inactive</v>
      </c>
      <c r="H372" s="4" t="s">
        <v>6</v>
      </c>
      <c r="I372" t="str">
        <f>VLOOKUP(B372,'CCM-FRS-01-May-2014'!$A$1:$M$1962,3,0)</f>
        <v>Client Businesses</v>
      </c>
      <c r="J372" t="str">
        <f>VLOOKUP(B372,'CCM-FRS-01-May-2014'!$A$1:$M$1962,4,0)</f>
        <v>Client-Retail &amp; iShares</v>
      </c>
      <c r="K372" t="str">
        <f>VLOOKUP(B372,'CCM-FRS-01-May-2014'!$A$1:$M$1962,5,0)</f>
        <v>Client-Retail &amp; iShares-Executive</v>
      </c>
      <c r="M372">
        <v>0</v>
      </c>
      <c r="O372" s="23">
        <v>0</v>
      </c>
    </row>
    <row r="373" spans="1:15" ht="15" x14ac:dyDescent="0.3">
      <c r="A373" s="7"/>
      <c r="B373" s="7" t="s">
        <v>744</v>
      </c>
      <c r="C373" s="7" t="s">
        <v>745</v>
      </c>
      <c r="D373" s="8">
        <v>39058.430474537039</v>
      </c>
      <c r="E373" s="7" t="s">
        <v>19</v>
      </c>
      <c r="F373" s="8">
        <v>41425</v>
      </c>
      <c r="G373" s="9" t="str">
        <f t="shared" si="6"/>
        <v>Inactive</v>
      </c>
      <c r="H373" s="4" t="s">
        <v>6</v>
      </c>
      <c r="I373" s="9" t="str">
        <f>VLOOKUP(B373,'CCM-FRS-01-May-2014'!$A$1:$M$1962,3,0)</f>
        <v>Client Businesses</v>
      </c>
      <c r="J373" t="str">
        <f>VLOOKUP(B373,'CCM-FRS-01-May-2014'!$A$1:$M$1962,4,0)</f>
        <v>Client-Retail &amp; iShares</v>
      </c>
      <c r="K373" t="str">
        <f>VLOOKUP(B373,'CCM-FRS-01-May-2014'!$A$1:$M$1962,5,0)</f>
        <v>Client-Retail and iShares-AUM Related</v>
      </c>
      <c r="M373">
        <v>0</v>
      </c>
      <c r="O373" s="23">
        <v>0</v>
      </c>
    </row>
    <row r="374" spans="1:15" ht="15" x14ac:dyDescent="0.3">
      <c r="A374" s="7"/>
      <c r="B374" s="7" t="s">
        <v>746</v>
      </c>
      <c r="C374" s="7" t="s">
        <v>747</v>
      </c>
      <c r="D374" s="8">
        <v>38040.725590277776</v>
      </c>
      <c r="E374" s="7" t="s">
        <v>19</v>
      </c>
      <c r="F374" s="8">
        <v>41698</v>
      </c>
      <c r="G374" t="str">
        <f t="shared" si="6"/>
        <v>Inactive</v>
      </c>
      <c r="H374" s="4" t="s">
        <v>6</v>
      </c>
      <c r="I374" t="str">
        <f>VLOOKUP(B374,'CCM-FRS-01-May-2014'!$A$1:$M$1962,3,0)</f>
        <v>Investments</v>
      </c>
      <c r="J374" t="str">
        <f>VLOOKUP(B374,'CCM-FRS-01-May-2014'!$A$1:$M$1962,4,0)</f>
        <v>Inv-Trading &amp; Liquidity Strategies</v>
      </c>
      <c r="K374" t="str">
        <f>VLOOKUP(B374,'CCM-FRS-01-May-2014'!$A$1:$M$1962,5,0)</f>
        <v>Inv-T&amp;L-Cash</v>
      </c>
      <c r="M374">
        <v>0</v>
      </c>
      <c r="O374" s="23">
        <v>0</v>
      </c>
    </row>
    <row r="375" spans="1:15" ht="15" x14ac:dyDescent="0.3">
      <c r="A375" s="7"/>
      <c r="B375" s="7" t="s">
        <v>748</v>
      </c>
      <c r="C375" s="7" t="s">
        <v>749</v>
      </c>
      <c r="D375" s="8">
        <v>39016.624988425923</v>
      </c>
      <c r="E375" s="7" t="s">
        <v>19</v>
      </c>
      <c r="F375" s="8">
        <v>41425</v>
      </c>
      <c r="G375" t="str">
        <f t="shared" si="6"/>
        <v>Inactive</v>
      </c>
      <c r="H375" s="4" t="s">
        <v>6</v>
      </c>
      <c r="I375" t="str">
        <f>VLOOKUP(B375,'CCM-FRS-01-May-2014'!$A$1:$M$1962,3,0)</f>
        <v>Client Businesses</v>
      </c>
      <c r="J375" t="str">
        <f>VLOOKUP(B375,'CCM-FRS-01-May-2014'!$A$1:$M$1962,4,0)</f>
        <v>Client-Retail &amp; iShares</v>
      </c>
      <c r="K375" t="str">
        <f>VLOOKUP(B375,'CCM-FRS-01-May-2014'!$A$1:$M$1962,5,0)</f>
        <v>Client-Retail and iShares-AUM Related</v>
      </c>
      <c r="M375">
        <v>0</v>
      </c>
      <c r="O375" s="23">
        <v>0</v>
      </c>
    </row>
    <row r="376" spans="1:15" ht="15" x14ac:dyDescent="0.3">
      <c r="A376" s="7"/>
      <c r="B376" s="7" t="s">
        <v>750</v>
      </c>
      <c r="C376" s="7" t="s">
        <v>751</v>
      </c>
      <c r="D376" s="8">
        <v>38040.725590277776</v>
      </c>
      <c r="E376" s="7" t="s">
        <v>19</v>
      </c>
      <c r="F376" s="8" t="s">
        <v>20</v>
      </c>
      <c r="G376" t="str">
        <f t="shared" si="6"/>
        <v>Active</v>
      </c>
      <c r="H376" s="2" t="s">
        <v>1</v>
      </c>
      <c r="I376" t="str">
        <f>VLOOKUP(B376,'CCM-FRS-01-May-2014'!$A$1:$M$1962,3,0)</f>
        <v>Client Businesses</v>
      </c>
      <c r="J376" t="str">
        <f>VLOOKUP(B376,'CCM-FRS-01-May-2014'!$A$1:$M$1962,4,0)</f>
        <v>Client-Retail &amp; iShares</v>
      </c>
      <c r="K376" t="str">
        <f>VLOOKUP(B376,'CCM-FRS-01-May-2014'!$A$1:$M$1962,5,0)</f>
        <v>Client-Retail and iShares-AUM Related</v>
      </c>
      <c r="M376">
        <v>0</v>
      </c>
      <c r="O376" s="23">
        <v>45939390.373072073</v>
      </c>
    </row>
    <row r="377" spans="1:15" ht="15" x14ac:dyDescent="0.3">
      <c r="A377" s="7"/>
      <c r="B377" s="7" t="s">
        <v>752</v>
      </c>
      <c r="C377" s="7" t="s">
        <v>753</v>
      </c>
      <c r="D377" s="8">
        <v>38040.72761574074</v>
      </c>
      <c r="E377" s="7" t="s">
        <v>19</v>
      </c>
      <c r="F377" s="8">
        <v>41425</v>
      </c>
      <c r="G377" t="str">
        <f t="shared" si="6"/>
        <v>Inactive</v>
      </c>
      <c r="H377" s="4" t="s">
        <v>6</v>
      </c>
      <c r="I377" t="str">
        <f>VLOOKUP(B377,'CCM-FRS-01-May-2014'!$A$1:$M$1962,3,0)</f>
        <v>Client Businesses</v>
      </c>
      <c r="J377" t="str">
        <f>VLOOKUP(B377,'CCM-FRS-01-May-2014'!$A$1:$M$1962,4,0)</f>
        <v>Client-Retail &amp; iShares</v>
      </c>
      <c r="K377" t="str">
        <f>VLOOKUP(B377,'CCM-FRS-01-May-2014'!$A$1:$M$1962,5,0)</f>
        <v>Client-Retail and iShares-AUM Related</v>
      </c>
      <c r="M377">
        <v>0</v>
      </c>
      <c r="O377" s="23">
        <v>0</v>
      </c>
    </row>
    <row r="378" spans="1:15" ht="15" x14ac:dyDescent="0.3">
      <c r="A378" s="7"/>
      <c r="B378" s="7" t="s">
        <v>754</v>
      </c>
      <c r="C378" s="7" t="s">
        <v>755</v>
      </c>
      <c r="D378" s="8">
        <v>38040.72761574074</v>
      </c>
      <c r="E378" s="7" t="s">
        <v>57</v>
      </c>
      <c r="F378" s="8" t="s">
        <v>20</v>
      </c>
      <c r="G378" t="str">
        <f t="shared" si="6"/>
        <v>Inactive</v>
      </c>
      <c r="H378" s="4" t="s">
        <v>6</v>
      </c>
      <c r="I378" t="str">
        <f>VLOOKUP(B378,'CCM-FRS-01-May-2014'!$A$1:$M$1962,3,0)</f>
        <v>Client Businesses</v>
      </c>
      <c r="J378" t="str">
        <f>VLOOKUP(B378,'CCM-FRS-01-May-2014'!$A$1:$M$1962,4,0)</f>
        <v>Client-Retail &amp; iShares</v>
      </c>
      <c r="K378" t="str">
        <f>VLOOKUP(B378,'CCM-FRS-01-May-2014'!$A$1:$M$1962,5,0)</f>
        <v>Client-Retail and iShares-AUM Related</v>
      </c>
      <c r="M378">
        <v>0</v>
      </c>
      <c r="O378" s="23">
        <v>0</v>
      </c>
    </row>
    <row r="379" spans="1:15" ht="15" x14ac:dyDescent="0.3">
      <c r="A379" s="7"/>
      <c r="B379" s="7" t="s">
        <v>756</v>
      </c>
      <c r="C379" s="7" t="s">
        <v>757</v>
      </c>
      <c r="D379" s="8">
        <v>39016.624988425923</v>
      </c>
      <c r="E379" s="7" t="s">
        <v>19</v>
      </c>
      <c r="F379" s="8" t="s">
        <v>20</v>
      </c>
      <c r="G379" t="str">
        <f t="shared" si="6"/>
        <v>Active</v>
      </c>
      <c r="H379" s="2" t="s">
        <v>1</v>
      </c>
      <c r="I379" t="str">
        <f>VLOOKUP(B379,'CCM-FRS-01-May-2014'!$A$1:$M$1962,3,0)</f>
        <v>Client Businesses</v>
      </c>
      <c r="J379" t="str">
        <f>VLOOKUP(B379,'CCM-FRS-01-May-2014'!$A$1:$M$1962,4,0)</f>
        <v>Client-Retail &amp; iShares</v>
      </c>
      <c r="K379" t="str">
        <f>VLOOKUP(B379,'CCM-FRS-01-May-2014'!$A$1:$M$1962,5,0)</f>
        <v>Client-Retail and iShares-AUM Related</v>
      </c>
      <c r="M379">
        <v>0</v>
      </c>
      <c r="O379" s="23">
        <v>-1</v>
      </c>
    </row>
    <row r="380" spans="1:15" ht="15" x14ac:dyDescent="0.3">
      <c r="A380" s="7"/>
      <c r="B380" s="7" t="s">
        <v>758</v>
      </c>
      <c r="C380" s="7" t="s">
        <v>759</v>
      </c>
      <c r="D380" s="8">
        <v>38040.72761574074</v>
      </c>
      <c r="E380" s="7" t="s">
        <v>19</v>
      </c>
      <c r="F380" s="8">
        <v>41425</v>
      </c>
      <c r="G380" t="str">
        <f t="shared" si="6"/>
        <v>Inactive</v>
      </c>
      <c r="H380" s="4" t="s">
        <v>6</v>
      </c>
      <c r="I380" t="str">
        <f>VLOOKUP(B380,'CCM-FRS-01-May-2014'!$A$1:$M$1962,3,0)</f>
        <v>Client Businesses</v>
      </c>
      <c r="J380" t="str">
        <f>VLOOKUP(B380,'CCM-FRS-01-May-2014'!$A$1:$M$1962,4,0)</f>
        <v>Client-Retail &amp; iShares</v>
      </c>
      <c r="K380" t="str">
        <f>VLOOKUP(B380,'CCM-FRS-01-May-2014'!$A$1:$M$1962,5,0)</f>
        <v>Client-Retail and iShares-AUM Related</v>
      </c>
      <c r="M380">
        <v>0</v>
      </c>
      <c r="O380" s="23">
        <v>0</v>
      </c>
    </row>
    <row r="381" spans="1:15" ht="15" x14ac:dyDescent="0.3">
      <c r="A381" s="7"/>
      <c r="B381" s="7" t="s">
        <v>760</v>
      </c>
      <c r="C381" s="7" t="s">
        <v>761</v>
      </c>
      <c r="D381" s="8">
        <v>38040.72761574074</v>
      </c>
      <c r="E381" s="7" t="s">
        <v>19</v>
      </c>
      <c r="F381" s="8">
        <v>41790</v>
      </c>
      <c r="G381" t="str">
        <f t="shared" si="6"/>
        <v>Inactive</v>
      </c>
      <c r="H381" s="4" t="s">
        <v>8</v>
      </c>
      <c r="I381" t="str">
        <f>VLOOKUP(B381,'CCM-FRS-01-May-2014'!$A$1:$M$1962,3,0)</f>
        <v>Client Businesses</v>
      </c>
      <c r="J381" t="str">
        <f>VLOOKUP(B381,'CCM-FRS-01-May-2014'!$A$1:$M$1962,4,0)</f>
        <v>Client-Retail &amp; iShares</v>
      </c>
      <c r="K381" t="str">
        <f>VLOOKUP(B381,'CCM-FRS-01-May-2014'!$A$1:$M$1962,5,0)</f>
        <v>Client-Retail and iShares-AUM Related</v>
      </c>
      <c r="M381">
        <v>0</v>
      </c>
      <c r="O381" s="23">
        <v>0</v>
      </c>
    </row>
    <row r="382" spans="1:15" ht="15" x14ac:dyDescent="0.3">
      <c r="A382" s="7"/>
      <c r="B382" s="7" t="s">
        <v>762</v>
      </c>
      <c r="C382" s="7" t="s">
        <v>763</v>
      </c>
      <c r="D382" s="8">
        <v>38040.72761574074</v>
      </c>
      <c r="E382" s="7" t="s">
        <v>19</v>
      </c>
      <c r="F382" s="8">
        <v>41425</v>
      </c>
      <c r="G382" t="str">
        <f t="shared" si="6"/>
        <v>Inactive</v>
      </c>
      <c r="H382" s="4" t="s">
        <v>6</v>
      </c>
      <c r="I382" t="str">
        <f>VLOOKUP(B382,'CCM-FRS-01-May-2014'!$A$1:$M$1962,3,0)</f>
        <v>Client Businesses</v>
      </c>
      <c r="J382" t="str">
        <f>VLOOKUP(B382,'CCM-FRS-01-May-2014'!$A$1:$M$1962,4,0)</f>
        <v>Client-Retail &amp; iShares</v>
      </c>
      <c r="K382" t="str">
        <f>VLOOKUP(B382,'CCM-FRS-01-May-2014'!$A$1:$M$1962,5,0)</f>
        <v>Client-Retail and iShares-AUM Related</v>
      </c>
      <c r="M382">
        <v>0</v>
      </c>
      <c r="O382" s="23">
        <v>0</v>
      </c>
    </row>
    <row r="383" spans="1:15" ht="15" x14ac:dyDescent="0.3">
      <c r="A383" s="7"/>
      <c r="B383" s="7" t="s">
        <v>764</v>
      </c>
      <c r="C383" s="7" t="s">
        <v>765</v>
      </c>
      <c r="D383" s="8">
        <v>39016.624988425923</v>
      </c>
      <c r="E383" s="7" t="s">
        <v>19</v>
      </c>
      <c r="F383" s="8">
        <v>41425</v>
      </c>
      <c r="G383" t="str">
        <f t="shared" si="6"/>
        <v>Inactive</v>
      </c>
      <c r="H383" s="4" t="s">
        <v>6</v>
      </c>
      <c r="I383" t="str">
        <f>VLOOKUP(B383,'CCM-FRS-01-May-2014'!$A$1:$M$1962,3,0)</f>
        <v>Client Businesses</v>
      </c>
      <c r="J383" t="str">
        <f>VLOOKUP(B383,'CCM-FRS-01-May-2014'!$A$1:$M$1962,4,0)</f>
        <v>Client-Retail &amp; iShares</v>
      </c>
      <c r="K383" t="str">
        <f>VLOOKUP(B383,'CCM-FRS-01-May-2014'!$A$1:$M$1962,5,0)</f>
        <v>Client-Retail and iShares-AUM Related</v>
      </c>
      <c r="M383">
        <v>0</v>
      </c>
      <c r="O383" s="23">
        <v>0</v>
      </c>
    </row>
    <row r="384" spans="1:15" ht="15" x14ac:dyDescent="0.3">
      <c r="A384" s="7"/>
      <c r="B384" s="7" t="s">
        <v>766</v>
      </c>
      <c r="C384" s="7" t="s">
        <v>767</v>
      </c>
      <c r="D384" s="8">
        <v>38040.72761574074</v>
      </c>
      <c r="E384" s="7" t="s">
        <v>19</v>
      </c>
      <c r="F384" s="8">
        <v>41425</v>
      </c>
      <c r="G384" t="str">
        <f t="shared" si="6"/>
        <v>Inactive</v>
      </c>
      <c r="H384" s="4" t="s">
        <v>6</v>
      </c>
      <c r="I384" t="str">
        <f>VLOOKUP(B384,'CCM-FRS-01-May-2014'!$A$1:$M$1962,3,0)</f>
        <v>Client Businesses</v>
      </c>
      <c r="J384" t="str">
        <f>VLOOKUP(B384,'CCM-FRS-01-May-2014'!$A$1:$M$1962,4,0)</f>
        <v>Client-Retail &amp; iShares</v>
      </c>
      <c r="K384" t="str">
        <f>VLOOKUP(B384,'CCM-FRS-01-May-2014'!$A$1:$M$1962,5,0)</f>
        <v>Client-Retail and iShares-AUM Related</v>
      </c>
      <c r="M384">
        <v>0</v>
      </c>
      <c r="O384" s="23">
        <v>0</v>
      </c>
    </row>
    <row r="385" spans="1:15" ht="15" x14ac:dyDescent="0.3">
      <c r="A385" s="7"/>
      <c r="B385" s="7" t="s">
        <v>768</v>
      </c>
      <c r="C385" s="7" t="s">
        <v>769</v>
      </c>
      <c r="D385" s="8">
        <v>38078.876643518517</v>
      </c>
      <c r="E385" s="7" t="s">
        <v>57</v>
      </c>
      <c r="F385" s="8" t="s">
        <v>20</v>
      </c>
      <c r="G385" t="str">
        <f t="shared" si="6"/>
        <v>Inactive</v>
      </c>
      <c r="H385" s="4" t="s">
        <v>6</v>
      </c>
      <c r="I385" t="str">
        <f>VLOOKUP(B385,'CCM-FRS-01-May-2014'!$A$1:$M$1962,3,0)</f>
        <v>Client Businesses</v>
      </c>
      <c r="J385" t="str">
        <f>VLOOKUP(B385,'CCM-FRS-01-May-2014'!$A$1:$M$1962,4,0)</f>
        <v>Client-Retail &amp; iShares</v>
      </c>
      <c r="K385" t="str">
        <f>VLOOKUP(B385,'CCM-FRS-01-May-2014'!$A$1:$M$1962,5,0)</f>
        <v>Client-Retail and iShares-AUM Related</v>
      </c>
      <c r="M385">
        <v>0</v>
      </c>
      <c r="O385" s="23">
        <v>0</v>
      </c>
    </row>
    <row r="386" spans="1:15" ht="15" x14ac:dyDescent="0.3">
      <c r="A386" s="7"/>
      <c r="B386" s="7" t="s">
        <v>770</v>
      </c>
      <c r="C386" s="7" t="s">
        <v>771</v>
      </c>
      <c r="D386" s="8">
        <v>38672.445625</v>
      </c>
      <c r="E386" s="7" t="s">
        <v>19</v>
      </c>
      <c r="F386" s="8" t="s">
        <v>20</v>
      </c>
      <c r="G386" t="str">
        <f t="shared" si="6"/>
        <v>Active</v>
      </c>
      <c r="H386" s="2" t="s">
        <v>1</v>
      </c>
      <c r="I386" t="str">
        <f>VLOOKUP(B386,'CCM-FRS-01-May-2014'!$A$1:$M$1962,3,0)</f>
        <v>Client Businesses</v>
      </c>
      <c r="J386" t="str">
        <f>VLOOKUP(B386,'CCM-FRS-01-May-2014'!$A$1:$M$1962,4,0)</f>
        <v>Client-Retail &amp; iShares</v>
      </c>
      <c r="K386" t="str">
        <f>VLOOKUP(B386,'CCM-FRS-01-May-2014'!$A$1:$M$1962,5,0)</f>
        <v>Client-Retail and iShares-AUM Related</v>
      </c>
      <c r="M386">
        <v>0</v>
      </c>
      <c r="O386" s="23">
        <v>-1053182</v>
      </c>
    </row>
    <row r="387" spans="1:15" ht="15" x14ac:dyDescent="0.3">
      <c r="A387" s="7"/>
      <c r="B387" s="7" t="s">
        <v>772</v>
      </c>
      <c r="C387" s="7" t="s">
        <v>773</v>
      </c>
      <c r="D387" s="8">
        <v>38715.985960648148</v>
      </c>
      <c r="E387" s="7" t="s">
        <v>19</v>
      </c>
      <c r="F387" s="8" t="s">
        <v>20</v>
      </c>
      <c r="G387" t="str">
        <f t="shared" si="6"/>
        <v>Active</v>
      </c>
      <c r="H387" s="2" t="s">
        <v>1</v>
      </c>
      <c r="I387" t="str">
        <f>VLOOKUP(B387,'CCM-FRS-01-May-2014'!$A$1:$M$1962,3,0)</f>
        <v>Client Businesses</v>
      </c>
      <c r="J387" t="str">
        <f>VLOOKUP(B387,'CCM-FRS-01-May-2014'!$A$1:$M$1962,4,0)</f>
        <v>Client-Retail &amp; iShares</v>
      </c>
      <c r="K387" t="str">
        <f>VLOOKUP(B387,'CCM-FRS-01-May-2014'!$A$1:$M$1962,5,0)</f>
        <v>Client-Retail &amp; iShares-Retail</v>
      </c>
      <c r="M387">
        <v>34</v>
      </c>
      <c r="O387" s="23">
        <v>14572327.238475718</v>
      </c>
    </row>
    <row r="388" spans="1:15" ht="15" x14ac:dyDescent="0.3">
      <c r="A388" s="7"/>
      <c r="B388" s="7" t="s">
        <v>774</v>
      </c>
      <c r="C388" s="7" t="s">
        <v>775</v>
      </c>
      <c r="D388" s="8">
        <v>40949.391759259262</v>
      </c>
      <c r="E388" s="7" t="s">
        <v>19</v>
      </c>
      <c r="F388" s="8" t="s">
        <v>20</v>
      </c>
      <c r="G388" t="str">
        <f t="shared" si="6"/>
        <v>Active</v>
      </c>
      <c r="H388" s="2" t="s">
        <v>1</v>
      </c>
      <c r="I388" t="str">
        <f>VLOOKUP(B388,'CCM-FRS-01-May-2014'!$A$1:$M$1962,3,0)</f>
        <v>Client Businesses</v>
      </c>
      <c r="J388" t="str">
        <f>VLOOKUP(B388,'CCM-FRS-01-May-2014'!$A$1:$M$1962,4,0)</f>
        <v>Client-Retail &amp; iShares</v>
      </c>
      <c r="K388" t="str">
        <f>VLOOKUP(B388,'CCM-FRS-01-May-2014'!$A$1:$M$1962,5,0)</f>
        <v>Client-Retail &amp; iShares-Retail</v>
      </c>
      <c r="M388">
        <v>14</v>
      </c>
      <c r="O388" s="23">
        <v>2595934.6987769734</v>
      </c>
    </row>
    <row r="389" spans="1:15" ht="15" x14ac:dyDescent="0.3">
      <c r="A389" s="7"/>
      <c r="B389" s="7" t="s">
        <v>776</v>
      </c>
      <c r="C389" s="7" t="s">
        <v>777</v>
      </c>
      <c r="D389" s="8">
        <v>38715.985960648148</v>
      </c>
      <c r="E389" s="7" t="s">
        <v>19</v>
      </c>
      <c r="F389" s="8">
        <v>39448</v>
      </c>
      <c r="G389" t="str">
        <f t="shared" si="6"/>
        <v>Inactive</v>
      </c>
      <c r="H389" s="4" t="s">
        <v>6</v>
      </c>
      <c r="I389" t="str">
        <f>VLOOKUP(B389,'CCM-FRS-01-May-2014'!$A$1:$M$1962,3,0)</f>
        <v>Client Businesses</v>
      </c>
      <c r="J389" t="str">
        <f>VLOOKUP(B389,'CCM-FRS-01-May-2014'!$A$1:$M$1962,4,0)</f>
        <v>Client-Retail &amp; iShares</v>
      </c>
      <c r="K389" t="str">
        <f>VLOOKUP(B389,'CCM-FRS-01-May-2014'!$A$1:$M$1962,5,0)</f>
        <v>Client-Retail &amp; iShares-Executive</v>
      </c>
      <c r="M389">
        <v>0</v>
      </c>
      <c r="O389" s="23">
        <v>0</v>
      </c>
    </row>
    <row r="390" spans="1:15" ht="15" x14ac:dyDescent="0.3">
      <c r="A390" s="7"/>
      <c r="B390" s="7" t="s">
        <v>778</v>
      </c>
      <c r="C390" s="7" t="s">
        <v>779</v>
      </c>
      <c r="D390" s="8">
        <v>38715.985960648148</v>
      </c>
      <c r="E390" s="7" t="s">
        <v>19</v>
      </c>
      <c r="F390" s="8" t="s">
        <v>20</v>
      </c>
      <c r="G390" t="str">
        <f t="shared" si="6"/>
        <v>Active</v>
      </c>
      <c r="H390" s="2" t="s">
        <v>1</v>
      </c>
      <c r="I390" t="str">
        <f>VLOOKUP(B390,'CCM-FRS-01-May-2014'!$A$1:$M$1962,3,0)</f>
        <v>Client Businesses</v>
      </c>
      <c r="J390" t="str">
        <f>VLOOKUP(B390,'CCM-FRS-01-May-2014'!$A$1:$M$1962,4,0)</f>
        <v>Client-Retail &amp; iShares</v>
      </c>
      <c r="K390" t="str">
        <f>VLOOKUP(B390,'CCM-FRS-01-May-2014'!$A$1:$M$1962,5,0)</f>
        <v>Client-Retail &amp; iShares-Retail</v>
      </c>
      <c r="M390">
        <v>8</v>
      </c>
      <c r="O390" s="23">
        <v>4382277.4867533036</v>
      </c>
    </row>
    <row r="391" spans="1:15" ht="15" x14ac:dyDescent="0.3">
      <c r="A391" s="7"/>
      <c r="B391" s="7" t="s">
        <v>780</v>
      </c>
      <c r="C391" s="7" t="s">
        <v>781</v>
      </c>
      <c r="D391" s="8">
        <v>38715.985960648148</v>
      </c>
      <c r="E391" s="7" t="s">
        <v>19</v>
      </c>
      <c r="F391" s="8" t="s">
        <v>20</v>
      </c>
      <c r="G391" t="str">
        <f t="shared" si="6"/>
        <v>Active</v>
      </c>
      <c r="H391" s="2" t="s">
        <v>1</v>
      </c>
      <c r="I391" t="str">
        <f>VLOOKUP(B391,'CCM-FRS-01-May-2014'!$A$1:$M$1962,3,0)</f>
        <v>Client Businesses</v>
      </c>
      <c r="J391" t="str">
        <f>VLOOKUP(B391,'CCM-FRS-01-May-2014'!$A$1:$M$1962,4,0)</f>
        <v>Client-Retail &amp; iShares</v>
      </c>
      <c r="K391" t="str">
        <f>VLOOKUP(B391,'CCM-FRS-01-May-2014'!$A$1:$M$1962,5,0)</f>
        <v>Client-Retail &amp; iShares-Retail</v>
      </c>
      <c r="M391">
        <v>11</v>
      </c>
      <c r="O391" s="23">
        <v>4900732.3128166497</v>
      </c>
    </row>
    <row r="392" spans="1:15" ht="15" x14ac:dyDescent="0.3">
      <c r="A392" s="7"/>
      <c r="B392" s="7" t="s">
        <v>782</v>
      </c>
      <c r="C392" s="7" t="s">
        <v>783</v>
      </c>
      <c r="D392" s="8">
        <v>38715.985960648148</v>
      </c>
      <c r="E392" s="7" t="s">
        <v>19</v>
      </c>
      <c r="F392" s="8" t="s">
        <v>20</v>
      </c>
      <c r="G392" t="str">
        <f t="shared" si="6"/>
        <v>Active</v>
      </c>
      <c r="H392" s="2" t="s">
        <v>1</v>
      </c>
      <c r="I392" t="str">
        <f>VLOOKUP(B392,'CCM-FRS-01-May-2014'!$A$1:$M$1962,3,0)</f>
        <v>Client Businesses</v>
      </c>
      <c r="J392" t="str">
        <f>VLOOKUP(B392,'CCM-FRS-01-May-2014'!$A$1:$M$1962,4,0)</f>
        <v>Client-Retail &amp; iShares</v>
      </c>
      <c r="K392" t="str">
        <f>VLOOKUP(B392,'CCM-FRS-01-May-2014'!$A$1:$M$1962,5,0)</f>
        <v>Client-Retail &amp; iShares-Retail</v>
      </c>
      <c r="M392">
        <v>52</v>
      </c>
      <c r="O392" s="23">
        <v>9788300.2440904193</v>
      </c>
    </row>
    <row r="393" spans="1:15" ht="15" x14ac:dyDescent="0.3">
      <c r="A393" s="7"/>
      <c r="B393" s="7" t="s">
        <v>784</v>
      </c>
      <c r="C393" s="7" t="s">
        <v>785</v>
      </c>
      <c r="D393" s="8">
        <v>38715.985960648148</v>
      </c>
      <c r="E393" s="7" t="s">
        <v>19</v>
      </c>
      <c r="F393" s="8" t="s">
        <v>20</v>
      </c>
      <c r="G393" t="str">
        <f t="shared" si="6"/>
        <v>Active</v>
      </c>
      <c r="H393" s="2" t="s">
        <v>1</v>
      </c>
      <c r="I393" t="str">
        <f>VLOOKUP(B393,'CCM-FRS-01-May-2014'!$A$1:$M$1962,3,0)</f>
        <v>Client Businesses</v>
      </c>
      <c r="J393" t="str">
        <f>VLOOKUP(B393,'CCM-FRS-01-May-2014'!$A$1:$M$1962,4,0)</f>
        <v>Client-Retail &amp; iShares</v>
      </c>
      <c r="K393" t="str">
        <f>VLOOKUP(B393,'CCM-FRS-01-May-2014'!$A$1:$M$1962,5,0)</f>
        <v>Client-Retail &amp; iShares-Retail</v>
      </c>
      <c r="M393">
        <v>26</v>
      </c>
      <c r="O393" s="23">
        <v>6088234.6174780838</v>
      </c>
    </row>
    <row r="394" spans="1:15" ht="15" x14ac:dyDescent="0.3">
      <c r="A394" s="7"/>
      <c r="B394" s="7" t="s">
        <v>786</v>
      </c>
      <c r="C394" s="7" t="s">
        <v>787</v>
      </c>
      <c r="D394" s="8">
        <v>38715.985960648148</v>
      </c>
      <c r="E394" s="7" t="s">
        <v>19</v>
      </c>
      <c r="F394" s="8" t="s">
        <v>20</v>
      </c>
      <c r="G394" t="str">
        <f t="shared" si="6"/>
        <v>Active</v>
      </c>
      <c r="H394" s="2" t="s">
        <v>1</v>
      </c>
      <c r="I394" t="str">
        <f>VLOOKUP(B394,'CCM-FRS-01-May-2014'!$A$1:$M$1962,3,0)</f>
        <v>Client Businesses</v>
      </c>
      <c r="J394" t="str">
        <f>VLOOKUP(B394,'CCM-FRS-01-May-2014'!$A$1:$M$1962,4,0)</f>
        <v>Client-Retail &amp; iShares</v>
      </c>
      <c r="K394" t="str">
        <f>VLOOKUP(B394,'CCM-FRS-01-May-2014'!$A$1:$M$1962,5,0)</f>
        <v>Client-Retail &amp; iShares-Retail</v>
      </c>
      <c r="M394">
        <v>16</v>
      </c>
      <c r="O394" s="23">
        <v>4340484.8205360463</v>
      </c>
    </row>
    <row r="395" spans="1:15" ht="15" x14ac:dyDescent="0.3">
      <c r="A395" s="7"/>
      <c r="B395" s="7" t="s">
        <v>788</v>
      </c>
      <c r="C395" s="7" t="s">
        <v>789</v>
      </c>
      <c r="D395" s="8">
        <v>38715.985960648148</v>
      </c>
      <c r="E395" s="7" t="s">
        <v>19</v>
      </c>
      <c r="F395" s="8">
        <v>39448</v>
      </c>
      <c r="G395" t="str">
        <f t="shared" ref="G395:G458" si="7">IF(E395="N","Inactive",(IF(E395="Y",(IF(F395="N.A.","Active","Inactive")),"Check")))</f>
        <v>Inactive</v>
      </c>
      <c r="H395" s="4" t="s">
        <v>6</v>
      </c>
      <c r="I395" t="str">
        <f>VLOOKUP(B395,'CCM-FRS-01-May-2014'!$A$1:$M$1962,3,0)</f>
        <v>Client Businesses</v>
      </c>
      <c r="J395" t="str">
        <f>VLOOKUP(B395,'CCM-FRS-01-May-2014'!$A$1:$M$1962,4,0)</f>
        <v>Client-Retail &amp; iShares</v>
      </c>
      <c r="K395" t="str">
        <f>VLOOKUP(B395,'CCM-FRS-01-May-2014'!$A$1:$M$1962,5,0)</f>
        <v>Client-Retail &amp; iShares-Executive</v>
      </c>
      <c r="M395">
        <v>0</v>
      </c>
      <c r="O395" s="23">
        <v>0</v>
      </c>
    </row>
    <row r="396" spans="1:15" ht="15" x14ac:dyDescent="0.3">
      <c r="A396" s="7"/>
      <c r="B396" s="7" t="s">
        <v>790</v>
      </c>
      <c r="C396" s="7" t="s">
        <v>791</v>
      </c>
      <c r="D396" s="8">
        <v>38715.985960648148</v>
      </c>
      <c r="E396" s="7" t="s">
        <v>19</v>
      </c>
      <c r="F396" s="8">
        <v>41425</v>
      </c>
      <c r="G396" t="str">
        <f t="shared" si="7"/>
        <v>Inactive</v>
      </c>
      <c r="H396" s="4" t="s">
        <v>6</v>
      </c>
      <c r="I396" t="str">
        <f>VLOOKUP(B396,'CCM-FRS-01-May-2014'!$A$1:$M$1962,3,0)</f>
        <v>Client Businesses</v>
      </c>
      <c r="J396" t="str">
        <f>VLOOKUP(B396,'CCM-FRS-01-May-2014'!$A$1:$M$1962,4,0)</f>
        <v>Client-Retail &amp; iShares</v>
      </c>
      <c r="K396" t="str">
        <f>VLOOKUP(B396,'CCM-FRS-01-May-2014'!$A$1:$M$1962,5,0)</f>
        <v>Client-Retail &amp; iShares-Executive</v>
      </c>
      <c r="M396">
        <v>0</v>
      </c>
      <c r="O396" s="23">
        <v>0</v>
      </c>
    </row>
    <row r="397" spans="1:15" ht="15" x14ac:dyDescent="0.3">
      <c r="A397" s="7"/>
      <c r="B397" s="7" t="s">
        <v>792</v>
      </c>
      <c r="C397" s="7" t="s">
        <v>793</v>
      </c>
      <c r="D397" s="8">
        <v>41632.607465277775</v>
      </c>
      <c r="E397" s="7" t="s">
        <v>19</v>
      </c>
      <c r="F397" s="8" t="s">
        <v>20</v>
      </c>
      <c r="G397" t="str">
        <f t="shared" si="7"/>
        <v>Active</v>
      </c>
      <c r="H397" s="2" t="s">
        <v>1</v>
      </c>
      <c r="I397" t="str">
        <f>VLOOKUP(B397,'CCM-FRS-01-May-2014'!$A$1:$M$1962,3,0)</f>
        <v>Client Businesses</v>
      </c>
      <c r="J397" t="str">
        <f>VLOOKUP(B397,'CCM-FRS-01-May-2014'!$A$1:$M$1962,4,0)</f>
        <v>Client-Retail &amp; iShares</v>
      </c>
      <c r="K397" t="str">
        <f>VLOOKUP(B397,'CCM-FRS-01-May-2014'!$A$1:$M$1962,5,0)</f>
        <v>Client-Retail &amp; iShares-Retail</v>
      </c>
      <c r="M397">
        <v>13</v>
      </c>
      <c r="O397" s="23">
        <v>1363500.8892492955</v>
      </c>
    </row>
    <row r="398" spans="1:15" ht="15" x14ac:dyDescent="0.3">
      <c r="A398" s="7"/>
      <c r="B398" s="7" t="s">
        <v>794</v>
      </c>
      <c r="C398" s="7" t="s">
        <v>795</v>
      </c>
      <c r="D398" s="8">
        <v>41632.607465277775</v>
      </c>
      <c r="E398" s="7" t="s">
        <v>19</v>
      </c>
      <c r="F398" s="8" t="s">
        <v>20</v>
      </c>
      <c r="G398" t="str">
        <f t="shared" si="7"/>
        <v>Active</v>
      </c>
      <c r="H398" s="2" t="s">
        <v>1</v>
      </c>
      <c r="I398" t="str">
        <f>VLOOKUP(B398,'CCM-FRS-01-May-2014'!$A$1:$M$1962,3,0)</f>
        <v>Client Businesses</v>
      </c>
      <c r="J398" t="str">
        <f>VLOOKUP(B398,'CCM-FRS-01-May-2014'!$A$1:$M$1962,4,0)</f>
        <v>Client-Retail &amp; iShares</v>
      </c>
      <c r="K398" t="str">
        <f>VLOOKUP(B398,'CCM-FRS-01-May-2014'!$A$1:$M$1962,5,0)</f>
        <v>Client-Retail &amp; iShares-Retail</v>
      </c>
      <c r="M398">
        <v>5</v>
      </c>
      <c r="O398" s="23">
        <v>632837.59961931244</v>
      </c>
    </row>
    <row r="399" spans="1:15" ht="15" x14ac:dyDescent="0.3">
      <c r="A399" s="7"/>
      <c r="B399" s="7" t="s">
        <v>796</v>
      </c>
      <c r="C399" s="7" t="s">
        <v>797</v>
      </c>
      <c r="D399" s="8">
        <v>41668.412997685184</v>
      </c>
      <c r="E399" s="7" t="s">
        <v>19</v>
      </c>
      <c r="F399" s="8" t="s">
        <v>20</v>
      </c>
      <c r="G399" t="str">
        <f t="shared" si="7"/>
        <v>Active</v>
      </c>
      <c r="H399" s="2" t="s">
        <v>1</v>
      </c>
      <c r="I399" t="str">
        <f>VLOOKUP(B399,'CCM-FRS-01-May-2014'!$A$1:$M$1962,3,0)</f>
        <v>Client Businesses</v>
      </c>
      <c r="J399" t="str">
        <f>VLOOKUP(B399,'CCM-FRS-01-May-2014'!$A$1:$M$1962,4,0)</f>
        <v>Client-Retail &amp; iShares</v>
      </c>
      <c r="K399" t="str">
        <f>VLOOKUP(B399,'CCM-FRS-01-May-2014'!$A$1:$M$1962,5,0)</f>
        <v>Client-Retail &amp; iShares-Retail</v>
      </c>
      <c r="M399">
        <v>32</v>
      </c>
      <c r="O399" s="23">
        <v>3041763.4988856525</v>
      </c>
    </row>
    <row r="400" spans="1:15" ht="15" x14ac:dyDescent="0.3">
      <c r="A400" s="7"/>
      <c r="B400" s="7" t="s">
        <v>798</v>
      </c>
      <c r="C400" s="7" t="s">
        <v>799</v>
      </c>
      <c r="D400" s="8">
        <v>38715.985960648148</v>
      </c>
      <c r="E400" s="7" t="s">
        <v>19</v>
      </c>
      <c r="F400" s="8">
        <v>39448</v>
      </c>
      <c r="G400" t="str">
        <f t="shared" si="7"/>
        <v>Inactive</v>
      </c>
      <c r="H400" s="4" t="s">
        <v>6</v>
      </c>
      <c r="I400" t="str">
        <f>VLOOKUP(B400,'CCM-FRS-01-May-2014'!$A$1:$M$1962,3,0)</f>
        <v>Client Businesses</v>
      </c>
      <c r="J400" t="str">
        <f>VLOOKUP(B400,'CCM-FRS-01-May-2014'!$A$1:$M$1962,4,0)</f>
        <v>Client-Retail &amp; iShares</v>
      </c>
      <c r="K400" t="str">
        <f>VLOOKUP(B400,'CCM-FRS-01-May-2014'!$A$1:$M$1962,5,0)</f>
        <v>Client-Retail &amp; iShares-Executive</v>
      </c>
      <c r="M400">
        <v>0</v>
      </c>
      <c r="O400" s="23">
        <v>0</v>
      </c>
    </row>
    <row r="401" spans="1:15" ht="15" x14ac:dyDescent="0.3">
      <c r="A401" s="7"/>
      <c r="B401" s="7" t="s">
        <v>800</v>
      </c>
      <c r="C401" s="7" t="s">
        <v>801</v>
      </c>
      <c r="D401" s="8">
        <v>39338.593506944446</v>
      </c>
      <c r="E401" s="7" t="s">
        <v>19</v>
      </c>
      <c r="F401" s="8" t="s">
        <v>20</v>
      </c>
      <c r="G401" t="str">
        <f t="shared" si="7"/>
        <v>Active</v>
      </c>
      <c r="H401" s="2" t="s">
        <v>1</v>
      </c>
      <c r="I401" t="str">
        <f>VLOOKUP(B401,'CCM-FRS-01-May-2014'!$A$1:$M$1962,3,0)</f>
        <v>Client Businesses</v>
      </c>
      <c r="J401" t="str">
        <f>VLOOKUP(B401,'CCM-FRS-01-May-2014'!$A$1:$M$1962,4,0)</f>
        <v>Client-Retail &amp; iShares</v>
      </c>
      <c r="K401" t="str">
        <f>VLOOKUP(B401,'CCM-FRS-01-May-2014'!$A$1:$M$1962,5,0)</f>
        <v>Client-Retail &amp; iShares-Retail</v>
      </c>
      <c r="M401">
        <v>0</v>
      </c>
      <c r="O401" s="23">
        <v>20069373.333333332</v>
      </c>
    </row>
    <row r="402" spans="1:15" ht="15" x14ac:dyDescent="0.3">
      <c r="A402" s="7"/>
      <c r="B402" s="7" t="s">
        <v>802</v>
      </c>
      <c r="C402" s="7" t="s">
        <v>803</v>
      </c>
      <c r="D402" s="8">
        <v>39798.671087962961</v>
      </c>
      <c r="E402" s="7" t="s">
        <v>19</v>
      </c>
      <c r="F402" s="8" t="s">
        <v>20</v>
      </c>
      <c r="G402" t="str">
        <f t="shared" si="7"/>
        <v>Active</v>
      </c>
      <c r="H402" s="2" t="s">
        <v>1</v>
      </c>
      <c r="I402" t="str">
        <f>VLOOKUP(B402,'CCM-FRS-01-May-2014'!$A$1:$M$1962,3,0)</f>
        <v>Client Businesses</v>
      </c>
      <c r="J402" t="str">
        <f>VLOOKUP(B402,'CCM-FRS-01-May-2014'!$A$1:$M$1962,4,0)</f>
        <v>Client-Retail &amp; iShares</v>
      </c>
      <c r="K402" t="str">
        <f>VLOOKUP(B402,'CCM-FRS-01-May-2014'!$A$1:$M$1962,5,0)</f>
        <v>Client-Retail &amp; iShares-Retail</v>
      </c>
      <c r="M402">
        <v>16</v>
      </c>
      <c r="O402" s="23">
        <v>3590865.9065380199</v>
      </c>
    </row>
    <row r="403" spans="1:15" ht="15" x14ac:dyDescent="0.3">
      <c r="A403" s="7"/>
      <c r="B403" s="7" t="s">
        <v>804</v>
      </c>
      <c r="C403" s="7" t="s">
        <v>805</v>
      </c>
      <c r="D403" s="8">
        <v>39798.66988425926</v>
      </c>
      <c r="E403" s="7" t="s">
        <v>19</v>
      </c>
      <c r="F403" s="8" t="s">
        <v>20</v>
      </c>
      <c r="G403" t="str">
        <f t="shared" si="7"/>
        <v>Active</v>
      </c>
      <c r="H403" s="2" t="s">
        <v>1</v>
      </c>
      <c r="I403" t="str">
        <f>VLOOKUP(B403,'CCM-FRS-01-May-2014'!$A$1:$M$1962,3,0)</f>
        <v>Client Businesses</v>
      </c>
      <c r="J403" t="str">
        <f>VLOOKUP(B403,'CCM-FRS-01-May-2014'!$A$1:$M$1962,4,0)</f>
        <v>Client-Retail &amp; iShares</v>
      </c>
      <c r="K403" t="str">
        <f>VLOOKUP(B403,'CCM-FRS-01-May-2014'!$A$1:$M$1962,5,0)</f>
        <v>Client-Retail &amp; iShares-Retail</v>
      </c>
      <c r="M403">
        <v>36</v>
      </c>
      <c r="O403" s="23">
        <v>3672786.0071538901</v>
      </c>
    </row>
    <row r="404" spans="1:15" ht="15" x14ac:dyDescent="0.3">
      <c r="A404" s="7"/>
      <c r="B404" s="7" t="s">
        <v>806</v>
      </c>
      <c r="C404" s="7" t="s">
        <v>807</v>
      </c>
      <c r="D404" s="8">
        <v>40618.469224537039</v>
      </c>
      <c r="E404" s="7" t="s">
        <v>19</v>
      </c>
      <c r="F404" s="8" t="s">
        <v>20</v>
      </c>
      <c r="G404" t="str">
        <f t="shared" si="7"/>
        <v>Active</v>
      </c>
      <c r="H404" s="2" t="s">
        <v>1</v>
      </c>
      <c r="I404" t="str">
        <f>VLOOKUP(B404,'CCM-FRS-01-May-2014'!$A$1:$M$1962,3,0)</f>
        <v>Client Businesses</v>
      </c>
      <c r="J404" t="str">
        <f>VLOOKUP(B404,'CCM-FRS-01-May-2014'!$A$1:$M$1962,4,0)</f>
        <v>Client-Retail &amp; iShares</v>
      </c>
      <c r="K404" t="str">
        <f>VLOOKUP(B404,'CCM-FRS-01-May-2014'!$A$1:$M$1962,5,0)</f>
        <v>Client-Retail &amp; iShares-Retail</v>
      </c>
      <c r="M404">
        <v>29</v>
      </c>
      <c r="O404" s="23">
        <v>5201419.1618290925</v>
      </c>
    </row>
    <row r="405" spans="1:15" ht="15" x14ac:dyDescent="0.3">
      <c r="A405" s="7"/>
      <c r="B405" s="7" t="s">
        <v>808</v>
      </c>
      <c r="C405" s="7" t="s">
        <v>809</v>
      </c>
      <c r="D405" s="8">
        <v>41208.579016203701</v>
      </c>
      <c r="E405" s="7" t="s">
        <v>19</v>
      </c>
      <c r="F405" s="8" t="s">
        <v>20</v>
      </c>
      <c r="G405" t="str">
        <f t="shared" si="7"/>
        <v>Active</v>
      </c>
      <c r="H405" s="2" t="s">
        <v>1</v>
      </c>
      <c r="I405" t="str">
        <f>VLOOKUP(B405,'CCM-FRS-01-May-2014'!$A$1:$M$1962,3,0)</f>
        <v>Client Businesses</v>
      </c>
      <c r="J405" t="str">
        <f>VLOOKUP(B405,'CCM-FRS-01-May-2014'!$A$1:$M$1962,4,0)</f>
        <v>Client-Retail &amp; iShares</v>
      </c>
      <c r="K405" t="str">
        <f>VLOOKUP(B405,'CCM-FRS-01-May-2014'!$A$1:$M$1962,5,0)</f>
        <v>Client-Retail &amp; iShares-Retail</v>
      </c>
      <c r="M405">
        <v>10</v>
      </c>
      <c r="O405" s="23">
        <v>2892535.785108828</v>
      </c>
    </row>
    <row r="406" spans="1:15" ht="15" x14ac:dyDescent="0.3">
      <c r="A406" s="7"/>
      <c r="B406" s="7" t="s">
        <v>810</v>
      </c>
      <c r="C406" s="7" t="s">
        <v>811</v>
      </c>
      <c r="D406" s="8">
        <v>39253.354444444441</v>
      </c>
      <c r="E406" s="7" t="s">
        <v>19</v>
      </c>
      <c r="F406" s="8">
        <v>41425</v>
      </c>
      <c r="G406" t="str">
        <f t="shared" si="7"/>
        <v>Inactive</v>
      </c>
      <c r="H406" s="4" t="s">
        <v>6</v>
      </c>
      <c r="I406" t="str">
        <f>VLOOKUP(B406,'CCM-FRS-01-May-2014'!$A$1:$M$1962,3,0)</f>
        <v>Client Businesses</v>
      </c>
      <c r="J406" t="str">
        <f>VLOOKUP(B406,'CCM-FRS-01-May-2014'!$A$1:$M$1962,4,0)</f>
        <v>Client-Retail &amp; iShares</v>
      </c>
      <c r="K406" t="str">
        <f>VLOOKUP(B406,'CCM-FRS-01-May-2014'!$A$1:$M$1962,5,0)</f>
        <v>Client-Retail &amp; iShares-Retail</v>
      </c>
      <c r="M406">
        <v>0</v>
      </c>
      <c r="O406" s="23">
        <v>0</v>
      </c>
    </row>
    <row r="407" spans="1:15" ht="15" x14ac:dyDescent="0.3">
      <c r="A407" s="7"/>
      <c r="B407" s="7" t="s">
        <v>812</v>
      </c>
      <c r="C407" s="7" t="s">
        <v>813</v>
      </c>
      <c r="D407" s="8">
        <v>38715.985960648148</v>
      </c>
      <c r="E407" s="7" t="s">
        <v>19</v>
      </c>
      <c r="F407" s="8">
        <v>39448</v>
      </c>
      <c r="G407" t="str">
        <f t="shared" si="7"/>
        <v>Inactive</v>
      </c>
      <c r="H407" s="4" t="s">
        <v>6</v>
      </c>
      <c r="I407" t="str">
        <f>VLOOKUP(B407,'CCM-FRS-01-May-2014'!$A$1:$M$1962,3,0)</f>
        <v>Client Businesses</v>
      </c>
      <c r="J407" t="str">
        <f>VLOOKUP(B407,'CCM-FRS-01-May-2014'!$A$1:$M$1962,4,0)</f>
        <v>Client-Retail &amp; iShares</v>
      </c>
      <c r="K407" t="str">
        <f>VLOOKUP(B407,'CCM-FRS-01-May-2014'!$A$1:$M$1962,5,0)</f>
        <v>Client-Retail &amp; iShares-Executive</v>
      </c>
      <c r="M407">
        <v>0</v>
      </c>
      <c r="O407" s="23">
        <v>0</v>
      </c>
    </row>
    <row r="408" spans="1:15" ht="15" x14ac:dyDescent="0.3">
      <c r="A408" s="7"/>
      <c r="B408" s="7" t="s">
        <v>814</v>
      </c>
      <c r="C408" s="7" t="s">
        <v>815</v>
      </c>
      <c r="D408" s="8">
        <v>38715.985960648148</v>
      </c>
      <c r="E408" s="7" t="s">
        <v>19</v>
      </c>
      <c r="F408" s="8">
        <v>39448</v>
      </c>
      <c r="G408" t="str">
        <f t="shared" si="7"/>
        <v>Inactive</v>
      </c>
      <c r="H408" s="4" t="s">
        <v>6</v>
      </c>
      <c r="I408" t="str">
        <f>VLOOKUP(B408,'CCM-FRS-01-May-2014'!$A$1:$M$1962,3,0)</f>
        <v>Client Businesses</v>
      </c>
      <c r="J408" t="str">
        <f>VLOOKUP(B408,'CCM-FRS-01-May-2014'!$A$1:$M$1962,4,0)</f>
        <v>Client-Retail &amp; iShares</v>
      </c>
      <c r="K408" t="str">
        <f>VLOOKUP(B408,'CCM-FRS-01-May-2014'!$A$1:$M$1962,5,0)</f>
        <v>Client-Retail &amp; iShares-Executive</v>
      </c>
      <c r="M408">
        <v>0</v>
      </c>
      <c r="O408" s="23">
        <v>0</v>
      </c>
    </row>
    <row r="409" spans="1:15" ht="15" x14ac:dyDescent="0.3">
      <c r="A409" s="7"/>
      <c r="B409" s="7" t="s">
        <v>816</v>
      </c>
      <c r="C409" s="7" t="s">
        <v>817</v>
      </c>
      <c r="D409" s="8">
        <v>38715.985960648148</v>
      </c>
      <c r="E409" s="7" t="s">
        <v>19</v>
      </c>
      <c r="F409" s="8" t="s">
        <v>20</v>
      </c>
      <c r="G409" t="str">
        <f t="shared" si="7"/>
        <v>Active</v>
      </c>
      <c r="H409" s="2" t="s">
        <v>1</v>
      </c>
      <c r="I409" t="str">
        <f>VLOOKUP(B409,'CCM-FRS-01-May-2014'!$A$1:$M$1962,3,0)</f>
        <v>Client Businesses</v>
      </c>
      <c r="J409" t="str">
        <f>VLOOKUP(B409,'CCM-FRS-01-May-2014'!$A$1:$M$1962,4,0)</f>
        <v>Client-Retail &amp; iShares</v>
      </c>
      <c r="K409" t="str">
        <f>VLOOKUP(B409,'CCM-FRS-01-May-2014'!$A$1:$M$1962,5,0)</f>
        <v>Client-Retail &amp; iShares-Retail</v>
      </c>
      <c r="M409">
        <v>2</v>
      </c>
      <c r="O409" s="23">
        <v>506540.25677155168</v>
      </c>
    </row>
    <row r="410" spans="1:15" ht="15" x14ac:dyDescent="0.3">
      <c r="A410" s="7"/>
      <c r="B410" s="7" t="s">
        <v>818</v>
      </c>
      <c r="C410" s="7" t="s">
        <v>819</v>
      </c>
      <c r="D410" s="8">
        <v>39253.35292824074</v>
      </c>
      <c r="E410" s="7" t="s">
        <v>19</v>
      </c>
      <c r="F410" s="8" t="s">
        <v>20</v>
      </c>
      <c r="G410" t="str">
        <f t="shared" si="7"/>
        <v>Active</v>
      </c>
      <c r="H410" s="2" t="s">
        <v>1</v>
      </c>
      <c r="I410" t="str">
        <f>VLOOKUP(B410,'CCM-FRS-01-May-2014'!$A$1:$M$1962,3,0)</f>
        <v>Client Businesses</v>
      </c>
      <c r="J410" t="str">
        <f>VLOOKUP(B410,'CCM-FRS-01-May-2014'!$A$1:$M$1962,4,0)</f>
        <v>Client-Retail &amp; iShares</v>
      </c>
      <c r="K410" t="str">
        <f>VLOOKUP(B410,'CCM-FRS-01-May-2014'!$A$1:$M$1962,5,0)</f>
        <v>Client-Retail &amp; iShares-Retail</v>
      </c>
      <c r="M410">
        <v>4</v>
      </c>
      <c r="O410" s="23">
        <v>902918.2574450851</v>
      </c>
    </row>
    <row r="411" spans="1:15" ht="15" x14ac:dyDescent="0.3">
      <c r="A411" s="7"/>
      <c r="B411" s="7" t="s">
        <v>820</v>
      </c>
      <c r="C411" s="7" t="s">
        <v>821</v>
      </c>
      <c r="D411" s="8">
        <v>39253.342314814814</v>
      </c>
      <c r="E411" s="7" t="s">
        <v>19</v>
      </c>
      <c r="F411" s="8" t="s">
        <v>20</v>
      </c>
      <c r="G411" t="str">
        <f t="shared" si="7"/>
        <v>Active</v>
      </c>
      <c r="H411" s="2" t="s">
        <v>1</v>
      </c>
      <c r="I411" t="str">
        <f>VLOOKUP(B411,'CCM-FRS-01-May-2014'!$A$1:$M$1962,3,0)</f>
        <v>Client Businesses</v>
      </c>
      <c r="J411" t="str">
        <f>VLOOKUP(B411,'CCM-FRS-01-May-2014'!$A$1:$M$1962,4,0)</f>
        <v>Client-Retail &amp; iShares</v>
      </c>
      <c r="K411" t="str">
        <f>VLOOKUP(B411,'CCM-FRS-01-May-2014'!$A$1:$M$1962,5,0)</f>
        <v>Client-Retail &amp; iShares-Retail</v>
      </c>
      <c r="M411">
        <v>0</v>
      </c>
      <c r="O411" s="23">
        <v>2229</v>
      </c>
    </row>
    <row r="412" spans="1:15" ht="15" x14ac:dyDescent="0.3">
      <c r="A412" s="7"/>
      <c r="B412" s="7" t="s">
        <v>822</v>
      </c>
      <c r="C412" s="7" t="s">
        <v>823</v>
      </c>
      <c r="D412" s="8">
        <v>38715.985960648148</v>
      </c>
      <c r="E412" s="7" t="s">
        <v>19</v>
      </c>
      <c r="F412" s="8">
        <v>41759</v>
      </c>
      <c r="G412" t="str">
        <f t="shared" si="7"/>
        <v>Inactive</v>
      </c>
      <c r="H412" s="4" t="s">
        <v>7</v>
      </c>
      <c r="I412" t="str">
        <f>VLOOKUP(B412,'CCM-FRS-01-May-2014'!$A$1:$M$1962,3,0)</f>
        <v>Technology and Operations</v>
      </c>
      <c r="J412" t="str">
        <f>VLOOKUP(B412,'CCM-FRS-01-May-2014'!$A$1:$M$1962,4,0)</f>
        <v>Tech &amp; Ops-Business Operations</v>
      </c>
      <c r="K412" t="str">
        <f>VLOOKUP(B412,'CCM-FRS-01-May-2014'!$A$1:$M$1962,5,0)</f>
        <v xml:space="preserve"> Tech &amp; Ops-Bus Ops-Global Fund Svcs</v>
      </c>
      <c r="M412">
        <v>0</v>
      </c>
      <c r="O412" s="23">
        <v>88917.930128614404</v>
      </c>
    </row>
    <row r="413" spans="1:15" ht="15" x14ac:dyDescent="0.3">
      <c r="A413" s="7"/>
      <c r="B413" s="7" t="s">
        <v>824</v>
      </c>
      <c r="C413" s="7" t="s">
        <v>825</v>
      </c>
      <c r="D413" s="8">
        <v>38715.985960648148</v>
      </c>
      <c r="E413" s="7" t="s">
        <v>19</v>
      </c>
      <c r="F413" s="8" t="s">
        <v>20</v>
      </c>
      <c r="G413" t="str">
        <f t="shared" si="7"/>
        <v>Active</v>
      </c>
      <c r="H413" s="2" t="s">
        <v>1</v>
      </c>
      <c r="I413" t="str">
        <f>VLOOKUP(B413,'CCM-FRS-01-May-2014'!$A$1:$M$1962,3,0)</f>
        <v>Technology and Operations</v>
      </c>
      <c r="J413" t="str">
        <f>VLOOKUP(B413,'CCM-FRS-01-May-2014'!$A$1:$M$1962,4,0)</f>
        <v>Tech &amp; Ops-Business Operations</v>
      </c>
      <c r="K413" t="str">
        <f>VLOOKUP(B413,'CCM-FRS-01-May-2014'!$A$1:$M$1962,5,0)</f>
        <v xml:space="preserve"> Tech &amp; Ops-Bus Ops-Global Fund Svcs</v>
      </c>
      <c r="M413">
        <v>29</v>
      </c>
      <c r="O413" s="23">
        <v>3277913.419926553</v>
      </c>
    </row>
    <row r="414" spans="1:15" ht="15" x14ac:dyDescent="0.3">
      <c r="A414" s="7"/>
      <c r="B414" s="7" t="s">
        <v>826</v>
      </c>
      <c r="C414" s="7" t="s">
        <v>827</v>
      </c>
      <c r="D414" s="8">
        <v>38715.985960648148</v>
      </c>
      <c r="E414" s="7" t="s">
        <v>19</v>
      </c>
      <c r="F414" s="8" t="s">
        <v>20</v>
      </c>
      <c r="G414" t="str">
        <f t="shared" si="7"/>
        <v>Active</v>
      </c>
      <c r="H414" s="2" t="s">
        <v>1</v>
      </c>
      <c r="I414" t="str">
        <f>VLOOKUP(B414,'CCM-FRS-01-May-2014'!$A$1:$M$1962,3,0)</f>
        <v>Technology and Operations</v>
      </c>
      <c r="J414" t="str">
        <f>VLOOKUP(B414,'CCM-FRS-01-May-2014'!$A$1:$M$1962,4,0)</f>
        <v>Tech &amp; Ops-Business Operations</v>
      </c>
      <c r="K414" t="str">
        <f>VLOOKUP(B414,'CCM-FRS-01-May-2014'!$A$1:$M$1962,5,0)</f>
        <v xml:space="preserve"> Tech &amp; Ops-Bus Ops-Global Fund Svcs</v>
      </c>
      <c r="M414">
        <v>8</v>
      </c>
      <c r="O414" s="23">
        <v>809226.68698165205</v>
      </c>
    </row>
    <row r="415" spans="1:15" ht="15" x14ac:dyDescent="0.3">
      <c r="A415" s="7"/>
      <c r="B415" s="7" t="s">
        <v>828</v>
      </c>
      <c r="C415" s="7" t="s">
        <v>829</v>
      </c>
      <c r="D415" s="8">
        <v>38974.576666666668</v>
      </c>
      <c r="E415" s="7" t="s">
        <v>19</v>
      </c>
      <c r="F415" s="8" t="s">
        <v>20</v>
      </c>
      <c r="G415" t="str">
        <f t="shared" si="7"/>
        <v>Active</v>
      </c>
      <c r="H415" s="2" t="s">
        <v>1</v>
      </c>
      <c r="I415" t="str">
        <f>VLOOKUP(B415,'CCM-FRS-01-May-2014'!$A$1:$M$1962,3,0)</f>
        <v>Client Businesses</v>
      </c>
      <c r="J415" t="str">
        <f>VLOOKUP(B415,'CCM-FRS-01-May-2014'!$A$1:$M$1962,4,0)</f>
        <v>Client-Retail &amp; iShares</v>
      </c>
      <c r="K415" t="str">
        <f>VLOOKUP(B415,'CCM-FRS-01-May-2014'!$A$1:$M$1962,5,0)</f>
        <v>Client-Retail &amp; iShares-Retail</v>
      </c>
      <c r="M415">
        <v>4</v>
      </c>
      <c r="O415" s="23">
        <v>524647.14411175204</v>
      </c>
    </row>
    <row r="416" spans="1:15" ht="15" x14ac:dyDescent="0.3">
      <c r="A416" s="7"/>
      <c r="B416" s="7" t="s">
        <v>830</v>
      </c>
      <c r="C416" s="7" t="s">
        <v>831</v>
      </c>
      <c r="D416" s="8">
        <v>38715.985960648148</v>
      </c>
      <c r="E416" s="7" t="s">
        <v>19</v>
      </c>
      <c r="F416" s="8">
        <v>39448</v>
      </c>
      <c r="G416" t="str">
        <f t="shared" si="7"/>
        <v>Inactive</v>
      </c>
      <c r="H416" s="4" t="s">
        <v>6</v>
      </c>
      <c r="I416" t="str">
        <f>VLOOKUP(B416,'CCM-FRS-01-May-2014'!$A$1:$M$1962,3,0)</f>
        <v>Client Businesses</v>
      </c>
      <c r="J416" t="str">
        <f>VLOOKUP(B416,'CCM-FRS-01-May-2014'!$A$1:$M$1962,4,0)</f>
        <v>Client-Retail &amp; iShares</v>
      </c>
      <c r="K416" t="str">
        <f>VLOOKUP(B416,'CCM-FRS-01-May-2014'!$A$1:$M$1962,5,0)</f>
        <v>Client-Retail &amp; iShares-Executive</v>
      </c>
      <c r="M416">
        <v>0</v>
      </c>
      <c r="O416" s="23">
        <v>0</v>
      </c>
    </row>
    <row r="417" spans="1:15" ht="15" x14ac:dyDescent="0.3">
      <c r="A417" s="7"/>
      <c r="B417" s="7" t="s">
        <v>832</v>
      </c>
      <c r="C417" s="7" t="s">
        <v>833</v>
      </c>
      <c r="D417" s="8">
        <v>38715.985960648148</v>
      </c>
      <c r="E417" s="7" t="s">
        <v>19</v>
      </c>
      <c r="F417" s="8">
        <v>39448</v>
      </c>
      <c r="G417" t="str">
        <f t="shared" si="7"/>
        <v>Inactive</v>
      </c>
      <c r="H417" s="4" t="s">
        <v>6</v>
      </c>
      <c r="I417" t="str">
        <f>VLOOKUP(B417,'CCM-FRS-01-May-2014'!$A$1:$M$1962,3,0)</f>
        <v>Client Businesses</v>
      </c>
      <c r="J417" t="str">
        <f>VLOOKUP(B417,'CCM-FRS-01-May-2014'!$A$1:$M$1962,4,0)</f>
        <v>Client-Retail &amp; iShares</v>
      </c>
      <c r="K417" t="str">
        <f>VLOOKUP(B417,'CCM-FRS-01-May-2014'!$A$1:$M$1962,5,0)</f>
        <v>Client-Retail &amp; iShares-Executive</v>
      </c>
      <c r="M417">
        <v>0</v>
      </c>
      <c r="O417" s="23">
        <v>0</v>
      </c>
    </row>
    <row r="418" spans="1:15" ht="15" x14ac:dyDescent="0.3">
      <c r="A418" s="7"/>
      <c r="B418" s="7" t="s">
        <v>834</v>
      </c>
      <c r="C418" s="7" t="s">
        <v>835</v>
      </c>
      <c r="D418" s="8">
        <v>38715.985960648148</v>
      </c>
      <c r="E418" s="7" t="s">
        <v>19</v>
      </c>
      <c r="F418" s="8">
        <v>39448</v>
      </c>
      <c r="G418" t="str">
        <f t="shared" si="7"/>
        <v>Inactive</v>
      </c>
      <c r="H418" s="4" t="s">
        <v>6</v>
      </c>
      <c r="I418" t="str">
        <f>VLOOKUP(B418,'CCM-FRS-01-May-2014'!$A$1:$M$1962,3,0)</f>
        <v>Client Businesses</v>
      </c>
      <c r="J418" t="str">
        <f>VLOOKUP(B418,'CCM-FRS-01-May-2014'!$A$1:$M$1962,4,0)</f>
        <v>Client-Retail &amp; iShares</v>
      </c>
      <c r="K418" t="str">
        <f>VLOOKUP(B418,'CCM-FRS-01-May-2014'!$A$1:$M$1962,5,0)</f>
        <v>Client-Retail &amp; iShares-Executive</v>
      </c>
      <c r="M418">
        <v>0</v>
      </c>
      <c r="O418" s="23">
        <v>0</v>
      </c>
    </row>
    <row r="419" spans="1:15" ht="15" x14ac:dyDescent="0.3">
      <c r="A419" s="7"/>
      <c r="B419" s="7" t="s">
        <v>836</v>
      </c>
      <c r="C419" s="7" t="s">
        <v>837</v>
      </c>
      <c r="D419" s="8">
        <v>38715.985960648148</v>
      </c>
      <c r="E419" s="7" t="s">
        <v>19</v>
      </c>
      <c r="F419" s="8">
        <v>39448</v>
      </c>
      <c r="G419" t="str">
        <f t="shared" si="7"/>
        <v>Inactive</v>
      </c>
      <c r="H419" s="4" t="s">
        <v>6</v>
      </c>
      <c r="I419" t="str">
        <f>VLOOKUP(B419,'CCM-FRS-01-May-2014'!$A$1:$M$1962,3,0)</f>
        <v>Client Businesses</v>
      </c>
      <c r="J419" t="str">
        <f>VLOOKUP(B419,'CCM-FRS-01-May-2014'!$A$1:$M$1962,4,0)</f>
        <v>Client-Retail &amp; iShares</v>
      </c>
      <c r="K419" t="str">
        <f>VLOOKUP(B419,'CCM-FRS-01-May-2014'!$A$1:$M$1962,5,0)</f>
        <v>Client-Retail &amp; iShares-Executive</v>
      </c>
      <c r="M419">
        <v>0</v>
      </c>
      <c r="O419" s="23">
        <v>0</v>
      </c>
    </row>
    <row r="420" spans="1:15" ht="15" x14ac:dyDescent="0.3">
      <c r="A420" s="7"/>
      <c r="B420" s="7" t="s">
        <v>838</v>
      </c>
      <c r="C420" s="7" t="s">
        <v>839</v>
      </c>
      <c r="D420" s="8">
        <v>38715.985960648148</v>
      </c>
      <c r="E420" s="7" t="s">
        <v>19</v>
      </c>
      <c r="F420" s="8" t="s">
        <v>20</v>
      </c>
      <c r="G420" t="str">
        <f t="shared" si="7"/>
        <v>Active</v>
      </c>
      <c r="H420" s="2" t="s">
        <v>1</v>
      </c>
      <c r="I420" t="str">
        <f>VLOOKUP(B420,'CCM-FRS-01-May-2014'!$A$1:$M$1962,3,0)</f>
        <v>Client Businesses</v>
      </c>
      <c r="J420" t="str">
        <f>VLOOKUP(B420,'CCM-FRS-01-May-2014'!$A$1:$M$1962,4,0)</f>
        <v>Client-Retail &amp; iShares</v>
      </c>
      <c r="K420" t="str">
        <f>VLOOKUP(B420,'CCM-FRS-01-May-2014'!$A$1:$M$1962,5,0)</f>
        <v>Client-Retail &amp; iShares-Retail</v>
      </c>
      <c r="M420">
        <v>0</v>
      </c>
      <c r="O420" s="23">
        <v>-382316.02666666638</v>
      </c>
    </row>
    <row r="421" spans="1:15" ht="15" x14ac:dyDescent="0.3">
      <c r="A421" s="7"/>
      <c r="B421" s="7" t="s">
        <v>840</v>
      </c>
      <c r="C421" s="7" t="s">
        <v>841</v>
      </c>
      <c r="D421" s="8">
        <v>38715.985960648148</v>
      </c>
      <c r="E421" s="7" t="s">
        <v>19</v>
      </c>
      <c r="F421" s="8">
        <v>39448</v>
      </c>
      <c r="G421" t="str">
        <f t="shared" si="7"/>
        <v>Inactive</v>
      </c>
      <c r="H421" s="4" t="s">
        <v>6</v>
      </c>
      <c r="I421" t="str">
        <f>VLOOKUP(B421,'CCM-FRS-01-May-2014'!$A$1:$M$1962,3,0)</f>
        <v>Client Businesses</v>
      </c>
      <c r="J421" t="str">
        <f>VLOOKUP(B421,'CCM-FRS-01-May-2014'!$A$1:$M$1962,4,0)</f>
        <v>Client-Retail &amp; iShares</v>
      </c>
      <c r="K421" t="str">
        <f>VLOOKUP(B421,'CCM-FRS-01-May-2014'!$A$1:$M$1962,5,0)</f>
        <v>Client-Retail &amp; iShares-Executive</v>
      </c>
      <c r="M421">
        <v>0</v>
      </c>
      <c r="O421" s="23">
        <v>0</v>
      </c>
    </row>
    <row r="422" spans="1:15" ht="15" x14ac:dyDescent="0.3">
      <c r="A422" s="7"/>
      <c r="B422" s="7" t="s">
        <v>842</v>
      </c>
      <c r="C422" s="7" t="s">
        <v>843</v>
      </c>
      <c r="D422" s="8">
        <v>38715.985960648148</v>
      </c>
      <c r="E422" s="7" t="s">
        <v>19</v>
      </c>
      <c r="F422" s="8">
        <v>39448</v>
      </c>
      <c r="G422" t="str">
        <f t="shared" si="7"/>
        <v>Inactive</v>
      </c>
      <c r="H422" s="4" t="s">
        <v>6</v>
      </c>
      <c r="I422" t="str">
        <f>VLOOKUP(B422,'CCM-FRS-01-May-2014'!$A$1:$M$1962,3,0)</f>
        <v>Client Businesses</v>
      </c>
      <c r="J422" t="str">
        <f>VLOOKUP(B422,'CCM-FRS-01-May-2014'!$A$1:$M$1962,4,0)</f>
        <v>Client-Retail &amp; iShares</v>
      </c>
      <c r="K422" t="str">
        <f>VLOOKUP(B422,'CCM-FRS-01-May-2014'!$A$1:$M$1962,5,0)</f>
        <v>Client-Retail &amp; iShares-Executive</v>
      </c>
      <c r="M422">
        <v>0</v>
      </c>
      <c r="O422" s="23">
        <v>0</v>
      </c>
    </row>
    <row r="423" spans="1:15" ht="15" x14ac:dyDescent="0.3">
      <c r="A423" s="7"/>
      <c r="B423" s="7" t="s">
        <v>844</v>
      </c>
      <c r="C423" s="7" t="s">
        <v>845</v>
      </c>
      <c r="D423" s="8">
        <v>38715.985960648148</v>
      </c>
      <c r="E423" s="7" t="s">
        <v>19</v>
      </c>
      <c r="F423" s="8">
        <v>39448</v>
      </c>
      <c r="G423" t="str">
        <f t="shared" si="7"/>
        <v>Inactive</v>
      </c>
      <c r="H423" s="4" t="s">
        <v>6</v>
      </c>
      <c r="I423" t="str">
        <f>VLOOKUP(B423,'CCM-FRS-01-May-2014'!$A$1:$M$1962,3,0)</f>
        <v>Client Businesses</v>
      </c>
      <c r="J423" t="str">
        <f>VLOOKUP(B423,'CCM-FRS-01-May-2014'!$A$1:$M$1962,4,0)</f>
        <v>Client-Retail &amp; iShares</v>
      </c>
      <c r="K423" t="str">
        <f>VLOOKUP(B423,'CCM-FRS-01-May-2014'!$A$1:$M$1962,5,0)</f>
        <v>Client-Retail &amp; iShares-Executive</v>
      </c>
      <c r="M423">
        <v>0</v>
      </c>
      <c r="O423" s="23">
        <v>0</v>
      </c>
    </row>
    <row r="424" spans="1:15" ht="15" x14ac:dyDescent="0.3">
      <c r="A424" s="7"/>
      <c r="B424" s="7" t="s">
        <v>846</v>
      </c>
      <c r="C424" s="7" t="s">
        <v>847</v>
      </c>
      <c r="D424" s="8">
        <v>38974.576666666668</v>
      </c>
      <c r="E424" s="7" t="s">
        <v>19</v>
      </c>
      <c r="F424" s="8">
        <v>41121</v>
      </c>
      <c r="G424" t="str">
        <f t="shared" si="7"/>
        <v>Inactive</v>
      </c>
      <c r="H424" s="4" t="s">
        <v>6</v>
      </c>
      <c r="I424" t="str">
        <f>VLOOKUP(B424,'CCM-FRS-01-May-2014'!$A$1:$M$1962,3,0)</f>
        <v>Corporate Operations</v>
      </c>
      <c r="J424" t="str">
        <f>VLOOKUP(B424,'CCM-FRS-01-May-2014'!$A$1:$M$1962,4,0)</f>
        <v>Corp Ops-Global Marketing &amp; Communications</v>
      </c>
      <c r="K424" t="str">
        <f>VLOOKUP(B424,'CCM-FRS-01-May-2014'!$A$1:$M$1962,5,0)</f>
        <v>Corp Ops-GMC ex Brand Campaign</v>
      </c>
      <c r="M424">
        <v>0</v>
      </c>
      <c r="O424" s="23">
        <v>0</v>
      </c>
    </row>
    <row r="425" spans="1:15" ht="15" x14ac:dyDescent="0.3">
      <c r="A425" s="7"/>
      <c r="B425" s="7" t="s">
        <v>848</v>
      </c>
      <c r="C425" s="7" t="s">
        <v>849</v>
      </c>
      <c r="D425" s="8">
        <v>38974.576666666668</v>
      </c>
      <c r="E425" s="7" t="s">
        <v>19</v>
      </c>
      <c r="F425" s="8">
        <v>39448</v>
      </c>
      <c r="G425" t="str">
        <f t="shared" si="7"/>
        <v>Inactive</v>
      </c>
      <c r="H425" s="4" t="s">
        <v>6</v>
      </c>
      <c r="I425" t="str">
        <f>VLOOKUP(B425,'CCM-FRS-01-May-2014'!$A$1:$M$1962,3,0)</f>
        <v>Client Businesses</v>
      </c>
      <c r="J425" t="str">
        <f>VLOOKUP(B425,'CCM-FRS-01-May-2014'!$A$1:$M$1962,4,0)</f>
        <v>Client-Retail &amp; iShares</v>
      </c>
      <c r="K425" t="str">
        <f>VLOOKUP(B425,'CCM-FRS-01-May-2014'!$A$1:$M$1962,5,0)</f>
        <v>Client-Retail &amp; iShares-Executive</v>
      </c>
      <c r="M425">
        <v>0</v>
      </c>
      <c r="O425" s="23">
        <v>0</v>
      </c>
    </row>
    <row r="426" spans="1:15" ht="15" x14ac:dyDescent="0.3">
      <c r="A426" s="7"/>
      <c r="B426" s="7" t="s">
        <v>850</v>
      </c>
      <c r="C426" s="7" t="s">
        <v>851</v>
      </c>
      <c r="D426" s="8">
        <v>41264.420324074075</v>
      </c>
      <c r="E426" s="7" t="s">
        <v>19</v>
      </c>
      <c r="F426" s="8" t="s">
        <v>20</v>
      </c>
      <c r="G426" t="str">
        <f t="shared" si="7"/>
        <v>Active</v>
      </c>
      <c r="H426" s="2" t="s">
        <v>1</v>
      </c>
      <c r="I426" t="str">
        <f>VLOOKUP(B426,'CCM-FRS-01-May-2014'!$A$1:$M$1962,3,0)</f>
        <v>Client Businesses</v>
      </c>
      <c r="J426" t="str">
        <f>VLOOKUP(B426,'CCM-FRS-01-May-2014'!$A$1:$M$1962,4,0)</f>
        <v>Client-Retail &amp; iShares</v>
      </c>
      <c r="K426" t="str">
        <f>VLOOKUP(B426,'CCM-FRS-01-May-2014'!$A$1:$M$1962,5,0)</f>
        <v>Client-Retail &amp; iShares-Retail</v>
      </c>
      <c r="M426">
        <v>0</v>
      </c>
      <c r="O426" s="23">
        <v>859636.00000000396</v>
      </c>
    </row>
    <row r="427" spans="1:15" ht="15" x14ac:dyDescent="0.3">
      <c r="A427" s="7"/>
      <c r="B427" s="7" t="s">
        <v>852</v>
      </c>
      <c r="C427" s="7" t="s">
        <v>853</v>
      </c>
      <c r="D427" s="8">
        <v>41264.420335648145</v>
      </c>
      <c r="E427" s="7" t="s">
        <v>19</v>
      </c>
      <c r="F427" s="8" t="s">
        <v>20</v>
      </c>
      <c r="G427" t="str">
        <f t="shared" si="7"/>
        <v>Active</v>
      </c>
      <c r="H427" s="2" t="s">
        <v>1</v>
      </c>
      <c r="I427" t="str">
        <f>VLOOKUP(B427,'CCM-FRS-01-May-2014'!$A$1:$M$1962,3,0)</f>
        <v>Client Businesses</v>
      </c>
      <c r="J427" t="str">
        <f>VLOOKUP(B427,'CCM-FRS-01-May-2014'!$A$1:$M$1962,4,0)</f>
        <v>Client-Retail &amp; iShares</v>
      </c>
      <c r="K427" t="str">
        <f>VLOOKUP(B427,'CCM-FRS-01-May-2014'!$A$1:$M$1962,5,0)</f>
        <v>Client-Retail &amp; iShares-Retail</v>
      </c>
      <c r="M427">
        <v>14</v>
      </c>
      <c r="O427" s="23">
        <v>6206190.006948282</v>
      </c>
    </row>
    <row r="428" spans="1:15" ht="15" x14ac:dyDescent="0.3">
      <c r="A428" s="7"/>
      <c r="B428" s="7" t="s">
        <v>854</v>
      </c>
      <c r="C428" s="7" t="s">
        <v>855</v>
      </c>
      <c r="D428" s="8">
        <v>41264.420335648145</v>
      </c>
      <c r="E428" s="7" t="s">
        <v>19</v>
      </c>
      <c r="F428" s="8" t="s">
        <v>20</v>
      </c>
      <c r="G428" t="str">
        <f t="shared" si="7"/>
        <v>Active</v>
      </c>
      <c r="H428" s="2" t="s">
        <v>1</v>
      </c>
      <c r="I428" t="str">
        <f>VLOOKUP(B428,'CCM-FRS-01-May-2014'!$A$1:$M$1962,3,0)</f>
        <v>Client Businesses</v>
      </c>
      <c r="J428" t="str">
        <f>VLOOKUP(B428,'CCM-FRS-01-May-2014'!$A$1:$M$1962,4,0)</f>
        <v>Client-Retail &amp; iShares</v>
      </c>
      <c r="K428" t="str">
        <f>VLOOKUP(B428,'CCM-FRS-01-May-2014'!$A$1:$M$1962,5,0)</f>
        <v>Client-Retail &amp; iShares-Retail</v>
      </c>
      <c r="M428">
        <v>14</v>
      </c>
      <c r="O428" s="23">
        <v>6391308.350528921</v>
      </c>
    </row>
    <row r="429" spans="1:15" ht="15" x14ac:dyDescent="0.3">
      <c r="A429" s="7"/>
      <c r="B429" s="7" t="s">
        <v>856</v>
      </c>
      <c r="C429" s="7" t="s">
        <v>857</v>
      </c>
      <c r="D429" s="8">
        <v>41264.420335648145</v>
      </c>
      <c r="E429" s="7" t="s">
        <v>19</v>
      </c>
      <c r="F429" s="8" t="s">
        <v>20</v>
      </c>
      <c r="G429" t="str">
        <f t="shared" si="7"/>
        <v>Active</v>
      </c>
      <c r="H429" s="2" t="s">
        <v>1</v>
      </c>
      <c r="I429" t="str">
        <f>VLOOKUP(B429,'CCM-FRS-01-May-2014'!$A$1:$M$1962,3,0)</f>
        <v>Client Businesses</v>
      </c>
      <c r="J429" t="str">
        <f>VLOOKUP(B429,'CCM-FRS-01-May-2014'!$A$1:$M$1962,4,0)</f>
        <v>Client-Retail &amp; iShares</v>
      </c>
      <c r="K429" t="str">
        <f>VLOOKUP(B429,'CCM-FRS-01-May-2014'!$A$1:$M$1962,5,0)</f>
        <v>Client-Retail &amp; iShares-Retail</v>
      </c>
      <c r="M429">
        <v>12</v>
      </c>
      <c r="O429" s="23">
        <v>5901168.4492890015</v>
      </c>
    </row>
    <row r="430" spans="1:15" ht="15" x14ac:dyDescent="0.3">
      <c r="A430" s="7"/>
      <c r="B430" s="7" t="s">
        <v>858</v>
      </c>
      <c r="C430" s="7" t="s">
        <v>859</v>
      </c>
      <c r="D430" s="8">
        <v>41264.420335648145</v>
      </c>
      <c r="E430" s="7" t="s">
        <v>19</v>
      </c>
      <c r="F430" s="8" t="s">
        <v>20</v>
      </c>
      <c r="G430" t="str">
        <f t="shared" si="7"/>
        <v>Active</v>
      </c>
      <c r="H430" s="2" t="s">
        <v>1</v>
      </c>
      <c r="I430" t="str">
        <f>VLOOKUP(B430,'CCM-FRS-01-May-2014'!$A$1:$M$1962,3,0)</f>
        <v>Client Businesses</v>
      </c>
      <c r="J430" t="str">
        <f>VLOOKUP(B430,'CCM-FRS-01-May-2014'!$A$1:$M$1962,4,0)</f>
        <v>Client-Retail &amp; iShares</v>
      </c>
      <c r="K430" t="str">
        <f>VLOOKUP(B430,'CCM-FRS-01-May-2014'!$A$1:$M$1962,5,0)</f>
        <v>Client-Retail &amp; iShares-Retail</v>
      </c>
      <c r="M430">
        <v>15</v>
      </c>
      <c r="O430" s="23">
        <v>6809393.5565212518</v>
      </c>
    </row>
    <row r="431" spans="1:15" ht="15" x14ac:dyDescent="0.3">
      <c r="A431" s="7"/>
      <c r="B431" s="7" t="s">
        <v>860</v>
      </c>
      <c r="C431" s="7" t="s">
        <v>861</v>
      </c>
      <c r="D431" s="8">
        <v>38974.576666666668</v>
      </c>
      <c r="E431" s="7" t="s">
        <v>19</v>
      </c>
      <c r="F431" s="8" t="s">
        <v>20</v>
      </c>
      <c r="G431" t="str">
        <f t="shared" si="7"/>
        <v>Active</v>
      </c>
      <c r="H431" s="2" t="s">
        <v>1</v>
      </c>
      <c r="I431" t="str">
        <f>VLOOKUP(B431,'CCM-FRS-01-May-2014'!$A$1:$M$1962,3,0)</f>
        <v>Client Businesses</v>
      </c>
      <c r="J431" t="str">
        <f>VLOOKUP(B431,'CCM-FRS-01-May-2014'!$A$1:$M$1962,4,0)</f>
        <v>Client-Retail &amp; iShares</v>
      </c>
      <c r="K431" t="str">
        <f>VLOOKUP(B431,'CCM-FRS-01-May-2014'!$A$1:$M$1962,5,0)</f>
        <v>Client-Retail &amp; iShares-Retail</v>
      </c>
      <c r="M431">
        <v>2</v>
      </c>
      <c r="O431" s="23">
        <v>3922304.3153892076</v>
      </c>
    </row>
    <row r="432" spans="1:15" ht="15" x14ac:dyDescent="0.3">
      <c r="A432" s="7"/>
      <c r="B432" s="7" t="s">
        <v>862</v>
      </c>
      <c r="C432" s="7" t="s">
        <v>863</v>
      </c>
      <c r="D432" s="8">
        <v>39253.352326388886</v>
      </c>
      <c r="E432" s="7" t="s">
        <v>19</v>
      </c>
      <c r="F432" s="8" t="s">
        <v>20</v>
      </c>
      <c r="G432" t="str">
        <f t="shared" si="7"/>
        <v>Active</v>
      </c>
      <c r="H432" s="2" t="s">
        <v>1</v>
      </c>
      <c r="I432" t="str">
        <f>VLOOKUP(B432,'CCM-FRS-01-May-2014'!$A$1:$M$1962,3,0)</f>
        <v>Client Businesses</v>
      </c>
      <c r="J432" t="str">
        <f>VLOOKUP(B432,'CCM-FRS-01-May-2014'!$A$1:$M$1962,4,0)</f>
        <v>Client-Retail &amp; iShares</v>
      </c>
      <c r="K432" t="str">
        <f>VLOOKUP(B432,'CCM-FRS-01-May-2014'!$A$1:$M$1962,5,0)</f>
        <v>Client-Retail &amp; iShares-Retail</v>
      </c>
      <c r="M432">
        <v>3</v>
      </c>
      <c r="O432" s="23">
        <v>386312.82475048082</v>
      </c>
    </row>
    <row r="433" spans="1:15" ht="15" x14ac:dyDescent="0.3">
      <c r="A433" s="7"/>
      <c r="B433" s="7" t="s">
        <v>864</v>
      </c>
      <c r="C433" s="7" t="s">
        <v>865</v>
      </c>
      <c r="D433" s="8">
        <v>38974.576666666668</v>
      </c>
      <c r="E433" s="7" t="s">
        <v>19</v>
      </c>
      <c r="F433" s="8" t="s">
        <v>20</v>
      </c>
      <c r="G433" t="str">
        <f t="shared" si="7"/>
        <v>Active</v>
      </c>
      <c r="H433" s="2" t="s">
        <v>1</v>
      </c>
      <c r="I433" t="str">
        <f>VLOOKUP(B433,'CCM-FRS-01-May-2014'!$A$1:$M$1962,3,0)</f>
        <v>Client Businesses</v>
      </c>
      <c r="J433" t="str">
        <f>VLOOKUP(B433,'CCM-FRS-01-May-2014'!$A$1:$M$1962,4,0)</f>
        <v>Client-Retail &amp; iShares</v>
      </c>
      <c r="K433" t="str">
        <f>VLOOKUP(B433,'CCM-FRS-01-May-2014'!$A$1:$M$1962,5,0)</f>
        <v>Client-Retail &amp; iShares-Retail</v>
      </c>
      <c r="M433">
        <v>3</v>
      </c>
      <c r="O433" s="23">
        <v>876824.24780398712</v>
      </c>
    </row>
    <row r="434" spans="1:15" ht="15" x14ac:dyDescent="0.3">
      <c r="A434" s="7"/>
      <c r="B434" s="7" t="s">
        <v>866</v>
      </c>
      <c r="C434" s="7" t="s">
        <v>867</v>
      </c>
      <c r="D434" s="8">
        <v>38974.576666666668</v>
      </c>
      <c r="E434" s="7" t="s">
        <v>19</v>
      </c>
      <c r="F434" s="8" t="s">
        <v>20</v>
      </c>
      <c r="G434" t="str">
        <f t="shared" si="7"/>
        <v>Active</v>
      </c>
      <c r="H434" s="2" t="s">
        <v>1</v>
      </c>
      <c r="I434" t="str">
        <f>VLOOKUP(B434,'CCM-FRS-01-May-2014'!$A$1:$M$1962,3,0)</f>
        <v>Client Businesses</v>
      </c>
      <c r="J434" t="str">
        <f>VLOOKUP(B434,'CCM-FRS-01-May-2014'!$A$1:$M$1962,4,0)</f>
        <v>Client-Retail &amp; iShares</v>
      </c>
      <c r="K434" t="str">
        <f>VLOOKUP(B434,'CCM-FRS-01-May-2014'!$A$1:$M$1962,5,0)</f>
        <v>Client-Retail &amp; iShares-Retail</v>
      </c>
      <c r="M434">
        <v>0</v>
      </c>
      <c r="O434" s="23">
        <v>25013.280677574203</v>
      </c>
    </row>
    <row r="435" spans="1:15" ht="15" x14ac:dyDescent="0.3">
      <c r="A435" s="7"/>
      <c r="B435" s="7" t="s">
        <v>868</v>
      </c>
      <c r="C435" s="7" t="s">
        <v>869</v>
      </c>
      <c r="D435" s="8">
        <v>38974.576666666668</v>
      </c>
      <c r="E435" s="7" t="s">
        <v>19</v>
      </c>
      <c r="F435" s="8">
        <v>41425</v>
      </c>
      <c r="G435" t="str">
        <f t="shared" si="7"/>
        <v>Inactive</v>
      </c>
      <c r="H435" s="4" t="s">
        <v>6</v>
      </c>
      <c r="I435" t="str">
        <f>VLOOKUP(B435,'CCM-FRS-01-May-2014'!$A$1:$M$1962,3,0)</f>
        <v>Client Businesses</v>
      </c>
      <c r="J435" t="str">
        <f>VLOOKUP(B435,'CCM-FRS-01-May-2014'!$A$1:$M$1962,4,0)</f>
        <v>Client-Retail &amp; iShares</v>
      </c>
      <c r="K435" t="str">
        <f>VLOOKUP(B435,'CCM-FRS-01-May-2014'!$A$1:$M$1962,5,0)</f>
        <v>Client-Retail &amp; iShares-Retail</v>
      </c>
      <c r="M435">
        <v>0</v>
      </c>
      <c r="O435" s="23">
        <v>0</v>
      </c>
    </row>
    <row r="436" spans="1:15" ht="15" x14ac:dyDescent="0.3">
      <c r="A436" s="7"/>
      <c r="B436" s="7" t="s">
        <v>870</v>
      </c>
      <c r="C436" s="7" t="s">
        <v>871</v>
      </c>
      <c r="D436" s="8">
        <v>38974.576666666668</v>
      </c>
      <c r="E436" s="7" t="s">
        <v>19</v>
      </c>
      <c r="F436" s="8" t="s">
        <v>20</v>
      </c>
      <c r="G436" t="str">
        <f t="shared" si="7"/>
        <v>Active</v>
      </c>
      <c r="H436" s="2" t="s">
        <v>1</v>
      </c>
      <c r="I436" t="str">
        <f>VLOOKUP(B436,'CCM-FRS-01-May-2014'!$A$1:$M$1962,3,0)</f>
        <v>Client Businesses</v>
      </c>
      <c r="J436" t="str">
        <f>VLOOKUP(B436,'CCM-FRS-01-May-2014'!$A$1:$M$1962,4,0)</f>
        <v>Client-Retail &amp; iShares</v>
      </c>
      <c r="K436" t="str">
        <f>VLOOKUP(B436,'CCM-FRS-01-May-2014'!$A$1:$M$1962,5,0)</f>
        <v>Client-Retail &amp; iShares-Retail</v>
      </c>
      <c r="M436">
        <v>9</v>
      </c>
      <c r="O436" s="23">
        <v>4360052.5279063452</v>
      </c>
    </row>
    <row r="437" spans="1:15" ht="15" x14ac:dyDescent="0.3">
      <c r="A437" s="7"/>
      <c r="B437" s="7" t="s">
        <v>872</v>
      </c>
      <c r="C437" s="7" t="s">
        <v>873</v>
      </c>
      <c r="D437" s="8">
        <v>38974.576666666668</v>
      </c>
      <c r="E437" s="7" t="s">
        <v>19</v>
      </c>
      <c r="F437" s="8" t="s">
        <v>20</v>
      </c>
      <c r="G437" t="str">
        <f t="shared" si="7"/>
        <v>Active</v>
      </c>
      <c r="H437" s="2" t="s">
        <v>1</v>
      </c>
      <c r="I437" t="str">
        <f>VLOOKUP(B437,'CCM-FRS-01-May-2014'!$A$1:$M$1962,3,0)</f>
        <v>Client Businesses</v>
      </c>
      <c r="J437" t="str">
        <f>VLOOKUP(B437,'CCM-FRS-01-May-2014'!$A$1:$M$1962,4,0)</f>
        <v>Client-Retail &amp; iShares</v>
      </c>
      <c r="K437" t="str">
        <f>VLOOKUP(B437,'CCM-FRS-01-May-2014'!$A$1:$M$1962,5,0)</f>
        <v>Client-Retail &amp; iShares-Retail</v>
      </c>
      <c r="M437">
        <v>9</v>
      </c>
      <c r="O437" s="23">
        <v>3889332.6250412357</v>
      </c>
    </row>
    <row r="438" spans="1:15" ht="15" x14ac:dyDescent="0.3">
      <c r="A438" s="7"/>
      <c r="B438" s="7" t="s">
        <v>874</v>
      </c>
      <c r="C438" s="7" t="s">
        <v>875</v>
      </c>
      <c r="D438" s="8">
        <v>38974.576666666668</v>
      </c>
      <c r="E438" s="7" t="s">
        <v>19</v>
      </c>
      <c r="F438" s="8" t="s">
        <v>20</v>
      </c>
      <c r="G438" t="str">
        <f t="shared" si="7"/>
        <v>Active</v>
      </c>
      <c r="H438" s="2" t="s">
        <v>1</v>
      </c>
      <c r="I438" t="str">
        <f>VLOOKUP(B438,'CCM-FRS-01-May-2014'!$A$1:$M$1962,3,0)</f>
        <v>Client Businesses</v>
      </c>
      <c r="J438" t="str">
        <f>VLOOKUP(B438,'CCM-FRS-01-May-2014'!$A$1:$M$1962,4,0)</f>
        <v>Client-Retail &amp; iShares</v>
      </c>
      <c r="K438" t="str">
        <f>VLOOKUP(B438,'CCM-FRS-01-May-2014'!$A$1:$M$1962,5,0)</f>
        <v>Client-Retail &amp; iShares-Retail</v>
      </c>
      <c r="M438">
        <v>9</v>
      </c>
      <c r="O438" s="23">
        <v>4612608.7506456021</v>
      </c>
    </row>
    <row r="439" spans="1:15" ht="15" x14ac:dyDescent="0.3">
      <c r="A439" s="7"/>
      <c r="B439" s="7" t="s">
        <v>876</v>
      </c>
      <c r="C439" s="7" t="s">
        <v>877</v>
      </c>
      <c r="D439" s="8">
        <v>38974.576666666668</v>
      </c>
      <c r="E439" s="7" t="s">
        <v>19</v>
      </c>
      <c r="F439" s="8" t="s">
        <v>20</v>
      </c>
      <c r="G439" t="str">
        <f t="shared" si="7"/>
        <v>Active</v>
      </c>
      <c r="H439" s="2" t="s">
        <v>1</v>
      </c>
      <c r="I439" t="str">
        <f>VLOOKUP(B439,'CCM-FRS-01-May-2014'!$A$1:$M$1962,3,0)</f>
        <v>Client Businesses</v>
      </c>
      <c r="J439" t="str">
        <f>VLOOKUP(B439,'CCM-FRS-01-May-2014'!$A$1:$M$1962,4,0)</f>
        <v>Client-Retail &amp; iShares</v>
      </c>
      <c r="K439" t="str">
        <f>VLOOKUP(B439,'CCM-FRS-01-May-2014'!$A$1:$M$1962,5,0)</f>
        <v>Client-Retail &amp; iShares-Retail</v>
      </c>
      <c r="M439">
        <v>34</v>
      </c>
      <c r="O439" s="23">
        <v>6536766.6008245368</v>
      </c>
    </row>
    <row r="440" spans="1:15" ht="15" x14ac:dyDescent="0.3">
      <c r="A440" s="7"/>
      <c r="B440" s="7" t="s">
        <v>878</v>
      </c>
      <c r="C440" s="7" t="s">
        <v>879</v>
      </c>
      <c r="D440" s="8">
        <v>38974.576666666668</v>
      </c>
      <c r="E440" s="7" t="s">
        <v>19</v>
      </c>
      <c r="F440" s="8" t="s">
        <v>20</v>
      </c>
      <c r="G440" t="str">
        <f t="shared" si="7"/>
        <v>Active</v>
      </c>
      <c r="H440" s="2" t="s">
        <v>1</v>
      </c>
      <c r="I440" t="str">
        <f>VLOOKUP(B440,'CCM-FRS-01-May-2014'!$A$1:$M$1962,3,0)</f>
        <v>Client Businesses</v>
      </c>
      <c r="J440" t="str">
        <f>VLOOKUP(B440,'CCM-FRS-01-May-2014'!$A$1:$M$1962,4,0)</f>
        <v>Client-Retail &amp; iShares</v>
      </c>
      <c r="K440" t="str">
        <f>VLOOKUP(B440,'CCM-FRS-01-May-2014'!$A$1:$M$1962,5,0)</f>
        <v>Client-Retail &amp; iShares-Retail</v>
      </c>
      <c r="M440">
        <v>9</v>
      </c>
      <c r="O440" s="23">
        <v>4232365.9928186275</v>
      </c>
    </row>
    <row r="441" spans="1:15" ht="15" x14ac:dyDescent="0.3">
      <c r="A441" s="7"/>
      <c r="B441" s="7" t="s">
        <v>880</v>
      </c>
      <c r="C441" s="7" t="s">
        <v>881</v>
      </c>
      <c r="D441" s="8">
        <v>38974.576666666668</v>
      </c>
      <c r="E441" s="7" t="s">
        <v>19</v>
      </c>
      <c r="F441" s="8" t="s">
        <v>20</v>
      </c>
      <c r="G441" t="str">
        <f t="shared" si="7"/>
        <v>Active</v>
      </c>
      <c r="H441" s="2" t="s">
        <v>1</v>
      </c>
      <c r="I441" t="str">
        <f>VLOOKUP(B441,'CCM-FRS-01-May-2014'!$A$1:$M$1962,3,0)</f>
        <v>Client Businesses</v>
      </c>
      <c r="J441" t="str">
        <f>VLOOKUP(B441,'CCM-FRS-01-May-2014'!$A$1:$M$1962,4,0)</f>
        <v>Client-Retail &amp; iShares</v>
      </c>
      <c r="K441" t="str">
        <f>VLOOKUP(B441,'CCM-FRS-01-May-2014'!$A$1:$M$1962,5,0)</f>
        <v>Client-Retail &amp; iShares-Retail</v>
      </c>
      <c r="M441">
        <v>18</v>
      </c>
      <c r="O441" s="23">
        <v>5983798.8525109524</v>
      </c>
    </row>
    <row r="442" spans="1:15" ht="15" x14ac:dyDescent="0.3">
      <c r="A442" s="7"/>
      <c r="B442" s="7" t="s">
        <v>882</v>
      </c>
      <c r="C442" s="7" t="s">
        <v>883</v>
      </c>
      <c r="D442" s="8">
        <v>38974.576666666668</v>
      </c>
      <c r="E442" s="7" t="s">
        <v>19</v>
      </c>
      <c r="F442" s="8" t="s">
        <v>20</v>
      </c>
      <c r="G442" t="str">
        <f t="shared" si="7"/>
        <v>Active</v>
      </c>
      <c r="H442" s="2" t="s">
        <v>1</v>
      </c>
      <c r="I442" t="str">
        <f>VLOOKUP(B442,'CCM-FRS-01-May-2014'!$A$1:$M$1962,3,0)</f>
        <v>Client Businesses</v>
      </c>
      <c r="J442" t="str">
        <f>VLOOKUP(B442,'CCM-FRS-01-May-2014'!$A$1:$M$1962,4,0)</f>
        <v>Client-Retail &amp; iShares</v>
      </c>
      <c r="K442" t="str">
        <f>VLOOKUP(B442,'CCM-FRS-01-May-2014'!$A$1:$M$1962,5,0)</f>
        <v>Client-Retail &amp; iShares-Retail</v>
      </c>
      <c r="M442">
        <v>10</v>
      </c>
      <c r="O442" s="23">
        <v>2584494.74425474</v>
      </c>
    </row>
    <row r="443" spans="1:15" ht="15" x14ac:dyDescent="0.3">
      <c r="A443" s="7"/>
      <c r="B443" s="7" t="s">
        <v>884</v>
      </c>
      <c r="C443" s="7" t="s">
        <v>885</v>
      </c>
      <c r="D443" s="8">
        <v>40374.721145833333</v>
      </c>
      <c r="E443" s="7" t="s">
        <v>19</v>
      </c>
      <c r="F443" s="8" t="s">
        <v>20</v>
      </c>
      <c r="G443" t="str">
        <f t="shared" si="7"/>
        <v>Active</v>
      </c>
      <c r="H443" s="2" t="s">
        <v>1</v>
      </c>
      <c r="I443" t="str">
        <f>VLOOKUP(B443,'CCM-FRS-01-May-2014'!$A$1:$M$1962,3,0)</f>
        <v>Corporate Operations</v>
      </c>
      <c r="J443" t="str">
        <f>VLOOKUP(B443,'CCM-FRS-01-May-2014'!$A$1:$M$1962,4,0)</f>
        <v>Corp Ops-Global Marketing &amp; Communications</v>
      </c>
      <c r="K443" t="str">
        <f>VLOOKUP(B443,'CCM-FRS-01-May-2014'!$A$1:$M$1962,5,0)</f>
        <v>Corp Ops-GMC ex Brand Campaign</v>
      </c>
      <c r="M443">
        <v>24</v>
      </c>
      <c r="O443" s="23">
        <v>4258461.5914994627</v>
      </c>
    </row>
    <row r="444" spans="1:15" ht="15" x14ac:dyDescent="0.3">
      <c r="A444" s="7"/>
      <c r="B444" s="7" t="s">
        <v>886</v>
      </c>
      <c r="C444" s="7" t="s">
        <v>887</v>
      </c>
      <c r="D444" s="8">
        <v>38974.576666666668</v>
      </c>
      <c r="E444" s="7" t="s">
        <v>19</v>
      </c>
      <c r="F444" s="8" t="s">
        <v>20</v>
      </c>
      <c r="G444" t="str">
        <f t="shared" si="7"/>
        <v>Active</v>
      </c>
      <c r="H444" s="2" t="s">
        <v>1</v>
      </c>
      <c r="I444" t="str">
        <f>VLOOKUP(B444,'CCM-FRS-01-May-2014'!$A$1:$M$1962,3,0)</f>
        <v>Corporate Operations</v>
      </c>
      <c r="J444" t="str">
        <f>VLOOKUP(B444,'CCM-FRS-01-May-2014'!$A$1:$M$1962,4,0)</f>
        <v>Corp Ops-Global Marketing &amp; Communications</v>
      </c>
      <c r="K444" t="str">
        <f>VLOOKUP(B444,'CCM-FRS-01-May-2014'!$A$1:$M$1962,5,0)</f>
        <v>Corp Ops-GMC ex Brand Campaign</v>
      </c>
      <c r="M444">
        <v>22</v>
      </c>
      <c r="O444" s="23">
        <v>15604290.622869616</v>
      </c>
    </row>
    <row r="445" spans="1:15" ht="15" x14ac:dyDescent="0.3">
      <c r="A445" s="7"/>
      <c r="B445" s="7" t="s">
        <v>888</v>
      </c>
      <c r="C445" s="7" t="s">
        <v>889</v>
      </c>
      <c r="D445" s="8">
        <v>38974.576666666668</v>
      </c>
      <c r="E445" s="7" t="s">
        <v>19</v>
      </c>
      <c r="F445" s="8">
        <v>41729</v>
      </c>
      <c r="G445" t="str">
        <f t="shared" si="7"/>
        <v>Inactive</v>
      </c>
      <c r="H445" s="4" t="s">
        <v>6</v>
      </c>
      <c r="I445" t="str">
        <f>VLOOKUP(B445,'CCM-FRS-01-May-2014'!$A$1:$M$1962,3,0)</f>
        <v>Corporate Operations</v>
      </c>
      <c r="J445" t="str">
        <f>VLOOKUP(B445,'CCM-FRS-01-May-2014'!$A$1:$M$1962,4,0)</f>
        <v>Corp Ops-Global Marketing &amp; Communications</v>
      </c>
      <c r="K445" t="str">
        <f>VLOOKUP(B445,'CCM-FRS-01-May-2014'!$A$1:$M$1962,5,0)</f>
        <v>Corp Ops-GMC ex Brand Campaign</v>
      </c>
      <c r="M445">
        <v>0</v>
      </c>
      <c r="O445" s="23">
        <v>712436.28325068159</v>
      </c>
    </row>
    <row r="446" spans="1:15" ht="15" x14ac:dyDescent="0.3">
      <c r="A446" s="7"/>
      <c r="B446" s="7" t="s">
        <v>890</v>
      </c>
      <c r="C446" s="7" t="s">
        <v>891</v>
      </c>
      <c r="D446" s="8">
        <v>38974.576666666668</v>
      </c>
      <c r="E446" s="7" t="s">
        <v>19</v>
      </c>
      <c r="F446" s="8">
        <v>41729</v>
      </c>
      <c r="G446" t="str">
        <f t="shared" si="7"/>
        <v>Inactive</v>
      </c>
      <c r="H446" s="4" t="s">
        <v>6</v>
      </c>
      <c r="I446" t="str">
        <f>VLOOKUP(B446,'CCM-FRS-01-May-2014'!$A$1:$M$1962,3,0)</f>
        <v>Corporate Operations</v>
      </c>
      <c r="J446" t="str">
        <f>VLOOKUP(B446,'CCM-FRS-01-May-2014'!$A$1:$M$1962,4,0)</f>
        <v>Corp Ops-Global Marketing &amp; Communications</v>
      </c>
      <c r="K446" t="str">
        <f>VLOOKUP(B446,'CCM-FRS-01-May-2014'!$A$1:$M$1962,5,0)</f>
        <v>Corp Ops-GMC ex Brand Campaign</v>
      </c>
      <c r="M446">
        <v>0</v>
      </c>
      <c r="O446" s="23">
        <v>19253</v>
      </c>
    </row>
    <row r="447" spans="1:15" ht="15" x14ac:dyDescent="0.3">
      <c r="A447" s="7"/>
      <c r="B447" s="7" t="s">
        <v>892</v>
      </c>
      <c r="C447" s="7" t="s">
        <v>893</v>
      </c>
      <c r="D447" s="8">
        <v>38974.576666666668</v>
      </c>
      <c r="E447" s="7" t="s">
        <v>19</v>
      </c>
      <c r="F447" s="8">
        <v>41729</v>
      </c>
      <c r="G447" t="str">
        <f t="shared" si="7"/>
        <v>Inactive</v>
      </c>
      <c r="H447" s="4" t="s">
        <v>6</v>
      </c>
      <c r="I447" t="str">
        <f>VLOOKUP(B447,'CCM-FRS-01-May-2014'!$A$1:$M$1962,3,0)</f>
        <v>Corporate Operations</v>
      </c>
      <c r="J447" t="str">
        <f>VLOOKUP(B447,'CCM-FRS-01-May-2014'!$A$1:$M$1962,4,0)</f>
        <v>Corp Ops-Global Marketing &amp; Communications</v>
      </c>
      <c r="K447" t="str">
        <f>VLOOKUP(B447,'CCM-FRS-01-May-2014'!$A$1:$M$1962,5,0)</f>
        <v>Corp Ops-GMC ex Brand Campaign</v>
      </c>
      <c r="M447">
        <v>0</v>
      </c>
      <c r="O447" s="23">
        <v>92603</v>
      </c>
    </row>
    <row r="448" spans="1:15" ht="15" x14ac:dyDescent="0.3">
      <c r="A448" s="7"/>
      <c r="B448" s="7" t="s">
        <v>894</v>
      </c>
      <c r="C448" s="7" t="s">
        <v>895</v>
      </c>
      <c r="D448" s="8">
        <v>38974.576666666668</v>
      </c>
      <c r="E448" s="7" t="s">
        <v>19</v>
      </c>
      <c r="F448" s="8">
        <v>41729</v>
      </c>
      <c r="G448" t="str">
        <f t="shared" si="7"/>
        <v>Inactive</v>
      </c>
      <c r="H448" s="4" t="s">
        <v>6</v>
      </c>
      <c r="I448" t="str">
        <f>VLOOKUP(B448,'CCM-FRS-01-May-2014'!$A$1:$M$1962,3,0)</f>
        <v>Corporate Operations</v>
      </c>
      <c r="J448" t="str">
        <f>VLOOKUP(B448,'CCM-FRS-01-May-2014'!$A$1:$M$1962,4,0)</f>
        <v>Corp Ops-Global Marketing &amp; Communications</v>
      </c>
      <c r="K448" t="str">
        <f>VLOOKUP(B448,'CCM-FRS-01-May-2014'!$A$1:$M$1962,5,0)</f>
        <v>Corp Ops-GMC ex Brand Campaign</v>
      </c>
      <c r="M448">
        <v>0</v>
      </c>
      <c r="O448" s="23">
        <v>55137.111640359202</v>
      </c>
    </row>
    <row r="449" spans="1:15" ht="15" x14ac:dyDescent="0.3">
      <c r="A449" s="7"/>
      <c r="B449" s="7" t="s">
        <v>896</v>
      </c>
      <c r="C449" s="7" t="s">
        <v>897</v>
      </c>
      <c r="D449" s="8">
        <v>39010.359178240738</v>
      </c>
      <c r="E449" s="7" t="s">
        <v>19</v>
      </c>
      <c r="F449" s="8">
        <v>41729</v>
      </c>
      <c r="G449" t="str">
        <f t="shared" si="7"/>
        <v>Inactive</v>
      </c>
      <c r="H449" s="4" t="s">
        <v>6</v>
      </c>
      <c r="I449" t="str">
        <f>VLOOKUP(B449,'CCM-FRS-01-May-2014'!$A$1:$M$1962,3,0)</f>
        <v>Corporate Operations</v>
      </c>
      <c r="J449" t="str">
        <f>VLOOKUP(B449,'CCM-FRS-01-May-2014'!$A$1:$M$1962,4,0)</f>
        <v>Corp Ops-Global Marketing &amp; Communications</v>
      </c>
      <c r="K449" t="str">
        <f>VLOOKUP(B449,'CCM-FRS-01-May-2014'!$A$1:$M$1962,5,0)</f>
        <v>Corp Ops-GMC ex Brand Campaign</v>
      </c>
      <c r="M449">
        <v>0</v>
      </c>
      <c r="O449" s="23">
        <v>73110.399999999994</v>
      </c>
    </row>
    <row r="450" spans="1:15" ht="15" x14ac:dyDescent="0.3">
      <c r="A450" s="7"/>
      <c r="B450" s="7" t="s">
        <v>898</v>
      </c>
      <c r="C450" s="7" t="s">
        <v>899</v>
      </c>
      <c r="D450" s="8">
        <v>39253.350011574075</v>
      </c>
      <c r="E450" s="7" t="s">
        <v>19</v>
      </c>
      <c r="F450" s="8" t="s">
        <v>20</v>
      </c>
      <c r="G450" t="str">
        <f t="shared" si="7"/>
        <v>Active</v>
      </c>
      <c r="H450" s="2" t="s">
        <v>1</v>
      </c>
      <c r="I450" t="str">
        <f>VLOOKUP(B450,'CCM-FRS-01-May-2014'!$A$1:$M$1962,3,0)</f>
        <v>Corporate Operations</v>
      </c>
      <c r="J450" t="str">
        <f>VLOOKUP(B450,'CCM-FRS-01-May-2014'!$A$1:$M$1962,4,0)</f>
        <v>Corp Ops-Global Marketing &amp; Communications</v>
      </c>
      <c r="K450" t="str">
        <f>VLOOKUP(B450,'CCM-FRS-01-May-2014'!$A$1:$M$1962,5,0)</f>
        <v>Corp Ops-GMC ex Brand Campaign</v>
      </c>
      <c r="M450">
        <v>7</v>
      </c>
      <c r="O450" s="23">
        <v>4187027.7431940306</v>
      </c>
    </row>
    <row r="451" spans="1:15" ht="15" x14ac:dyDescent="0.3">
      <c r="A451" s="7"/>
      <c r="B451" s="7" t="s">
        <v>900</v>
      </c>
      <c r="C451" s="7" t="s">
        <v>901</v>
      </c>
      <c r="D451" s="8">
        <v>39253.352326388886</v>
      </c>
      <c r="E451" s="7" t="s">
        <v>19</v>
      </c>
      <c r="F451" s="8">
        <v>41759</v>
      </c>
      <c r="G451" t="str">
        <f t="shared" si="7"/>
        <v>Inactive</v>
      </c>
      <c r="H451" s="4" t="s">
        <v>7</v>
      </c>
      <c r="I451" t="str">
        <f>VLOOKUP(B451,'CCM-FRS-01-May-2014'!$A$1:$M$1962,3,0)</f>
        <v>Corporate Operations</v>
      </c>
      <c r="J451" t="str">
        <f>VLOOKUP(B451,'CCM-FRS-01-May-2014'!$A$1:$M$1962,4,0)</f>
        <v>Corp Ops-Global Marketing &amp; Communications</v>
      </c>
      <c r="K451" t="str">
        <f>VLOOKUP(B451,'CCM-FRS-01-May-2014'!$A$1:$M$1962,5,0)</f>
        <v>Corp Ops-GMC ex Brand Campaign</v>
      </c>
      <c r="M451">
        <v>0</v>
      </c>
      <c r="O451" s="23">
        <v>109061.66437590559</v>
      </c>
    </row>
    <row r="452" spans="1:15" ht="15" x14ac:dyDescent="0.3">
      <c r="A452" s="7"/>
      <c r="B452" s="7" t="s">
        <v>902</v>
      </c>
      <c r="C452" s="7" t="s">
        <v>903</v>
      </c>
      <c r="D452" s="8">
        <v>39542.688877314817</v>
      </c>
      <c r="E452" s="7" t="s">
        <v>19</v>
      </c>
      <c r="F452" s="8" t="s">
        <v>20</v>
      </c>
      <c r="G452" t="str">
        <f t="shared" si="7"/>
        <v>Active</v>
      </c>
      <c r="H452" s="2" t="s">
        <v>1</v>
      </c>
      <c r="I452" t="str">
        <f>VLOOKUP(B452,'CCM-FRS-01-May-2014'!$A$1:$M$1962,3,0)</f>
        <v>Corporate Operations</v>
      </c>
      <c r="J452" t="str">
        <f>VLOOKUP(B452,'CCM-FRS-01-May-2014'!$A$1:$M$1962,4,0)</f>
        <v>Corp Ops-Global Marketing &amp; Communications</v>
      </c>
      <c r="K452" t="str">
        <f>VLOOKUP(B452,'CCM-FRS-01-May-2014'!$A$1:$M$1962,5,0)</f>
        <v>Corp Ops-GMC ex Brand Campaign</v>
      </c>
      <c r="M452">
        <v>6</v>
      </c>
      <c r="O452" s="23">
        <v>2348882.5712259393</v>
      </c>
    </row>
    <row r="453" spans="1:15" ht="15" x14ac:dyDescent="0.3">
      <c r="A453" s="7"/>
      <c r="B453" s="7" t="s">
        <v>904</v>
      </c>
      <c r="C453" s="7" t="s">
        <v>905</v>
      </c>
      <c r="D453" s="8">
        <v>39542.688877314817</v>
      </c>
      <c r="E453" s="7" t="s">
        <v>19</v>
      </c>
      <c r="F453" s="8">
        <v>41729</v>
      </c>
      <c r="G453" t="str">
        <f t="shared" si="7"/>
        <v>Inactive</v>
      </c>
      <c r="H453" s="4" t="s">
        <v>6</v>
      </c>
      <c r="I453" t="str">
        <f>VLOOKUP(B453,'CCM-FRS-01-May-2014'!$A$1:$M$1962,3,0)</f>
        <v>Corporate Operations</v>
      </c>
      <c r="J453" t="str">
        <f>VLOOKUP(B453,'CCM-FRS-01-May-2014'!$A$1:$M$1962,4,0)</f>
        <v>Corp Ops-Global Marketing &amp; Communications</v>
      </c>
      <c r="K453" t="str">
        <f>VLOOKUP(B453,'CCM-FRS-01-May-2014'!$A$1:$M$1962,5,0)</f>
        <v>Corp Ops-GMC ex Brand Campaign</v>
      </c>
      <c r="M453">
        <v>0</v>
      </c>
      <c r="O453" s="23">
        <v>0</v>
      </c>
    </row>
    <row r="454" spans="1:15" ht="15" x14ac:dyDescent="0.3">
      <c r="A454" s="7"/>
      <c r="B454" s="7" t="s">
        <v>906</v>
      </c>
      <c r="C454" s="7" t="s">
        <v>907</v>
      </c>
      <c r="D454" s="8">
        <v>40022.722442129627</v>
      </c>
      <c r="E454" s="7" t="s">
        <v>19</v>
      </c>
      <c r="F454" s="8" t="s">
        <v>20</v>
      </c>
      <c r="G454" t="str">
        <f t="shared" si="7"/>
        <v>Active</v>
      </c>
      <c r="H454" s="2" t="s">
        <v>1</v>
      </c>
      <c r="I454" t="str">
        <f>VLOOKUP(B454,'CCM-FRS-01-May-2014'!$A$1:$M$1962,3,0)</f>
        <v>Client Businesses</v>
      </c>
      <c r="J454" t="str">
        <f>VLOOKUP(B454,'CCM-FRS-01-May-2014'!$A$1:$M$1962,4,0)</f>
        <v>Client-Retail &amp; iShares</v>
      </c>
      <c r="K454" t="str">
        <f>VLOOKUP(B454,'CCM-FRS-01-May-2014'!$A$1:$M$1962,5,0)</f>
        <v>Client-Retail &amp; iShares-Retail</v>
      </c>
      <c r="M454">
        <v>0</v>
      </c>
      <c r="O454" s="23">
        <v>14262719.666666666</v>
      </c>
    </row>
    <row r="455" spans="1:15" ht="15" x14ac:dyDescent="0.3">
      <c r="A455" s="7"/>
      <c r="B455" s="7" t="s">
        <v>908</v>
      </c>
      <c r="C455" s="7" t="s">
        <v>909</v>
      </c>
      <c r="D455" s="8">
        <v>40906.444050925929</v>
      </c>
      <c r="E455" s="7" t="s">
        <v>19</v>
      </c>
      <c r="F455" s="8">
        <v>41425</v>
      </c>
      <c r="G455" t="str">
        <f t="shared" si="7"/>
        <v>Inactive</v>
      </c>
      <c r="H455" s="4" t="s">
        <v>6</v>
      </c>
      <c r="I455" t="str">
        <f>VLOOKUP(B455,'CCM-FRS-01-May-2014'!$A$1:$M$1962,3,0)</f>
        <v>Client Businesses</v>
      </c>
      <c r="J455" t="str">
        <f>VLOOKUP(B455,'CCM-FRS-01-May-2014'!$A$1:$M$1962,4,0)</f>
        <v>Client-Retail &amp; iShares</v>
      </c>
      <c r="K455" t="str">
        <f>VLOOKUP(B455,'CCM-FRS-01-May-2014'!$A$1:$M$1962,5,0)</f>
        <v>Client-Retail &amp; iShares-Retail</v>
      </c>
      <c r="M455">
        <v>0</v>
      </c>
      <c r="O455" s="23">
        <v>0</v>
      </c>
    </row>
    <row r="456" spans="1:15" ht="15" x14ac:dyDescent="0.3">
      <c r="A456" s="7"/>
      <c r="B456" s="7" t="s">
        <v>910</v>
      </c>
      <c r="C456" s="7" t="s">
        <v>911</v>
      </c>
      <c r="D456" s="8">
        <v>40113.682800925926</v>
      </c>
      <c r="E456" s="7" t="s">
        <v>19</v>
      </c>
      <c r="F456" s="8">
        <v>41698</v>
      </c>
      <c r="G456" t="str">
        <f t="shared" si="7"/>
        <v>Inactive</v>
      </c>
      <c r="H456" s="4" t="s">
        <v>6</v>
      </c>
      <c r="I456" t="str">
        <f>VLOOKUP(B456,'CCM-FRS-01-May-2014'!$A$1:$M$1962,3,0)</f>
        <v>Client Businesses</v>
      </c>
      <c r="J456" t="str">
        <f>VLOOKUP(B456,'CCM-FRS-01-May-2014'!$A$1:$M$1962,4,0)</f>
        <v>Client-Retail &amp; iShares</v>
      </c>
      <c r="K456" t="str">
        <f>VLOOKUP(B456,'CCM-FRS-01-May-2014'!$A$1:$M$1962,5,0)</f>
        <v>Client-Retail &amp; iShares-Global iShares</v>
      </c>
      <c r="M456">
        <v>0</v>
      </c>
      <c r="O456" s="23">
        <v>17656</v>
      </c>
    </row>
    <row r="457" spans="1:15" ht="15" x14ac:dyDescent="0.3">
      <c r="A457" s="7"/>
      <c r="B457" s="7" t="s">
        <v>912</v>
      </c>
      <c r="C457" s="7" t="s">
        <v>913</v>
      </c>
      <c r="D457" s="8">
        <v>40249.588518518518</v>
      </c>
      <c r="E457" s="7" t="s">
        <v>19</v>
      </c>
      <c r="F457" s="8">
        <v>41670</v>
      </c>
      <c r="G457" t="str">
        <f t="shared" si="7"/>
        <v>Inactive</v>
      </c>
      <c r="H457" s="4" t="s">
        <v>6</v>
      </c>
      <c r="I457" t="str">
        <f>VLOOKUP(B457,'CCM-FRS-01-May-2014'!$A$1:$M$1962,3,0)</f>
        <v>Corporate Operations</v>
      </c>
      <c r="J457" t="str">
        <f>VLOOKUP(B457,'CCM-FRS-01-May-2014'!$A$1:$M$1962,4,0)</f>
        <v>Corp Ops-Global Marketing &amp; Communications</v>
      </c>
      <c r="K457" t="str">
        <f>VLOOKUP(B457,'CCM-FRS-01-May-2014'!$A$1:$M$1962,5,0)</f>
        <v>Corp Ops-GMC ex Brand Campaign</v>
      </c>
      <c r="M457">
        <v>0</v>
      </c>
      <c r="O457" s="23">
        <v>0</v>
      </c>
    </row>
    <row r="458" spans="1:15" ht="15" x14ac:dyDescent="0.3">
      <c r="A458" s="7"/>
      <c r="B458" s="7" t="s">
        <v>914</v>
      </c>
      <c r="C458" s="7" t="s">
        <v>915</v>
      </c>
      <c r="D458" s="8">
        <v>38078.876643518517</v>
      </c>
      <c r="E458" s="7" t="s">
        <v>19</v>
      </c>
      <c r="F458" s="8" t="s">
        <v>20</v>
      </c>
      <c r="G458" t="str">
        <f t="shared" si="7"/>
        <v>Active</v>
      </c>
      <c r="H458" s="2" t="s">
        <v>1</v>
      </c>
      <c r="I458" t="str">
        <f>VLOOKUP(B458,'CCM-FRS-01-May-2014'!$A$1:$M$1962,3,0)</f>
        <v>Client Businesses</v>
      </c>
      <c r="J458" t="str">
        <f>VLOOKUP(B458,'CCM-FRS-01-May-2014'!$A$1:$M$1962,4,0)</f>
        <v>Client-Retail &amp; iShares</v>
      </c>
      <c r="K458" t="str">
        <f>VLOOKUP(B458,'CCM-FRS-01-May-2014'!$A$1:$M$1962,5,0)</f>
        <v>Client-Retail &amp; iShares-Global iShares</v>
      </c>
      <c r="M458">
        <v>0</v>
      </c>
      <c r="O458" s="23">
        <v>-15936</v>
      </c>
    </row>
    <row r="459" spans="1:15" ht="15" x14ac:dyDescent="0.3">
      <c r="A459" s="7"/>
      <c r="B459" s="7" t="s">
        <v>916</v>
      </c>
      <c r="C459" s="7" t="s">
        <v>917</v>
      </c>
      <c r="D459" s="8">
        <v>40113.682800925926</v>
      </c>
      <c r="E459" s="7" t="s">
        <v>19</v>
      </c>
      <c r="F459" s="8" t="s">
        <v>20</v>
      </c>
      <c r="G459" t="str">
        <f t="shared" ref="G459:G522" si="8">IF(E459="N","Inactive",(IF(E459="Y",(IF(F459="N.A.","Active","Inactive")),"Check")))</f>
        <v>Active</v>
      </c>
      <c r="H459" s="2" t="s">
        <v>1</v>
      </c>
      <c r="I459" t="str">
        <f>VLOOKUP(B459,'CCM-FRS-01-May-2014'!$A$1:$M$1962,3,0)</f>
        <v>Technology and Operations</v>
      </c>
      <c r="J459" t="str">
        <f>VLOOKUP(B459,'CCM-FRS-01-May-2014'!$A$1:$M$1962,4,0)</f>
        <v>Tech &amp; Ops-Business Operations</v>
      </c>
      <c r="K459" t="str">
        <f>VLOOKUP(B459,'CCM-FRS-01-May-2014'!$A$1:$M$1962,5,0)</f>
        <v xml:space="preserve"> Tech &amp; Ops-Bus Ops-Global Fund Svcs</v>
      </c>
      <c r="M459">
        <v>21</v>
      </c>
      <c r="O459" s="23">
        <v>4617064.9382561445</v>
      </c>
    </row>
    <row r="460" spans="1:15" ht="15" x14ac:dyDescent="0.3">
      <c r="A460" s="7"/>
      <c r="B460" s="7" t="s">
        <v>918</v>
      </c>
      <c r="C460" s="7" t="s">
        <v>919</v>
      </c>
      <c r="D460" s="8">
        <v>40113.682800925926</v>
      </c>
      <c r="E460" s="7" t="s">
        <v>19</v>
      </c>
      <c r="F460" s="8" t="s">
        <v>20</v>
      </c>
      <c r="G460" t="str">
        <f t="shared" si="8"/>
        <v>Active</v>
      </c>
      <c r="H460" s="2" t="s">
        <v>1</v>
      </c>
      <c r="I460" t="str">
        <f>VLOOKUP(B460,'CCM-FRS-01-May-2014'!$A$1:$M$1962,3,0)</f>
        <v>Client Businesses</v>
      </c>
      <c r="J460" t="str">
        <f>VLOOKUP(B460,'CCM-FRS-01-May-2014'!$A$1:$M$1962,4,0)</f>
        <v>Client-Retail &amp; iShares</v>
      </c>
      <c r="K460" t="str">
        <f>VLOOKUP(B460,'CCM-FRS-01-May-2014'!$A$1:$M$1962,5,0)</f>
        <v>Client-Retail &amp; iShares-Global iShares</v>
      </c>
      <c r="M460">
        <v>23</v>
      </c>
      <c r="O460" s="23">
        <v>4374968.5166988252</v>
      </c>
    </row>
    <row r="461" spans="1:15" ht="15" x14ac:dyDescent="0.3">
      <c r="A461" s="7"/>
      <c r="B461" s="7" t="s">
        <v>920</v>
      </c>
      <c r="C461" s="7" t="s">
        <v>921</v>
      </c>
      <c r="D461" s="8">
        <v>40113.682800925926</v>
      </c>
      <c r="E461" s="7" t="s">
        <v>19</v>
      </c>
      <c r="F461" s="8" t="s">
        <v>20</v>
      </c>
      <c r="G461" t="str">
        <f t="shared" si="8"/>
        <v>Active</v>
      </c>
      <c r="H461" s="2" t="s">
        <v>1</v>
      </c>
      <c r="I461" t="str">
        <f>VLOOKUP(B461,'CCM-FRS-01-May-2014'!$A$1:$M$1962,3,0)</f>
        <v>Client Businesses</v>
      </c>
      <c r="J461" t="str">
        <f>VLOOKUP(B461,'CCM-FRS-01-May-2014'!$A$1:$M$1962,4,0)</f>
        <v>Client-Retail &amp; iShares</v>
      </c>
      <c r="K461" t="str">
        <f>VLOOKUP(B461,'CCM-FRS-01-May-2014'!$A$1:$M$1962,5,0)</f>
        <v>Client-Retail &amp; iShares-Global iShares</v>
      </c>
      <c r="M461">
        <v>12</v>
      </c>
      <c r="O461" s="23">
        <v>3295888.4255280592</v>
      </c>
    </row>
    <row r="462" spans="1:15" ht="15" x14ac:dyDescent="0.3">
      <c r="A462" s="7"/>
      <c r="B462" s="7" t="s">
        <v>922</v>
      </c>
      <c r="C462" s="7" t="s">
        <v>923</v>
      </c>
      <c r="D462" s="8">
        <v>40113.682800925926</v>
      </c>
      <c r="E462" s="7" t="s">
        <v>19</v>
      </c>
      <c r="F462" s="8">
        <v>41394</v>
      </c>
      <c r="G462" t="str">
        <f t="shared" si="8"/>
        <v>Inactive</v>
      </c>
      <c r="H462" s="4" t="s">
        <v>6</v>
      </c>
      <c r="I462" t="str">
        <f>VLOOKUP(B462,'CCM-FRS-01-May-2014'!$A$1:$M$1962,3,0)</f>
        <v>Client Businesses</v>
      </c>
      <c r="J462" t="str">
        <f>VLOOKUP(B462,'CCM-FRS-01-May-2014'!$A$1:$M$1962,4,0)</f>
        <v>Client-Retail &amp; iShares</v>
      </c>
      <c r="K462" t="str">
        <f>VLOOKUP(B462,'CCM-FRS-01-May-2014'!$A$1:$M$1962,5,0)</f>
        <v>Client-Retail &amp; iShares-Global iShares</v>
      </c>
      <c r="M462">
        <v>0</v>
      </c>
      <c r="O462" s="23">
        <v>0</v>
      </c>
    </row>
    <row r="463" spans="1:15" ht="15" x14ac:dyDescent="0.3">
      <c r="A463" s="7"/>
      <c r="B463" s="7" t="s">
        <v>924</v>
      </c>
      <c r="C463" s="7" t="s">
        <v>925</v>
      </c>
      <c r="D463" s="8">
        <v>40113.682800925926</v>
      </c>
      <c r="E463" s="7" t="s">
        <v>19</v>
      </c>
      <c r="F463" s="8">
        <v>41670</v>
      </c>
      <c r="G463" t="str">
        <f t="shared" si="8"/>
        <v>Inactive</v>
      </c>
      <c r="H463" s="4" t="s">
        <v>6</v>
      </c>
      <c r="I463" t="str">
        <f>VLOOKUP(B463,'CCM-FRS-01-May-2014'!$A$1:$M$1962,3,0)</f>
        <v>Client Businesses</v>
      </c>
      <c r="J463" t="str">
        <f>VLOOKUP(B463,'CCM-FRS-01-May-2014'!$A$1:$M$1962,4,0)</f>
        <v>Client-Retail &amp; iShares</v>
      </c>
      <c r="K463" t="str">
        <f>VLOOKUP(B463,'CCM-FRS-01-May-2014'!$A$1:$M$1962,5,0)</f>
        <v>Client-Retail &amp; iShares-Global iShares</v>
      </c>
      <c r="M463">
        <v>0</v>
      </c>
      <c r="O463" s="23">
        <v>3317</v>
      </c>
    </row>
    <row r="464" spans="1:15" ht="15" x14ac:dyDescent="0.3">
      <c r="A464" s="7"/>
      <c r="B464" s="7" t="s">
        <v>926</v>
      </c>
      <c r="C464" s="7" t="s">
        <v>927</v>
      </c>
      <c r="D464" s="8">
        <v>40113.682800925926</v>
      </c>
      <c r="E464" s="7" t="s">
        <v>19</v>
      </c>
      <c r="F464" s="8" t="s">
        <v>20</v>
      </c>
      <c r="G464" t="str">
        <f t="shared" si="8"/>
        <v>Active</v>
      </c>
      <c r="H464" s="2" t="s">
        <v>1</v>
      </c>
      <c r="I464" t="str">
        <f>VLOOKUP(B464,'CCM-FRS-01-May-2014'!$A$1:$M$1962,3,0)</f>
        <v>Client Businesses</v>
      </c>
      <c r="J464" t="str">
        <f>VLOOKUP(B464,'CCM-FRS-01-May-2014'!$A$1:$M$1962,4,0)</f>
        <v>Client-Retail &amp; iShares</v>
      </c>
      <c r="K464" t="str">
        <f>VLOOKUP(B464,'CCM-FRS-01-May-2014'!$A$1:$M$1962,5,0)</f>
        <v>Client-Retail &amp; iShares-Global iShares</v>
      </c>
      <c r="M464">
        <v>3</v>
      </c>
      <c r="O464" s="23">
        <v>4492361.4516296731</v>
      </c>
    </row>
    <row r="465" spans="1:15" ht="15" x14ac:dyDescent="0.3">
      <c r="A465" s="7"/>
      <c r="B465" s="7" t="s">
        <v>928</v>
      </c>
      <c r="C465" s="7" t="s">
        <v>929</v>
      </c>
      <c r="D465" s="8">
        <v>40113.682800925926</v>
      </c>
      <c r="E465" s="7" t="s">
        <v>19</v>
      </c>
      <c r="F465" s="8" t="s">
        <v>20</v>
      </c>
      <c r="G465" t="str">
        <f t="shared" si="8"/>
        <v>Active</v>
      </c>
      <c r="H465" s="2" t="s">
        <v>1</v>
      </c>
      <c r="I465" t="str">
        <f>VLOOKUP(B465,'CCM-FRS-01-May-2014'!$A$1:$M$1962,3,0)</f>
        <v>Technology and Operations</v>
      </c>
      <c r="J465" t="str">
        <f>VLOOKUP(B465,'CCM-FRS-01-May-2014'!$A$1:$M$1962,4,0)</f>
        <v>Tech &amp; Ops-Business Operations</v>
      </c>
      <c r="K465" t="str">
        <f>VLOOKUP(B465,'CCM-FRS-01-May-2014'!$A$1:$M$1962,5,0)</f>
        <v xml:space="preserve"> Tech &amp; Ops-Bus Ops-Global Fund Svcs</v>
      </c>
      <c r="M465">
        <v>7</v>
      </c>
      <c r="O465" s="23">
        <v>1542090.9214383885</v>
      </c>
    </row>
    <row r="466" spans="1:15" ht="15" x14ac:dyDescent="0.3">
      <c r="A466" s="7"/>
      <c r="B466" s="7" t="s">
        <v>930</v>
      </c>
      <c r="C466" s="7" t="s">
        <v>931</v>
      </c>
      <c r="D466" s="8">
        <v>40113.682800925926</v>
      </c>
      <c r="E466" s="7" t="s">
        <v>19</v>
      </c>
      <c r="F466" s="8" t="s">
        <v>20</v>
      </c>
      <c r="G466" t="str">
        <f t="shared" si="8"/>
        <v>Active</v>
      </c>
      <c r="H466" s="2" t="s">
        <v>1</v>
      </c>
      <c r="I466" t="str">
        <f>VLOOKUP(B466,'CCM-FRS-01-May-2014'!$A$1:$M$1962,3,0)</f>
        <v>Client Businesses</v>
      </c>
      <c r="J466" t="str">
        <f>VLOOKUP(B466,'CCM-FRS-01-May-2014'!$A$1:$M$1962,4,0)</f>
        <v>Client-Retail &amp; iShares</v>
      </c>
      <c r="K466" t="str">
        <f>VLOOKUP(B466,'CCM-FRS-01-May-2014'!$A$1:$M$1962,5,0)</f>
        <v>Client-Retail &amp; iShares-Global iShares</v>
      </c>
      <c r="M466">
        <v>0</v>
      </c>
      <c r="O466" s="23">
        <v>8958173.1110611092</v>
      </c>
    </row>
    <row r="467" spans="1:15" ht="15" x14ac:dyDescent="0.3">
      <c r="A467" s="7"/>
      <c r="B467" s="7" t="s">
        <v>932</v>
      </c>
      <c r="C467" s="7" t="s">
        <v>933</v>
      </c>
      <c r="D467" s="8">
        <v>40113.682800925926</v>
      </c>
      <c r="E467" s="7" t="s">
        <v>19</v>
      </c>
      <c r="F467" s="8">
        <v>41698</v>
      </c>
      <c r="G467" t="str">
        <f t="shared" si="8"/>
        <v>Inactive</v>
      </c>
      <c r="H467" s="4" t="s">
        <v>6</v>
      </c>
      <c r="I467" t="str">
        <f>VLOOKUP(B467,'CCM-FRS-01-May-2014'!$A$1:$M$1962,3,0)</f>
        <v>Corporate Operations</v>
      </c>
      <c r="J467" t="str">
        <f>VLOOKUP(B467,'CCM-FRS-01-May-2014'!$A$1:$M$1962,4,0)</f>
        <v>Corp Ops-Global Marketing &amp; Communications</v>
      </c>
      <c r="K467" t="str">
        <f>VLOOKUP(B467,'CCM-FRS-01-May-2014'!$A$1:$M$1962,5,0)</f>
        <v>Corp Ops-GMC ex Brand Campaign</v>
      </c>
      <c r="M467">
        <v>0</v>
      </c>
      <c r="O467" s="23">
        <v>147103.47</v>
      </c>
    </row>
    <row r="468" spans="1:15" ht="15" x14ac:dyDescent="0.3">
      <c r="A468" s="7"/>
      <c r="B468" s="7" t="s">
        <v>934</v>
      </c>
      <c r="C468" s="7" t="s">
        <v>935</v>
      </c>
      <c r="D468" s="8">
        <v>40113.682800925926</v>
      </c>
      <c r="E468" s="7" t="s">
        <v>19</v>
      </c>
      <c r="F468" s="8" t="s">
        <v>20</v>
      </c>
      <c r="G468" t="str">
        <f t="shared" si="8"/>
        <v>Active</v>
      </c>
      <c r="H468" s="2" t="s">
        <v>1</v>
      </c>
      <c r="I468" t="str">
        <f>VLOOKUP(B468,'CCM-FRS-01-May-2014'!$A$1:$M$1962,3,0)</f>
        <v>Corporate Operations</v>
      </c>
      <c r="J468" t="str">
        <f>VLOOKUP(B468,'CCM-FRS-01-May-2014'!$A$1:$M$1962,4,0)</f>
        <v>Corp Ops-Global Marketing &amp; Communications</v>
      </c>
      <c r="K468" t="str">
        <f>VLOOKUP(B468,'CCM-FRS-01-May-2014'!$A$1:$M$1962,5,0)</f>
        <v>Corp Ops-GMC ex Brand Campaign</v>
      </c>
      <c r="M468">
        <v>55</v>
      </c>
      <c r="O468" s="23">
        <v>31743543.135606624</v>
      </c>
    </row>
    <row r="469" spans="1:15" ht="15" x14ac:dyDescent="0.3">
      <c r="A469" s="7"/>
      <c r="B469" s="7" t="s">
        <v>936</v>
      </c>
      <c r="C469" s="7" t="s">
        <v>937</v>
      </c>
      <c r="D469" s="8">
        <v>40113.682800925926</v>
      </c>
      <c r="E469" s="7" t="s">
        <v>19</v>
      </c>
      <c r="F469" s="8">
        <v>41698</v>
      </c>
      <c r="G469" t="str">
        <f t="shared" si="8"/>
        <v>Inactive</v>
      </c>
      <c r="H469" s="4" t="s">
        <v>6</v>
      </c>
      <c r="I469" t="str">
        <f>VLOOKUP(B469,'CCM-FRS-01-May-2014'!$A$1:$M$1962,3,0)</f>
        <v>Client Businesses</v>
      </c>
      <c r="J469" t="str">
        <f>VLOOKUP(B469,'CCM-FRS-01-May-2014'!$A$1:$M$1962,4,0)</f>
        <v>Client-Retail &amp; iShares</v>
      </c>
      <c r="K469" t="str">
        <f>VLOOKUP(B469,'CCM-FRS-01-May-2014'!$A$1:$M$1962,5,0)</f>
        <v>Client-Retail &amp; iShares-Global iShares</v>
      </c>
      <c r="M469">
        <v>0</v>
      </c>
      <c r="O469" s="23">
        <v>40812</v>
      </c>
    </row>
    <row r="470" spans="1:15" ht="15" x14ac:dyDescent="0.3">
      <c r="A470" s="7"/>
      <c r="B470" s="7" t="s">
        <v>938</v>
      </c>
      <c r="C470" s="7" t="s">
        <v>939</v>
      </c>
      <c r="D470" s="8">
        <v>40113.682800925926</v>
      </c>
      <c r="E470" s="7" t="s">
        <v>19</v>
      </c>
      <c r="F470" s="8" t="s">
        <v>20</v>
      </c>
      <c r="G470" t="str">
        <f t="shared" si="8"/>
        <v>Active</v>
      </c>
      <c r="H470" s="2" t="s">
        <v>1</v>
      </c>
      <c r="I470" t="str">
        <f>VLOOKUP(B470,'CCM-FRS-01-May-2014'!$A$1:$M$1962,3,0)</f>
        <v>Corporate Operations</v>
      </c>
      <c r="J470" t="str">
        <f>VLOOKUP(B470,'CCM-FRS-01-May-2014'!$A$1:$M$1962,4,0)</f>
        <v>Corp Ops-Global Marketing &amp; Communications</v>
      </c>
      <c r="K470" t="str">
        <f>VLOOKUP(B470,'CCM-FRS-01-May-2014'!$A$1:$M$1962,5,0)</f>
        <v>Corp Ops-GMC ex Brand Campaign</v>
      </c>
      <c r="M470">
        <v>8</v>
      </c>
      <c r="O470" s="23">
        <v>1962833.3950566468</v>
      </c>
    </row>
    <row r="471" spans="1:15" ht="15" x14ac:dyDescent="0.3">
      <c r="A471" s="7"/>
      <c r="B471" s="7" t="s">
        <v>940</v>
      </c>
      <c r="C471" s="7" t="s">
        <v>941</v>
      </c>
      <c r="D471" s="8">
        <v>40113.682800925926</v>
      </c>
      <c r="E471" s="7" t="s">
        <v>19</v>
      </c>
      <c r="F471" s="8">
        <v>41394</v>
      </c>
      <c r="G471" t="str">
        <f t="shared" si="8"/>
        <v>Inactive</v>
      </c>
      <c r="H471" s="4" t="s">
        <v>6</v>
      </c>
      <c r="I471" t="str">
        <f>VLOOKUP(B471,'CCM-FRS-01-May-2014'!$A$1:$M$1962,3,0)</f>
        <v>Client Businesses</v>
      </c>
      <c r="J471" t="str">
        <f>VLOOKUP(B471,'CCM-FRS-01-May-2014'!$A$1:$M$1962,4,0)</f>
        <v>Client-Retail &amp; iShares</v>
      </c>
      <c r="K471" t="str">
        <f>VLOOKUP(B471,'CCM-FRS-01-May-2014'!$A$1:$M$1962,5,0)</f>
        <v>Client-Retail &amp; iShares-Global iShares</v>
      </c>
      <c r="M471">
        <v>0</v>
      </c>
      <c r="O471" s="23">
        <v>0</v>
      </c>
    </row>
    <row r="472" spans="1:15" ht="15" x14ac:dyDescent="0.3">
      <c r="A472" s="7"/>
      <c r="B472" s="7" t="s">
        <v>942</v>
      </c>
      <c r="C472" s="7" t="s">
        <v>943</v>
      </c>
      <c r="D472" s="8">
        <v>40113.682800925926</v>
      </c>
      <c r="E472" s="7" t="s">
        <v>19</v>
      </c>
      <c r="F472" s="8">
        <v>41394</v>
      </c>
      <c r="G472" t="str">
        <f t="shared" si="8"/>
        <v>Inactive</v>
      </c>
      <c r="H472" s="4" t="s">
        <v>6</v>
      </c>
      <c r="I472" t="str">
        <f>VLOOKUP(B472,'CCM-FRS-01-May-2014'!$A$1:$M$1962,3,0)</f>
        <v>Client Businesses</v>
      </c>
      <c r="J472" t="str">
        <f>VLOOKUP(B472,'CCM-FRS-01-May-2014'!$A$1:$M$1962,4,0)</f>
        <v>Client-Retail &amp; iShares</v>
      </c>
      <c r="K472" t="str">
        <f>VLOOKUP(B472,'CCM-FRS-01-May-2014'!$A$1:$M$1962,5,0)</f>
        <v>Client-Retail &amp; iShares-Global iShares</v>
      </c>
      <c r="M472">
        <v>0</v>
      </c>
      <c r="O472" s="23">
        <v>0</v>
      </c>
    </row>
    <row r="473" spans="1:15" ht="15" x14ac:dyDescent="0.3">
      <c r="A473" s="7"/>
      <c r="B473" s="7" t="s">
        <v>944</v>
      </c>
      <c r="C473" s="7" t="s">
        <v>945</v>
      </c>
      <c r="D473" s="8">
        <v>40113.682800925926</v>
      </c>
      <c r="E473" s="7" t="s">
        <v>19</v>
      </c>
      <c r="F473" s="8">
        <v>41698</v>
      </c>
      <c r="G473" t="str">
        <f t="shared" si="8"/>
        <v>Inactive</v>
      </c>
      <c r="H473" s="4" t="s">
        <v>6</v>
      </c>
      <c r="I473" t="str">
        <f>VLOOKUP(B473,'CCM-FRS-01-May-2014'!$A$1:$M$1962,3,0)</f>
        <v>Client Businesses</v>
      </c>
      <c r="J473" t="str">
        <f>VLOOKUP(B473,'CCM-FRS-01-May-2014'!$A$1:$M$1962,4,0)</f>
        <v>Client-Retail &amp; iShares</v>
      </c>
      <c r="K473" t="str">
        <f>VLOOKUP(B473,'CCM-FRS-01-May-2014'!$A$1:$M$1962,5,0)</f>
        <v>Client-Retail &amp; iShares-Global iShares</v>
      </c>
      <c r="M473">
        <v>0</v>
      </c>
      <c r="O473" s="23">
        <v>0</v>
      </c>
    </row>
    <row r="474" spans="1:15" ht="15" x14ac:dyDescent="0.3">
      <c r="A474" s="7"/>
      <c r="B474" s="7" t="s">
        <v>946</v>
      </c>
      <c r="C474" s="7" t="s">
        <v>947</v>
      </c>
      <c r="D474" s="8">
        <v>40225.629363425927</v>
      </c>
      <c r="E474" s="7" t="s">
        <v>19</v>
      </c>
      <c r="F474" s="8">
        <v>41394</v>
      </c>
      <c r="G474" t="str">
        <f t="shared" si="8"/>
        <v>Inactive</v>
      </c>
      <c r="H474" s="4" t="s">
        <v>6</v>
      </c>
      <c r="I474" t="str">
        <f>VLOOKUP(B474,'CCM-FRS-01-May-2014'!$A$1:$M$1962,3,0)</f>
        <v>Client Businesses</v>
      </c>
      <c r="J474" t="str">
        <f>VLOOKUP(B474,'CCM-FRS-01-May-2014'!$A$1:$M$1962,4,0)</f>
        <v>Client-Retail &amp; iShares</v>
      </c>
      <c r="K474" t="str">
        <f>VLOOKUP(B474,'CCM-FRS-01-May-2014'!$A$1:$M$1962,5,0)</f>
        <v>Client-Retail &amp; iShares-Global iShares</v>
      </c>
      <c r="M474">
        <v>0</v>
      </c>
      <c r="O474" s="23">
        <v>0</v>
      </c>
    </row>
    <row r="475" spans="1:15" ht="15" x14ac:dyDescent="0.3">
      <c r="A475" s="7"/>
      <c r="B475" s="7" t="s">
        <v>948</v>
      </c>
      <c r="C475" s="7" t="s">
        <v>949</v>
      </c>
      <c r="D475" s="8">
        <v>40113.682800925926</v>
      </c>
      <c r="E475" s="7" t="s">
        <v>19</v>
      </c>
      <c r="F475" s="8">
        <v>41698</v>
      </c>
      <c r="G475" t="str">
        <f t="shared" si="8"/>
        <v>Inactive</v>
      </c>
      <c r="H475" s="4" t="s">
        <v>6</v>
      </c>
      <c r="I475" t="str">
        <f>VLOOKUP(B475,'CCM-FRS-01-May-2014'!$A$1:$M$1962,3,0)</f>
        <v>Technology and Operations</v>
      </c>
      <c r="J475" t="str">
        <f>VLOOKUP(B475,'CCM-FRS-01-May-2014'!$A$1:$M$1962,4,0)</f>
        <v>Tech &amp; Ops-Aladdin Product Group</v>
      </c>
      <c r="K475" t="str">
        <f>VLOOKUP(B475,'CCM-FRS-01-May-2014'!$A$1:$M$1962,5,0)</f>
        <v>Tech &amp; Ops-APG-Distribution Solutions (DS)</v>
      </c>
      <c r="M475">
        <v>0</v>
      </c>
      <c r="O475" s="23">
        <v>0</v>
      </c>
    </row>
    <row r="476" spans="1:15" ht="15" x14ac:dyDescent="0.3">
      <c r="A476" s="7"/>
      <c r="B476" s="7" t="s">
        <v>950</v>
      </c>
      <c r="C476" s="7" t="s">
        <v>951</v>
      </c>
      <c r="D476" s="8">
        <v>40113.682800925926</v>
      </c>
      <c r="E476" s="7" t="s">
        <v>19</v>
      </c>
      <c r="F476" s="8" t="s">
        <v>20</v>
      </c>
      <c r="G476" t="str">
        <f t="shared" si="8"/>
        <v>Active</v>
      </c>
      <c r="H476" s="2" t="s">
        <v>1</v>
      </c>
      <c r="I476" t="str">
        <f>VLOOKUP(B476,'CCM-FRS-01-May-2014'!$A$1:$M$1962,3,0)</f>
        <v>Technology and Operations</v>
      </c>
      <c r="J476" t="str">
        <f>VLOOKUP(B476,'CCM-FRS-01-May-2014'!$A$1:$M$1962,4,0)</f>
        <v>Tech &amp; Ops-Aladdin Product Group</v>
      </c>
      <c r="K476" t="str">
        <f>VLOOKUP(B476,'CCM-FRS-01-May-2014'!$A$1:$M$1962,5,0)</f>
        <v>Tech &amp; Ops-APG-Distribution Solutions (DS)</v>
      </c>
      <c r="M476">
        <v>33</v>
      </c>
      <c r="O476" s="23">
        <v>5014274.4744466338</v>
      </c>
    </row>
    <row r="477" spans="1:15" ht="15" x14ac:dyDescent="0.3">
      <c r="A477" s="7"/>
      <c r="B477" s="7" t="s">
        <v>952</v>
      </c>
      <c r="C477" s="7" t="s">
        <v>953</v>
      </c>
      <c r="D477" s="8">
        <v>40113.682800925926</v>
      </c>
      <c r="E477" s="7" t="s">
        <v>19</v>
      </c>
      <c r="F477" s="8" t="s">
        <v>20</v>
      </c>
      <c r="G477" t="str">
        <f t="shared" si="8"/>
        <v>Active</v>
      </c>
      <c r="H477" s="2" t="s">
        <v>1</v>
      </c>
      <c r="I477" t="str">
        <f>VLOOKUP(B477,'CCM-FRS-01-May-2014'!$A$1:$M$1962,3,0)</f>
        <v>Technology and Operations</v>
      </c>
      <c r="J477" t="str">
        <f>VLOOKUP(B477,'CCM-FRS-01-May-2014'!$A$1:$M$1962,4,0)</f>
        <v>Tech &amp; Ops-Aladdin Product Group</v>
      </c>
      <c r="K477" t="str">
        <f>VLOOKUP(B477,'CCM-FRS-01-May-2014'!$A$1:$M$1962,5,0)</f>
        <v>Tech &amp; Ops-APG-Core Systems Operations</v>
      </c>
      <c r="M477">
        <v>21</v>
      </c>
      <c r="O477" s="23">
        <v>2548245.5509948982</v>
      </c>
    </row>
    <row r="478" spans="1:15" ht="15" x14ac:dyDescent="0.3">
      <c r="A478" s="7"/>
      <c r="B478" s="7" t="s">
        <v>954</v>
      </c>
      <c r="C478" s="7" t="s">
        <v>955</v>
      </c>
      <c r="D478" s="8">
        <v>40844.574814814812</v>
      </c>
      <c r="E478" s="7" t="s">
        <v>19</v>
      </c>
      <c r="F478" s="8" t="s">
        <v>20</v>
      </c>
      <c r="G478" t="str">
        <f t="shared" si="8"/>
        <v>Active</v>
      </c>
      <c r="H478" s="2" t="s">
        <v>1</v>
      </c>
      <c r="I478" t="str">
        <f>VLOOKUP(B478,'CCM-FRS-01-May-2014'!$A$1:$M$1962,3,0)</f>
        <v>Technology and Operations</v>
      </c>
      <c r="J478" t="str">
        <f>VLOOKUP(B478,'CCM-FRS-01-May-2014'!$A$1:$M$1962,4,0)</f>
        <v>Tech &amp; Ops-Aladdin Product Group</v>
      </c>
      <c r="K478" t="str">
        <f>VLOOKUP(B478,'CCM-FRS-01-May-2014'!$A$1:$M$1962,5,0)</f>
        <v>Tech &amp; Ops-APG-Distribution Solutions (DS)</v>
      </c>
      <c r="M478">
        <v>0</v>
      </c>
      <c r="O478" s="23">
        <v>194544.29800011183</v>
      </c>
    </row>
    <row r="479" spans="1:15" ht="15" x14ac:dyDescent="0.3">
      <c r="A479" s="7"/>
      <c r="B479" s="7" t="s">
        <v>956</v>
      </c>
      <c r="C479" s="7" t="s">
        <v>957</v>
      </c>
      <c r="D479" s="8">
        <v>40844.574814814812</v>
      </c>
      <c r="E479" s="7" t="s">
        <v>19</v>
      </c>
      <c r="F479" s="8" t="s">
        <v>20</v>
      </c>
      <c r="G479" t="str">
        <f t="shared" si="8"/>
        <v>Active</v>
      </c>
      <c r="H479" s="2" t="s">
        <v>1</v>
      </c>
      <c r="I479" t="str">
        <f>VLOOKUP(B479,'CCM-FRS-01-May-2014'!$A$1:$M$1962,3,0)</f>
        <v>Technology and Operations</v>
      </c>
      <c r="J479" t="str">
        <f>VLOOKUP(B479,'CCM-FRS-01-May-2014'!$A$1:$M$1962,4,0)</f>
        <v>Tech &amp; Ops-Aladdin Product Group</v>
      </c>
      <c r="K479" t="str">
        <f>VLOOKUP(B479,'CCM-FRS-01-May-2014'!$A$1:$M$1962,5,0)</f>
        <v>Tech &amp; Ops-APG-Distribution Solutions (DS)</v>
      </c>
      <c r="M479">
        <v>41</v>
      </c>
      <c r="O479" s="23">
        <v>4665700.7391569717</v>
      </c>
    </row>
    <row r="480" spans="1:15" ht="15" x14ac:dyDescent="0.3">
      <c r="A480" s="7"/>
      <c r="B480" s="7" t="s">
        <v>958</v>
      </c>
      <c r="C480" s="7" t="s">
        <v>959</v>
      </c>
      <c r="D480" s="8">
        <v>40844.574814814812</v>
      </c>
      <c r="E480" s="7" t="s">
        <v>19</v>
      </c>
      <c r="F480" s="8" t="s">
        <v>20</v>
      </c>
      <c r="G480" t="str">
        <f t="shared" si="8"/>
        <v>Active</v>
      </c>
      <c r="H480" s="2" t="s">
        <v>1</v>
      </c>
      <c r="I480" t="str">
        <f>VLOOKUP(B480,'CCM-FRS-01-May-2014'!$A$1:$M$1962,3,0)</f>
        <v>Technology and Operations</v>
      </c>
      <c r="J480" t="str">
        <f>VLOOKUP(B480,'CCM-FRS-01-May-2014'!$A$1:$M$1962,4,0)</f>
        <v>Tech &amp; Ops-Aladdin Product Group</v>
      </c>
      <c r="K480" t="str">
        <f>VLOOKUP(B480,'CCM-FRS-01-May-2014'!$A$1:$M$1962,5,0)</f>
        <v>Tech &amp; Ops-APG-Distribution Solutions (DS)</v>
      </c>
      <c r="M480">
        <v>12</v>
      </c>
      <c r="O480" s="23">
        <v>2320988.3756743046</v>
      </c>
    </row>
    <row r="481" spans="1:15" ht="15" x14ac:dyDescent="0.3">
      <c r="A481" s="7"/>
      <c r="B481" s="7" t="s">
        <v>960</v>
      </c>
      <c r="C481" s="7" t="s">
        <v>961</v>
      </c>
      <c r="D481" s="8">
        <v>40113.682800925926</v>
      </c>
      <c r="E481" s="7" t="s">
        <v>19</v>
      </c>
      <c r="F481" s="8">
        <v>41698</v>
      </c>
      <c r="G481" t="str">
        <f t="shared" si="8"/>
        <v>Inactive</v>
      </c>
      <c r="H481" s="4" t="s">
        <v>6</v>
      </c>
      <c r="I481" t="str">
        <f>VLOOKUP(B481,'CCM-FRS-01-May-2014'!$A$1:$M$1962,3,0)</f>
        <v>Corporate Operations</v>
      </c>
      <c r="J481" t="str">
        <f>VLOOKUP(B481,'CCM-FRS-01-May-2014'!$A$1:$M$1962,4,0)</f>
        <v>Corp Ops-Global Marketing &amp; Communications</v>
      </c>
      <c r="K481" t="str">
        <f>VLOOKUP(B481,'CCM-FRS-01-May-2014'!$A$1:$M$1962,5,0)</f>
        <v>Corp Ops-GMC ex Brand Campaign</v>
      </c>
      <c r="M481">
        <v>0</v>
      </c>
      <c r="O481" s="23">
        <v>0</v>
      </c>
    </row>
    <row r="482" spans="1:15" ht="15" x14ac:dyDescent="0.3">
      <c r="A482" s="7"/>
      <c r="B482" s="7" t="s">
        <v>962</v>
      </c>
      <c r="C482" s="7" t="s">
        <v>963</v>
      </c>
      <c r="D482" s="8">
        <v>40113.682800925926</v>
      </c>
      <c r="E482" s="7" t="s">
        <v>19</v>
      </c>
      <c r="F482" s="8">
        <v>41425</v>
      </c>
      <c r="G482" t="str">
        <f t="shared" si="8"/>
        <v>Inactive</v>
      </c>
      <c r="H482" s="4" t="s">
        <v>6</v>
      </c>
      <c r="I482" t="str">
        <f>VLOOKUP(B482,'CCM-FRS-01-May-2014'!$A$1:$M$1962,3,0)</f>
        <v>Corporate Operations</v>
      </c>
      <c r="J482" t="str">
        <f>VLOOKUP(B482,'CCM-FRS-01-May-2014'!$A$1:$M$1962,4,0)</f>
        <v>Corp Ops-Global Marketing &amp; Communications</v>
      </c>
      <c r="K482" t="str">
        <f>VLOOKUP(B482,'CCM-FRS-01-May-2014'!$A$1:$M$1962,5,0)</f>
        <v>Corp Ops-GMC ex Brand Campaign</v>
      </c>
      <c r="M482">
        <v>0</v>
      </c>
      <c r="O482" s="23">
        <v>0</v>
      </c>
    </row>
    <row r="483" spans="1:15" ht="15" x14ac:dyDescent="0.3">
      <c r="A483" s="7"/>
      <c r="B483" s="7" t="s">
        <v>964</v>
      </c>
      <c r="C483" s="7" t="s">
        <v>965</v>
      </c>
      <c r="D483" s="8">
        <v>40113.682800925926</v>
      </c>
      <c r="E483" s="7" t="s">
        <v>19</v>
      </c>
      <c r="F483" s="8">
        <v>41698</v>
      </c>
      <c r="G483" t="str">
        <f t="shared" si="8"/>
        <v>Inactive</v>
      </c>
      <c r="H483" s="4" t="s">
        <v>6</v>
      </c>
      <c r="I483" t="str">
        <f>VLOOKUP(B483,'CCM-FRS-01-May-2014'!$A$1:$M$1962,3,0)</f>
        <v>Corporate Operations</v>
      </c>
      <c r="J483" t="str">
        <f>VLOOKUP(B483,'CCM-FRS-01-May-2014'!$A$1:$M$1962,4,0)</f>
        <v>Corp Ops-Global Marketing &amp; Communications</v>
      </c>
      <c r="K483" t="str">
        <f>VLOOKUP(B483,'CCM-FRS-01-May-2014'!$A$1:$M$1962,5,0)</f>
        <v>Corp Ops-GMC ex Brand Campaign</v>
      </c>
      <c r="M483">
        <v>0</v>
      </c>
      <c r="O483" s="23">
        <v>230653</v>
      </c>
    </row>
    <row r="484" spans="1:15" ht="15" x14ac:dyDescent="0.3">
      <c r="A484" s="7"/>
      <c r="B484" s="7" t="s">
        <v>966</v>
      </c>
      <c r="C484" s="7" t="s">
        <v>967</v>
      </c>
      <c r="D484" s="8">
        <v>40113.682800925926</v>
      </c>
      <c r="E484" s="7" t="s">
        <v>19</v>
      </c>
      <c r="F484" s="8">
        <v>41121</v>
      </c>
      <c r="G484" t="str">
        <f t="shared" si="8"/>
        <v>Inactive</v>
      </c>
      <c r="H484" s="4" t="s">
        <v>6</v>
      </c>
      <c r="I484" t="str">
        <f>VLOOKUP(B484,'CCM-FRS-01-May-2014'!$A$1:$M$1962,3,0)</f>
        <v>Corporate Operations</v>
      </c>
      <c r="J484" t="str">
        <f>VLOOKUP(B484,'CCM-FRS-01-May-2014'!$A$1:$M$1962,4,0)</f>
        <v>Corp Ops-Global Marketing &amp; Communications</v>
      </c>
      <c r="K484" t="str">
        <f>VLOOKUP(B484,'CCM-FRS-01-May-2014'!$A$1:$M$1962,5,0)</f>
        <v>Corp Ops-GMC ex Brand Campaign</v>
      </c>
      <c r="M484">
        <v>0</v>
      </c>
      <c r="O484" s="23">
        <v>0</v>
      </c>
    </row>
    <row r="485" spans="1:15" ht="15" x14ac:dyDescent="0.3">
      <c r="A485" s="7"/>
      <c r="B485" s="7" t="s">
        <v>968</v>
      </c>
      <c r="C485" s="7" t="s">
        <v>969</v>
      </c>
      <c r="D485" s="8">
        <v>40532.611168981479</v>
      </c>
      <c r="E485" s="7" t="s">
        <v>19</v>
      </c>
      <c r="F485" s="8">
        <v>41578</v>
      </c>
      <c r="G485" t="str">
        <f t="shared" si="8"/>
        <v>Inactive</v>
      </c>
      <c r="H485" s="4" t="s">
        <v>6</v>
      </c>
      <c r="I485" t="str">
        <f>VLOOKUP(B485,'CCM-FRS-01-May-2014'!$A$1:$M$1962,3,0)</f>
        <v>Corporate Operations</v>
      </c>
      <c r="J485" t="str">
        <f>VLOOKUP(B485,'CCM-FRS-01-May-2014'!$A$1:$M$1962,4,0)</f>
        <v>Corp Ops-Global Marketing &amp; Communications</v>
      </c>
      <c r="K485" t="str">
        <f>VLOOKUP(B485,'CCM-FRS-01-May-2014'!$A$1:$M$1962,5,0)</f>
        <v>Corp Ops-GMC ex Brand Campaign</v>
      </c>
      <c r="M485">
        <v>0</v>
      </c>
      <c r="O485" s="23">
        <v>0</v>
      </c>
    </row>
    <row r="486" spans="1:15" ht="15" x14ac:dyDescent="0.3">
      <c r="A486" s="7"/>
      <c r="B486" s="7" t="s">
        <v>970</v>
      </c>
      <c r="C486" s="7" t="s">
        <v>971</v>
      </c>
      <c r="D486" s="8">
        <v>40532.611168981479</v>
      </c>
      <c r="E486" s="7" t="s">
        <v>19</v>
      </c>
      <c r="F486" s="8">
        <v>41121</v>
      </c>
      <c r="G486" t="str">
        <f t="shared" si="8"/>
        <v>Inactive</v>
      </c>
      <c r="H486" s="4" t="s">
        <v>6</v>
      </c>
      <c r="I486" t="str">
        <f>VLOOKUP(B486,'CCM-FRS-01-May-2014'!$A$1:$M$1962,3,0)</f>
        <v>Corporate Operations</v>
      </c>
      <c r="J486" t="str">
        <f>VLOOKUP(B486,'CCM-FRS-01-May-2014'!$A$1:$M$1962,4,0)</f>
        <v>Corp Ops-Global Marketing &amp; Communications</v>
      </c>
      <c r="K486" t="str">
        <f>VLOOKUP(B486,'CCM-FRS-01-May-2014'!$A$1:$M$1962,5,0)</f>
        <v>Corp Ops-GMC ex Brand Campaign</v>
      </c>
      <c r="M486">
        <v>0</v>
      </c>
      <c r="O486" s="23">
        <v>0</v>
      </c>
    </row>
    <row r="487" spans="1:15" ht="15" x14ac:dyDescent="0.3">
      <c r="A487" s="7"/>
      <c r="B487" s="7" t="s">
        <v>972</v>
      </c>
      <c r="C487" s="7" t="s">
        <v>973</v>
      </c>
      <c r="D487" s="8">
        <v>40532.611168981479</v>
      </c>
      <c r="E487" s="7" t="s">
        <v>19</v>
      </c>
      <c r="F487" s="8">
        <v>41698</v>
      </c>
      <c r="G487" t="str">
        <f t="shared" si="8"/>
        <v>Inactive</v>
      </c>
      <c r="H487" s="4" t="s">
        <v>6</v>
      </c>
      <c r="I487" t="str">
        <f>VLOOKUP(B487,'CCM-FRS-01-May-2014'!$A$1:$M$1962,3,0)</f>
        <v>Corporate Operations</v>
      </c>
      <c r="J487" t="str">
        <f>VLOOKUP(B487,'CCM-FRS-01-May-2014'!$A$1:$M$1962,4,0)</f>
        <v>Corp Ops-Global Marketing &amp; Communications</v>
      </c>
      <c r="K487" t="str">
        <f>VLOOKUP(B487,'CCM-FRS-01-May-2014'!$A$1:$M$1962,5,0)</f>
        <v>Corp Ops-GMC ex Brand Campaign</v>
      </c>
      <c r="M487">
        <v>0</v>
      </c>
      <c r="O487" s="23">
        <v>-58</v>
      </c>
    </row>
    <row r="488" spans="1:15" ht="15" x14ac:dyDescent="0.3">
      <c r="A488" s="7"/>
      <c r="B488" s="7" t="s">
        <v>974</v>
      </c>
      <c r="C488" s="7" t="s">
        <v>975</v>
      </c>
      <c r="D488" s="8">
        <v>40113.682800925926</v>
      </c>
      <c r="E488" s="7" t="s">
        <v>19</v>
      </c>
      <c r="F488" s="8" t="s">
        <v>20</v>
      </c>
      <c r="G488" t="str">
        <f t="shared" si="8"/>
        <v>Active</v>
      </c>
      <c r="H488" s="2" t="s">
        <v>1</v>
      </c>
      <c r="I488" t="str">
        <f>VLOOKUP(B488,'CCM-FRS-01-May-2014'!$A$1:$M$1962,3,0)</f>
        <v>Client Businesses</v>
      </c>
      <c r="J488" t="str">
        <f>VLOOKUP(B488,'CCM-FRS-01-May-2014'!$A$1:$M$1962,4,0)</f>
        <v>Client-Retail &amp; iShares</v>
      </c>
      <c r="K488" t="str">
        <f>VLOOKUP(B488,'CCM-FRS-01-May-2014'!$A$1:$M$1962,5,0)</f>
        <v>Client-Retail &amp; iShares-Global iShares</v>
      </c>
      <c r="M488">
        <v>36</v>
      </c>
      <c r="O488" s="23">
        <v>11065710.478442129</v>
      </c>
    </row>
    <row r="489" spans="1:15" ht="15" x14ac:dyDescent="0.3">
      <c r="A489" s="7"/>
      <c r="B489" s="7" t="s">
        <v>976</v>
      </c>
      <c r="C489" s="7" t="s">
        <v>977</v>
      </c>
      <c r="D489" s="8">
        <v>40113.682800925926</v>
      </c>
      <c r="E489" s="7" t="s">
        <v>19</v>
      </c>
      <c r="F489" s="8" t="s">
        <v>20</v>
      </c>
      <c r="G489" t="str">
        <f t="shared" si="8"/>
        <v>Active</v>
      </c>
      <c r="H489" s="2" t="s">
        <v>1</v>
      </c>
      <c r="I489" t="str">
        <f>VLOOKUP(B489,'CCM-FRS-01-May-2014'!$A$1:$M$1962,3,0)</f>
        <v>Investments</v>
      </c>
      <c r="J489" t="str">
        <f>VLOOKUP(B489,'CCM-FRS-01-May-2014'!$A$1:$M$1962,4,0)</f>
        <v>Inv-Multi-Asset Strategies</v>
      </c>
      <c r="K489" t="str">
        <f>VLOOKUP(B489,'CCM-FRS-01-May-2014'!$A$1:$M$1962,5,0)</f>
        <v>Inv-MAS-Model Portfolio Solutions</v>
      </c>
      <c r="M489">
        <v>18</v>
      </c>
      <c r="O489" s="23">
        <v>4684374.9079310447</v>
      </c>
    </row>
    <row r="490" spans="1:15" ht="15" x14ac:dyDescent="0.3">
      <c r="A490" s="7"/>
      <c r="B490" s="7" t="s">
        <v>978</v>
      </c>
      <c r="C490" s="7" t="s">
        <v>979</v>
      </c>
      <c r="D490" s="8">
        <v>40113.682800925926</v>
      </c>
      <c r="E490" s="7" t="s">
        <v>19</v>
      </c>
      <c r="F490" s="8" t="s">
        <v>20</v>
      </c>
      <c r="G490" t="str">
        <f t="shared" si="8"/>
        <v>Active</v>
      </c>
      <c r="H490" s="2" t="s">
        <v>1</v>
      </c>
      <c r="I490" t="str">
        <f>VLOOKUP(B490,'CCM-FRS-01-May-2014'!$A$1:$M$1962,3,0)</f>
        <v>Client Businesses</v>
      </c>
      <c r="J490" t="str">
        <f>VLOOKUP(B490,'CCM-FRS-01-May-2014'!$A$1:$M$1962,4,0)</f>
        <v>Client-Retail &amp; iShares</v>
      </c>
      <c r="K490" t="str">
        <f>VLOOKUP(B490,'CCM-FRS-01-May-2014'!$A$1:$M$1962,5,0)</f>
        <v>Client-Retail &amp; iShares-Global iShares</v>
      </c>
      <c r="M490">
        <v>35</v>
      </c>
      <c r="O490" s="23">
        <v>11750309.046392627</v>
      </c>
    </row>
    <row r="491" spans="1:15" ht="15" x14ac:dyDescent="0.3">
      <c r="A491" s="7"/>
      <c r="B491" s="7" t="s">
        <v>980</v>
      </c>
      <c r="C491" s="7" t="s">
        <v>981</v>
      </c>
      <c r="D491" s="8">
        <v>40113.682800925926</v>
      </c>
      <c r="E491" s="7" t="s">
        <v>19</v>
      </c>
      <c r="F491" s="8" t="s">
        <v>20</v>
      </c>
      <c r="G491" t="str">
        <f t="shared" si="8"/>
        <v>Active</v>
      </c>
      <c r="H491" s="2" t="s">
        <v>1</v>
      </c>
      <c r="I491" t="str">
        <f>VLOOKUP(B491,'CCM-FRS-01-May-2014'!$A$1:$M$1962,3,0)</f>
        <v>Client Businesses</v>
      </c>
      <c r="J491" t="str">
        <f>VLOOKUP(B491,'CCM-FRS-01-May-2014'!$A$1:$M$1962,4,0)</f>
        <v>Client-Retail &amp; iShares</v>
      </c>
      <c r="K491" t="str">
        <f>VLOOKUP(B491,'CCM-FRS-01-May-2014'!$A$1:$M$1962,5,0)</f>
        <v>Client-Retail &amp; iShares-Global iShares</v>
      </c>
      <c r="M491">
        <v>10</v>
      </c>
      <c r="O491" s="23">
        <v>3156377.3794904901</v>
      </c>
    </row>
    <row r="492" spans="1:15" ht="15" x14ac:dyDescent="0.3">
      <c r="A492" s="7"/>
      <c r="B492" s="7" t="s">
        <v>982</v>
      </c>
      <c r="C492" s="7" t="s">
        <v>983</v>
      </c>
      <c r="D492" s="8">
        <v>40113.682800925926</v>
      </c>
      <c r="E492" s="7" t="s">
        <v>19</v>
      </c>
      <c r="F492" s="8" t="s">
        <v>20</v>
      </c>
      <c r="G492" t="str">
        <f t="shared" si="8"/>
        <v>Active</v>
      </c>
      <c r="H492" s="2" t="s">
        <v>1</v>
      </c>
      <c r="I492" t="str">
        <f>VLOOKUP(B492,'CCM-FRS-01-May-2014'!$A$1:$M$1962,3,0)</f>
        <v>Client Businesses</v>
      </c>
      <c r="J492" t="str">
        <f>VLOOKUP(B492,'CCM-FRS-01-May-2014'!$A$1:$M$1962,4,0)</f>
        <v>Client-Retail &amp; iShares</v>
      </c>
      <c r="K492" t="str">
        <f>VLOOKUP(B492,'CCM-FRS-01-May-2014'!$A$1:$M$1962,5,0)</f>
        <v>Client-Retail &amp; iShares-Global iShares</v>
      </c>
      <c r="M492">
        <v>0</v>
      </c>
      <c r="O492" s="23">
        <v>209109.8888888896</v>
      </c>
    </row>
    <row r="493" spans="1:15" ht="15" x14ac:dyDescent="0.3">
      <c r="A493" s="7"/>
      <c r="B493" s="7" t="s">
        <v>984</v>
      </c>
      <c r="C493" s="7" t="s">
        <v>985</v>
      </c>
      <c r="D493" s="8">
        <v>40113.682800925926</v>
      </c>
      <c r="E493" s="7" t="s">
        <v>19</v>
      </c>
      <c r="F493" s="8">
        <v>41182</v>
      </c>
      <c r="G493" t="str">
        <f t="shared" si="8"/>
        <v>Inactive</v>
      </c>
      <c r="H493" s="4" t="s">
        <v>6</v>
      </c>
      <c r="I493" t="str">
        <f>VLOOKUP(B493,'CCM-FRS-01-May-2014'!$A$1:$M$1962,3,0)</f>
        <v>Client Businesses</v>
      </c>
      <c r="J493" t="str">
        <f>VLOOKUP(B493,'CCM-FRS-01-May-2014'!$A$1:$M$1962,4,0)</f>
        <v>Client-Retail &amp; iShares</v>
      </c>
      <c r="K493" t="str">
        <f>VLOOKUP(B493,'CCM-FRS-01-May-2014'!$A$1:$M$1962,5,0)</f>
        <v>Client-Retail &amp; iShares-US DC</v>
      </c>
      <c r="M493">
        <v>0</v>
      </c>
      <c r="O493" s="23">
        <v>0</v>
      </c>
    </row>
    <row r="494" spans="1:15" ht="15" x14ac:dyDescent="0.3">
      <c r="A494" s="7"/>
      <c r="B494" s="7" t="s">
        <v>986</v>
      </c>
      <c r="C494" s="7" t="s">
        <v>987</v>
      </c>
      <c r="D494" s="8">
        <v>40113.682800925926</v>
      </c>
      <c r="E494" s="7" t="s">
        <v>19</v>
      </c>
      <c r="F494" s="8" t="s">
        <v>20</v>
      </c>
      <c r="G494" t="str">
        <f t="shared" si="8"/>
        <v>Active</v>
      </c>
      <c r="H494" s="2" t="s">
        <v>1</v>
      </c>
      <c r="I494" t="str">
        <f>VLOOKUP(B494,'CCM-FRS-01-May-2014'!$A$1:$M$1962,3,0)</f>
        <v>Client Businesses</v>
      </c>
      <c r="J494" t="str">
        <f>VLOOKUP(B494,'CCM-FRS-01-May-2014'!$A$1:$M$1962,4,0)</f>
        <v>Client-Retail &amp; iShares</v>
      </c>
      <c r="K494" t="str">
        <f>VLOOKUP(B494,'CCM-FRS-01-May-2014'!$A$1:$M$1962,5,0)</f>
        <v>Client-Retail &amp; iShares-Global iShares</v>
      </c>
      <c r="M494">
        <v>0</v>
      </c>
      <c r="O494" s="23">
        <v>306690961.39310354</v>
      </c>
    </row>
    <row r="495" spans="1:15" ht="15" x14ac:dyDescent="0.3">
      <c r="A495" s="7"/>
      <c r="B495" s="7" t="s">
        <v>988</v>
      </c>
      <c r="C495" s="7" t="s">
        <v>989</v>
      </c>
      <c r="D495" s="8">
        <v>40904.64534722222</v>
      </c>
      <c r="E495" s="7" t="s">
        <v>19</v>
      </c>
      <c r="F495" s="8" t="s">
        <v>20</v>
      </c>
      <c r="G495" t="str">
        <f t="shared" si="8"/>
        <v>Active</v>
      </c>
      <c r="H495" s="2" t="s">
        <v>1</v>
      </c>
      <c r="I495" t="str">
        <f>VLOOKUP(B495,'CCM-FRS-01-May-2014'!$A$1:$M$1962,3,0)</f>
        <v>Client Businesses</v>
      </c>
      <c r="J495" t="str">
        <f>VLOOKUP(B495,'CCM-FRS-01-May-2014'!$A$1:$M$1962,4,0)</f>
        <v>Client-Retail &amp; iShares</v>
      </c>
      <c r="K495" t="str">
        <f>VLOOKUP(B495,'CCM-FRS-01-May-2014'!$A$1:$M$1962,5,0)</f>
        <v>Client-Retail &amp; iShares-Global iShares</v>
      </c>
      <c r="M495">
        <v>0</v>
      </c>
      <c r="O495" s="23">
        <v>93439.276949999999</v>
      </c>
    </row>
    <row r="496" spans="1:15" ht="15" x14ac:dyDescent="0.3">
      <c r="A496" s="7"/>
      <c r="B496" s="7" t="s">
        <v>990</v>
      </c>
      <c r="C496" s="7" t="s">
        <v>991</v>
      </c>
      <c r="D496" s="8">
        <v>40904.646215277775</v>
      </c>
      <c r="E496" s="7" t="s">
        <v>19</v>
      </c>
      <c r="F496" s="8" t="s">
        <v>20</v>
      </c>
      <c r="G496" t="str">
        <f t="shared" si="8"/>
        <v>Active</v>
      </c>
      <c r="H496" s="2" t="s">
        <v>1</v>
      </c>
      <c r="I496" t="str">
        <f>VLOOKUP(B496,'CCM-FRS-01-May-2014'!$A$1:$M$1962,3,0)</f>
        <v>Investments</v>
      </c>
      <c r="J496" t="str">
        <f>VLOOKUP(B496,'CCM-FRS-01-May-2014'!$A$1:$M$1962,4,0)</f>
        <v>Inv-Multi-Asset Strategies</v>
      </c>
      <c r="K496" t="str">
        <f>VLOOKUP(B496,'CCM-FRS-01-May-2014'!$A$1:$M$1962,5,0)</f>
        <v>Inv-MAS-Model Portfolio Solutions</v>
      </c>
      <c r="M496">
        <v>17</v>
      </c>
      <c r="O496" s="23">
        <v>3824477.4102096818</v>
      </c>
    </row>
    <row r="497" spans="1:15" ht="15" x14ac:dyDescent="0.3">
      <c r="A497" s="7"/>
      <c r="B497" s="7" t="s">
        <v>992</v>
      </c>
      <c r="C497" s="7" t="s">
        <v>993</v>
      </c>
      <c r="D497" s="8">
        <v>40904.64707175926</v>
      </c>
      <c r="E497" s="7" t="s">
        <v>19</v>
      </c>
      <c r="F497" s="8" t="s">
        <v>20</v>
      </c>
      <c r="G497" t="str">
        <f t="shared" si="8"/>
        <v>Active</v>
      </c>
      <c r="H497" s="2" t="s">
        <v>1</v>
      </c>
      <c r="I497" t="str">
        <f>VLOOKUP(B497,'CCM-FRS-01-May-2014'!$A$1:$M$1962,3,0)</f>
        <v>Client Businesses</v>
      </c>
      <c r="J497" t="str">
        <f>VLOOKUP(B497,'CCM-FRS-01-May-2014'!$A$1:$M$1962,4,0)</f>
        <v>Client-Retail &amp; iShares</v>
      </c>
      <c r="K497" t="str">
        <f>VLOOKUP(B497,'CCM-FRS-01-May-2014'!$A$1:$M$1962,5,0)</f>
        <v>Client-Retail &amp; iShares-Global iShares</v>
      </c>
      <c r="M497">
        <v>9</v>
      </c>
      <c r="O497" s="23">
        <v>4689227.4712382797</v>
      </c>
    </row>
    <row r="498" spans="1:15" ht="15" x14ac:dyDescent="0.3">
      <c r="A498" s="7"/>
      <c r="B498" s="7" t="s">
        <v>994</v>
      </c>
      <c r="C498" s="7" t="s">
        <v>995</v>
      </c>
      <c r="D498" s="8">
        <v>40904.64707175926</v>
      </c>
      <c r="E498" s="7" t="s">
        <v>19</v>
      </c>
      <c r="F498" s="8" t="s">
        <v>20</v>
      </c>
      <c r="G498" t="str">
        <f t="shared" si="8"/>
        <v>Active</v>
      </c>
      <c r="H498" s="2" t="s">
        <v>1</v>
      </c>
      <c r="I498" t="str">
        <f>VLOOKUP(B498,'CCM-FRS-01-May-2014'!$A$1:$M$1962,3,0)</f>
        <v>Client Businesses</v>
      </c>
      <c r="J498" t="str">
        <f>VLOOKUP(B498,'CCM-FRS-01-May-2014'!$A$1:$M$1962,4,0)</f>
        <v>Client-Retail &amp; iShares</v>
      </c>
      <c r="K498" t="str">
        <f>VLOOKUP(B498,'CCM-FRS-01-May-2014'!$A$1:$M$1962,5,0)</f>
        <v>Client-Retail &amp; iShares-Global iShares</v>
      </c>
      <c r="M498">
        <v>0</v>
      </c>
      <c r="O498" s="23">
        <v>0</v>
      </c>
    </row>
    <row r="499" spans="1:15" ht="15" x14ac:dyDescent="0.3">
      <c r="A499" s="7"/>
      <c r="B499" s="7" t="s">
        <v>996</v>
      </c>
      <c r="C499" s="7" t="s">
        <v>997</v>
      </c>
      <c r="D499" s="8">
        <v>40113.682800925926</v>
      </c>
      <c r="E499" s="7" t="s">
        <v>19</v>
      </c>
      <c r="F499" s="8" t="s">
        <v>20</v>
      </c>
      <c r="G499" t="str">
        <f t="shared" si="8"/>
        <v>Active</v>
      </c>
      <c r="H499" s="2" t="s">
        <v>1</v>
      </c>
      <c r="I499" t="str">
        <f>VLOOKUP(B499,'CCM-FRS-01-May-2014'!$A$1:$M$1962,3,0)</f>
        <v>Client Businesses</v>
      </c>
      <c r="J499" t="str">
        <f>VLOOKUP(B499,'CCM-FRS-01-May-2014'!$A$1:$M$1962,4,0)</f>
        <v>Client-Retail &amp; iShares</v>
      </c>
      <c r="K499" t="str">
        <f>VLOOKUP(B499,'CCM-FRS-01-May-2014'!$A$1:$M$1962,5,0)</f>
        <v>Client-Retail &amp; iShares-Global iShares</v>
      </c>
      <c r="M499">
        <v>8</v>
      </c>
      <c r="O499" s="23">
        <v>7546203.5356084146</v>
      </c>
    </row>
    <row r="500" spans="1:15" ht="15" x14ac:dyDescent="0.3">
      <c r="A500" s="7"/>
      <c r="B500" s="7" t="s">
        <v>998</v>
      </c>
      <c r="C500" s="7" t="s">
        <v>999</v>
      </c>
      <c r="D500" s="8">
        <v>40113.682800925926</v>
      </c>
      <c r="E500" s="7" t="s">
        <v>19</v>
      </c>
      <c r="F500" s="8" t="s">
        <v>20</v>
      </c>
      <c r="G500" t="str">
        <f t="shared" si="8"/>
        <v>Active</v>
      </c>
      <c r="H500" s="2" t="s">
        <v>1</v>
      </c>
      <c r="I500" t="str">
        <f>VLOOKUP(B500,'CCM-FRS-01-May-2014'!$A$1:$M$1962,3,0)</f>
        <v>Client Businesses</v>
      </c>
      <c r="J500" t="str">
        <f>VLOOKUP(B500,'CCM-FRS-01-May-2014'!$A$1:$M$1962,4,0)</f>
        <v>Client-Retail &amp; iShares</v>
      </c>
      <c r="K500" t="str">
        <f>VLOOKUP(B500,'CCM-FRS-01-May-2014'!$A$1:$M$1962,5,0)</f>
        <v>Client-Retail &amp; iShares-Global iShares</v>
      </c>
      <c r="M500">
        <v>16</v>
      </c>
      <c r="O500" s="23">
        <v>5377867.2111654934</v>
      </c>
    </row>
    <row r="501" spans="1:15" ht="15" x14ac:dyDescent="0.3">
      <c r="A501" s="7"/>
      <c r="B501" s="7" t="s">
        <v>1000</v>
      </c>
      <c r="C501" s="7" t="s">
        <v>1001</v>
      </c>
      <c r="D501" s="8">
        <v>40113.682800925926</v>
      </c>
      <c r="E501" s="7" t="s">
        <v>19</v>
      </c>
      <c r="F501" s="8">
        <v>41698</v>
      </c>
      <c r="G501" t="str">
        <f t="shared" si="8"/>
        <v>Inactive</v>
      </c>
      <c r="H501" s="4" t="s">
        <v>6</v>
      </c>
      <c r="I501" t="str">
        <f>VLOOKUP(B501,'CCM-FRS-01-May-2014'!$A$1:$M$1962,3,0)</f>
        <v>Client Businesses</v>
      </c>
      <c r="J501" t="str">
        <f>VLOOKUP(B501,'CCM-FRS-01-May-2014'!$A$1:$M$1962,4,0)</f>
        <v>Client-Retail &amp; iShares</v>
      </c>
      <c r="K501" t="str">
        <f>VLOOKUP(B501,'CCM-FRS-01-May-2014'!$A$1:$M$1962,5,0)</f>
        <v>Client-Retail &amp; iShares-Global iShares</v>
      </c>
      <c r="M501">
        <v>0</v>
      </c>
      <c r="O501" s="23">
        <v>0</v>
      </c>
    </row>
    <row r="502" spans="1:15" ht="15" x14ac:dyDescent="0.3">
      <c r="A502" s="7"/>
      <c r="B502" s="7" t="s">
        <v>1002</v>
      </c>
      <c r="C502" s="7" t="s">
        <v>1003</v>
      </c>
      <c r="D502" s="8">
        <v>40113.682800925926</v>
      </c>
      <c r="E502" s="7" t="s">
        <v>19</v>
      </c>
      <c r="F502" s="8" t="s">
        <v>20</v>
      </c>
      <c r="G502" t="str">
        <f t="shared" si="8"/>
        <v>Active</v>
      </c>
      <c r="H502" s="2" t="s">
        <v>1</v>
      </c>
      <c r="I502" t="str">
        <f>VLOOKUP(B502,'CCM-FRS-01-May-2014'!$A$1:$M$1962,3,0)</f>
        <v>Client Businesses</v>
      </c>
      <c r="J502" t="str">
        <f>VLOOKUP(B502,'CCM-FRS-01-May-2014'!$A$1:$M$1962,4,0)</f>
        <v>Client-Retail &amp; iShares</v>
      </c>
      <c r="K502" t="str">
        <f>VLOOKUP(B502,'CCM-FRS-01-May-2014'!$A$1:$M$1962,5,0)</f>
        <v>Client-Retail &amp; iShares-Retail</v>
      </c>
      <c r="M502">
        <v>6</v>
      </c>
      <c r="O502" s="23">
        <v>4390684.1350974031</v>
      </c>
    </row>
    <row r="503" spans="1:15" ht="15" x14ac:dyDescent="0.3">
      <c r="A503" s="7"/>
      <c r="B503" s="7" t="s">
        <v>1004</v>
      </c>
      <c r="C503" s="7" t="s">
        <v>1005</v>
      </c>
      <c r="D503" s="8">
        <v>40113.682800925926</v>
      </c>
      <c r="E503" s="7" t="s">
        <v>19</v>
      </c>
      <c r="F503" s="8" t="s">
        <v>20</v>
      </c>
      <c r="G503" t="str">
        <f t="shared" si="8"/>
        <v>Active</v>
      </c>
      <c r="H503" s="2" t="s">
        <v>1</v>
      </c>
      <c r="I503" t="str">
        <f>VLOOKUP(B503,'CCM-FRS-01-May-2014'!$A$1:$M$1962,3,0)</f>
        <v>Client Businesses</v>
      </c>
      <c r="J503" t="str">
        <f>VLOOKUP(B503,'CCM-FRS-01-May-2014'!$A$1:$M$1962,4,0)</f>
        <v>Client-Retail &amp; iShares</v>
      </c>
      <c r="K503" t="str">
        <f>VLOOKUP(B503,'CCM-FRS-01-May-2014'!$A$1:$M$1962,5,0)</f>
        <v>Client-Retail &amp; iShares-Retail</v>
      </c>
      <c r="M503">
        <v>0</v>
      </c>
      <c r="O503" s="23">
        <v>3190848.3193264147</v>
      </c>
    </row>
    <row r="504" spans="1:15" ht="15" x14ac:dyDescent="0.3">
      <c r="A504" s="7"/>
      <c r="B504" s="7" t="s">
        <v>1006</v>
      </c>
      <c r="C504" s="7" t="s">
        <v>1007</v>
      </c>
      <c r="D504" s="8">
        <v>40113.682800925926</v>
      </c>
      <c r="E504" s="7" t="s">
        <v>19</v>
      </c>
      <c r="F504" s="8" t="s">
        <v>20</v>
      </c>
      <c r="G504" t="str">
        <f t="shared" si="8"/>
        <v>Active</v>
      </c>
      <c r="H504" s="2" t="s">
        <v>1</v>
      </c>
      <c r="I504" t="str">
        <f>VLOOKUP(B504,'CCM-FRS-01-May-2014'!$A$1:$M$1962,3,0)</f>
        <v>Client Businesses</v>
      </c>
      <c r="J504" t="str">
        <f>VLOOKUP(B504,'CCM-FRS-01-May-2014'!$A$1:$M$1962,4,0)</f>
        <v>Client-Retail &amp; iShares</v>
      </c>
      <c r="K504" t="str">
        <f>VLOOKUP(B504,'CCM-FRS-01-May-2014'!$A$1:$M$1962,5,0)</f>
        <v>Client-Retail &amp; iShares-Retail</v>
      </c>
      <c r="M504">
        <v>1</v>
      </c>
      <c r="O504" s="23">
        <v>3451328.8804438291</v>
      </c>
    </row>
    <row r="505" spans="1:15" ht="15" x14ac:dyDescent="0.3">
      <c r="A505" s="7"/>
      <c r="B505" s="7" t="s">
        <v>1008</v>
      </c>
      <c r="C505" s="7" t="s">
        <v>1009</v>
      </c>
      <c r="D505" s="8">
        <v>40113.682800925926</v>
      </c>
      <c r="E505" s="7" t="s">
        <v>19</v>
      </c>
      <c r="F505" s="8" t="s">
        <v>20</v>
      </c>
      <c r="G505" t="str">
        <f t="shared" si="8"/>
        <v>Active</v>
      </c>
      <c r="H505" s="2" t="s">
        <v>1</v>
      </c>
      <c r="I505" t="str">
        <f>VLOOKUP(B505,'CCM-FRS-01-May-2014'!$A$1:$M$1962,3,0)</f>
        <v>Client Businesses</v>
      </c>
      <c r="J505" t="str">
        <f>VLOOKUP(B505,'CCM-FRS-01-May-2014'!$A$1:$M$1962,4,0)</f>
        <v>Client-Retail &amp; iShares</v>
      </c>
      <c r="K505" t="str">
        <f>VLOOKUP(B505,'CCM-FRS-01-May-2014'!$A$1:$M$1962,5,0)</f>
        <v>Client-Retail &amp; iShares-Retail</v>
      </c>
      <c r="M505">
        <v>40</v>
      </c>
      <c r="O505" s="23">
        <v>11196968.79748182</v>
      </c>
    </row>
    <row r="506" spans="1:15" ht="15" x14ac:dyDescent="0.3">
      <c r="A506" s="7"/>
      <c r="B506" s="7" t="s">
        <v>1010</v>
      </c>
      <c r="C506" s="7" t="s">
        <v>1011</v>
      </c>
      <c r="D506" s="8">
        <v>40532.612673611111</v>
      </c>
      <c r="E506" s="7" t="s">
        <v>19</v>
      </c>
      <c r="F506" s="8">
        <v>41698</v>
      </c>
      <c r="G506" t="str">
        <f t="shared" si="8"/>
        <v>Inactive</v>
      </c>
      <c r="H506" s="4" t="s">
        <v>6</v>
      </c>
      <c r="I506" t="str">
        <f>VLOOKUP(B506,'CCM-FRS-01-May-2014'!$A$1:$M$1962,3,0)</f>
        <v>Client Businesses</v>
      </c>
      <c r="J506" t="str">
        <f>VLOOKUP(B506,'CCM-FRS-01-May-2014'!$A$1:$M$1962,4,0)</f>
        <v>Client-Retail &amp; iShares</v>
      </c>
      <c r="K506" t="str">
        <f>VLOOKUP(B506,'CCM-FRS-01-May-2014'!$A$1:$M$1962,5,0)</f>
        <v>Client-Retail &amp; iShares-Global iShares</v>
      </c>
      <c r="M506">
        <v>0</v>
      </c>
      <c r="O506" s="23">
        <v>51550</v>
      </c>
    </row>
    <row r="507" spans="1:15" ht="15" x14ac:dyDescent="0.3">
      <c r="A507" s="7"/>
      <c r="B507" s="7" t="s">
        <v>1012</v>
      </c>
      <c r="C507" s="7" t="s">
        <v>1013</v>
      </c>
      <c r="D507" s="8">
        <v>40532.612673611111</v>
      </c>
      <c r="E507" s="7" t="s">
        <v>19</v>
      </c>
      <c r="F507" s="8">
        <v>41578</v>
      </c>
      <c r="G507" t="str">
        <f t="shared" si="8"/>
        <v>Inactive</v>
      </c>
      <c r="H507" s="4" t="s">
        <v>6</v>
      </c>
      <c r="I507" t="str">
        <f>VLOOKUP(B507,'CCM-FRS-01-May-2014'!$A$1:$M$1962,3,0)</f>
        <v>Corporate Operations</v>
      </c>
      <c r="J507" t="str">
        <f>VLOOKUP(B507,'CCM-FRS-01-May-2014'!$A$1:$M$1962,4,0)</f>
        <v>Corp Ops-Global Marketing &amp; Communications</v>
      </c>
      <c r="K507" t="str">
        <f>VLOOKUP(B507,'CCM-FRS-01-May-2014'!$A$1:$M$1962,5,0)</f>
        <v>Corp Ops-GMC ex Brand Campaign</v>
      </c>
      <c r="M507">
        <v>0</v>
      </c>
      <c r="O507" s="23">
        <v>0</v>
      </c>
    </row>
    <row r="508" spans="1:15" ht="15" x14ac:dyDescent="0.3">
      <c r="A508" s="7"/>
      <c r="B508" s="7" t="s">
        <v>1014</v>
      </c>
      <c r="C508" s="7" t="s">
        <v>1015</v>
      </c>
      <c r="D508" s="8">
        <v>40532.611168981479</v>
      </c>
      <c r="E508" s="7" t="s">
        <v>19</v>
      </c>
      <c r="F508" s="8">
        <v>41394</v>
      </c>
      <c r="G508" t="str">
        <f t="shared" si="8"/>
        <v>Inactive</v>
      </c>
      <c r="H508" s="4" t="s">
        <v>6</v>
      </c>
      <c r="I508" t="str">
        <f>VLOOKUP(B508,'CCM-FRS-01-May-2014'!$A$1:$M$1962,3,0)</f>
        <v>Client Businesses</v>
      </c>
      <c r="J508" t="str">
        <f>VLOOKUP(B508,'CCM-FRS-01-May-2014'!$A$1:$M$1962,4,0)</f>
        <v>Client-Retail &amp; iShares</v>
      </c>
      <c r="K508" t="str">
        <f>VLOOKUP(B508,'CCM-FRS-01-May-2014'!$A$1:$M$1962,5,0)</f>
        <v>Client-Retail &amp; iShares-Global iShares</v>
      </c>
      <c r="M508">
        <v>0</v>
      </c>
      <c r="O508" s="23">
        <v>0</v>
      </c>
    </row>
    <row r="509" spans="1:15" ht="15" x14ac:dyDescent="0.3">
      <c r="A509" s="7"/>
      <c r="B509" s="7" t="s">
        <v>1016</v>
      </c>
      <c r="C509" s="7" t="s">
        <v>1017</v>
      </c>
      <c r="D509" s="8">
        <v>40532.612673611111</v>
      </c>
      <c r="E509" s="7" t="s">
        <v>19</v>
      </c>
      <c r="F509" s="8">
        <v>41394</v>
      </c>
      <c r="G509" t="str">
        <f t="shared" si="8"/>
        <v>Inactive</v>
      </c>
      <c r="H509" s="4" t="s">
        <v>6</v>
      </c>
      <c r="I509" t="str">
        <f>VLOOKUP(B509,'CCM-FRS-01-May-2014'!$A$1:$M$1962,3,0)</f>
        <v>Client Businesses</v>
      </c>
      <c r="J509" t="str">
        <f>VLOOKUP(B509,'CCM-FRS-01-May-2014'!$A$1:$M$1962,4,0)</f>
        <v>Client-Retail &amp; iShares</v>
      </c>
      <c r="K509" t="str">
        <f>VLOOKUP(B509,'CCM-FRS-01-May-2014'!$A$1:$M$1962,5,0)</f>
        <v>Client-Retail &amp; iShares-Global iShares</v>
      </c>
      <c r="M509">
        <v>0</v>
      </c>
      <c r="O509" s="23">
        <v>0</v>
      </c>
    </row>
    <row r="510" spans="1:15" ht="15" x14ac:dyDescent="0.3">
      <c r="A510" s="7"/>
      <c r="B510" s="7" t="s">
        <v>1018</v>
      </c>
      <c r="C510" s="7" t="s">
        <v>1019</v>
      </c>
      <c r="D510" s="8">
        <v>40904.640405092592</v>
      </c>
      <c r="E510" s="7" t="s">
        <v>19</v>
      </c>
      <c r="F510" s="8" t="s">
        <v>20</v>
      </c>
      <c r="G510" t="str">
        <f t="shared" si="8"/>
        <v>Active</v>
      </c>
      <c r="H510" s="2" t="s">
        <v>1</v>
      </c>
      <c r="I510" t="str">
        <f>VLOOKUP(B510,'CCM-FRS-01-May-2014'!$A$1:$M$1962,3,0)</f>
        <v>Client Businesses</v>
      </c>
      <c r="J510" t="str">
        <f>VLOOKUP(B510,'CCM-FRS-01-May-2014'!$A$1:$M$1962,4,0)</f>
        <v>Client-Retail &amp; iShares</v>
      </c>
      <c r="K510" t="str">
        <f>VLOOKUP(B510,'CCM-FRS-01-May-2014'!$A$1:$M$1962,5,0)</f>
        <v>Client-Retail &amp; iShares-Retail</v>
      </c>
      <c r="M510">
        <v>3</v>
      </c>
      <c r="O510" s="23">
        <v>2321148.3080705721</v>
      </c>
    </row>
    <row r="511" spans="1:15" ht="15" x14ac:dyDescent="0.3">
      <c r="A511" s="7"/>
      <c r="B511" s="7" t="s">
        <v>1020</v>
      </c>
      <c r="C511" s="7" t="s">
        <v>1021</v>
      </c>
      <c r="D511" s="8">
        <v>40904.641655092593</v>
      </c>
      <c r="E511" s="7" t="s">
        <v>19</v>
      </c>
      <c r="F511" s="8" t="s">
        <v>20</v>
      </c>
      <c r="G511" t="str">
        <f t="shared" si="8"/>
        <v>Active</v>
      </c>
      <c r="H511" s="2" t="s">
        <v>1</v>
      </c>
      <c r="I511" t="str">
        <f>VLOOKUP(B511,'CCM-FRS-01-May-2014'!$A$1:$M$1962,3,0)</f>
        <v>Client Businesses</v>
      </c>
      <c r="J511" t="str">
        <f>VLOOKUP(B511,'CCM-FRS-01-May-2014'!$A$1:$M$1962,4,0)</f>
        <v>Client-Retail &amp; iShares</v>
      </c>
      <c r="K511" t="str">
        <f>VLOOKUP(B511,'CCM-FRS-01-May-2014'!$A$1:$M$1962,5,0)</f>
        <v>Client-Retail &amp; iShares-Global iShares</v>
      </c>
      <c r="M511">
        <v>21</v>
      </c>
      <c r="O511" s="23">
        <v>6458353.0035971766</v>
      </c>
    </row>
    <row r="512" spans="1:15" ht="15" x14ac:dyDescent="0.3">
      <c r="A512" s="7"/>
      <c r="B512" s="7" t="s">
        <v>1022</v>
      </c>
      <c r="C512" s="7" t="s">
        <v>1023</v>
      </c>
      <c r="D512" s="8">
        <v>40904.641655092593</v>
      </c>
      <c r="E512" s="7" t="s">
        <v>19</v>
      </c>
      <c r="F512" s="8" t="s">
        <v>20</v>
      </c>
      <c r="G512" t="str">
        <f t="shared" si="8"/>
        <v>Active</v>
      </c>
      <c r="H512" s="2" t="s">
        <v>1</v>
      </c>
      <c r="I512" t="str">
        <f>VLOOKUP(B512,'CCM-FRS-01-May-2014'!$A$1:$M$1962,3,0)</f>
        <v>Client Businesses</v>
      </c>
      <c r="J512" t="str">
        <f>VLOOKUP(B512,'CCM-FRS-01-May-2014'!$A$1:$M$1962,4,0)</f>
        <v>Client-Retail &amp; iShares</v>
      </c>
      <c r="K512" t="str">
        <f>VLOOKUP(B512,'CCM-FRS-01-May-2014'!$A$1:$M$1962,5,0)</f>
        <v>Client-Retail &amp; iShares-Global iShares</v>
      </c>
      <c r="M512">
        <v>11</v>
      </c>
      <c r="O512" s="23">
        <v>4161772.2308027362</v>
      </c>
    </row>
    <row r="513" spans="1:15" ht="15" x14ac:dyDescent="0.3">
      <c r="A513" s="7"/>
      <c r="B513" s="7" t="s">
        <v>1024</v>
      </c>
      <c r="C513" s="7" t="s">
        <v>1025</v>
      </c>
      <c r="D513" s="8">
        <v>40904.642581018517</v>
      </c>
      <c r="E513" s="7" t="s">
        <v>19</v>
      </c>
      <c r="F513" s="8" t="s">
        <v>20</v>
      </c>
      <c r="G513" t="str">
        <f t="shared" si="8"/>
        <v>Active</v>
      </c>
      <c r="H513" s="2" t="s">
        <v>1</v>
      </c>
      <c r="I513" t="str">
        <f>VLOOKUP(B513,'CCM-FRS-01-May-2014'!$A$1:$M$1962,3,0)</f>
        <v>Client Businesses</v>
      </c>
      <c r="J513" t="str">
        <f>VLOOKUP(B513,'CCM-FRS-01-May-2014'!$A$1:$M$1962,4,0)</f>
        <v>Client-Retail &amp; iShares</v>
      </c>
      <c r="K513" t="str">
        <f>VLOOKUP(B513,'CCM-FRS-01-May-2014'!$A$1:$M$1962,5,0)</f>
        <v>Client-Retail &amp; iShares-Global iShares</v>
      </c>
      <c r="M513">
        <v>22</v>
      </c>
      <c r="O513" s="23">
        <v>11259127.814613381</v>
      </c>
    </row>
    <row r="514" spans="1:15" ht="15" x14ac:dyDescent="0.3">
      <c r="A514" s="7"/>
      <c r="B514" s="7" t="s">
        <v>1026</v>
      </c>
      <c r="C514" s="7" t="s">
        <v>1027</v>
      </c>
      <c r="D514" s="8">
        <v>41722.546412037038</v>
      </c>
      <c r="E514" s="7" t="s">
        <v>19</v>
      </c>
      <c r="F514" s="8" t="s">
        <v>20</v>
      </c>
      <c r="G514" t="str">
        <f t="shared" si="8"/>
        <v>Active</v>
      </c>
      <c r="H514" s="2" t="s">
        <v>1</v>
      </c>
      <c r="I514" t="str">
        <f>VLOOKUP(B514,'CCM-FRS-01-May-2014'!$A$1:$M$1962,3,0)</f>
        <v>Client Businesses</v>
      </c>
      <c r="J514" t="str">
        <f>VLOOKUP(B514,'CCM-FRS-01-May-2014'!$A$1:$M$1962,4,0)</f>
        <v>Client-Retail &amp; iShares</v>
      </c>
      <c r="K514" t="str">
        <f>VLOOKUP(B514,'CCM-FRS-01-May-2014'!$A$1:$M$1962,5,0)</f>
        <v>Client-Retail &amp; iShares-Global iShares</v>
      </c>
      <c r="M514">
        <v>0</v>
      </c>
      <c r="O514" s="23">
        <v>0</v>
      </c>
    </row>
    <row r="515" spans="1:15" ht="15" x14ac:dyDescent="0.3">
      <c r="A515" s="7"/>
      <c r="B515" s="7" t="s">
        <v>1028</v>
      </c>
      <c r="C515" s="7" t="s">
        <v>1029</v>
      </c>
      <c r="D515" s="8">
        <v>41722.546412037038</v>
      </c>
      <c r="E515" s="7" t="s">
        <v>19</v>
      </c>
      <c r="F515" s="8" t="s">
        <v>20</v>
      </c>
      <c r="G515" t="str">
        <f t="shared" si="8"/>
        <v>Active</v>
      </c>
      <c r="H515" s="2" t="s">
        <v>1</v>
      </c>
      <c r="I515" t="str">
        <f>VLOOKUP(B515,'CCM-FRS-01-May-2014'!$A$1:$M$1962,3,0)</f>
        <v>Client Businesses</v>
      </c>
      <c r="J515" t="str">
        <f>VLOOKUP(B515,'CCM-FRS-01-May-2014'!$A$1:$M$1962,4,0)</f>
        <v>Client-Retail &amp; iShares</v>
      </c>
      <c r="K515" t="str">
        <f>VLOOKUP(B515,'CCM-FRS-01-May-2014'!$A$1:$M$1962,5,0)</f>
        <v>Client-Retail &amp; iShares-Global iShares</v>
      </c>
      <c r="M515">
        <v>0</v>
      </c>
      <c r="O515" s="23">
        <v>0</v>
      </c>
    </row>
    <row r="516" spans="1:15" ht="15" x14ac:dyDescent="0.3">
      <c r="A516" s="7"/>
      <c r="B516" s="7" t="s">
        <v>1030</v>
      </c>
      <c r="C516" s="7" t="s">
        <v>1031</v>
      </c>
      <c r="D516" s="8">
        <v>40532.611168981479</v>
      </c>
      <c r="E516" s="7" t="s">
        <v>19</v>
      </c>
      <c r="F516" s="8">
        <v>41182</v>
      </c>
      <c r="G516" t="str">
        <f t="shared" si="8"/>
        <v>Inactive</v>
      </c>
      <c r="H516" s="4" t="s">
        <v>6</v>
      </c>
      <c r="I516" t="str">
        <f>VLOOKUP(B516,'CCM-FRS-01-May-2014'!$A$1:$M$1962,3,0)</f>
        <v>Client Businesses</v>
      </c>
      <c r="J516" t="str">
        <f>VLOOKUP(B516,'CCM-FRS-01-May-2014'!$A$1:$M$1962,4,0)</f>
        <v>Client-Retail &amp; iShares</v>
      </c>
      <c r="K516" t="str">
        <f>VLOOKUP(B516,'CCM-FRS-01-May-2014'!$A$1:$M$1962,5,0)</f>
        <v>Client-Retail &amp; iShares-US DC</v>
      </c>
      <c r="M516">
        <v>0</v>
      </c>
      <c r="O516" s="23">
        <v>0</v>
      </c>
    </row>
    <row r="517" spans="1:15" ht="15" x14ac:dyDescent="0.3">
      <c r="A517" s="7"/>
      <c r="B517" s="7" t="s">
        <v>1032</v>
      </c>
      <c r="C517" s="7" t="s">
        <v>1033</v>
      </c>
      <c r="D517" s="8">
        <v>40532.611168981479</v>
      </c>
      <c r="E517" s="7" t="s">
        <v>19</v>
      </c>
      <c r="F517" s="8" t="s">
        <v>20</v>
      </c>
      <c r="G517" t="str">
        <f t="shared" si="8"/>
        <v>Active</v>
      </c>
      <c r="H517" s="2" t="s">
        <v>1</v>
      </c>
      <c r="I517" t="str">
        <f>VLOOKUP(B517,'CCM-FRS-01-May-2014'!$A$1:$M$1962,3,0)</f>
        <v>Client Businesses</v>
      </c>
      <c r="J517" t="str">
        <f>VLOOKUP(B517,'CCM-FRS-01-May-2014'!$A$1:$M$1962,4,0)</f>
        <v>Client-Retail &amp; iShares</v>
      </c>
      <c r="K517" t="str">
        <f>VLOOKUP(B517,'CCM-FRS-01-May-2014'!$A$1:$M$1962,5,0)</f>
        <v>Client-Retail &amp; iShares-Global iShares</v>
      </c>
      <c r="M517">
        <v>0</v>
      </c>
      <c r="O517" s="23">
        <v>-58</v>
      </c>
    </row>
    <row r="518" spans="1:15" ht="15" x14ac:dyDescent="0.3">
      <c r="A518" s="7"/>
      <c r="B518" s="7" t="s">
        <v>1034</v>
      </c>
      <c r="C518" s="7" t="s">
        <v>1035</v>
      </c>
      <c r="D518" s="8">
        <v>40532.611168981479</v>
      </c>
      <c r="E518" s="7" t="s">
        <v>19</v>
      </c>
      <c r="F518" s="8">
        <v>41394</v>
      </c>
      <c r="G518" t="str">
        <f t="shared" si="8"/>
        <v>Inactive</v>
      </c>
      <c r="H518" s="4" t="s">
        <v>6</v>
      </c>
      <c r="I518" t="str">
        <f>VLOOKUP(B518,'CCM-FRS-01-May-2014'!$A$1:$M$1962,3,0)</f>
        <v>Client Businesses</v>
      </c>
      <c r="J518" t="str">
        <f>VLOOKUP(B518,'CCM-FRS-01-May-2014'!$A$1:$M$1962,4,0)</f>
        <v>Client-Retail &amp; iShares</v>
      </c>
      <c r="K518" t="str">
        <f>VLOOKUP(B518,'CCM-FRS-01-May-2014'!$A$1:$M$1962,5,0)</f>
        <v>Client-Retail &amp; iShares-Global iShares</v>
      </c>
      <c r="M518">
        <v>0</v>
      </c>
      <c r="O518" s="23">
        <v>0</v>
      </c>
    </row>
    <row r="519" spans="1:15" ht="15" x14ac:dyDescent="0.3">
      <c r="A519" s="7"/>
      <c r="B519" s="7" t="s">
        <v>1036</v>
      </c>
      <c r="C519" s="7" t="s">
        <v>1037</v>
      </c>
      <c r="D519" s="8">
        <v>40532.611168981479</v>
      </c>
      <c r="E519" s="7" t="s">
        <v>19</v>
      </c>
      <c r="F519" s="8">
        <v>41670</v>
      </c>
      <c r="G519" t="str">
        <f t="shared" si="8"/>
        <v>Inactive</v>
      </c>
      <c r="H519" s="4" t="s">
        <v>6</v>
      </c>
      <c r="I519" t="str">
        <f>VLOOKUP(B519,'CCM-FRS-01-May-2014'!$A$1:$M$1962,3,0)</f>
        <v>Client Businesses</v>
      </c>
      <c r="J519" t="str">
        <f>VLOOKUP(B519,'CCM-FRS-01-May-2014'!$A$1:$M$1962,4,0)</f>
        <v>Client-Retail &amp; iShares</v>
      </c>
      <c r="K519" t="str">
        <f>VLOOKUP(B519,'CCM-FRS-01-May-2014'!$A$1:$M$1962,5,0)</f>
        <v>Client-Retail &amp; iShares-Global iShares</v>
      </c>
      <c r="M519">
        <v>0</v>
      </c>
      <c r="O519" s="23">
        <v>0</v>
      </c>
    </row>
    <row r="520" spans="1:15" ht="15" x14ac:dyDescent="0.3">
      <c r="A520" s="7"/>
      <c r="B520" s="7" t="s">
        <v>1038</v>
      </c>
      <c r="C520" s="7" t="s">
        <v>1039</v>
      </c>
      <c r="D520" s="8">
        <v>40532.611168981479</v>
      </c>
      <c r="E520" s="7" t="s">
        <v>19</v>
      </c>
      <c r="F520" s="8" t="s">
        <v>20</v>
      </c>
      <c r="G520" t="str">
        <f t="shared" si="8"/>
        <v>Active</v>
      </c>
      <c r="H520" s="2" t="s">
        <v>1</v>
      </c>
      <c r="I520" t="str">
        <f>VLOOKUP(B520,'CCM-FRS-01-May-2014'!$A$1:$M$1962,3,0)</f>
        <v>Client Businesses</v>
      </c>
      <c r="J520" t="str">
        <f>VLOOKUP(B520,'CCM-FRS-01-May-2014'!$A$1:$M$1962,4,0)</f>
        <v>Client-Retail &amp; iShares</v>
      </c>
      <c r="K520" t="str">
        <f>VLOOKUP(B520,'CCM-FRS-01-May-2014'!$A$1:$M$1962,5,0)</f>
        <v>Client-Retail &amp; iShares-Global iShares</v>
      </c>
      <c r="M520">
        <v>7</v>
      </c>
      <c r="O520" s="23">
        <v>3674702.0938784694</v>
      </c>
    </row>
    <row r="521" spans="1:15" ht="15" x14ac:dyDescent="0.3">
      <c r="A521" s="7"/>
      <c r="B521" s="7" t="s">
        <v>1040</v>
      </c>
      <c r="C521" s="7" t="s">
        <v>1041</v>
      </c>
      <c r="D521" s="8">
        <v>40532.611168981479</v>
      </c>
      <c r="E521" s="7" t="s">
        <v>19</v>
      </c>
      <c r="F521" s="8">
        <v>41670</v>
      </c>
      <c r="G521" t="str">
        <f t="shared" si="8"/>
        <v>Inactive</v>
      </c>
      <c r="H521" s="4" t="s">
        <v>6</v>
      </c>
      <c r="I521" t="str">
        <f>VLOOKUP(B521,'CCM-FRS-01-May-2014'!$A$1:$M$1962,3,0)</f>
        <v>Client Businesses</v>
      </c>
      <c r="J521" t="str">
        <f>VLOOKUP(B521,'CCM-FRS-01-May-2014'!$A$1:$M$1962,4,0)</f>
        <v>Client-Retail &amp; iShares</v>
      </c>
      <c r="K521" t="str">
        <f>VLOOKUP(B521,'CCM-FRS-01-May-2014'!$A$1:$M$1962,5,0)</f>
        <v>Client-Retail &amp; iShares-Global iShares</v>
      </c>
      <c r="M521">
        <v>0</v>
      </c>
      <c r="O521" s="23">
        <v>3333</v>
      </c>
    </row>
    <row r="522" spans="1:15" ht="15" x14ac:dyDescent="0.3">
      <c r="A522" s="7"/>
      <c r="B522" s="7" t="s">
        <v>1042</v>
      </c>
      <c r="C522" s="7" t="s">
        <v>1043</v>
      </c>
      <c r="D522" s="8">
        <v>40438.566064814811</v>
      </c>
      <c r="E522" s="7" t="s">
        <v>19</v>
      </c>
      <c r="F522" s="8" t="s">
        <v>20</v>
      </c>
      <c r="G522" t="str">
        <f t="shared" si="8"/>
        <v>Active</v>
      </c>
      <c r="H522" s="2" t="s">
        <v>1</v>
      </c>
      <c r="I522" t="str">
        <f>VLOOKUP(B522,'CCM-FRS-01-May-2014'!$A$1:$M$1962,3,0)</f>
        <v>Client Businesses</v>
      </c>
      <c r="J522" t="str">
        <f>VLOOKUP(B522,'CCM-FRS-01-May-2014'!$A$1:$M$1962,4,0)</f>
        <v>Client-Retail &amp; iShares</v>
      </c>
      <c r="K522" t="str">
        <f>VLOOKUP(B522,'CCM-FRS-01-May-2014'!$A$1:$M$1962,5,0)</f>
        <v>Client-Retail &amp; iShares-Global iShares</v>
      </c>
      <c r="M522">
        <v>-7</v>
      </c>
      <c r="O522" s="23">
        <v>-2733708.6389578613</v>
      </c>
    </row>
    <row r="523" spans="1:15" ht="15" x14ac:dyDescent="0.3">
      <c r="A523" s="7"/>
      <c r="B523" s="7" t="s">
        <v>1044</v>
      </c>
      <c r="C523" s="7" t="s">
        <v>1045</v>
      </c>
      <c r="D523" s="8">
        <v>40448.548541666663</v>
      </c>
      <c r="E523" s="7" t="s">
        <v>19</v>
      </c>
      <c r="F523" s="8" t="s">
        <v>20</v>
      </c>
      <c r="G523" t="str">
        <f t="shared" ref="G523:G586" si="9">IF(E523="N","Inactive",(IF(E523="Y",(IF(F523="N.A.","Active","Inactive")),"Check")))</f>
        <v>Active</v>
      </c>
      <c r="H523" s="2" t="s">
        <v>1</v>
      </c>
      <c r="I523" t="str">
        <f>VLOOKUP(B523,'CCM-FRS-01-May-2014'!$A$1:$M$1962,3,0)</f>
        <v>Client Businesses</v>
      </c>
      <c r="J523" t="str">
        <f>VLOOKUP(B523,'CCM-FRS-01-May-2014'!$A$1:$M$1962,4,0)</f>
        <v>Client-Retail &amp; iShares</v>
      </c>
      <c r="K523" t="str">
        <f>VLOOKUP(B523,'CCM-FRS-01-May-2014'!$A$1:$M$1962,5,0)</f>
        <v>Client-Retail &amp; iShares-Global iShares</v>
      </c>
      <c r="M523">
        <v>0</v>
      </c>
      <c r="O523" s="23">
        <v>0</v>
      </c>
    </row>
    <row r="524" spans="1:15" ht="15" x14ac:dyDescent="0.3">
      <c r="A524" s="7"/>
      <c r="B524" s="7" t="s">
        <v>1046</v>
      </c>
      <c r="C524" s="7" t="s">
        <v>1047</v>
      </c>
      <c r="D524" s="8">
        <v>40660.748680555553</v>
      </c>
      <c r="E524" s="7" t="s">
        <v>19</v>
      </c>
      <c r="F524" s="8" t="s">
        <v>20</v>
      </c>
      <c r="G524" t="str">
        <f t="shared" si="9"/>
        <v>Active</v>
      </c>
      <c r="H524" s="2" t="s">
        <v>1</v>
      </c>
      <c r="I524" t="str">
        <f>VLOOKUP(B524,'CCM-FRS-01-May-2014'!$A$1:$M$1962,3,0)</f>
        <v>Client Businesses</v>
      </c>
      <c r="J524" t="str">
        <f>VLOOKUP(B524,'CCM-FRS-01-May-2014'!$A$1:$M$1962,4,0)</f>
        <v>Client-Retail &amp; iShares</v>
      </c>
      <c r="K524" t="str">
        <f>VLOOKUP(B524,'CCM-FRS-01-May-2014'!$A$1:$M$1962,5,0)</f>
        <v>Client-Retail &amp; iShares-Global iShares</v>
      </c>
      <c r="M524">
        <v>8</v>
      </c>
      <c r="O524" s="23">
        <v>3787942.0504943398</v>
      </c>
    </row>
    <row r="525" spans="1:15" ht="15" x14ac:dyDescent="0.3">
      <c r="A525" s="7"/>
      <c r="B525" s="7" t="s">
        <v>1048</v>
      </c>
      <c r="C525" s="7" t="s">
        <v>1049</v>
      </c>
      <c r="D525" s="8">
        <v>40660.748680555553</v>
      </c>
      <c r="E525" s="7" t="s">
        <v>19</v>
      </c>
      <c r="F525" s="8" t="s">
        <v>20</v>
      </c>
      <c r="G525" t="str">
        <f t="shared" si="9"/>
        <v>Active</v>
      </c>
      <c r="H525" s="2" t="s">
        <v>1</v>
      </c>
      <c r="I525" t="str">
        <f>VLOOKUP(B525,'CCM-FRS-01-May-2014'!$A$1:$M$1962,3,0)</f>
        <v>Investments</v>
      </c>
      <c r="J525" t="str">
        <f>VLOOKUP(B525,'CCM-FRS-01-May-2014'!$A$1:$M$1962,4,0)</f>
        <v>Inv-Multi-Asset Strategies</v>
      </c>
      <c r="K525" t="str">
        <f>VLOOKUP(B525,'CCM-FRS-01-May-2014'!$A$1:$M$1962,5,0)</f>
        <v>Inv-MAS-Model Portfolio Solutions</v>
      </c>
      <c r="M525">
        <v>16</v>
      </c>
      <c r="O525" s="23">
        <v>6248428.2173268367</v>
      </c>
    </row>
    <row r="526" spans="1:15" ht="15" x14ac:dyDescent="0.3">
      <c r="A526" s="7"/>
      <c r="B526" s="7" t="s">
        <v>1050</v>
      </c>
      <c r="C526" s="7" t="s">
        <v>1051</v>
      </c>
      <c r="D526" s="8">
        <v>41207.609699074077</v>
      </c>
      <c r="E526" s="7" t="s">
        <v>19</v>
      </c>
      <c r="F526" s="8" t="s">
        <v>20</v>
      </c>
      <c r="G526" t="str">
        <f t="shared" si="9"/>
        <v>Active</v>
      </c>
      <c r="H526" s="2" t="s">
        <v>1</v>
      </c>
      <c r="I526" t="str">
        <f>VLOOKUP(B526,'CCM-FRS-01-May-2014'!$A$1:$M$1962,3,0)</f>
        <v>Client Businesses</v>
      </c>
      <c r="J526" t="str">
        <f>VLOOKUP(B526,'CCM-FRS-01-May-2014'!$A$1:$M$1962,4,0)</f>
        <v>Client-Retail &amp; iShares</v>
      </c>
      <c r="K526" t="str">
        <f>VLOOKUP(B526,'CCM-FRS-01-May-2014'!$A$1:$M$1962,5,0)</f>
        <v>Client-Retail &amp; iShares-Global iShares</v>
      </c>
      <c r="M526">
        <v>9</v>
      </c>
      <c r="O526" s="23">
        <v>4224142.9424715778</v>
      </c>
    </row>
    <row r="527" spans="1:15" ht="15" x14ac:dyDescent="0.3">
      <c r="A527" s="7"/>
      <c r="B527" s="7" t="s">
        <v>1052</v>
      </c>
      <c r="C527" s="7" t="s">
        <v>1053</v>
      </c>
      <c r="D527" s="8">
        <v>40113.682812500003</v>
      </c>
      <c r="E527" s="7" t="s">
        <v>19</v>
      </c>
      <c r="F527" s="8">
        <v>41394</v>
      </c>
      <c r="G527" t="str">
        <f t="shared" si="9"/>
        <v>Inactive</v>
      </c>
      <c r="H527" s="4" t="s">
        <v>6</v>
      </c>
      <c r="I527" t="str">
        <f>VLOOKUP(B527,'CCM-FRS-01-May-2014'!$A$1:$M$1962,3,0)</f>
        <v>Client Businesses</v>
      </c>
      <c r="J527" t="str">
        <f>VLOOKUP(B527,'CCM-FRS-01-May-2014'!$A$1:$M$1962,4,0)</f>
        <v>Client-Retail &amp; iShares</v>
      </c>
      <c r="K527" t="str">
        <f>VLOOKUP(B527,'CCM-FRS-01-May-2014'!$A$1:$M$1962,5,0)</f>
        <v>Client-Retail &amp; iShares-Global iShares</v>
      </c>
      <c r="M527">
        <v>0</v>
      </c>
      <c r="O527" s="23">
        <v>0</v>
      </c>
    </row>
    <row r="528" spans="1:15" ht="15" x14ac:dyDescent="0.3">
      <c r="A528" s="7"/>
      <c r="B528" s="7" t="s">
        <v>1054</v>
      </c>
      <c r="C528" s="7" t="s">
        <v>1055</v>
      </c>
      <c r="D528" s="8">
        <v>40113.682812500003</v>
      </c>
      <c r="E528" s="7" t="s">
        <v>19</v>
      </c>
      <c r="F528" s="8" t="s">
        <v>20</v>
      </c>
      <c r="G528" t="str">
        <f t="shared" si="9"/>
        <v>Active</v>
      </c>
      <c r="H528" s="2" t="s">
        <v>1</v>
      </c>
      <c r="I528" t="str">
        <f>VLOOKUP(B528,'CCM-FRS-01-May-2014'!$A$1:$M$1962,3,0)</f>
        <v>Client Businesses</v>
      </c>
      <c r="J528" t="str">
        <f>VLOOKUP(B528,'CCM-FRS-01-May-2014'!$A$1:$M$1962,4,0)</f>
        <v>Client-Retail &amp; iShares</v>
      </c>
      <c r="K528" t="str">
        <f>VLOOKUP(B528,'CCM-FRS-01-May-2014'!$A$1:$M$1962,5,0)</f>
        <v>Client-Retail &amp; iShares-Global iShares</v>
      </c>
      <c r="M528">
        <v>22</v>
      </c>
      <c r="O528" s="23">
        <v>5684679.6034026993</v>
      </c>
    </row>
    <row r="529" spans="1:15" ht="15" x14ac:dyDescent="0.3">
      <c r="A529" s="7"/>
      <c r="B529" s="7" t="s">
        <v>1056</v>
      </c>
      <c r="C529" s="7" t="s">
        <v>1057</v>
      </c>
      <c r="D529" s="8">
        <v>40113.682812500003</v>
      </c>
      <c r="E529" s="7" t="s">
        <v>19</v>
      </c>
      <c r="F529" s="8" t="s">
        <v>20</v>
      </c>
      <c r="G529" t="str">
        <f t="shared" si="9"/>
        <v>Active</v>
      </c>
      <c r="H529" s="2" t="s">
        <v>1</v>
      </c>
      <c r="I529" t="str">
        <f>VLOOKUP(B529,'CCM-FRS-01-May-2014'!$A$1:$M$1962,3,0)</f>
        <v>Corporate Operations</v>
      </c>
      <c r="J529" t="str">
        <f>VLOOKUP(B529,'CCM-FRS-01-May-2014'!$A$1:$M$1962,4,0)</f>
        <v>Corp Ops-Global Marketing &amp; Communications</v>
      </c>
      <c r="K529" t="str">
        <f>VLOOKUP(B529,'CCM-FRS-01-May-2014'!$A$1:$M$1962,5,0)</f>
        <v>Corp Ops-GMC ex Brand Campaign</v>
      </c>
      <c r="M529">
        <v>9</v>
      </c>
      <c r="O529" s="23">
        <v>6991139.0373775624</v>
      </c>
    </row>
    <row r="530" spans="1:15" ht="15" x14ac:dyDescent="0.3">
      <c r="A530" s="7"/>
      <c r="B530" s="7" t="s">
        <v>1058</v>
      </c>
      <c r="C530" s="7" t="s">
        <v>1059</v>
      </c>
      <c r="D530" s="8">
        <v>40113.682812500003</v>
      </c>
      <c r="E530" s="7" t="s">
        <v>19</v>
      </c>
      <c r="F530" s="8" t="s">
        <v>20</v>
      </c>
      <c r="G530" t="str">
        <f t="shared" si="9"/>
        <v>Active</v>
      </c>
      <c r="H530" s="2" t="s">
        <v>1</v>
      </c>
      <c r="I530" t="str">
        <f>VLOOKUP(B530,'CCM-FRS-01-May-2014'!$A$1:$M$1962,3,0)</f>
        <v>Client Businesses</v>
      </c>
      <c r="J530" t="str">
        <f>VLOOKUP(B530,'CCM-FRS-01-May-2014'!$A$1:$M$1962,4,0)</f>
        <v>Client-Retail &amp; iShares</v>
      </c>
      <c r="K530" t="str">
        <f>VLOOKUP(B530,'CCM-FRS-01-May-2014'!$A$1:$M$1962,5,0)</f>
        <v>Client-Retail &amp; iShares-Global iShares</v>
      </c>
      <c r="M530">
        <v>4</v>
      </c>
      <c r="O530" s="23">
        <v>2187722.5664135823</v>
      </c>
    </row>
    <row r="531" spans="1:15" ht="15" x14ac:dyDescent="0.3">
      <c r="A531" s="7"/>
      <c r="B531" s="7" t="s">
        <v>1060</v>
      </c>
      <c r="C531" s="7" t="s">
        <v>1061</v>
      </c>
      <c r="D531" s="8">
        <v>41388.63181712963</v>
      </c>
      <c r="E531" s="7" t="s">
        <v>19</v>
      </c>
      <c r="F531" s="8" t="s">
        <v>20</v>
      </c>
      <c r="G531" t="str">
        <f t="shared" si="9"/>
        <v>Active</v>
      </c>
      <c r="H531" s="2" t="s">
        <v>1</v>
      </c>
      <c r="I531" t="str">
        <f>VLOOKUP(B531,'CCM-FRS-01-May-2014'!$A$1:$M$1962,3,0)</f>
        <v>Client Businesses</v>
      </c>
      <c r="J531" t="str">
        <f>VLOOKUP(B531,'CCM-FRS-01-May-2014'!$A$1:$M$1962,4,0)</f>
        <v>Client-Retail &amp; iShares</v>
      </c>
      <c r="K531" t="str">
        <f>VLOOKUP(B531,'CCM-FRS-01-May-2014'!$A$1:$M$1962,5,0)</f>
        <v>Client-Retail &amp; iShares-Global iShares</v>
      </c>
      <c r="M531">
        <v>0</v>
      </c>
      <c r="O531" s="23">
        <v>27527464.458298191</v>
      </c>
    </row>
    <row r="532" spans="1:15" ht="15" x14ac:dyDescent="0.3">
      <c r="A532" s="7"/>
      <c r="B532" s="7" t="s">
        <v>1062</v>
      </c>
      <c r="C532" s="7" t="s">
        <v>1063</v>
      </c>
      <c r="D532" s="8">
        <v>40113.682812500003</v>
      </c>
      <c r="E532" s="7" t="s">
        <v>19</v>
      </c>
      <c r="F532" s="8" t="s">
        <v>20</v>
      </c>
      <c r="G532" t="str">
        <f t="shared" si="9"/>
        <v>Active</v>
      </c>
      <c r="H532" s="2" t="s">
        <v>1</v>
      </c>
      <c r="I532" t="str">
        <f>VLOOKUP(B532,'CCM-FRS-01-May-2014'!$A$1:$M$1962,3,0)</f>
        <v>Client Businesses</v>
      </c>
      <c r="J532" t="str">
        <f>VLOOKUP(B532,'CCM-FRS-01-May-2014'!$A$1:$M$1962,4,0)</f>
        <v>Client-Retail &amp; iShares</v>
      </c>
      <c r="K532" t="str">
        <f>VLOOKUP(B532,'CCM-FRS-01-May-2014'!$A$1:$M$1962,5,0)</f>
        <v>Client-Retail &amp; iShares-Global iShares</v>
      </c>
      <c r="M532">
        <v>28</v>
      </c>
      <c r="O532" s="23">
        <v>9104846.5691972747</v>
      </c>
    </row>
    <row r="533" spans="1:15" ht="15" x14ac:dyDescent="0.3">
      <c r="A533" s="7"/>
      <c r="B533" s="7" t="s">
        <v>1064</v>
      </c>
      <c r="C533" s="7" t="s">
        <v>1065</v>
      </c>
      <c r="D533" s="8">
        <v>40113.682812500003</v>
      </c>
      <c r="E533" s="7" t="s">
        <v>19</v>
      </c>
      <c r="F533" s="8" t="s">
        <v>20</v>
      </c>
      <c r="G533" t="str">
        <f t="shared" si="9"/>
        <v>Active</v>
      </c>
      <c r="H533" s="2" t="s">
        <v>1</v>
      </c>
      <c r="I533" t="str">
        <f>VLOOKUP(B533,'CCM-FRS-01-May-2014'!$A$1:$M$1962,3,0)</f>
        <v>Client Businesses</v>
      </c>
      <c r="J533" t="str">
        <f>VLOOKUP(B533,'CCM-FRS-01-May-2014'!$A$1:$M$1962,4,0)</f>
        <v>Client-Retail &amp; iShares</v>
      </c>
      <c r="K533" t="str">
        <f>VLOOKUP(B533,'CCM-FRS-01-May-2014'!$A$1:$M$1962,5,0)</f>
        <v>Client-Retail &amp; iShares-Global iShares</v>
      </c>
      <c r="M533">
        <v>2</v>
      </c>
      <c r="O533" s="23">
        <v>18099872.031678159</v>
      </c>
    </row>
    <row r="534" spans="1:15" ht="15" x14ac:dyDescent="0.3">
      <c r="A534" s="7"/>
      <c r="B534" s="7" t="s">
        <v>1066</v>
      </c>
      <c r="C534" s="7" t="s">
        <v>1067</v>
      </c>
      <c r="D534" s="8">
        <v>40113.682812500003</v>
      </c>
      <c r="E534" s="7" t="s">
        <v>19</v>
      </c>
      <c r="F534" s="8" t="s">
        <v>20</v>
      </c>
      <c r="G534" t="str">
        <f t="shared" si="9"/>
        <v>Active</v>
      </c>
      <c r="H534" s="2" t="s">
        <v>1</v>
      </c>
      <c r="I534" t="str">
        <f>VLOOKUP(B534,'CCM-FRS-01-May-2014'!$A$1:$M$1962,3,0)</f>
        <v>Client Businesses</v>
      </c>
      <c r="J534" t="str">
        <f>VLOOKUP(B534,'CCM-FRS-01-May-2014'!$A$1:$M$1962,4,0)</f>
        <v>Client-Retail &amp; iShares</v>
      </c>
      <c r="K534" t="str">
        <f>VLOOKUP(B534,'CCM-FRS-01-May-2014'!$A$1:$M$1962,5,0)</f>
        <v>Client-Retail &amp; iShares-Global iShares</v>
      </c>
      <c r="M534">
        <v>24</v>
      </c>
      <c r="O534" s="23">
        <v>27932350.265117984</v>
      </c>
    </row>
    <row r="535" spans="1:15" ht="15" x14ac:dyDescent="0.3">
      <c r="A535" s="7"/>
      <c r="B535" s="7" t="s">
        <v>1068</v>
      </c>
      <c r="C535" s="7" t="s">
        <v>1069</v>
      </c>
      <c r="D535" s="8">
        <v>40113.682812500003</v>
      </c>
      <c r="E535" s="7" t="s">
        <v>19</v>
      </c>
      <c r="F535" s="8">
        <v>41425</v>
      </c>
      <c r="G535" t="str">
        <f t="shared" si="9"/>
        <v>Inactive</v>
      </c>
      <c r="H535" s="4" t="s">
        <v>6</v>
      </c>
      <c r="I535" t="str">
        <f>VLOOKUP(B535,'CCM-FRS-01-May-2014'!$A$1:$M$1962,3,0)</f>
        <v>Corporate Operations</v>
      </c>
      <c r="J535" t="str">
        <f>VLOOKUP(B535,'CCM-FRS-01-May-2014'!$A$1:$M$1962,4,0)</f>
        <v>Corp Ops-Global Marketing &amp; Communications</v>
      </c>
      <c r="K535" t="str">
        <f>VLOOKUP(B535,'CCM-FRS-01-May-2014'!$A$1:$M$1962,5,0)</f>
        <v>Corp Ops-GMC ex Brand Campaign</v>
      </c>
      <c r="M535">
        <v>0</v>
      </c>
      <c r="O535" s="23">
        <v>0</v>
      </c>
    </row>
    <row r="536" spans="1:15" ht="15" x14ac:dyDescent="0.3">
      <c r="A536" s="7"/>
      <c r="B536" s="7" t="s">
        <v>1070</v>
      </c>
      <c r="C536" s="7" t="s">
        <v>1071</v>
      </c>
      <c r="D536" s="8">
        <v>40113.682812500003</v>
      </c>
      <c r="E536" s="7" t="s">
        <v>19</v>
      </c>
      <c r="F536" s="8" t="s">
        <v>20</v>
      </c>
      <c r="G536" t="str">
        <f t="shared" si="9"/>
        <v>Active</v>
      </c>
      <c r="H536" s="2" t="s">
        <v>1</v>
      </c>
      <c r="I536" t="str">
        <f>VLOOKUP(B536,'CCM-FRS-01-May-2014'!$A$1:$M$1962,3,0)</f>
        <v>Corporate Operations</v>
      </c>
      <c r="J536" t="str">
        <f>VLOOKUP(B536,'CCM-FRS-01-May-2014'!$A$1:$M$1962,4,0)</f>
        <v>Corp Ops-Global Marketing &amp; Communications</v>
      </c>
      <c r="K536" t="str">
        <f>VLOOKUP(B536,'CCM-FRS-01-May-2014'!$A$1:$M$1962,5,0)</f>
        <v>Corp Ops-GMC ex Brand Campaign</v>
      </c>
      <c r="M536">
        <v>26</v>
      </c>
      <c r="O536" s="23">
        <v>16470562.900250472</v>
      </c>
    </row>
    <row r="537" spans="1:15" ht="15" x14ac:dyDescent="0.3">
      <c r="A537" s="7"/>
      <c r="B537" s="7" t="s">
        <v>1072</v>
      </c>
      <c r="C537" s="7" t="s">
        <v>1073</v>
      </c>
      <c r="D537" s="8">
        <v>40113.682812500003</v>
      </c>
      <c r="E537" s="7" t="s">
        <v>19</v>
      </c>
      <c r="F537" s="8" t="s">
        <v>20</v>
      </c>
      <c r="G537" t="str">
        <f t="shared" si="9"/>
        <v>Active</v>
      </c>
      <c r="H537" s="2" t="s">
        <v>1</v>
      </c>
      <c r="I537" t="str">
        <f>VLOOKUP(B537,'CCM-FRS-01-May-2014'!$A$1:$M$1962,3,0)</f>
        <v>Client Businesses</v>
      </c>
      <c r="J537" t="str">
        <f>VLOOKUP(B537,'CCM-FRS-01-May-2014'!$A$1:$M$1962,4,0)</f>
        <v>Client-Retail &amp; iShares</v>
      </c>
      <c r="K537" t="str">
        <f>VLOOKUP(B537,'CCM-FRS-01-May-2014'!$A$1:$M$1962,5,0)</f>
        <v>Client-Retail &amp; iShares-Global iShares</v>
      </c>
      <c r="M537">
        <v>24</v>
      </c>
      <c r="O537" s="23">
        <v>6888466.6557889562</v>
      </c>
    </row>
    <row r="538" spans="1:15" ht="15" x14ac:dyDescent="0.3">
      <c r="A538" s="7"/>
      <c r="B538" s="7" t="s">
        <v>1074</v>
      </c>
      <c r="C538" s="7" t="s">
        <v>1075</v>
      </c>
      <c r="D538" s="8">
        <v>40113.682812500003</v>
      </c>
      <c r="E538" s="7" t="s">
        <v>19</v>
      </c>
      <c r="F538" s="8">
        <v>41394</v>
      </c>
      <c r="G538" t="str">
        <f t="shared" si="9"/>
        <v>Inactive</v>
      </c>
      <c r="H538" s="4" t="s">
        <v>6</v>
      </c>
      <c r="I538" t="str">
        <f>VLOOKUP(B538,'CCM-FRS-01-May-2014'!$A$1:$M$1962,3,0)</f>
        <v>Client Businesses</v>
      </c>
      <c r="J538" t="str">
        <f>VLOOKUP(B538,'CCM-FRS-01-May-2014'!$A$1:$M$1962,4,0)</f>
        <v>Client-Retail &amp; iShares</v>
      </c>
      <c r="K538" t="str">
        <f>VLOOKUP(B538,'CCM-FRS-01-May-2014'!$A$1:$M$1962,5,0)</f>
        <v>Client-Retail &amp; iShares-Global iShares</v>
      </c>
      <c r="M538">
        <v>0</v>
      </c>
      <c r="O538" s="23">
        <v>0</v>
      </c>
    </row>
    <row r="539" spans="1:15" ht="15" x14ac:dyDescent="0.3">
      <c r="A539" s="7"/>
      <c r="B539" s="7" t="s">
        <v>1076</v>
      </c>
      <c r="C539" s="7" t="s">
        <v>1077</v>
      </c>
      <c r="D539" s="8">
        <v>40113.682812500003</v>
      </c>
      <c r="E539" s="7" t="s">
        <v>19</v>
      </c>
      <c r="F539" s="8">
        <v>40633</v>
      </c>
      <c r="G539" t="str">
        <f t="shared" si="9"/>
        <v>Inactive</v>
      </c>
      <c r="H539" s="4" t="s">
        <v>6</v>
      </c>
      <c r="I539" t="str">
        <f>VLOOKUP(B539,'CCM-FRS-01-May-2014'!$A$1:$M$1962,3,0)</f>
        <v>Client Businesses</v>
      </c>
      <c r="J539" t="str">
        <f>VLOOKUP(B539,'CCM-FRS-01-May-2014'!$A$1:$M$1962,4,0)</f>
        <v>Client-Retail &amp; iShares</v>
      </c>
      <c r="K539" t="str">
        <f>VLOOKUP(B539,'CCM-FRS-01-May-2014'!$A$1:$M$1962,5,0)</f>
        <v>Client-Retail &amp; iShares-Global iShares</v>
      </c>
      <c r="M539">
        <v>0</v>
      </c>
      <c r="O539" s="23">
        <v>0</v>
      </c>
    </row>
    <row r="540" spans="1:15" ht="15" x14ac:dyDescent="0.3">
      <c r="A540" s="7"/>
      <c r="B540" s="7" t="s">
        <v>1078</v>
      </c>
      <c r="C540" s="7" t="s">
        <v>1079</v>
      </c>
      <c r="D540" s="8">
        <v>40113.682812500003</v>
      </c>
      <c r="E540" s="7" t="s">
        <v>19</v>
      </c>
      <c r="F540" s="8" t="s">
        <v>20</v>
      </c>
      <c r="G540" t="str">
        <f t="shared" si="9"/>
        <v>Active</v>
      </c>
      <c r="H540" s="2" t="s">
        <v>1</v>
      </c>
      <c r="I540" t="str">
        <f>VLOOKUP(B540,'CCM-FRS-01-May-2014'!$A$1:$M$1962,3,0)</f>
        <v>Client Businesses</v>
      </c>
      <c r="J540" t="str">
        <f>VLOOKUP(B540,'CCM-FRS-01-May-2014'!$A$1:$M$1962,4,0)</f>
        <v>Client-Retail &amp; iShares</v>
      </c>
      <c r="K540" t="str">
        <f>VLOOKUP(B540,'CCM-FRS-01-May-2014'!$A$1:$M$1962,5,0)</f>
        <v>Client-Retail &amp; iShares-Global iShares</v>
      </c>
      <c r="M540">
        <v>77</v>
      </c>
      <c r="O540" s="23">
        <v>24876516.546879523</v>
      </c>
    </row>
    <row r="541" spans="1:15" ht="15" x14ac:dyDescent="0.3">
      <c r="A541" s="7"/>
      <c r="B541" s="7" t="s">
        <v>1080</v>
      </c>
      <c r="C541" s="7" t="s">
        <v>1081</v>
      </c>
      <c r="D541" s="8">
        <v>40113.682812500003</v>
      </c>
      <c r="E541" s="7" t="s">
        <v>19</v>
      </c>
      <c r="F541" s="8">
        <v>40904</v>
      </c>
      <c r="G541" t="str">
        <f t="shared" si="9"/>
        <v>Inactive</v>
      </c>
      <c r="H541" s="4" t="s">
        <v>6</v>
      </c>
      <c r="I541" t="str">
        <f>VLOOKUP(B541,'CCM-FRS-01-May-2014'!$A$1:$M$1962,3,0)</f>
        <v>Client Businesses</v>
      </c>
      <c r="J541" t="str">
        <f>VLOOKUP(B541,'CCM-FRS-01-May-2014'!$A$1:$M$1962,4,0)</f>
        <v>Client-Retail &amp; iShares</v>
      </c>
      <c r="K541" t="str">
        <f>VLOOKUP(B541,'CCM-FRS-01-May-2014'!$A$1:$M$1962,5,0)</f>
        <v>Client-Retail &amp; iShares-Global iShares</v>
      </c>
      <c r="M541">
        <v>0</v>
      </c>
      <c r="O541" s="23">
        <v>0</v>
      </c>
    </row>
    <row r="542" spans="1:15" ht="15" x14ac:dyDescent="0.3">
      <c r="A542" s="7"/>
      <c r="B542" s="7" t="s">
        <v>1082</v>
      </c>
      <c r="C542" s="7" t="s">
        <v>1083</v>
      </c>
      <c r="D542" s="8">
        <v>40113.682812500003</v>
      </c>
      <c r="E542" s="7" t="s">
        <v>19</v>
      </c>
      <c r="F542" s="8">
        <v>40939</v>
      </c>
      <c r="G542" t="str">
        <f t="shared" si="9"/>
        <v>Inactive</v>
      </c>
      <c r="H542" s="4" t="s">
        <v>6</v>
      </c>
      <c r="I542" t="str">
        <f>VLOOKUP(B542,'CCM-FRS-01-May-2014'!$A$1:$M$1962,3,0)</f>
        <v>Client Businesses</v>
      </c>
      <c r="J542" t="str">
        <f>VLOOKUP(B542,'CCM-FRS-01-May-2014'!$A$1:$M$1962,4,0)</f>
        <v>Client-Retail &amp; iShares</v>
      </c>
      <c r="K542" t="str">
        <f>VLOOKUP(B542,'CCM-FRS-01-May-2014'!$A$1:$M$1962,5,0)</f>
        <v>Client-Retail &amp; iShares-Global iShares</v>
      </c>
      <c r="M542">
        <v>0</v>
      </c>
      <c r="O542" s="23">
        <v>0</v>
      </c>
    </row>
    <row r="543" spans="1:15" ht="15" x14ac:dyDescent="0.3">
      <c r="A543" s="7"/>
      <c r="B543" s="7" t="s">
        <v>1084</v>
      </c>
      <c r="C543" s="7" t="s">
        <v>1085</v>
      </c>
      <c r="D543" s="8">
        <v>40113.682812500003</v>
      </c>
      <c r="E543" s="7" t="s">
        <v>19</v>
      </c>
      <c r="F543" s="8" t="s">
        <v>20</v>
      </c>
      <c r="G543" t="str">
        <f t="shared" si="9"/>
        <v>Active</v>
      </c>
      <c r="H543" s="2" t="s">
        <v>1</v>
      </c>
      <c r="I543" t="str">
        <f>VLOOKUP(B543,'CCM-FRS-01-May-2014'!$A$1:$M$1962,3,0)</f>
        <v>Client Businesses</v>
      </c>
      <c r="J543" t="str">
        <f>VLOOKUP(B543,'CCM-FRS-01-May-2014'!$A$1:$M$1962,4,0)</f>
        <v>Client-Retail &amp; iShares</v>
      </c>
      <c r="K543" t="str">
        <f>VLOOKUP(B543,'CCM-FRS-01-May-2014'!$A$1:$M$1962,5,0)</f>
        <v>Client-Retail &amp; iShares-Global iShares</v>
      </c>
      <c r="M543">
        <v>6</v>
      </c>
      <c r="O543" s="23">
        <v>6567430.9858713122</v>
      </c>
    </row>
    <row r="544" spans="1:15" ht="15" x14ac:dyDescent="0.3">
      <c r="A544" s="7"/>
      <c r="B544" s="7" t="s">
        <v>1086</v>
      </c>
      <c r="C544" s="7" t="s">
        <v>1087</v>
      </c>
      <c r="D544" s="8">
        <v>41667.489004629628</v>
      </c>
      <c r="E544" s="7" t="s">
        <v>19</v>
      </c>
      <c r="F544" s="8" t="s">
        <v>20</v>
      </c>
      <c r="G544" t="str">
        <f t="shared" si="9"/>
        <v>Active</v>
      </c>
      <c r="H544" s="2" t="s">
        <v>1</v>
      </c>
      <c r="I544" t="str">
        <f>VLOOKUP(B544,'CCM-FRS-01-May-2014'!$A$1:$M$1962,3,0)</f>
        <v>Client Businesses</v>
      </c>
      <c r="J544" t="str">
        <f>VLOOKUP(B544,'CCM-FRS-01-May-2014'!$A$1:$M$1962,4,0)</f>
        <v>Client-Retail &amp; iShares</v>
      </c>
      <c r="K544" t="str">
        <f>VLOOKUP(B544,'CCM-FRS-01-May-2014'!$A$1:$M$1962,5,0)</f>
        <v>Client-Retail &amp; iShares-Global iShares</v>
      </c>
      <c r="M544">
        <v>0</v>
      </c>
      <c r="O544" s="23">
        <v>24032848.456836376</v>
      </c>
    </row>
    <row r="545" spans="1:15" ht="15" x14ac:dyDescent="0.3">
      <c r="A545" s="7"/>
      <c r="B545" s="7" t="s">
        <v>1088</v>
      </c>
      <c r="C545" s="7" t="s">
        <v>1089</v>
      </c>
      <c r="D545" s="8">
        <v>41667.489004629628</v>
      </c>
      <c r="E545" s="7" t="s">
        <v>19</v>
      </c>
      <c r="F545" s="8" t="s">
        <v>20</v>
      </c>
      <c r="G545" t="str">
        <f t="shared" si="9"/>
        <v>Active</v>
      </c>
      <c r="H545" s="2" t="s">
        <v>1</v>
      </c>
      <c r="I545" t="str">
        <f>VLOOKUP(B545,'CCM-FRS-01-May-2014'!$A$1:$M$1962,3,0)</f>
        <v>Client Businesses</v>
      </c>
      <c r="J545" t="str">
        <f>VLOOKUP(B545,'CCM-FRS-01-May-2014'!$A$1:$M$1962,4,0)</f>
        <v>Client-Retail &amp; iShares</v>
      </c>
      <c r="K545" t="str">
        <f>VLOOKUP(B545,'CCM-FRS-01-May-2014'!$A$1:$M$1962,5,0)</f>
        <v>Client-Retail &amp; iShares-Global iShares</v>
      </c>
      <c r="M545">
        <v>0</v>
      </c>
      <c r="O545" s="23">
        <v>3082813.2288676486</v>
      </c>
    </row>
    <row r="546" spans="1:15" ht="15" x14ac:dyDescent="0.3">
      <c r="A546" s="7"/>
      <c r="B546" s="7" t="s">
        <v>1090</v>
      </c>
      <c r="C546" s="7" t="s">
        <v>1091</v>
      </c>
      <c r="D546" s="8">
        <v>40113.682812500003</v>
      </c>
      <c r="E546" s="7" t="s">
        <v>19</v>
      </c>
      <c r="F546" s="8">
        <v>41394</v>
      </c>
      <c r="G546" t="str">
        <f t="shared" si="9"/>
        <v>Inactive</v>
      </c>
      <c r="H546" s="4" t="s">
        <v>6</v>
      </c>
      <c r="I546" t="str">
        <f>VLOOKUP(B546,'CCM-FRS-01-May-2014'!$A$1:$M$1962,3,0)</f>
        <v>Client Businesses</v>
      </c>
      <c r="J546" t="str">
        <f>VLOOKUP(B546,'CCM-FRS-01-May-2014'!$A$1:$M$1962,4,0)</f>
        <v>Client-Retail &amp; iShares</v>
      </c>
      <c r="K546" t="str">
        <f>VLOOKUP(B546,'CCM-FRS-01-May-2014'!$A$1:$M$1962,5,0)</f>
        <v>Client-Retail &amp; iShares-Global iShares</v>
      </c>
      <c r="M546">
        <v>0</v>
      </c>
      <c r="O546" s="23">
        <v>0</v>
      </c>
    </row>
    <row r="547" spans="1:15" ht="15" x14ac:dyDescent="0.3">
      <c r="A547" s="7"/>
      <c r="B547" s="7" t="s">
        <v>1092</v>
      </c>
      <c r="C547" s="7" t="s">
        <v>1093</v>
      </c>
      <c r="D547" s="8">
        <v>40113.682812500003</v>
      </c>
      <c r="E547" s="7" t="s">
        <v>19</v>
      </c>
      <c r="F547" s="8">
        <v>41425</v>
      </c>
      <c r="G547" t="str">
        <f t="shared" si="9"/>
        <v>Inactive</v>
      </c>
      <c r="H547" s="4" t="s">
        <v>6</v>
      </c>
      <c r="I547" t="str">
        <f>VLOOKUP(B547,'CCM-FRS-01-May-2014'!$A$1:$M$1962,3,0)</f>
        <v>Client Businesses</v>
      </c>
      <c r="J547" t="str">
        <f>VLOOKUP(B547,'CCM-FRS-01-May-2014'!$A$1:$M$1962,4,0)</f>
        <v>Client-Retail &amp; iShares</v>
      </c>
      <c r="K547" t="str">
        <f>VLOOKUP(B547,'CCM-FRS-01-May-2014'!$A$1:$M$1962,5,0)</f>
        <v>Client-Retail &amp; iShares-Global iShares</v>
      </c>
      <c r="M547">
        <v>0</v>
      </c>
      <c r="O547" s="23">
        <v>0</v>
      </c>
    </row>
    <row r="548" spans="1:15" ht="15" x14ac:dyDescent="0.3">
      <c r="A548" s="7"/>
      <c r="B548" s="7" t="s">
        <v>1094</v>
      </c>
      <c r="C548" s="7" t="s">
        <v>1095</v>
      </c>
      <c r="D548" s="8">
        <v>40113.682812500003</v>
      </c>
      <c r="E548" s="7" t="s">
        <v>19</v>
      </c>
      <c r="F548" s="8">
        <v>41394</v>
      </c>
      <c r="G548" t="str">
        <f t="shared" si="9"/>
        <v>Inactive</v>
      </c>
      <c r="H548" s="4" t="s">
        <v>6</v>
      </c>
      <c r="I548" t="str">
        <f>VLOOKUP(B548,'CCM-FRS-01-May-2014'!$A$1:$M$1962,3,0)</f>
        <v>Client Businesses</v>
      </c>
      <c r="J548" t="str">
        <f>VLOOKUP(B548,'CCM-FRS-01-May-2014'!$A$1:$M$1962,4,0)</f>
        <v>Client-Retail &amp; iShares</v>
      </c>
      <c r="K548" t="str">
        <f>VLOOKUP(B548,'CCM-FRS-01-May-2014'!$A$1:$M$1962,5,0)</f>
        <v>Client-Retail &amp; iShares-Global iShares</v>
      </c>
      <c r="M548">
        <v>0</v>
      </c>
      <c r="O548" s="23">
        <v>0</v>
      </c>
    </row>
    <row r="549" spans="1:15" ht="15" x14ac:dyDescent="0.3">
      <c r="A549" s="7"/>
      <c r="B549" s="7" t="s">
        <v>1096</v>
      </c>
      <c r="C549" s="7" t="s">
        <v>1097</v>
      </c>
      <c r="D549" s="8">
        <v>40113.682812500003</v>
      </c>
      <c r="E549" s="7" t="s">
        <v>19</v>
      </c>
      <c r="F549" s="8" t="s">
        <v>20</v>
      </c>
      <c r="G549" t="str">
        <f t="shared" si="9"/>
        <v>Active</v>
      </c>
      <c r="H549" s="2" t="s">
        <v>1</v>
      </c>
      <c r="I549" t="str">
        <f>VLOOKUP(B549,'CCM-FRS-01-May-2014'!$A$1:$M$1962,3,0)</f>
        <v>Client Businesses</v>
      </c>
      <c r="J549" t="str">
        <f>VLOOKUP(B549,'CCM-FRS-01-May-2014'!$A$1:$M$1962,4,0)</f>
        <v>Client-Retail &amp; iShares</v>
      </c>
      <c r="K549" t="str">
        <f>VLOOKUP(B549,'CCM-FRS-01-May-2014'!$A$1:$M$1962,5,0)</f>
        <v>Client-Retail &amp; iShares-Global iShares</v>
      </c>
      <c r="M549">
        <v>1</v>
      </c>
      <c r="O549" s="23">
        <v>228985.23691111337</v>
      </c>
    </row>
    <row r="550" spans="1:15" ht="15" x14ac:dyDescent="0.3">
      <c r="A550" s="7"/>
      <c r="B550" s="7" t="s">
        <v>1098</v>
      </c>
      <c r="C550" s="7" t="s">
        <v>1099</v>
      </c>
      <c r="D550" s="8">
        <v>40113.682812500003</v>
      </c>
      <c r="E550" s="7" t="s">
        <v>19</v>
      </c>
      <c r="F550" s="8" t="s">
        <v>20</v>
      </c>
      <c r="G550" t="str">
        <f t="shared" si="9"/>
        <v>Active</v>
      </c>
      <c r="H550" s="2" t="s">
        <v>1</v>
      </c>
      <c r="I550" t="str">
        <f>VLOOKUP(B550,'CCM-FRS-01-May-2014'!$A$1:$M$1962,3,0)</f>
        <v>Client Businesses</v>
      </c>
      <c r="J550" t="str">
        <f>VLOOKUP(B550,'CCM-FRS-01-May-2014'!$A$1:$M$1962,4,0)</f>
        <v>Client-Retail &amp; iShares</v>
      </c>
      <c r="K550" t="str">
        <f>VLOOKUP(B550,'CCM-FRS-01-May-2014'!$A$1:$M$1962,5,0)</f>
        <v>Client-Retail &amp; iShares-Global iShares</v>
      </c>
      <c r="M550">
        <v>16</v>
      </c>
      <c r="O550" s="23">
        <v>4321330.0835812949</v>
      </c>
    </row>
    <row r="551" spans="1:15" ht="15" x14ac:dyDescent="0.3">
      <c r="A551" s="7"/>
      <c r="B551" s="7" t="s">
        <v>1100</v>
      </c>
      <c r="C551" s="7" t="s">
        <v>1101</v>
      </c>
      <c r="D551" s="8">
        <v>40113.682812500003</v>
      </c>
      <c r="E551" s="7" t="s">
        <v>19</v>
      </c>
      <c r="F551" s="8">
        <v>41152</v>
      </c>
      <c r="G551" t="str">
        <f t="shared" si="9"/>
        <v>Inactive</v>
      </c>
      <c r="H551" s="4" t="s">
        <v>6</v>
      </c>
      <c r="I551" t="str">
        <f>VLOOKUP(B551,'CCM-FRS-01-May-2014'!$A$1:$M$1962,3,0)</f>
        <v>Corporate Operations</v>
      </c>
      <c r="J551" t="str">
        <f>VLOOKUP(B551,'CCM-FRS-01-May-2014'!$A$1:$M$1962,4,0)</f>
        <v>Corp Ops-Global Marketing &amp; Communications</v>
      </c>
      <c r="K551" t="str">
        <f>VLOOKUP(B551,'CCM-FRS-01-May-2014'!$A$1:$M$1962,5,0)</f>
        <v>Corp Ops-GMC ex Brand Campaign</v>
      </c>
      <c r="M551">
        <v>0</v>
      </c>
      <c r="O551" s="23">
        <v>0</v>
      </c>
    </row>
    <row r="552" spans="1:15" ht="15" x14ac:dyDescent="0.3">
      <c r="A552" s="7"/>
      <c r="B552" s="7" t="s">
        <v>1102</v>
      </c>
      <c r="C552" s="7" t="s">
        <v>1103</v>
      </c>
      <c r="D552" s="8">
        <v>40113.682812500003</v>
      </c>
      <c r="E552" s="7" t="s">
        <v>19</v>
      </c>
      <c r="F552" s="8">
        <v>40633</v>
      </c>
      <c r="G552" t="str">
        <f t="shared" si="9"/>
        <v>Inactive</v>
      </c>
      <c r="H552" s="4" t="s">
        <v>6</v>
      </c>
      <c r="I552" t="str">
        <f>VLOOKUP(B552,'CCM-FRS-01-May-2014'!$A$1:$M$1962,3,0)</f>
        <v>Client Businesses</v>
      </c>
      <c r="J552" t="str">
        <f>VLOOKUP(B552,'CCM-FRS-01-May-2014'!$A$1:$M$1962,4,0)</f>
        <v>Client-Retail &amp; iShares</v>
      </c>
      <c r="K552" t="str">
        <f>VLOOKUP(B552,'CCM-FRS-01-May-2014'!$A$1:$M$1962,5,0)</f>
        <v>Client-Retail &amp; iShares-Global iShares</v>
      </c>
      <c r="M552">
        <v>0</v>
      </c>
      <c r="O552" s="23">
        <v>0</v>
      </c>
    </row>
    <row r="553" spans="1:15" ht="15" x14ac:dyDescent="0.3">
      <c r="A553" s="7"/>
      <c r="B553" s="7" t="s">
        <v>1104</v>
      </c>
      <c r="C553" s="7" t="s">
        <v>1105</v>
      </c>
      <c r="D553" s="8">
        <v>40113.682812500003</v>
      </c>
      <c r="E553" s="7" t="s">
        <v>19</v>
      </c>
      <c r="F553" s="8" t="s">
        <v>20</v>
      </c>
      <c r="G553" t="str">
        <f t="shared" si="9"/>
        <v>Active</v>
      </c>
      <c r="H553" s="2" t="s">
        <v>1</v>
      </c>
      <c r="I553" t="str">
        <f>VLOOKUP(B553,'CCM-FRS-01-May-2014'!$A$1:$M$1962,3,0)</f>
        <v>Technology and Operations</v>
      </c>
      <c r="J553" t="str">
        <f>VLOOKUP(B553,'CCM-FRS-01-May-2014'!$A$1:$M$1962,4,0)</f>
        <v>Tech &amp; Ops-Business Operations</v>
      </c>
      <c r="K553" t="str">
        <f>VLOOKUP(B553,'CCM-FRS-01-May-2014'!$A$1:$M$1962,5,0)</f>
        <v xml:space="preserve"> Tech &amp; Ops-Bus Ops-Global Fund Svcs</v>
      </c>
      <c r="M553">
        <v>4</v>
      </c>
      <c r="O553" s="23">
        <v>609989.92242621887</v>
      </c>
    </row>
    <row r="554" spans="1:15" ht="15" x14ac:dyDescent="0.3">
      <c r="A554" s="7"/>
      <c r="B554" s="7" t="s">
        <v>1106</v>
      </c>
      <c r="C554" s="7" t="s">
        <v>1107</v>
      </c>
      <c r="D554" s="8">
        <v>40113.682812500003</v>
      </c>
      <c r="E554" s="7" t="s">
        <v>19</v>
      </c>
      <c r="F554" s="8">
        <v>41152</v>
      </c>
      <c r="G554" t="str">
        <f t="shared" si="9"/>
        <v>Inactive</v>
      </c>
      <c r="H554" s="4" t="s">
        <v>6</v>
      </c>
      <c r="I554" t="str">
        <f>VLOOKUP(B554,'CCM-FRS-01-May-2014'!$A$1:$M$1962,3,0)</f>
        <v>Technology and Operations</v>
      </c>
      <c r="J554" t="str">
        <f>VLOOKUP(B554,'CCM-FRS-01-May-2014'!$A$1:$M$1962,4,0)</f>
        <v>Tech &amp; Ops-Business Operations</v>
      </c>
      <c r="K554" t="str">
        <f>VLOOKUP(B554,'CCM-FRS-01-May-2014'!$A$1:$M$1962,5,0)</f>
        <v xml:space="preserve"> Tech &amp; Ops-Bus Ops-Global Fund Svcs</v>
      </c>
      <c r="M554">
        <v>0</v>
      </c>
      <c r="O554" s="23">
        <v>0</v>
      </c>
    </row>
    <row r="555" spans="1:15" ht="15" x14ac:dyDescent="0.3">
      <c r="A555" s="7"/>
      <c r="B555" s="7" t="s">
        <v>1108</v>
      </c>
      <c r="C555" s="7" t="s">
        <v>1109</v>
      </c>
      <c r="D555" s="8">
        <v>40113.682812500003</v>
      </c>
      <c r="E555" s="7" t="s">
        <v>19</v>
      </c>
      <c r="F555" s="8">
        <v>41394</v>
      </c>
      <c r="G555" t="str">
        <f t="shared" si="9"/>
        <v>Inactive</v>
      </c>
      <c r="H555" s="4" t="s">
        <v>6</v>
      </c>
      <c r="I555" t="str">
        <f>VLOOKUP(B555,'CCM-FRS-01-May-2014'!$A$1:$M$1962,3,0)</f>
        <v>Client Businesses</v>
      </c>
      <c r="J555" t="str">
        <f>VLOOKUP(B555,'CCM-FRS-01-May-2014'!$A$1:$M$1962,4,0)</f>
        <v>Client-Retail &amp; iShares</v>
      </c>
      <c r="K555" t="str">
        <f>VLOOKUP(B555,'CCM-FRS-01-May-2014'!$A$1:$M$1962,5,0)</f>
        <v>Client-Retail &amp; iShares-Global iShares</v>
      </c>
      <c r="M555">
        <v>0</v>
      </c>
      <c r="O555" s="23">
        <v>0</v>
      </c>
    </row>
    <row r="556" spans="1:15" ht="15" x14ac:dyDescent="0.3">
      <c r="A556" s="7"/>
      <c r="B556" s="7" t="s">
        <v>1110</v>
      </c>
      <c r="C556" s="7" t="s">
        <v>1111</v>
      </c>
      <c r="D556" s="8">
        <v>40113.682812500003</v>
      </c>
      <c r="E556" s="7" t="s">
        <v>19</v>
      </c>
      <c r="F556" s="8">
        <v>40518</v>
      </c>
      <c r="G556" t="str">
        <f t="shared" si="9"/>
        <v>Inactive</v>
      </c>
      <c r="H556" s="4" t="s">
        <v>6</v>
      </c>
      <c r="I556" t="str">
        <f>VLOOKUP(B556,'CCM-FRS-01-May-2014'!$A$1:$M$1962,3,0)</f>
        <v>Client Businesses</v>
      </c>
      <c r="J556" t="str">
        <f>VLOOKUP(B556,'CCM-FRS-01-May-2014'!$A$1:$M$1962,4,0)</f>
        <v>Client-Retail &amp; iShares</v>
      </c>
      <c r="K556" t="str">
        <f>VLOOKUP(B556,'CCM-FRS-01-May-2014'!$A$1:$M$1962,5,0)</f>
        <v>Client-Retail &amp; iShares-Global iShares</v>
      </c>
      <c r="M556">
        <v>0</v>
      </c>
      <c r="O556" s="23">
        <v>0</v>
      </c>
    </row>
    <row r="557" spans="1:15" ht="15" x14ac:dyDescent="0.3">
      <c r="A557" s="7"/>
      <c r="B557" s="7" t="s">
        <v>1112</v>
      </c>
      <c r="C557" s="7" t="s">
        <v>1113</v>
      </c>
      <c r="D557" s="8">
        <v>40113.682812500003</v>
      </c>
      <c r="E557" s="7" t="s">
        <v>19</v>
      </c>
      <c r="F557" s="8">
        <v>40518</v>
      </c>
      <c r="G557" t="str">
        <f t="shared" si="9"/>
        <v>Inactive</v>
      </c>
      <c r="H557" s="4" t="s">
        <v>6</v>
      </c>
      <c r="I557" t="str">
        <f>VLOOKUP(B557,'CCM-FRS-01-May-2014'!$A$1:$M$1962,3,0)</f>
        <v>Client Businesses</v>
      </c>
      <c r="J557" t="str">
        <f>VLOOKUP(B557,'CCM-FRS-01-May-2014'!$A$1:$M$1962,4,0)</f>
        <v>Client-Retail &amp; iShares</v>
      </c>
      <c r="K557" t="str">
        <f>VLOOKUP(B557,'CCM-FRS-01-May-2014'!$A$1:$M$1962,5,0)</f>
        <v>Client-Retail &amp; iShares-Global iShares</v>
      </c>
      <c r="M557">
        <v>0</v>
      </c>
      <c r="O557" s="23">
        <v>0</v>
      </c>
    </row>
    <row r="558" spans="1:15" ht="15" x14ac:dyDescent="0.3">
      <c r="A558" s="7"/>
      <c r="B558" s="7" t="s">
        <v>1114</v>
      </c>
      <c r="C558" s="7" t="s">
        <v>1115</v>
      </c>
      <c r="D558" s="8">
        <v>40113.682812500003</v>
      </c>
      <c r="E558" s="7" t="s">
        <v>19</v>
      </c>
      <c r="F558" s="8">
        <v>41394</v>
      </c>
      <c r="G558" t="str">
        <f t="shared" si="9"/>
        <v>Inactive</v>
      </c>
      <c r="H558" s="4" t="s">
        <v>6</v>
      </c>
      <c r="I558" t="str">
        <f>VLOOKUP(B558,'CCM-FRS-01-May-2014'!$A$1:$M$1962,3,0)</f>
        <v>Client Businesses</v>
      </c>
      <c r="J558" t="str">
        <f>VLOOKUP(B558,'CCM-FRS-01-May-2014'!$A$1:$M$1962,4,0)</f>
        <v>Client-Retail &amp; iShares</v>
      </c>
      <c r="K558" t="str">
        <f>VLOOKUP(B558,'CCM-FRS-01-May-2014'!$A$1:$M$1962,5,0)</f>
        <v>Client-Retail &amp; iShares-Global iShares</v>
      </c>
      <c r="M558">
        <v>0</v>
      </c>
      <c r="O558" s="23">
        <v>0</v>
      </c>
    </row>
    <row r="559" spans="1:15" ht="15" x14ac:dyDescent="0.3">
      <c r="A559" s="7"/>
      <c r="B559" s="7" t="s">
        <v>1116</v>
      </c>
      <c r="C559" s="7" t="s">
        <v>1117</v>
      </c>
      <c r="D559" s="8">
        <v>40115.424004629633</v>
      </c>
      <c r="E559" s="7" t="s">
        <v>19</v>
      </c>
      <c r="F559" s="8">
        <v>41394</v>
      </c>
      <c r="G559" t="str">
        <f t="shared" si="9"/>
        <v>Inactive</v>
      </c>
      <c r="H559" s="4" t="s">
        <v>6</v>
      </c>
      <c r="I559" t="str">
        <f>VLOOKUP(B559,'CCM-FRS-01-May-2014'!$A$1:$M$1962,3,0)</f>
        <v>Client Businesses</v>
      </c>
      <c r="J559" t="str">
        <f>VLOOKUP(B559,'CCM-FRS-01-May-2014'!$A$1:$M$1962,4,0)</f>
        <v>Client-Retail &amp; iShares</v>
      </c>
      <c r="K559" t="str">
        <f>VLOOKUP(B559,'CCM-FRS-01-May-2014'!$A$1:$M$1962,5,0)</f>
        <v>Client-Retail &amp; iShares-Global iShares</v>
      </c>
      <c r="M559">
        <v>0</v>
      </c>
      <c r="O559" s="23">
        <v>0</v>
      </c>
    </row>
    <row r="560" spans="1:15" ht="15" x14ac:dyDescent="0.3">
      <c r="A560" s="7"/>
      <c r="B560" s="7" t="s">
        <v>1118</v>
      </c>
      <c r="C560" s="7" t="s">
        <v>1119</v>
      </c>
      <c r="D560" s="8">
        <v>40113.682812500003</v>
      </c>
      <c r="E560" s="7" t="s">
        <v>19</v>
      </c>
      <c r="F560" s="8" t="s">
        <v>20</v>
      </c>
      <c r="G560" t="str">
        <f t="shared" si="9"/>
        <v>Active</v>
      </c>
      <c r="H560" s="2" t="s">
        <v>1</v>
      </c>
      <c r="I560" t="str">
        <f>VLOOKUP(B560,'CCM-FRS-01-May-2014'!$A$1:$M$1962,3,0)</f>
        <v>Client Businesses</v>
      </c>
      <c r="J560" t="str">
        <f>VLOOKUP(B560,'CCM-FRS-01-May-2014'!$A$1:$M$1962,4,0)</f>
        <v>Client-Retail &amp; iShares</v>
      </c>
      <c r="K560" t="str">
        <f>VLOOKUP(B560,'CCM-FRS-01-May-2014'!$A$1:$M$1962,5,0)</f>
        <v>Client-Retail &amp; iShares-Global iShares</v>
      </c>
      <c r="M560">
        <v>2</v>
      </c>
      <c r="O560" s="23">
        <v>1650558.7705566194</v>
      </c>
    </row>
    <row r="561" spans="1:15" ht="15" x14ac:dyDescent="0.3">
      <c r="A561" s="7"/>
      <c r="B561" s="7" t="s">
        <v>1120</v>
      </c>
      <c r="C561" s="7" t="s">
        <v>1121</v>
      </c>
      <c r="D561" s="8">
        <v>40113.682812500003</v>
      </c>
      <c r="E561" s="7" t="s">
        <v>19</v>
      </c>
      <c r="F561" s="8" t="s">
        <v>20</v>
      </c>
      <c r="G561" t="str">
        <f t="shared" si="9"/>
        <v>Active</v>
      </c>
      <c r="H561" s="2" t="s">
        <v>1</v>
      </c>
      <c r="I561" t="str">
        <f>VLOOKUP(B561,'CCM-FRS-01-May-2014'!$A$1:$M$1962,3,0)</f>
        <v>Client Businesses</v>
      </c>
      <c r="J561" t="str">
        <f>VLOOKUP(B561,'CCM-FRS-01-May-2014'!$A$1:$M$1962,4,0)</f>
        <v>Client-Retail &amp; iShares</v>
      </c>
      <c r="K561" t="str">
        <f>VLOOKUP(B561,'CCM-FRS-01-May-2014'!$A$1:$M$1962,5,0)</f>
        <v>Client-Retail &amp; iShares-Global iShares</v>
      </c>
      <c r="M561">
        <v>32</v>
      </c>
      <c r="O561" s="23">
        <v>8490839.8203251008</v>
      </c>
    </row>
    <row r="562" spans="1:15" ht="15" x14ac:dyDescent="0.3">
      <c r="A562" s="7"/>
      <c r="B562" s="7" t="s">
        <v>1122</v>
      </c>
      <c r="C562" s="7" t="s">
        <v>1123</v>
      </c>
      <c r="D562" s="8">
        <v>40113.682812500003</v>
      </c>
      <c r="E562" s="7" t="s">
        <v>19</v>
      </c>
      <c r="F562" s="8" t="s">
        <v>20</v>
      </c>
      <c r="G562" t="str">
        <f t="shared" si="9"/>
        <v>Active</v>
      </c>
      <c r="H562" s="2" t="s">
        <v>1</v>
      </c>
      <c r="I562" t="str">
        <f>VLOOKUP(B562,'CCM-FRS-01-May-2014'!$A$1:$M$1962,3,0)</f>
        <v>Client Businesses</v>
      </c>
      <c r="J562" t="str">
        <f>VLOOKUP(B562,'CCM-FRS-01-May-2014'!$A$1:$M$1962,4,0)</f>
        <v>Client-Retail &amp; iShares</v>
      </c>
      <c r="K562" t="str">
        <f>VLOOKUP(B562,'CCM-FRS-01-May-2014'!$A$1:$M$1962,5,0)</f>
        <v>Client-Retail &amp; iShares-Global iShares</v>
      </c>
      <c r="M562">
        <v>8</v>
      </c>
      <c r="O562" s="23">
        <v>2457536.6242954438</v>
      </c>
    </row>
    <row r="563" spans="1:15" ht="15" x14ac:dyDescent="0.3">
      <c r="A563" s="7"/>
      <c r="B563" s="7" t="s">
        <v>1124</v>
      </c>
      <c r="C563" s="7" t="s">
        <v>1125</v>
      </c>
      <c r="D563" s="8">
        <v>40113.682812500003</v>
      </c>
      <c r="E563" s="7" t="s">
        <v>19</v>
      </c>
      <c r="F563" s="8">
        <v>41759</v>
      </c>
      <c r="G563" t="str">
        <f t="shared" si="9"/>
        <v>Inactive</v>
      </c>
      <c r="H563" s="4" t="s">
        <v>7</v>
      </c>
      <c r="I563" t="str">
        <f>VLOOKUP(B563,'CCM-FRS-01-May-2014'!$A$1:$M$1962,3,0)</f>
        <v>Client Businesses</v>
      </c>
      <c r="J563" t="str">
        <f>VLOOKUP(B563,'CCM-FRS-01-May-2014'!$A$1:$M$1962,4,0)</f>
        <v>Client-Retail &amp; iShares</v>
      </c>
      <c r="K563" t="str">
        <f>VLOOKUP(B563,'CCM-FRS-01-May-2014'!$A$1:$M$1962,5,0)</f>
        <v>Client-Retail &amp; iShares-Global iShares</v>
      </c>
      <c r="M563">
        <v>0</v>
      </c>
      <c r="O563" s="23">
        <v>40310.785350000013</v>
      </c>
    </row>
    <row r="564" spans="1:15" ht="15" x14ac:dyDescent="0.3">
      <c r="A564" s="7"/>
      <c r="B564" s="7" t="s">
        <v>1126</v>
      </c>
      <c r="C564" s="7" t="s">
        <v>1127</v>
      </c>
      <c r="D564" s="8">
        <v>40113.682812500003</v>
      </c>
      <c r="E564" s="7" t="s">
        <v>19</v>
      </c>
      <c r="F564" s="8" t="s">
        <v>20</v>
      </c>
      <c r="G564" t="str">
        <f t="shared" si="9"/>
        <v>Active</v>
      </c>
      <c r="H564" s="2" t="s">
        <v>1</v>
      </c>
      <c r="I564" t="str">
        <f>VLOOKUP(B564,'CCM-FRS-01-May-2014'!$A$1:$M$1962,3,0)</f>
        <v>Corporate Operations</v>
      </c>
      <c r="J564" t="str">
        <f>VLOOKUP(B564,'CCM-FRS-01-May-2014'!$A$1:$M$1962,4,0)</f>
        <v>Corp Ops-Global Marketing &amp; Communications</v>
      </c>
      <c r="K564" t="str">
        <f>VLOOKUP(B564,'CCM-FRS-01-May-2014'!$A$1:$M$1962,5,0)</f>
        <v>Corp Ops-GMC ex Brand Campaign</v>
      </c>
      <c r="M564">
        <v>13</v>
      </c>
      <c r="O564" s="23">
        <v>5930287.7430337798</v>
      </c>
    </row>
    <row r="565" spans="1:15" ht="15" x14ac:dyDescent="0.3">
      <c r="A565" s="7"/>
      <c r="B565" s="7" t="s">
        <v>1128</v>
      </c>
      <c r="C565" s="7" t="s">
        <v>1129</v>
      </c>
      <c r="D565" s="8">
        <v>40113.682812500003</v>
      </c>
      <c r="E565" s="7" t="s">
        <v>19</v>
      </c>
      <c r="F565" s="8" t="s">
        <v>20</v>
      </c>
      <c r="G565" t="str">
        <f t="shared" si="9"/>
        <v>Active</v>
      </c>
      <c r="H565" s="2" t="s">
        <v>1</v>
      </c>
      <c r="I565" t="str">
        <f>VLOOKUP(B565,'CCM-FRS-01-May-2014'!$A$1:$M$1962,3,0)</f>
        <v>Corporate Operations</v>
      </c>
      <c r="J565" t="str">
        <f>VLOOKUP(B565,'CCM-FRS-01-May-2014'!$A$1:$M$1962,4,0)</f>
        <v>Corp Ops-Global Marketing &amp; Communications</v>
      </c>
      <c r="K565" t="str">
        <f>VLOOKUP(B565,'CCM-FRS-01-May-2014'!$A$1:$M$1962,5,0)</f>
        <v>Corp Ops-GMC ex Brand Campaign</v>
      </c>
      <c r="M565">
        <v>0</v>
      </c>
      <c r="O565" s="23">
        <v>263524.97984000004</v>
      </c>
    </row>
    <row r="566" spans="1:15" ht="15" x14ac:dyDescent="0.3">
      <c r="A566" s="7"/>
      <c r="B566" s="7" t="s">
        <v>1130</v>
      </c>
      <c r="C566" s="7" t="s">
        <v>1131</v>
      </c>
      <c r="D566" s="8">
        <v>40113.682812500003</v>
      </c>
      <c r="E566" s="7" t="s">
        <v>19</v>
      </c>
      <c r="F566" s="8" t="s">
        <v>20</v>
      </c>
      <c r="G566" t="str">
        <f t="shared" si="9"/>
        <v>Active</v>
      </c>
      <c r="H566" s="2" t="s">
        <v>1</v>
      </c>
      <c r="I566" t="str">
        <f>VLOOKUP(B566,'CCM-FRS-01-May-2014'!$A$1:$M$1962,3,0)</f>
        <v>Client Businesses</v>
      </c>
      <c r="J566" t="str">
        <f>VLOOKUP(B566,'CCM-FRS-01-May-2014'!$A$1:$M$1962,4,0)</f>
        <v>Client-Retail &amp; iShares</v>
      </c>
      <c r="K566" t="str">
        <f>VLOOKUP(B566,'CCM-FRS-01-May-2014'!$A$1:$M$1962,5,0)</f>
        <v>Client-Retail &amp; iShares-Global iShares</v>
      </c>
      <c r="M566">
        <v>16</v>
      </c>
      <c r="O566" s="23">
        <v>4978481.2179365801</v>
      </c>
    </row>
    <row r="567" spans="1:15" ht="15" x14ac:dyDescent="0.3">
      <c r="A567" s="7"/>
      <c r="B567" s="7" t="s">
        <v>1132</v>
      </c>
      <c r="C567" s="7" t="s">
        <v>1133</v>
      </c>
      <c r="D567" s="8">
        <v>40225.626828703702</v>
      </c>
      <c r="E567" s="7" t="s">
        <v>19</v>
      </c>
      <c r="F567" s="8" t="s">
        <v>20</v>
      </c>
      <c r="G567" t="str">
        <f t="shared" si="9"/>
        <v>Active</v>
      </c>
      <c r="H567" s="2" t="s">
        <v>1</v>
      </c>
      <c r="I567" t="str">
        <f>VLOOKUP(B567,'CCM-FRS-01-May-2014'!$A$1:$M$1962,3,0)</f>
        <v>Client Businesses</v>
      </c>
      <c r="J567" t="str">
        <f>VLOOKUP(B567,'CCM-FRS-01-May-2014'!$A$1:$M$1962,4,0)</f>
        <v>Client-Retail &amp; iShares</v>
      </c>
      <c r="K567" t="str">
        <f>VLOOKUP(B567,'CCM-FRS-01-May-2014'!$A$1:$M$1962,5,0)</f>
        <v>Client-Retail &amp; iShares-Global iShares</v>
      </c>
      <c r="M567">
        <v>0</v>
      </c>
      <c r="O567" s="23">
        <v>17146481.217607982</v>
      </c>
    </row>
    <row r="568" spans="1:15" ht="15" x14ac:dyDescent="0.3">
      <c r="A568" s="7"/>
      <c r="B568" s="7" t="s">
        <v>1134</v>
      </c>
      <c r="C568" s="7" t="s">
        <v>1135</v>
      </c>
      <c r="D568" s="8">
        <v>40962.460648148146</v>
      </c>
      <c r="E568" s="7" t="s">
        <v>19</v>
      </c>
      <c r="F568" s="8">
        <v>41729</v>
      </c>
      <c r="G568" t="str">
        <f t="shared" si="9"/>
        <v>Inactive</v>
      </c>
      <c r="H568" s="4" t="s">
        <v>6</v>
      </c>
      <c r="I568" t="str">
        <f>VLOOKUP(B568,'CCM-FRS-01-May-2014'!$A$1:$M$1962,3,0)</f>
        <v>Corporate Operations</v>
      </c>
      <c r="J568" t="str">
        <f>VLOOKUP(B568,'CCM-FRS-01-May-2014'!$A$1:$M$1962,4,0)</f>
        <v>Corp Ops-Global Marketing &amp; Communications</v>
      </c>
      <c r="K568" t="str">
        <f>VLOOKUP(B568,'CCM-FRS-01-May-2014'!$A$1:$M$1962,5,0)</f>
        <v>Corp Ops-GMC ex Brand Campaign</v>
      </c>
      <c r="M568">
        <v>0</v>
      </c>
      <c r="O568" s="23">
        <v>9536</v>
      </c>
    </row>
    <row r="569" spans="1:15" ht="15" x14ac:dyDescent="0.3">
      <c r="A569" s="7"/>
      <c r="B569" s="7" t="s">
        <v>1136</v>
      </c>
      <c r="C569" s="7" t="s">
        <v>1137</v>
      </c>
      <c r="D569" s="8">
        <v>40962.460648148146</v>
      </c>
      <c r="E569" s="7" t="s">
        <v>19</v>
      </c>
      <c r="F569" s="8">
        <v>41639</v>
      </c>
      <c r="G569" t="str">
        <f t="shared" si="9"/>
        <v>Inactive</v>
      </c>
      <c r="H569" s="4" t="s">
        <v>6</v>
      </c>
      <c r="I569" t="str">
        <f>VLOOKUP(B569,'CCM-FRS-01-May-2014'!$A$1:$M$1962,3,0)</f>
        <v>Corporate Operations</v>
      </c>
      <c r="J569" t="str">
        <f>VLOOKUP(B569,'CCM-FRS-01-May-2014'!$A$1:$M$1962,4,0)</f>
        <v>Corp Ops-Global Marketing &amp; Communications</v>
      </c>
      <c r="K569" t="str">
        <f>VLOOKUP(B569,'CCM-FRS-01-May-2014'!$A$1:$M$1962,5,0)</f>
        <v>Corp Ops-GMC ex Brand Campaign</v>
      </c>
      <c r="M569">
        <v>0</v>
      </c>
      <c r="O569" s="23">
        <v>0</v>
      </c>
    </row>
    <row r="570" spans="1:15" ht="15" x14ac:dyDescent="0.3">
      <c r="A570" s="7"/>
      <c r="B570" s="7" t="s">
        <v>1138</v>
      </c>
      <c r="C570" s="7" t="s">
        <v>1139</v>
      </c>
      <c r="D570" s="8">
        <v>40962.460648148146</v>
      </c>
      <c r="E570" s="7" t="s">
        <v>19</v>
      </c>
      <c r="F570" s="8">
        <v>41639</v>
      </c>
      <c r="G570" t="str">
        <f t="shared" si="9"/>
        <v>Inactive</v>
      </c>
      <c r="H570" s="4" t="s">
        <v>6</v>
      </c>
      <c r="I570" t="str">
        <f>VLOOKUP(B570,'CCM-FRS-01-May-2014'!$A$1:$M$1962,3,0)</f>
        <v>Corporate Operations</v>
      </c>
      <c r="J570" t="str">
        <f>VLOOKUP(B570,'CCM-FRS-01-May-2014'!$A$1:$M$1962,4,0)</f>
        <v>Corp Ops-Global Marketing &amp; Communications</v>
      </c>
      <c r="K570" t="str">
        <f>VLOOKUP(B570,'CCM-FRS-01-May-2014'!$A$1:$M$1962,5,0)</f>
        <v>Corp Ops-GMC ex Brand Campaign</v>
      </c>
      <c r="M570">
        <v>0</v>
      </c>
      <c r="O570" s="23">
        <v>0</v>
      </c>
    </row>
    <row r="571" spans="1:15" ht="15" x14ac:dyDescent="0.3">
      <c r="A571" s="7"/>
      <c r="B571" s="7" t="s">
        <v>1140</v>
      </c>
      <c r="C571" s="7" t="s">
        <v>1141</v>
      </c>
      <c r="D571" s="8">
        <v>40962.460648148146</v>
      </c>
      <c r="E571" s="7" t="s">
        <v>19</v>
      </c>
      <c r="F571" s="8" t="s">
        <v>20</v>
      </c>
      <c r="G571" t="str">
        <f t="shared" si="9"/>
        <v>Active</v>
      </c>
      <c r="H571" s="2" t="s">
        <v>1</v>
      </c>
      <c r="I571" t="str">
        <f>VLOOKUP(B571,'CCM-FRS-01-May-2014'!$A$1:$M$1962,3,0)</f>
        <v>Corporate Operations</v>
      </c>
      <c r="J571" t="str">
        <f>VLOOKUP(B571,'CCM-FRS-01-May-2014'!$A$1:$M$1962,4,0)</f>
        <v>Corp Ops-Global Marketing &amp; Communications</v>
      </c>
      <c r="K571" t="str">
        <f>VLOOKUP(B571,'CCM-FRS-01-May-2014'!$A$1:$M$1962,5,0)</f>
        <v>Corp Ops-GMC ex Brand Campaign</v>
      </c>
      <c r="M571">
        <v>0</v>
      </c>
      <c r="O571" s="23">
        <v>292414.05027667474</v>
      </c>
    </row>
    <row r="572" spans="1:15" ht="15" x14ac:dyDescent="0.3">
      <c r="A572" s="7"/>
      <c r="B572" s="7" t="s">
        <v>1142</v>
      </c>
      <c r="C572" s="7" t="s">
        <v>1143</v>
      </c>
      <c r="D572" s="8">
        <v>40962.460648148146</v>
      </c>
      <c r="E572" s="7" t="s">
        <v>19</v>
      </c>
      <c r="F572" s="8" t="s">
        <v>20</v>
      </c>
      <c r="G572" t="str">
        <f t="shared" si="9"/>
        <v>Active</v>
      </c>
      <c r="H572" s="2" t="s">
        <v>1</v>
      </c>
      <c r="I572" t="str">
        <f>VLOOKUP(B572,'CCM-FRS-01-May-2014'!$A$1:$M$1962,3,0)</f>
        <v>Corporate Operations</v>
      </c>
      <c r="J572" t="str">
        <f>VLOOKUP(B572,'CCM-FRS-01-May-2014'!$A$1:$M$1962,4,0)</f>
        <v>Corp Ops-Global Marketing &amp; Communications</v>
      </c>
      <c r="K572" t="str">
        <f>VLOOKUP(B572,'CCM-FRS-01-May-2014'!$A$1:$M$1962,5,0)</f>
        <v>Corp Ops-GMC ex Brand Campaign</v>
      </c>
      <c r="M572">
        <v>0</v>
      </c>
      <c r="O572" s="23">
        <v>1185305.8914486552</v>
      </c>
    </row>
    <row r="573" spans="1:15" ht="15" x14ac:dyDescent="0.3">
      <c r="A573" s="7"/>
      <c r="B573" s="7" t="s">
        <v>1144</v>
      </c>
      <c r="C573" s="7" t="s">
        <v>1145</v>
      </c>
      <c r="D573" s="8">
        <v>40962.460648148146</v>
      </c>
      <c r="E573" s="7" t="s">
        <v>19</v>
      </c>
      <c r="F573" s="8" t="s">
        <v>20</v>
      </c>
      <c r="G573" t="str">
        <f t="shared" si="9"/>
        <v>Active</v>
      </c>
      <c r="H573" s="2" t="s">
        <v>1</v>
      </c>
      <c r="I573" t="str">
        <f>VLOOKUP(B573,'CCM-FRS-01-May-2014'!$A$1:$M$1962,3,0)</f>
        <v>Corporate Operations</v>
      </c>
      <c r="J573" t="str">
        <f>VLOOKUP(B573,'CCM-FRS-01-May-2014'!$A$1:$M$1962,4,0)</f>
        <v>Corp Ops-Global Marketing &amp; Communications</v>
      </c>
      <c r="K573" t="str">
        <f>VLOOKUP(B573,'CCM-FRS-01-May-2014'!$A$1:$M$1962,5,0)</f>
        <v>Corp Ops-GMC ex Brand Campaign</v>
      </c>
      <c r="M573">
        <v>0</v>
      </c>
      <c r="O573" s="23">
        <v>300000</v>
      </c>
    </row>
    <row r="574" spans="1:15" ht="15" x14ac:dyDescent="0.3">
      <c r="A574" s="7"/>
      <c r="B574" s="7" t="s">
        <v>1146</v>
      </c>
      <c r="C574" s="7" t="s">
        <v>1147</v>
      </c>
      <c r="D574" s="8">
        <v>40962.460648148146</v>
      </c>
      <c r="E574" s="7" t="s">
        <v>19</v>
      </c>
      <c r="F574" s="8">
        <v>41670</v>
      </c>
      <c r="G574" t="str">
        <f t="shared" si="9"/>
        <v>Inactive</v>
      </c>
      <c r="H574" s="4" t="s">
        <v>6</v>
      </c>
      <c r="I574" t="str">
        <f>VLOOKUP(B574,'CCM-FRS-01-May-2014'!$A$1:$M$1962,3,0)</f>
        <v>Corporate Operations</v>
      </c>
      <c r="J574" t="str">
        <f>VLOOKUP(B574,'CCM-FRS-01-May-2014'!$A$1:$M$1962,4,0)</f>
        <v>Corp Ops-Global Marketing &amp; Communications</v>
      </c>
      <c r="K574" t="str">
        <f>VLOOKUP(B574,'CCM-FRS-01-May-2014'!$A$1:$M$1962,5,0)</f>
        <v>Corp Ops-GMC ex Brand Campaign</v>
      </c>
      <c r="M574">
        <v>0</v>
      </c>
      <c r="O574" s="23">
        <v>0</v>
      </c>
    </row>
    <row r="575" spans="1:15" ht="15" x14ac:dyDescent="0.3">
      <c r="A575" s="7"/>
      <c r="B575" s="7" t="s">
        <v>1148</v>
      </c>
      <c r="C575" s="7" t="s">
        <v>1149</v>
      </c>
      <c r="D575" s="8">
        <v>40962.460648148146</v>
      </c>
      <c r="E575" s="7" t="s">
        <v>19</v>
      </c>
      <c r="F575" s="8">
        <v>41639</v>
      </c>
      <c r="G575" t="str">
        <f t="shared" si="9"/>
        <v>Inactive</v>
      </c>
      <c r="H575" s="4" t="s">
        <v>6</v>
      </c>
      <c r="I575" t="str">
        <f>VLOOKUP(B575,'CCM-FRS-01-May-2014'!$A$1:$M$1962,3,0)</f>
        <v>Corporate Operations</v>
      </c>
      <c r="J575" t="str">
        <f>VLOOKUP(B575,'CCM-FRS-01-May-2014'!$A$1:$M$1962,4,0)</f>
        <v>Corp Ops-Global Marketing &amp; Communications</v>
      </c>
      <c r="K575" t="str">
        <f>VLOOKUP(B575,'CCM-FRS-01-May-2014'!$A$1:$M$1962,5,0)</f>
        <v>Corp Ops-GMC ex Brand Campaign</v>
      </c>
      <c r="M575">
        <v>0</v>
      </c>
      <c r="O575" s="23">
        <v>0</v>
      </c>
    </row>
    <row r="576" spans="1:15" ht="15" x14ac:dyDescent="0.3">
      <c r="A576" s="7"/>
      <c r="B576" s="7" t="s">
        <v>1150</v>
      </c>
      <c r="C576" s="7" t="s">
        <v>1151</v>
      </c>
      <c r="D576" s="8">
        <v>40962.460648148146</v>
      </c>
      <c r="E576" s="7" t="s">
        <v>19</v>
      </c>
      <c r="F576" s="8" t="s">
        <v>20</v>
      </c>
      <c r="G576" t="str">
        <f t="shared" si="9"/>
        <v>Active</v>
      </c>
      <c r="H576" s="2" t="s">
        <v>1</v>
      </c>
      <c r="I576" t="str">
        <f>VLOOKUP(B576,'CCM-FRS-01-May-2014'!$A$1:$M$1962,3,0)</f>
        <v>Corporate Operations</v>
      </c>
      <c r="J576" t="str">
        <f>VLOOKUP(B576,'CCM-FRS-01-May-2014'!$A$1:$M$1962,4,0)</f>
        <v>Corp Ops-Global Marketing &amp; Communications</v>
      </c>
      <c r="K576" t="str">
        <f>VLOOKUP(B576,'CCM-FRS-01-May-2014'!$A$1:$M$1962,5,0)</f>
        <v>Corp Ops-GMC ex Brand Campaign</v>
      </c>
      <c r="M576">
        <v>0</v>
      </c>
      <c r="O576" s="23">
        <v>22206.902397956947</v>
      </c>
    </row>
    <row r="577" spans="1:15" ht="15" x14ac:dyDescent="0.3">
      <c r="A577" s="7"/>
      <c r="B577" s="7" t="s">
        <v>1152</v>
      </c>
      <c r="C577" s="7" t="s">
        <v>1153</v>
      </c>
      <c r="D577" s="8">
        <v>40962.460648148146</v>
      </c>
      <c r="E577" s="7" t="s">
        <v>19</v>
      </c>
      <c r="F577" s="8" t="s">
        <v>20</v>
      </c>
      <c r="G577" t="str">
        <f t="shared" si="9"/>
        <v>Active</v>
      </c>
      <c r="H577" s="2" t="s">
        <v>1</v>
      </c>
      <c r="I577" t="str">
        <f>VLOOKUP(B577,'CCM-FRS-01-May-2014'!$A$1:$M$1962,3,0)</f>
        <v>Technology and Operations</v>
      </c>
      <c r="J577" t="str">
        <f>VLOOKUP(B577,'CCM-FRS-01-May-2014'!$A$1:$M$1962,4,0)</f>
        <v>Tech &amp; Ops-Aladdin Product Group</v>
      </c>
      <c r="K577" t="str">
        <f>VLOOKUP(B577,'CCM-FRS-01-May-2014'!$A$1:$M$1962,5,0)</f>
        <v>Tech &amp; Ops-APG-Distribution Solutions (DS)</v>
      </c>
      <c r="M577">
        <v>0</v>
      </c>
      <c r="O577" s="23">
        <v>2168944.9329733336</v>
      </c>
    </row>
    <row r="578" spans="1:15" ht="15" x14ac:dyDescent="0.3">
      <c r="A578" s="7"/>
      <c r="B578" s="7" t="s">
        <v>1154</v>
      </c>
      <c r="C578" s="7" t="s">
        <v>1155</v>
      </c>
      <c r="D578" s="8">
        <v>40962.460648148146</v>
      </c>
      <c r="E578" s="7" t="s">
        <v>19</v>
      </c>
      <c r="F578" s="8">
        <v>41670</v>
      </c>
      <c r="G578" t="str">
        <f t="shared" si="9"/>
        <v>Inactive</v>
      </c>
      <c r="H578" s="4" t="s">
        <v>6</v>
      </c>
      <c r="I578" t="str">
        <f>VLOOKUP(B578,'CCM-FRS-01-May-2014'!$A$1:$M$1962,3,0)</f>
        <v>Corporate Operations</v>
      </c>
      <c r="J578" t="str">
        <f>VLOOKUP(B578,'CCM-FRS-01-May-2014'!$A$1:$M$1962,4,0)</f>
        <v>Corp Ops-Global Marketing &amp; Communications</v>
      </c>
      <c r="K578" t="str">
        <f>VLOOKUP(B578,'CCM-FRS-01-May-2014'!$A$1:$M$1962,5,0)</f>
        <v>Corp Ops-GMC ex Brand Campaign</v>
      </c>
      <c r="M578">
        <v>0</v>
      </c>
      <c r="O578" s="23">
        <v>156.49638999999999</v>
      </c>
    </row>
    <row r="579" spans="1:15" ht="15" x14ac:dyDescent="0.3">
      <c r="A579" s="7"/>
      <c r="B579" s="7" t="s">
        <v>1156</v>
      </c>
      <c r="C579" s="7" t="s">
        <v>1157</v>
      </c>
      <c r="D579" s="8">
        <v>41603.456145833334</v>
      </c>
      <c r="E579" s="7" t="s">
        <v>19</v>
      </c>
      <c r="F579" s="8" t="s">
        <v>20</v>
      </c>
      <c r="G579" t="str">
        <f t="shared" si="9"/>
        <v>Active</v>
      </c>
      <c r="H579" s="2" t="s">
        <v>1</v>
      </c>
      <c r="I579" t="str">
        <f>VLOOKUP(B579,'CCM-FRS-01-May-2014'!$A$1:$M$1962,3,0)</f>
        <v>Corporate Operations</v>
      </c>
      <c r="J579" t="str">
        <f>VLOOKUP(B579,'CCM-FRS-01-May-2014'!$A$1:$M$1962,4,0)</f>
        <v>Corp Ops-Global Marketing &amp; Communications</v>
      </c>
      <c r="K579" t="str">
        <f>VLOOKUP(B579,'CCM-FRS-01-May-2014'!$A$1:$M$1962,5,0)</f>
        <v>Corp Ops-GMC ex Brand Campaign</v>
      </c>
      <c r="M579">
        <v>0</v>
      </c>
      <c r="O579" s="23">
        <v>1048708.6018229739</v>
      </c>
    </row>
    <row r="580" spans="1:15" ht="15" x14ac:dyDescent="0.3">
      <c r="A580" s="7"/>
      <c r="B580" s="7" t="s">
        <v>1158</v>
      </c>
      <c r="C580" s="7" t="s">
        <v>1159</v>
      </c>
      <c r="D580" s="8">
        <v>40113.682812500003</v>
      </c>
      <c r="E580" s="7" t="s">
        <v>19</v>
      </c>
      <c r="F580" s="8">
        <v>40209</v>
      </c>
      <c r="G580" t="str">
        <f t="shared" si="9"/>
        <v>Inactive</v>
      </c>
      <c r="H580" s="4" t="s">
        <v>6</v>
      </c>
      <c r="I580" t="str">
        <f>VLOOKUP(B580,'CCM-FRS-01-May-2014'!$A$1:$M$1962,3,0)</f>
        <v>Client Businesses</v>
      </c>
      <c r="J580" t="str">
        <f>VLOOKUP(B580,'CCM-FRS-01-May-2014'!$A$1:$M$1962,4,0)</f>
        <v>Client-Retail &amp; iShares</v>
      </c>
      <c r="K580" t="str">
        <f>VLOOKUP(B580,'CCM-FRS-01-May-2014'!$A$1:$M$1962,5,0)</f>
        <v>Client-Retail &amp; iShares-Global iShares</v>
      </c>
      <c r="M580">
        <v>0</v>
      </c>
      <c r="O580" s="23">
        <v>0</v>
      </c>
    </row>
    <row r="581" spans="1:15" ht="15" x14ac:dyDescent="0.3">
      <c r="A581" s="7"/>
      <c r="B581" s="7" t="s">
        <v>1160</v>
      </c>
      <c r="C581" s="7" t="s">
        <v>1161</v>
      </c>
      <c r="D581" s="8">
        <v>40113.682812500003</v>
      </c>
      <c r="E581" s="7" t="s">
        <v>19</v>
      </c>
      <c r="F581" s="8">
        <v>40209</v>
      </c>
      <c r="G581" t="str">
        <f t="shared" si="9"/>
        <v>Inactive</v>
      </c>
      <c r="H581" s="4" t="s">
        <v>6</v>
      </c>
      <c r="I581" t="str">
        <f>VLOOKUP(B581,'CCM-FRS-01-May-2014'!$A$1:$M$1962,3,0)</f>
        <v>Client Businesses</v>
      </c>
      <c r="J581" t="str">
        <f>VLOOKUP(B581,'CCM-FRS-01-May-2014'!$A$1:$M$1962,4,0)</f>
        <v>Client-Retail &amp; iShares</v>
      </c>
      <c r="K581" t="str">
        <f>VLOOKUP(B581,'CCM-FRS-01-May-2014'!$A$1:$M$1962,5,0)</f>
        <v>Client-Retail &amp; iShares-Global iShares</v>
      </c>
      <c r="M581">
        <v>0</v>
      </c>
      <c r="O581" s="23">
        <v>0</v>
      </c>
    </row>
    <row r="582" spans="1:15" ht="15" x14ac:dyDescent="0.3">
      <c r="A582" s="7"/>
      <c r="B582" s="7" t="s">
        <v>1162</v>
      </c>
      <c r="C582" s="7" t="s">
        <v>1163</v>
      </c>
      <c r="D582" s="8">
        <v>40113.682812500003</v>
      </c>
      <c r="E582" s="7" t="s">
        <v>19</v>
      </c>
      <c r="F582" s="8" t="s">
        <v>20</v>
      </c>
      <c r="G582" t="str">
        <f t="shared" si="9"/>
        <v>Active</v>
      </c>
      <c r="H582" s="2" t="s">
        <v>1</v>
      </c>
      <c r="I582" t="str">
        <f>VLOOKUP(B582,'CCM-FRS-01-May-2014'!$A$1:$M$1962,3,0)</f>
        <v>Corporate Operations</v>
      </c>
      <c r="J582" t="str">
        <f>VLOOKUP(B582,'CCM-FRS-01-May-2014'!$A$1:$M$1962,4,0)</f>
        <v>Corp Ops-Global Marketing &amp; Communications</v>
      </c>
      <c r="K582" t="str">
        <f>VLOOKUP(B582,'CCM-FRS-01-May-2014'!$A$1:$M$1962,5,0)</f>
        <v>Corp Ops-GMC ex Brand Campaign</v>
      </c>
      <c r="M582">
        <v>9</v>
      </c>
      <c r="O582" s="23">
        <v>6452350.7293927753</v>
      </c>
    </row>
    <row r="583" spans="1:15" ht="15" x14ac:dyDescent="0.3">
      <c r="A583" s="7"/>
      <c r="B583" s="7" t="s">
        <v>1164</v>
      </c>
      <c r="C583" s="7" t="s">
        <v>1165</v>
      </c>
      <c r="D583" s="8">
        <v>40113.682812500003</v>
      </c>
      <c r="E583" s="7" t="s">
        <v>19</v>
      </c>
      <c r="F583" s="8">
        <v>40209</v>
      </c>
      <c r="G583" t="str">
        <f t="shared" si="9"/>
        <v>Inactive</v>
      </c>
      <c r="H583" s="4" t="s">
        <v>6</v>
      </c>
      <c r="I583" t="str">
        <f>VLOOKUP(B583,'CCM-FRS-01-May-2014'!$A$1:$M$1962,3,0)</f>
        <v>Client Businesses</v>
      </c>
      <c r="J583" t="str">
        <f>VLOOKUP(B583,'CCM-FRS-01-May-2014'!$A$1:$M$1962,4,0)</f>
        <v>Client-Retail &amp; iShares</v>
      </c>
      <c r="K583" t="str">
        <f>VLOOKUP(B583,'CCM-FRS-01-May-2014'!$A$1:$M$1962,5,0)</f>
        <v>Client-Retail &amp; iShares-Global iShares</v>
      </c>
      <c r="M583">
        <v>0</v>
      </c>
      <c r="O583" s="23">
        <v>0</v>
      </c>
    </row>
    <row r="584" spans="1:15" ht="15" x14ac:dyDescent="0.3">
      <c r="A584" s="7"/>
      <c r="B584" s="7" t="s">
        <v>1166</v>
      </c>
      <c r="C584" s="7" t="s">
        <v>1167</v>
      </c>
      <c r="D584" s="8">
        <v>40113.682812500003</v>
      </c>
      <c r="E584" s="7" t="s">
        <v>19</v>
      </c>
      <c r="F584" s="8" t="s">
        <v>20</v>
      </c>
      <c r="G584" t="str">
        <f t="shared" si="9"/>
        <v>Active</v>
      </c>
      <c r="H584" s="2" t="s">
        <v>1</v>
      </c>
      <c r="I584" t="str">
        <f>VLOOKUP(B584,'CCM-FRS-01-May-2014'!$A$1:$M$1962,3,0)</f>
        <v>Client Businesses</v>
      </c>
      <c r="J584" t="str">
        <f>VLOOKUP(B584,'CCM-FRS-01-May-2014'!$A$1:$M$1962,4,0)</f>
        <v>Client-Retail &amp; iShares</v>
      </c>
      <c r="K584" t="str">
        <f>VLOOKUP(B584,'CCM-FRS-01-May-2014'!$A$1:$M$1962,5,0)</f>
        <v>Client-Retail &amp; iShares-Global iShares</v>
      </c>
      <c r="M584">
        <v>4</v>
      </c>
      <c r="O584" s="23">
        <v>1418750.7889102013</v>
      </c>
    </row>
    <row r="585" spans="1:15" ht="15" x14ac:dyDescent="0.3">
      <c r="A585" s="7"/>
      <c r="B585" s="7" t="s">
        <v>1168</v>
      </c>
      <c r="C585" s="7" t="s">
        <v>1169</v>
      </c>
      <c r="D585" s="8">
        <v>40113.682812500003</v>
      </c>
      <c r="E585" s="7" t="s">
        <v>19</v>
      </c>
      <c r="F585" s="8" t="s">
        <v>20</v>
      </c>
      <c r="G585" t="str">
        <f t="shared" si="9"/>
        <v>Active</v>
      </c>
      <c r="H585" s="2" t="s">
        <v>1</v>
      </c>
      <c r="I585" t="str">
        <f>VLOOKUP(B585,'CCM-FRS-01-May-2014'!$A$1:$M$1962,3,0)</f>
        <v>Client Businesses</v>
      </c>
      <c r="J585" t="str">
        <f>VLOOKUP(B585,'CCM-FRS-01-May-2014'!$A$1:$M$1962,4,0)</f>
        <v>Client-Retail &amp; iShares</v>
      </c>
      <c r="K585" t="str">
        <f>VLOOKUP(B585,'CCM-FRS-01-May-2014'!$A$1:$M$1962,5,0)</f>
        <v>Client-Retail &amp; iShares-Global iShares</v>
      </c>
      <c r="M585">
        <v>4</v>
      </c>
      <c r="O585" s="23">
        <v>1051581.8164043291</v>
      </c>
    </row>
    <row r="586" spans="1:15" ht="15" x14ac:dyDescent="0.3">
      <c r="A586" s="7"/>
      <c r="B586" s="7" t="s">
        <v>1170</v>
      </c>
      <c r="C586" s="7" t="s">
        <v>1171</v>
      </c>
      <c r="D586" s="8">
        <v>40199.4687037037</v>
      </c>
      <c r="E586" s="7" t="s">
        <v>19</v>
      </c>
      <c r="F586" s="8" t="s">
        <v>20</v>
      </c>
      <c r="G586" t="str">
        <f t="shared" si="9"/>
        <v>Active</v>
      </c>
      <c r="H586" s="2" t="s">
        <v>1</v>
      </c>
      <c r="I586" t="str">
        <f>VLOOKUP(B586,'CCM-FRS-01-May-2014'!$A$1:$M$1962,3,0)</f>
        <v>Client Businesses</v>
      </c>
      <c r="J586" t="str">
        <f>VLOOKUP(B586,'CCM-FRS-01-May-2014'!$A$1:$M$1962,4,0)</f>
        <v>Client-Retail &amp; iShares</v>
      </c>
      <c r="K586" t="str">
        <f>VLOOKUP(B586,'CCM-FRS-01-May-2014'!$A$1:$M$1962,5,0)</f>
        <v>Client-Retail &amp; iShares-Global iShares</v>
      </c>
      <c r="M586">
        <v>8</v>
      </c>
      <c r="O586" s="23">
        <v>1716494.7781178812</v>
      </c>
    </row>
    <row r="587" spans="1:15" ht="15" x14ac:dyDescent="0.3">
      <c r="A587" s="7"/>
      <c r="B587" s="7" t="s">
        <v>1172</v>
      </c>
      <c r="C587" s="7" t="s">
        <v>1173</v>
      </c>
      <c r="D587" s="8">
        <v>40199.4687037037</v>
      </c>
      <c r="E587" s="7" t="s">
        <v>19</v>
      </c>
      <c r="F587" s="8" t="s">
        <v>20</v>
      </c>
      <c r="G587" t="str">
        <f t="shared" ref="G587:G650" si="10">IF(E587="N","Inactive",(IF(E587="Y",(IF(F587="N.A.","Active","Inactive")),"Check")))</f>
        <v>Active</v>
      </c>
      <c r="H587" s="2" t="s">
        <v>1</v>
      </c>
      <c r="I587" t="str">
        <f>VLOOKUP(B587,'CCM-FRS-01-May-2014'!$A$1:$M$1962,3,0)</f>
        <v>Client Businesses</v>
      </c>
      <c r="J587" t="str">
        <f>VLOOKUP(B587,'CCM-FRS-01-May-2014'!$A$1:$M$1962,4,0)</f>
        <v>Client-Retail &amp; iShares</v>
      </c>
      <c r="K587" t="str">
        <f>VLOOKUP(B587,'CCM-FRS-01-May-2014'!$A$1:$M$1962,5,0)</f>
        <v>Client-Retail &amp; iShares-Global iShares</v>
      </c>
      <c r="M587">
        <v>9</v>
      </c>
      <c r="O587" s="23">
        <v>3832015.051693399</v>
      </c>
    </row>
    <row r="588" spans="1:15" ht="15" x14ac:dyDescent="0.3">
      <c r="A588" s="7"/>
      <c r="B588" s="7" t="s">
        <v>1174</v>
      </c>
      <c r="C588" s="7" t="s">
        <v>1175</v>
      </c>
      <c r="D588" s="8">
        <v>40199.4687037037</v>
      </c>
      <c r="E588" s="7" t="s">
        <v>19</v>
      </c>
      <c r="F588" s="8" t="s">
        <v>20</v>
      </c>
      <c r="G588" t="str">
        <f t="shared" si="10"/>
        <v>Active</v>
      </c>
      <c r="H588" s="2" t="s">
        <v>1</v>
      </c>
      <c r="I588" t="str">
        <f>VLOOKUP(B588,'CCM-FRS-01-May-2014'!$A$1:$M$1962,3,0)</f>
        <v>Client Businesses</v>
      </c>
      <c r="J588" t="str">
        <f>VLOOKUP(B588,'CCM-FRS-01-May-2014'!$A$1:$M$1962,4,0)</f>
        <v>Client-Retail &amp; iShares</v>
      </c>
      <c r="K588" t="str">
        <f>VLOOKUP(B588,'CCM-FRS-01-May-2014'!$A$1:$M$1962,5,0)</f>
        <v>Client-Retail &amp; iShares-Global iShares</v>
      </c>
      <c r="M588">
        <v>17</v>
      </c>
      <c r="O588" s="23">
        <v>12422820.430294711</v>
      </c>
    </row>
    <row r="589" spans="1:15" ht="15" x14ac:dyDescent="0.3">
      <c r="A589" s="7"/>
      <c r="B589" s="7" t="s">
        <v>1176</v>
      </c>
      <c r="C589" s="7" t="s">
        <v>1177</v>
      </c>
      <c r="D589" s="8">
        <v>40199.4687037037</v>
      </c>
      <c r="E589" s="7" t="s">
        <v>19</v>
      </c>
      <c r="F589" s="8" t="s">
        <v>20</v>
      </c>
      <c r="G589" t="str">
        <f t="shared" si="10"/>
        <v>Active</v>
      </c>
      <c r="H589" s="2" t="s">
        <v>1</v>
      </c>
      <c r="I589" t="str">
        <f>VLOOKUP(B589,'CCM-FRS-01-May-2014'!$A$1:$M$1962,3,0)</f>
        <v>Client Businesses</v>
      </c>
      <c r="J589" t="str">
        <f>VLOOKUP(B589,'CCM-FRS-01-May-2014'!$A$1:$M$1962,4,0)</f>
        <v>Client-Retail &amp; iShares</v>
      </c>
      <c r="K589" t="str">
        <f>VLOOKUP(B589,'CCM-FRS-01-May-2014'!$A$1:$M$1962,5,0)</f>
        <v>Client-Retail &amp; iShares-Global iShares</v>
      </c>
      <c r="M589">
        <v>12</v>
      </c>
      <c r="O589" s="23">
        <v>6403483.9732638784</v>
      </c>
    </row>
    <row r="590" spans="1:15" ht="15" x14ac:dyDescent="0.3">
      <c r="A590" s="7"/>
      <c r="B590" s="7" t="s">
        <v>1178</v>
      </c>
      <c r="C590" s="7" t="s">
        <v>1179</v>
      </c>
      <c r="D590" s="8">
        <v>40199.4687037037</v>
      </c>
      <c r="E590" s="7" t="s">
        <v>19</v>
      </c>
      <c r="F590" s="8" t="s">
        <v>20</v>
      </c>
      <c r="G590" t="str">
        <f t="shared" si="10"/>
        <v>Active</v>
      </c>
      <c r="H590" s="2" t="s">
        <v>1</v>
      </c>
      <c r="I590" t="str">
        <f>VLOOKUP(B590,'CCM-FRS-01-May-2014'!$A$1:$M$1962,3,0)</f>
        <v>Client Businesses</v>
      </c>
      <c r="J590" t="str">
        <f>VLOOKUP(B590,'CCM-FRS-01-May-2014'!$A$1:$M$1962,4,0)</f>
        <v>Client-Retail &amp; iShares</v>
      </c>
      <c r="K590" t="str">
        <f>VLOOKUP(B590,'CCM-FRS-01-May-2014'!$A$1:$M$1962,5,0)</f>
        <v>Client-Retail &amp; iShares-Global iShares</v>
      </c>
      <c r="M590">
        <v>2</v>
      </c>
      <c r="O590" s="23">
        <v>474119.64546660113</v>
      </c>
    </row>
    <row r="591" spans="1:15" ht="15" x14ac:dyDescent="0.3">
      <c r="A591" s="7"/>
      <c r="B591" s="7" t="s">
        <v>1180</v>
      </c>
      <c r="C591" s="7" t="s">
        <v>1181</v>
      </c>
      <c r="D591" s="8">
        <v>40199.4687037037</v>
      </c>
      <c r="E591" s="7" t="s">
        <v>19</v>
      </c>
      <c r="F591" s="8" t="s">
        <v>20</v>
      </c>
      <c r="G591" t="str">
        <f t="shared" si="10"/>
        <v>Active</v>
      </c>
      <c r="H591" s="2" t="s">
        <v>1</v>
      </c>
      <c r="I591" t="str">
        <f>VLOOKUP(B591,'CCM-FRS-01-May-2014'!$A$1:$M$1962,3,0)</f>
        <v>Client Businesses</v>
      </c>
      <c r="J591" t="str">
        <f>VLOOKUP(B591,'CCM-FRS-01-May-2014'!$A$1:$M$1962,4,0)</f>
        <v>Client-Retail &amp; iShares</v>
      </c>
      <c r="K591" t="str">
        <f>VLOOKUP(B591,'CCM-FRS-01-May-2014'!$A$1:$M$1962,5,0)</f>
        <v>Client-Retail &amp; iShares-Global iShares</v>
      </c>
      <c r="M591">
        <v>7</v>
      </c>
      <c r="O591" s="23">
        <v>1316168.0274526461</v>
      </c>
    </row>
    <row r="592" spans="1:15" ht="15" x14ac:dyDescent="0.3">
      <c r="A592" s="7"/>
      <c r="B592" s="7" t="s">
        <v>1182</v>
      </c>
      <c r="C592" s="7" t="s">
        <v>1183</v>
      </c>
      <c r="D592" s="8">
        <v>40938.727662037039</v>
      </c>
      <c r="E592" s="7" t="s">
        <v>19</v>
      </c>
      <c r="F592" s="8" t="s">
        <v>20</v>
      </c>
      <c r="G592" t="str">
        <f t="shared" si="10"/>
        <v>Active</v>
      </c>
      <c r="H592" s="2" t="s">
        <v>1</v>
      </c>
      <c r="I592" t="str">
        <f>VLOOKUP(B592,'CCM-FRS-01-May-2014'!$A$1:$M$1962,3,0)</f>
        <v>Corporate Operations</v>
      </c>
      <c r="J592" t="str">
        <f>VLOOKUP(B592,'CCM-FRS-01-May-2014'!$A$1:$M$1962,4,0)</f>
        <v>Corp Ops-Global Marketing &amp; Communications</v>
      </c>
      <c r="K592" t="str">
        <f>VLOOKUP(B592,'CCM-FRS-01-May-2014'!$A$1:$M$1962,5,0)</f>
        <v>Corp Ops-GMC ex Brand Campaign</v>
      </c>
      <c r="M592">
        <v>0</v>
      </c>
      <c r="O592" s="23">
        <v>230045.49375148318</v>
      </c>
    </row>
    <row r="593" spans="1:15" ht="15" x14ac:dyDescent="0.3">
      <c r="A593" s="7"/>
      <c r="B593" s="7" t="s">
        <v>1184</v>
      </c>
      <c r="C593" s="7" t="s">
        <v>1185</v>
      </c>
      <c r="D593" s="8">
        <v>40938.727662037039</v>
      </c>
      <c r="E593" s="7" t="s">
        <v>19</v>
      </c>
      <c r="F593" s="8" t="s">
        <v>20</v>
      </c>
      <c r="G593" t="str">
        <f t="shared" si="10"/>
        <v>Active</v>
      </c>
      <c r="H593" s="2" t="s">
        <v>1</v>
      </c>
      <c r="I593" t="str">
        <f>VLOOKUP(B593,'CCM-FRS-01-May-2014'!$A$1:$M$1962,3,0)</f>
        <v>Corporate Operations</v>
      </c>
      <c r="J593" t="str">
        <f>VLOOKUP(B593,'CCM-FRS-01-May-2014'!$A$1:$M$1962,4,0)</f>
        <v>Corp Ops-Global Marketing &amp; Communications</v>
      </c>
      <c r="K593" t="str">
        <f>VLOOKUP(B593,'CCM-FRS-01-May-2014'!$A$1:$M$1962,5,0)</f>
        <v>Corp Ops-GMC ex Brand Campaign</v>
      </c>
      <c r="M593">
        <v>0</v>
      </c>
      <c r="O593" s="23">
        <v>556779.76402535127</v>
      </c>
    </row>
    <row r="594" spans="1:15" ht="15" x14ac:dyDescent="0.3">
      <c r="A594" s="7"/>
      <c r="B594" s="7" t="s">
        <v>1186</v>
      </c>
      <c r="C594" s="7" t="s">
        <v>1187</v>
      </c>
      <c r="D594" s="8">
        <v>40938.727673611109</v>
      </c>
      <c r="E594" s="7" t="s">
        <v>19</v>
      </c>
      <c r="F594" s="8">
        <v>41121</v>
      </c>
      <c r="G594" t="str">
        <f t="shared" si="10"/>
        <v>Inactive</v>
      </c>
      <c r="H594" s="4" t="s">
        <v>6</v>
      </c>
      <c r="I594" t="str">
        <f>VLOOKUP(B594,'CCM-FRS-01-May-2014'!$A$1:$M$1962,3,0)</f>
        <v>Corporate Operations</v>
      </c>
      <c r="J594" t="str">
        <f>VLOOKUP(B594,'CCM-FRS-01-May-2014'!$A$1:$M$1962,4,0)</f>
        <v>Corp Ops-Global Marketing &amp; Communications</v>
      </c>
      <c r="K594" t="str">
        <f>VLOOKUP(B594,'CCM-FRS-01-May-2014'!$A$1:$M$1962,5,0)</f>
        <v>Corp Ops-GMC ex Brand Campaign</v>
      </c>
      <c r="M594">
        <v>0</v>
      </c>
      <c r="O594" s="23">
        <v>0</v>
      </c>
    </row>
    <row r="595" spans="1:15" ht="15" x14ac:dyDescent="0.3">
      <c r="A595" s="7"/>
      <c r="B595" s="7" t="s">
        <v>1188</v>
      </c>
      <c r="C595" s="7" t="s">
        <v>1189</v>
      </c>
      <c r="D595" s="8">
        <v>40938.727673611109</v>
      </c>
      <c r="E595" s="7" t="s">
        <v>19</v>
      </c>
      <c r="F595" s="8" t="s">
        <v>20</v>
      </c>
      <c r="G595" s="9" t="str">
        <f t="shared" si="10"/>
        <v>Active</v>
      </c>
      <c r="H595" s="2" t="s">
        <v>1</v>
      </c>
      <c r="I595" s="9" t="str">
        <f>VLOOKUP(B595,'CCM-FRS-01-May-2014'!$A$1:$M$1962,3,0)</f>
        <v>Corporate Operations</v>
      </c>
      <c r="J595" t="str">
        <f>VLOOKUP(B595,'CCM-FRS-01-May-2014'!$A$1:$M$1962,4,0)</f>
        <v>Corp Ops-Global Marketing &amp; Communications</v>
      </c>
      <c r="K595" t="str">
        <f>VLOOKUP(B595,'CCM-FRS-01-May-2014'!$A$1:$M$1962,5,0)</f>
        <v>Corp Ops-GMC ex Brand Campaign</v>
      </c>
      <c r="M595">
        <v>0</v>
      </c>
      <c r="O595" s="23">
        <v>221064.06020062161</v>
      </c>
    </row>
    <row r="596" spans="1:15" ht="15" x14ac:dyDescent="0.3">
      <c r="A596" s="7"/>
      <c r="B596" s="7" t="s">
        <v>1190</v>
      </c>
      <c r="C596" s="7" t="s">
        <v>1191</v>
      </c>
      <c r="D596" s="8">
        <v>40938.727673611109</v>
      </c>
      <c r="E596" s="7" t="s">
        <v>19</v>
      </c>
      <c r="F596" s="8">
        <v>41121</v>
      </c>
      <c r="G596" t="str">
        <f t="shared" si="10"/>
        <v>Inactive</v>
      </c>
      <c r="H596" s="4" t="s">
        <v>6</v>
      </c>
      <c r="I596" t="str">
        <f>VLOOKUP(B596,'CCM-FRS-01-May-2014'!$A$1:$M$1962,3,0)</f>
        <v>Corporate Operations</v>
      </c>
      <c r="J596" t="str">
        <f>VLOOKUP(B596,'CCM-FRS-01-May-2014'!$A$1:$M$1962,4,0)</f>
        <v>Corp Ops-Global Marketing &amp; Communications</v>
      </c>
      <c r="K596" t="str">
        <f>VLOOKUP(B596,'CCM-FRS-01-May-2014'!$A$1:$M$1962,5,0)</f>
        <v>Corp Ops-GMC ex Brand Campaign</v>
      </c>
      <c r="M596">
        <v>0</v>
      </c>
      <c r="O596" s="23">
        <v>0</v>
      </c>
    </row>
    <row r="597" spans="1:15" ht="15" x14ac:dyDescent="0.3">
      <c r="A597" s="7"/>
      <c r="B597" s="7" t="s">
        <v>1192</v>
      </c>
      <c r="C597" s="7" t="s">
        <v>1193</v>
      </c>
      <c r="D597" s="8">
        <v>40938.727673611109</v>
      </c>
      <c r="E597" s="7" t="s">
        <v>19</v>
      </c>
      <c r="F597" s="8" t="s">
        <v>20</v>
      </c>
      <c r="G597" t="str">
        <f t="shared" si="10"/>
        <v>Active</v>
      </c>
      <c r="H597" s="2" t="s">
        <v>1</v>
      </c>
      <c r="I597" t="str">
        <f>VLOOKUP(B597,'CCM-FRS-01-May-2014'!$A$1:$M$1962,3,0)</f>
        <v>Corporate Operations</v>
      </c>
      <c r="J597" t="str">
        <f>VLOOKUP(B597,'CCM-FRS-01-May-2014'!$A$1:$M$1962,4,0)</f>
        <v>Corp Ops-Global Marketing &amp; Communications</v>
      </c>
      <c r="K597" t="str">
        <f>VLOOKUP(B597,'CCM-FRS-01-May-2014'!$A$1:$M$1962,5,0)</f>
        <v>245017 GMC-Global CMO-Brand Campaign</v>
      </c>
      <c r="M597">
        <v>0</v>
      </c>
      <c r="O597" s="23">
        <v>61196124.053584985</v>
      </c>
    </row>
    <row r="598" spans="1:15" ht="15" x14ac:dyDescent="0.3">
      <c r="A598" s="7"/>
      <c r="B598" s="7" t="s">
        <v>1194</v>
      </c>
      <c r="C598" s="7" t="s">
        <v>1195</v>
      </c>
      <c r="D598" s="8">
        <v>38678.602638888886</v>
      </c>
      <c r="E598" s="7" t="s">
        <v>19</v>
      </c>
      <c r="F598" s="8" t="s">
        <v>20</v>
      </c>
      <c r="G598" t="str">
        <f t="shared" si="10"/>
        <v>Active</v>
      </c>
      <c r="H598" s="2" t="s">
        <v>1</v>
      </c>
      <c r="I598" t="str">
        <f>VLOOKUP(B598,'CCM-FRS-01-May-2014'!$A$1:$M$1962,3,0)</f>
        <v>Regions</v>
      </c>
      <c r="J598" t="str">
        <f>VLOOKUP(B598,'CCM-FRS-01-May-2014'!$A$1:$M$1962,4,0)</f>
        <v>Regions-APAC</v>
      </c>
      <c r="K598" t="str">
        <f>VLOOKUP(B598,'CCM-FRS-01-May-2014'!$A$1:$M$1962,5,0)</f>
        <v>Regions-Asia ex Japan</v>
      </c>
      <c r="M598">
        <v>16</v>
      </c>
      <c r="O598" s="23">
        <v>8958613.2196544595</v>
      </c>
    </row>
    <row r="599" spans="1:15" ht="15" x14ac:dyDescent="0.3">
      <c r="A599" s="7"/>
      <c r="B599" s="7" t="s">
        <v>1196</v>
      </c>
      <c r="C599" s="7" t="s">
        <v>1197</v>
      </c>
      <c r="D599" s="8">
        <v>40556.396990740737</v>
      </c>
      <c r="E599" s="7" t="s">
        <v>19</v>
      </c>
      <c r="F599" s="8" t="s">
        <v>20</v>
      </c>
      <c r="G599" t="str">
        <f t="shared" si="10"/>
        <v>Active</v>
      </c>
      <c r="H599" s="2" t="s">
        <v>1</v>
      </c>
      <c r="I599" t="str">
        <f>VLOOKUP(B599,'CCM-FRS-01-May-2014'!$A$1:$M$1962,3,0)</f>
        <v>Regions</v>
      </c>
      <c r="J599" t="str">
        <f>VLOOKUP(B599,'CCM-FRS-01-May-2014'!$A$1:$M$1962,4,0)</f>
        <v>Regions-EMEA</v>
      </c>
      <c r="K599" t="str">
        <f>VLOOKUP(B599,'CCM-FRS-01-May-2014'!$A$1:$M$1962,5,0)</f>
        <v>250101 Reg-EMEA-Country Managers</v>
      </c>
      <c r="M599">
        <v>47</v>
      </c>
      <c r="O599" s="23">
        <v>15614690.462410884</v>
      </c>
    </row>
    <row r="600" spans="1:15" ht="15" x14ac:dyDescent="0.3">
      <c r="A600" s="7"/>
      <c r="B600" s="7" t="s">
        <v>1198</v>
      </c>
      <c r="C600" s="7" t="s">
        <v>1199</v>
      </c>
      <c r="D600" s="8">
        <v>40556.396990740737</v>
      </c>
      <c r="E600" s="7" t="s">
        <v>19</v>
      </c>
      <c r="F600" s="8" t="s">
        <v>20</v>
      </c>
      <c r="G600" t="str">
        <f t="shared" si="10"/>
        <v>Active</v>
      </c>
      <c r="H600" s="2" t="s">
        <v>1</v>
      </c>
      <c r="I600" t="str">
        <f>VLOOKUP(B600,'CCM-FRS-01-May-2014'!$A$1:$M$1962,3,0)</f>
        <v>Client Businesses</v>
      </c>
      <c r="J600" t="str">
        <f>VLOOKUP(B600,'CCM-FRS-01-May-2014'!$A$1:$M$1962,4,0)</f>
        <v>Client-Retail &amp; iShares</v>
      </c>
      <c r="K600" t="str">
        <f>VLOOKUP(B600,'CCM-FRS-01-May-2014'!$A$1:$M$1962,5,0)</f>
        <v>Client-Retail &amp; iShares-Executive</v>
      </c>
      <c r="M600">
        <v>7</v>
      </c>
      <c r="O600" s="23">
        <v>2224627.6387895243</v>
      </c>
    </row>
    <row r="601" spans="1:15" ht="15" x14ac:dyDescent="0.3">
      <c r="A601" s="7"/>
      <c r="B601" s="7" t="s">
        <v>1200</v>
      </c>
      <c r="C601" s="7" t="s">
        <v>1201</v>
      </c>
      <c r="D601" s="8">
        <v>40556.396990740737</v>
      </c>
      <c r="E601" s="7" t="s">
        <v>19</v>
      </c>
      <c r="F601" s="8" t="s">
        <v>20</v>
      </c>
      <c r="G601" t="str">
        <f t="shared" si="10"/>
        <v>Active</v>
      </c>
      <c r="H601" s="2" t="s">
        <v>1</v>
      </c>
      <c r="I601" t="str">
        <f>VLOOKUP(B601,'CCM-FRS-01-May-2014'!$A$1:$M$1962,3,0)</f>
        <v>Corporate Operations</v>
      </c>
      <c r="J601" t="str">
        <f>VLOOKUP(B601,'CCM-FRS-01-May-2014'!$A$1:$M$1962,4,0)</f>
        <v>Gov't Relations &amp; Public Policy</v>
      </c>
      <c r="K601" t="str">
        <f>VLOOKUP(B601,'CCM-FRS-01-May-2014'!$A$1:$M$1962,5,0)</f>
        <v>250103 Reg-EMEA-Government Relations</v>
      </c>
      <c r="M601">
        <v>7</v>
      </c>
      <c r="O601" s="23">
        <v>2254280.5904455222</v>
      </c>
    </row>
    <row r="602" spans="1:15" ht="15" x14ac:dyDescent="0.3">
      <c r="A602" s="7"/>
      <c r="B602" s="7" t="s">
        <v>1202</v>
      </c>
      <c r="C602" s="7" t="s">
        <v>1203</v>
      </c>
      <c r="D602" s="8">
        <v>40022.703796296293</v>
      </c>
      <c r="E602" s="7" t="s">
        <v>19</v>
      </c>
      <c r="F602" s="8" t="s">
        <v>20</v>
      </c>
      <c r="G602" t="str">
        <f t="shared" si="10"/>
        <v>Active</v>
      </c>
      <c r="H602" s="2" t="s">
        <v>1</v>
      </c>
      <c r="I602" t="str">
        <f>VLOOKUP(B602,'CCM-FRS-01-May-2014'!$A$1:$M$1962,3,0)</f>
        <v>Regions</v>
      </c>
      <c r="J602" t="str">
        <f>VLOOKUP(B602,'CCM-FRS-01-May-2014'!$A$1:$M$1962,4,0)</f>
        <v>Regions-APAC</v>
      </c>
      <c r="K602" t="str">
        <f>VLOOKUP(B602,'CCM-FRS-01-May-2014'!$A$1:$M$1962,5,0)</f>
        <v>Regions-Asia ex Japan</v>
      </c>
      <c r="M602">
        <v>0</v>
      </c>
      <c r="O602" s="23">
        <v>4100.0496199999998</v>
      </c>
    </row>
    <row r="603" spans="1:15" ht="15" x14ac:dyDescent="0.3">
      <c r="A603" s="7"/>
      <c r="B603" s="7" t="s">
        <v>1204</v>
      </c>
      <c r="C603" s="7" t="s">
        <v>1205</v>
      </c>
      <c r="D603" s="8">
        <v>40606.398935185185</v>
      </c>
      <c r="E603" s="7" t="s">
        <v>19</v>
      </c>
      <c r="F603" s="8">
        <v>41121</v>
      </c>
      <c r="G603" s="9" t="str">
        <f t="shared" si="10"/>
        <v>Inactive</v>
      </c>
      <c r="H603" s="4" t="s">
        <v>6</v>
      </c>
      <c r="I603" s="9" t="str">
        <f>VLOOKUP(B603,'CCM-FRS-01-May-2014'!$A$1:$M$1962,3,0)</f>
        <v>Regions</v>
      </c>
      <c r="J603" t="str">
        <f>VLOOKUP(B603,'CCM-FRS-01-May-2014'!$A$1:$M$1962,4,0)</f>
        <v>Regions-APAC</v>
      </c>
      <c r="K603" t="str">
        <f>VLOOKUP(B603,'CCM-FRS-01-May-2014'!$A$1:$M$1962,5,0)</f>
        <v>Regions-Asia ex Japan</v>
      </c>
      <c r="M603">
        <v>0</v>
      </c>
      <c r="O603" s="23">
        <v>0</v>
      </c>
    </row>
    <row r="604" spans="1:15" ht="15" x14ac:dyDescent="0.3">
      <c r="A604" s="7"/>
      <c r="B604" s="7" t="s">
        <v>1206</v>
      </c>
      <c r="C604" s="7" t="s">
        <v>1207</v>
      </c>
      <c r="D604" s="8">
        <v>38974.576666666668</v>
      </c>
      <c r="E604" s="7" t="s">
        <v>19</v>
      </c>
      <c r="F604" s="8" t="s">
        <v>20</v>
      </c>
      <c r="G604" t="str">
        <f t="shared" si="10"/>
        <v>Active</v>
      </c>
      <c r="H604" s="2" t="s">
        <v>1</v>
      </c>
      <c r="I604" t="str">
        <f>VLOOKUP(B604,'CCM-FRS-01-May-2014'!$A$1:$M$1962,3,0)</f>
        <v>Regions</v>
      </c>
      <c r="J604" t="str">
        <f>VLOOKUP(B604,'CCM-FRS-01-May-2014'!$A$1:$M$1962,4,0)</f>
        <v>Regions-EMEA</v>
      </c>
      <c r="K604" t="str">
        <f>VLOOKUP(B604,'CCM-FRS-01-May-2014'!$A$1:$M$1962,5,0)</f>
        <v>250200 Reg-EMEA-Reg Exec-EMEA Executive</v>
      </c>
      <c r="M604">
        <v>17</v>
      </c>
      <c r="O604" s="23">
        <v>10646051.475212321</v>
      </c>
    </row>
    <row r="605" spans="1:15" ht="15" x14ac:dyDescent="0.3">
      <c r="A605" s="7"/>
      <c r="B605" s="7" t="s">
        <v>1208</v>
      </c>
      <c r="C605" s="7" t="s">
        <v>1209</v>
      </c>
      <c r="D605" s="8">
        <v>38974.576666666668</v>
      </c>
      <c r="E605" s="7" t="s">
        <v>19</v>
      </c>
      <c r="F605" s="8">
        <v>41394</v>
      </c>
      <c r="G605" t="str">
        <f t="shared" si="10"/>
        <v>Inactive</v>
      </c>
      <c r="H605" s="4" t="s">
        <v>6</v>
      </c>
      <c r="I605" t="str">
        <f>VLOOKUP(B605,'CCM-FRS-01-May-2014'!$A$1:$M$1962,3,0)</f>
        <v>Corporate Operations</v>
      </c>
      <c r="J605" t="str">
        <f>VLOOKUP(B605,'CCM-FRS-01-May-2014'!$A$1:$M$1962,4,0)</f>
        <v>Corp Ops-Global Marketing &amp; Communications</v>
      </c>
      <c r="K605" t="str">
        <f>VLOOKUP(B605,'CCM-FRS-01-May-2014'!$A$1:$M$1962,5,0)</f>
        <v>Corp Ops-GMC ex Brand Campaign</v>
      </c>
      <c r="M605">
        <v>0</v>
      </c>
      <c r="O605" s="23">
        <v>0</v>
      </c>
    </row>
    <row r="606" spans="1:15" ht="15" x14ac:dyDescent="0.3">
      <c r="A606" s="7"/>
      <c r="B606" s="7" t="s">
        <v>1210</v>
      </c>
      <c r="C606" s="7" t="s">
        <v>1211</v>
      </c>
      <c r="D606" s="8">
        <v>40479.447291666664</v>
      </c>
      <c r="E606" s="7" t="s">
        <v>19</v>
      </c>
      <c r="F606" s="8">
        <v>41790</v>
      </c>
      <c r="G606" t="str">
        <f t="shared" si="10"/>
        <v>Inactive</v>
      </c>
      <c r="H606" s="4" t="s">
        <v>8</v>
      </c>
      <c r="I606" t="str">
        <f>VLOOKUP(B606,'CCM-FRS-01-May-2014'!$A$1:$M$1962,3,0)</f>
        <v>Regions</v>
      </c>
      <c r="J606" t="str">
        <f>VLOOKUP(B606,'CCM-FRS-01-May-2014'!$A$1:$M$1962,4,0)</f>
        <v>Regions-EMEA</v>
      </c>
      <c r="K606" t="str">
        <f>VLOOKUP(B606,'CCM-FRS-01-May-2014'!$A$1:$M$1962,5,0)</f>
        <v>250202 Reg-EMEA-Reg Exec-EPCC (Inactive)</v>
      </c>
      <c r="M606">
        <v>0</v>
      </c>
      <c r="O606" s="23">
        <v>29299.628129999997</v>
      </c>
    </row>
    <row r="607" spans="1:15" ht="15" x14ac:dyDescent="0.3">
      <c r="A607" s="7"/>
      <c r="B607" s="7" t="s">
        <v>1212</v>
      </c>
      <c r="C607" s="7" t="s">
        <v>1213</v>
      </c>
      <c r="D607" s="8">
        <v>40500.686967592592</v>
      </c>
      <c r="E607" s="7" t="s">
        <v>19</v>
      </c>
      <c r="F607" s="8">
        <v>41608</v>
      </c>
      <c r="G607" t="str">
        <f t="shared" si="10"/>
        <v>Inactive</v>
      </c>
      <c r="H607" s="4" t="s">
        <v>6</v>
      </c>
      <c r="I607" t="str">
        <f>VLOOKUP(B607,'CCM-FRS-01-May-2014'!$A$1:$M$1962,3,0)</f>
        <v>Regions</v>
      </c>
      <c r="J607" t="str">
        <f>VLOOKUP(B607,'CCM-FRS-01-May-2014'!$A$1:$M$1962,4,0)</f>
        <v>Regions-APAC</v>
      </c>
      <c r="K607" t="str">
        <f>VLOOKUP(B607,'CCM-FRS-01-May-2014'!$A$1:$M$1962,5,0)</f>
        <v>250203 Reg-APAC-Change Management (Inactive)</v>
      </c>
      <c r="M607">
        <v>0</v>
      </c>
      <c r="O607" s="23">
        <v>0</v>
      </c>
    </row>
    <row r="608" spans="1:15" ht="15" x14ac:dyDescent="0.3">
      <c r="A608" s="7"/>
      <c r="B608" s="7" t="s">
        <v>1214</v>
      </c>
      <c r="C608" s="7" t="s">
        <v>1215</v>
      </c>
      <c r="D608" s="8">
        <v>40500.686979166669</v>
      </c>
      <c r="E608" s="7" t="s">
        <v>19</v>
      </c>
      <c r="F608" s="8" t="s">
        <v>20</v>
      </c>
      <c r="G608" t="str">
        <f t="shared" si="10"/>
        <v>Active</v>
      </c>
      <c r="H608" s="2" t="s">
        <v>1</v>
      </c>
      <c r="I608" t="str">
        <f>VLOOKUP(B608,'CCM-FRS-01-May-2014'!$A$1:$M$1962,3,0)</f>
        <v>Deputy COO &amp; Strategic Product Management</v>
      </c>
      <c r="J608" t="str">
        <f>VLOOKUP(B608,'CCM-FRS-01-May-2014'!$A$1:$M$1962,4,0)</f>
        <v>SPM-Strategic Product Management</v>
      </c>
      <c r="K608" t="str">
        <f>VLOOKUP(B608,'CCM-FRS-01-May-2014'!$A$1:$M$1962,5,0)</f>
        <v>250204 SPM-Product Development-APAC &amp; Japan</v>
      </c>
      <c r="M608">
        <v>19</v>
      </c>
      <c r="O608" s="23">
        <v>4478472.5392506905</v>
      </c>
    </row>
    <row r="609" spans="1:15" ht="15" x14ac:dyDescent="0.3">
      <c r="A609" s="7"/>
      <c r="B609" s="7" t="s">
        <v>1216</v>
      </c>
      <c r="C609" s="7" t="s">
        <v>1217</v>
      </c>
      <c r="D609" s="8">
        <v>39052.359606481485</v>
      </c>
      <c r="E609" s="7" t="s">
        <v>19</v>
      </c>
      <c r="F609" s="8" t="s">
        <v>20</v>
      </c>
      <c r="G609" t="str">
        <f t="shared" si="10"/>
        <v>Active</v>
      </c>
      <c r="H609" s="2" t="s">
        <v>1</v>
      </c>
      <c r="I609" t="str">
        <f>VLOOKUP(B609,'CCM-FRS-01-May-2014'!$A$1:$M$1962,3,0)</f>
        <v>Regions</v>
      </c>
      <c r="J609" t="str">
        <f>VLOOKUP(B609,'CCM-FRS-01-May-2014'!$A$1:$M$1962,4,0)</f>
        <v>Regions-APAC</v>
      </c>
      <c r="K609" t="str">
        <f>VLOOKUP(B609,'CCM-FRS-01-May-2014'!$A$1:$M$1962,5,0)</f>
        <v>Regions-Japan Executive</v>
      </c>
      <c r="M609">
        <v>12</v>
      </c>
      <c r="O609" s="23">
        <v>4907606.4187519522</v>
      </c>
    </row>
    <row r="610" spans="1:15" ht="15" x14ac:dyDescent="0.3">
      <c r="A610" s="7"/>
      <c r="B610" s="7" t="s">
        <v>1218</v>
      </c>
      <c r="C610" s="7" t="s">
        <v>1219</v>
      </c>
      <c r="D610" s="8">
        <v>40108.623449074075</v>
      </c>
      <c r="E610" s="7" t="s">
        <v>19</v>
      </c>
      <c r="F610" s="8" t="s">
        <v>20</v>
      </c>
      <c r="G610" t="str">
        <f t="shared" si="10"/>
        <v>Active</v>
      </c>
      <c r="H610" s="2" t="s">
        <v>1</v>
      </c>
      <c r="I610" t="str">
        <f>VLOOKUP(B610,'CCM-FRS-01-May-2014'!$A$1:$M$1962,3,0)</f>
        <v>Regions</v>
      </c>
      <c r="J610" t="str">
        <f>VLOOKUP(B610,'CCM-FRS-01-May-2014'!$A$1:$M$1962,4,0)</f>
        <v>Regions-APAC</v>
      </c>
      <c r="K610" t="str">
        <f>VLOOKUP(B610,'CCM-FRS-01-May-2014'!$A$1:$M$1962,5,0)</f>
        <v>250206 Reg-APAC-Reg Exec-Australia Exec</v>
      </c>
      <c r="M610">
        <v>7</v>
      </c>
      <c r="O610" s="23">
        <v>3043783.0371148451</v>
      </c>
    </row>
    <row r="611" spans="1:15" ht="15" x14ac:dyDescent="0.3">
      <c r="A611" s="7"/>
      <c r="B611" s="7" t="s">
        <v>1220</v>
      </c>
      <c r="C611" s="7" t="s">
        <v>1221</v>
      </c>
      <c r="D611" s="8">
        <v>40108.623761574076</v>
      </c>
      <c r="E611" s="7" t="s">
        <v>19</v>
      </c>
      <c r="F611" s="8" t="s">
        <v>20</v>
      </c>
      <c r="G611" t="str">
        <f t="shared" si="10"/>
        <v>Active</v>
      </c>
      <c r="H611" s="2" t="s">
        <v>1</v>
      </c>
      <c r="I611" t="str">
        <f>VLOOKUP(B611,'CCM-FRS-01-May-2014'!$A$1:$M$1962,3,0)</f>
        <v>Regions</v>
      </c>
      <c r="J611" t="str">
        <f>VLOOKUP(B611,'CCM-FRS-01-May-2014'!$A$1:$M$1962,4,0)</f>
        <v>Regions-Latin America</v>
      </c>
      <c r="K611" t="str">
        <f>VLOOKUP(B611,'CCM-FRS-01-May-2014'!$A$1:$M$1962,5,0)</f>
        <v>250207 Reg-LatAm-Regional Executive-LatAm</v>
      </c>
      <c r="M611">
        <v>8</v>
      </c>
      <c r="O611" s="23">
        <v>5872496.4912332837</v>
      </c>
    </row>
    <row r="612" spans="1:15" ht="15" x14ac:dyDescent="0.3">
      <c r="A612" s="7"/>
      <c r="B612" s="7" t="s">
        <v>1222</v>
      </c>
      <c r="C612" s="7" t="s">
        <v>1223</v>
      </c>
      <c r="D612" s="8">
        <v>40199.438634259262</v>
      </c>
      <c r="E612" s="7" t="s">
        <v>19</v>
      </c>
      <c r="F612" s="8" t="s">
        <v>20</v>
      </c>
      <c r="G612" t="str">
        <f t="shared" si="10"/>
        <v>Active</v>
      </c>
      <c r="H612" s="2" t="s">
        <v>1</v>
      </c>
      <c r="I612" t="str">
        <f>VLOOKUP(B612,'CCM-FRS-01-May-2014'!$A$1:$M$1962,3,0)</f>
        <v>Investments</v>
      </c>
      <c r="J612" t="str">
        <f>VLOOKUP(B612,'CCM-FRS-01-May-2014'!$A$1:$M$1962,4,0)</f>
        <v>Inv-Alpha Strategies</v>
      </c>
      <c r="K612" t="str">
        <f>VLOOKUP(B612,'CCM-FRS-01-May-2014'!$A$1:$M$1962,5,0)</f>
        <v>Inv-Alpha-Executive</v>
      </c>
      <c r="M612">
        <v>8</v>
      </c>
      <c r="O612" s="23">
        <v>1423897.2889493534</v>
      </c>
    </row>
    <row r="613" spans="1:15" ht="15" x14ac:dyDescent="0.3">
      <c r="A613" s="7"/>
      <c r="B613" s="7" t="s">
        <v>1224</v>
      </c>
      <c r="C613" s="7" t="s">
        <v>1225</v>
      </c>
      <c r="D613" s="8">
        <v>40612.715243055558</v>
      </c>
      <c r="E613" s="7" t="s">
        <v>19</v>
      </c>
      <c r="F613" s="8" t="s">
        <v>20</v>
      </c>
      <c r="G613" t="str">
        <f t="shared" si="10"/>
        <v>Active</v>
      </c>
      <c r="H613" s="2" t="s">
        <v>1</v>
      </c>
      <c r="I613" t="str">
        <f>VLOOKUP(B613,'CCM-FRS-01-May-2014'!$A$1:$M$1962,3,0)</f>
        <v>Regions</v>
      </c>
      <c r="J613" t="str">
        <f>VLOOKUP(B613,'CCM-FRS-01-May-2014'!$A$1:$M$1962,4,0)</f>
        <v>Regions-APAC</v>
      </c>
      <c r="K613" t="str">
        <f>VLOOKUP(B613,'CCM-FRS-01-May-2014'!$A$1:$M$1962,5,0)</f>
        <v>250210 Reg-Platinum Clients-APAC</v>
      </c>
      <c r="M613">
        <v>0</v>
      </c>
      <c r="O613" s="23">
        <v>1197.8306600000001</v>
      </c>
    </row>
    <row r="614" spans="1:15" ht="15" x14ac:dyDescent="0.3">
      <c r="A614" s="7"/>
      <c r="B614" s="7" t="s">
        <v>1226</v>
      </c>
      <c r="C614" s="7" t="s">
        <v>1227</v>
      </c>
      <c r="D614" s="8">
        <v>41085.568738425929</v>
      </c>
      <c r="E614" s="7" t="s">
        <v>19</v>
      </c>
      <c r="F614" s="8">
        <v>41790</v>
      </c>
      <c r="G614" t="str">
        <f t="shared" si="10"/>
        <v>Inactive</v>
      </c>
      <c r="H614" s="4" t="s">
        <v>8</v>
      </c>
      <c r="I614" t="str">
        <f>VLOOKUP(B614,'CCM-FRS-01-May-2014'!$A$1:$M$1962,3,0)</f>
        <v>Regions</v>
      </c>
      <c r="J614" t="str">
        <f>VLOOKUP(B614,'CCM-FRS-01-May-2014'!$A$1:$M$1962,4,0)</f>
        <v>Regions-EMEA</v>
      </c>
      <c r="K614" t="str">
        <f>VLOOKUP(B614,'CCM-FRS-01-May-2014'!$A$1:$M$1962,5,0)</f>
        <v>250211 Reg-EMEA-Reg Exec-EMEA Strategic Change Management (Inactive)</v>
      </c>
      <c r="M614">
        <v>0</v>
      </c>
      <c r="O614" s="23">
        <v>4876.6786680000005</v>
      </c>
    </row>
    <row r="615" spans="1:15" ht="15" x14ac:dyDescent="0.3">
      <c r="A615" s="7"/>
      <c r="B615" s="7" t="s">
        <v>1228</v>
      </c>
      <c r="C615" s="7" t="s">
        <v>1229</v>
      </c>
      <c r="D615" s="8">
        <v>39233.646666666667</v>
      </c>
      <c r="E615" s="7" t="s">
        <v>19</v>
      </c>
      <c r="F615" s="8">
        <v>41578</v>
      </c>
      <c r="G615" t="str">
        <f t="shared" si="10"/>
        <v>Inactive</v>
      </c>
      <c r="H615" s="4" t="s">
        <v>6</v>
      </c>
      <c r="I615" t="str">
        <f>VLOOKUP(B615,'CCM-FRS-01-May-2014'!$A$1:$M$1962,3,0)</f>
        <v>Investments</v>
      </c>
      <c r="J615" t="str">
        <f>VLOOKUP(B615,'CCM-FRS-01-May-2014'!$A$1:$M$1962,4,0)</f>
        <v>Inv-Alpha Strategies</v>
      </c>
      <c r="K615" t="str">
        <f>VLOOKUP(B615,'CCM-FRS-01-May-2014'!$A$1:$M$1962,5,0)</f>
        <v>Inv-Alpha-Equities</v>
      </c>
      <c r="M615">
        <v>0</v>
      </c>
      <c r="O615" s="23">
        <v>0</v>
      </c>
    </row>
    <row r="616" spans="1:15" ht="15" x14ac:dyDescent="0.3">
      <c r="A616" s="7"/>
      <c r="B616" s="7" t="s">
        <v>1230</v>
      </c>
      <c r="C616" s="7" t="s">
        <v>1231</v>
      </c>
      <c r="D616" s="8">
        <v>39233.646666666667</v>
      </c>
      <c r="E616" s="7" t="s">
        <v>19</v>
      </c>
      <c r="F616" s="8">
        <v>41152</v>
      </c>
      <c r="G616" t="str">
        <f t="shared" si="10"/>
        <v>Inactive</v>
      </c>
      <c r="H616" s="4" t="s">
        <v>6</v>
      </c>
      <c r="I616" t="str">
        <f>VLOOKUP(B616,'CCM-FRS-01-May-2014'!$A$1:$M$1962,3,0)</f>
        <v>Investments</v>
      </c>
      <c r="J616" t="str">
        <f>VLOOKUP(B616,'CCM-FRS-01-May-2014'!$A$1:$M$1962,4,0)</f>
        <v>Inv-Alpha Strategies</v>
      </c>
      <c r="K616" t="str">
        <f>VLOOKUP(B616,'CCM-FRS-01-May-2014'!$A$1:$M$1962,5,0)</f>
        <v>Inv-Alpha-Fixed Income</v>
      </c>
      <c r="M616">
        <v>0</v>
      </c>
      <c r="O616" s="23">
        <v>0</v>
      </c>
    </row>
    <row r="617" spans="1:15" ht="15" x14ac:dyDescent="0.3">
      <c r="A617" s="7"/>
      <c r="B617" s="7" t="s">
        <v>1232</v>
      </c>
      <c r="C617" s="7" t="s">
        <v>1233</v>
      </c>
      <c r="D617" s="8">
        <v>38040.72761574074</v>
      </c>
      <c r="E617" s="7" t="s">
        <v>19</v>
      </c>
      <c r="F617" s="8" t="s">
        <v>20</v>
      </c>
      <c r="G617" t="str">
        <f t="shared" si="10"/>
        <v>Active</v>
      </c>
      <c r="H617" s="2" t="s">
        <v>1</v>
      </c>
      <c r="I617" t="str">
        <f>VLOOKUP(B617,'CCM-FRS-01-May-2014'!$A$1:$M$1962,3,0)</f>
        <v>Corporate Executive</v>
      </c>
      <c r="J617" t="str">
        <f>VLOOKUP(B617,'CCM-FRS-01-May-2014'!$A$1:$M$1962,4,0)</f>
        <v>300010 Corp-Exec-Office of the President</v>
      </c>
      <c r="K617">
        <f>VLOOKUP(B617,'CCM-FRS-01-May-2014'!$A$1:$M$1962,5,0)</f>
        <v>0</v>
      </c>
      <c r="M617">
        <v>3</v>
      </c>
      <c r="O617" s="23">
        <v>7699313.086056469</v>
      </c>
    </row>
    <row r="618" spans="1:15" ht="15" x14ac:dyDescent="0.3">
      <c r="A618" s="7"/>
      <c r="B618" s="7" t="s">
        <v>1234</v>
      </c>
      <c r="C618" s="7" t="s">
        <v>1235</v>
      </c>
      <c r="D618" s="8">
        <v>39261.339791666665</v>
      </c>
      <c r="E618" s="7" t="s">
        <v>19</v>
      </c>
      <c r="F618" s="8">
        <v>41698</v>
      </c>
      <c r="G618" t="str">
        <f t="shared" si="10"/>
        <v>Inactive</v>
      </c>
      <c r="H618" s="4" t="s">
        <v>6</v>
      </c>
      <c r="I618" t="str">
        <f>VLOOKUP(B618,'CCM-FRS-01-May-2014'!$A$1:$M$1962,3,0)</f>
        <v>Investments</v>
      </c>
      <c r="J618" t="str">
        <f>VLOOKUP(B618,'CCM-FRS-01-May-2014'!$A$1:$M$1962,4,0)</f>
        <v>Inv-Trading &amp; Liquidity Strategies</v>
      </c>
      <c r="K618" t="str">
        <f>VLOOKUP(B618,'CCM-FRS-01-May-2014'!$A$1:$M$1962,5,0)</f>
        <v>Inv-T&amp;L-Cash</v>
      </c>
      <c r="M618">
        <v>0</v>
      </c>
      <c r="O618" s="23">
        <v>13992.809790000001</v>
      </c>
    </row>
    <row r="619" spans="1:15" ht="15" x14ac:dyDescent="0.3">
      <c r="A619" s="7"/>
      <c r="B619" s="7" t="s">
        <v>1236</v>
      </c>
      <c r="C619" s="7" t="s">
        <v>1237</v>
      </c>
      <c r="D619" s="8">
        <v>39261.340775462966</v>
      </c>
      <c r="E619" s="7" t="s">
        <v>19</v>
      </c>
      <c r="F619" s="8" t="s">
        <v>20</v>
      </c>
      <c r="G619" t="str">
        <f t="shared" si="10"/>
        <v>Active</v>
      </c>
      <c r="H619" s="2" t="s">
        <v>1</v>
      </c>
      <c r="I619" t="str">
        <f>VLOOKUP(B619,'CCM-FRS-01-May-2014'!$A$1:$M$1962,3,0)</f>
        <v>Investments</v>
      </c>
      <c r="J619" t="str">
        <f>VLOOKUP(B619,'CCM-FRS-01-May-2014'!$A$1:$M$1962,4,0)</f>
        <v>Inv-Trading &amp; Liquidity Strategies</v>
      </c>
      <c r="K619" t="str">
        <f>VLOOKUP(B619,'CCM-FRS-01-May-2014'!$A$1:$M$1962,5,0)</f>
        <v>Inv-T&amp;L-Cash</v>
      </c>
      <c r="M619">
        <v>8</v>
      </c>
      <c r="O619" s="23">
        <v>2823970.6655352199</v>
      </c>
    </row>
    <row r="620" spans="1:15" ht="15" x14ac:dyDescent="0.3">
      <c r="A620" s="7"/>
      <c r="B620" s="7" t="s">
        <v>1238</v>
      </c>
      <c r="C620" s="7" t="s">
        <v>1239</v>
      </c>
      <c r="D620" s="8">
        <v>39261.343668981484</v>
      </c>
      <c r="E620" s="7" t="s">
        <v>19</v>
      </c>
      <c r="F620" s="8">
        <v>41152</v>
      </c>
      <c r="G620" t="str">
        <f t="shared" si="10"/>
        <v>Inactive</v>
      </c>
      <c r="H620" s="4" t="s">
        <v>6</v>
      </c>
      <c r="I620" t="str">
        <f>VLOOKUP(B620,'CCM-FRS-01-May-2014'!$A$1:$M$1962,3,0)</f>
        <v>Investments</v>
      </c>
      <c r="J620" t="str">
        <f>VLOOKUP(B620,'CCM-FRS-01-May-2014'!$A$1:$M$1962,4,0)</f>
        <v>Inv-Alpha Strategies</v>
      </c>
      <c r="K620" t="str">
        <f>VLOOKUP(B620,'CCM-FRS-01-May-2014'!$A$1:$M$1962,5,0)</f>
        <v>Inv-Alpha-Fixed Income</v>
      </c>
      <c r="M620">
        <v>0</v>
      </c>
      <c r="O620" s="23">
        <v>0</v>
      </c>
    </row>
    <row r="621" spans="1:15" ht="15" x14ac:dyDescent="0.3">
      <c r="A621" s="7"/>
      <c r="B621" s="7" t="s">
        <v>1240</v>
      </c>
      <c r="C621" s="7" t="s">
        <v>1241</v>
      </c>
      <c r="D621" s="8">
        <v>40444.437824074077</v>
      </c>
      <c r="E621" s="7" t="s">
        <v>19</v>
      </c>
      <c r="F621" s="8">
        <v>41364</v>
      </c>
      <c r="G621" t="str">
        <f t="shared" si="10"/>
        <v>Inactive</v>
      </c>
      <c r="H621" s="4" t="s">
        <v>6</v>
      </c>
      <c r="I621" t="str">
        <f>VLOOKUP(B621,'CCM-FRS-01-May-2014'!$A$1:$M$1962,3,0)</f>
        <v>Investments</v>
      </c>
      <c r="J621" t="str">
        <f>VLOOKUP(B621,'CCM-FRS-01-May-2014'!$A$1:$M$1962,4,0)</f>
        <v>Inv-Trading &amp; Liquidity Strategies</v>
      </c>
      <c r="K621" t="str">
        <f>VLOOKUP(B621,'CCM-FRS-01-May-2014'!$A$1:$M$1962,5,0)</f>
        <v>Inv-T&amp;L-Cash</v>
      </c>
      <c r="M621">
        <v>0</v>
      </c>
      <c r="O621" s="23">
        <v>0</v>
      </c>
    </row>
    <row r="622" spans="1:15" ht="15" x14ac:dyDescent="0.3">
      <c r="A622" s="7"/>
      <c r="B622" s="7" t="s">
        <v>1242</v>
      </c>
      <c r="C622" s="7" t="s">
        <v>1243</v>
      </c>
      <c r="D622" s="8">
        <v>39261.343668981484</v>
      </c>
      <c r="E622" s="7" t="s">
        <v>19</v>
      </c>
      <c r="F622" s="8">
        <v>41578</v>
      </c>
      <c r="G622" t="str">
        <f t="shared" si="10"/>
        <v>Inactive</v>
      </c>
      <c r="H622" s="4" t="s">
        <v>6</v>
      </c>
      <c r="I622" t="str">
        <f>VLOOKUP(B622,'CCM-FRS-01-May-2014'!$A$1:$M$1962,3,0)</f>
        <v>Investments</v>
      </c>
      <c r="J622" t="str">
        <f>VLOOKUP(B622,'CCM-FRS-01-May-2014'!$A$1:$M$1962,4,0)</f>
        <v>Inv-Alpha Strategies</v>
      </c>
      <c r="K622" t="str">
        <f>VLOOKUP(B622,'CCM-FRS-01-May-2014'!$A$1:$M$1962,5,0)</f>
        <v>Inv-Alpha-Executive</v>
      </c>
      <c r="M622">
        <v>0</v>
      </c>
      <c r="O622" s="23">
        <v>0</v>
      </c>
    </row>
    <row r="623" spans="1:15" ht="15" x14ac:dyDescent="0.3">
      <c r="A623" s="7"/>
      <c r="B623" s="7" t="s">
        <v>1244</v>
      </c>
      <c r="C623" s="7" t="s">
        <v>1245</v>
      </c>
      <c r="D623" s="8">
        <v>39261.343668981484</v>
      </c>
      <c r="E623" s="7" t="s">
        <v>19</v>
      </c>
      <c r="F623" s="8" t="s">
        <v>20</v>
      </c>
      <c r="G623" t="str">
        <f t="shared" si="10"/>
        <v>Active</v>
      </c>
      <c r="H623" s="2" t="s">
        <v>1</v>
      </c>
      <c r="I623" t="str">
        <f>VLOOKUP(B623,'CCM-FRS-01-May-2014'!$A$1:$M$1962,3,0)</f>
        <v>Investments</v>
      </c>
      <c r="J623" t="str">
        <f>VLOOKUP(B623,'CCM-FRS-01-May-2014'!$A$1:$M$1962,4,0)</f>
        <v>Inv-Trading &amp; Liquidity Strategies</v>
      </c>
      <c r="K623" t="str">
        <f>VLOOKUP(B623,'CCM-FRS-01-May-2014'!$A$1:$M$1962,5,0)</f>
        <v>Inv-T&amp;L-Cash</v>
      </c>
      <c r="M623">
        <v>10</v>
      </c>
      <c r="O623" s="23">
        <v>1964274.5455941719</v>
      </c>
    </row>
    <row r="624" spans="1:15" ht="15" x14ac:dyDescent="0.3">
      <c r="A624" s="7"/>
      <c r="B624" s="7" t="s">
        <v>1246</v>
      </c>
      <c r="C624" s="7" t="s">
        <v>1247</v>
      </c>
      <c r="D624" s="8">
        <v>39261.344606481478</v>
      </c>
      <c r="E624" s="7" t="s">
        <v>19</v>
      </c>
      <c r="F624" s="8" t="s">
        <v>20</v>
      </c>
      <c r="G624" t="str">
        <f t="shared" si="10"/>
        <v>Active</v>
      </c>
      <c r="H624" s="2" t="s">
        <v>1</v>
      </c>
      <c r="I624" t="str">
        <f>VLOOKUP(B624,'CCM-FRS-01-May-2014'!$A$1:$M$1962,3,0)</f>
        <v>Investments</v>
      </c>
      <c r="J624" t="str">
        <f>VLOOKUP(B624,'CCM-FRS-01-May-2014'!$A$1:$M$1962,4,0)</f>
        <v>Inv-Trading &amp; Liquidity Strategies</v>
      </c>
      <c r="K624" t="str">
        <f>VLOOKUP(B624,'CCM-FRS-01-May-2014'!$A$1:$M$1962,5,0)</f>
        <v>Inv-T&amp;L-Cash</v>
      </c>
      <c r="M624">
        <v>5</v>
      </c>
      <c r="O624" s="23">
        <v>893055.47226454574</v>
      </c>
    </row>
    <row r="625" spans="1:15" ht="15" x14ac:dyDescent="0.3">
      <c r="A625" s="7"/>
      <c r="B625" s="7" t="s">
        <v>1248</v>
      </c>
      <c r="C625" s="7" t="s">
        <v>1249</v>
      </c>
      <c r="D625" s="8">
        <v>39261.344606481478</v>
      </c>
      <c r="E625" s="7" t="s">
        <v>19</v>
      </c>
      <c r="F625" s="8" t="s">
        <v>20</v>
      </c>
      <c r="G625" t="str">
        <f t="shared" si="10"/>
        <v>Active</v>
      </c>
      <c r="H625" s="2" t="s">
        <v>1</v>
      </c>
      <c r="I625" t="str">
        <f>VLOOKUP(B625,'CCM-FRS-01-May-2014'!$A$1:$M$1962,3,0)</f>
        <v>Investments</v>
      </c>
      <c r="J625" t="str">
        <f>VLOOKUP(B625,'CCM-FRS-01-May-2014'!$A$1:$M$1962,4,0)</f>
        <v>Inv-Trading &amp; Liquidity Strategies</v>
      </c>
      <c r="K625" t="str">
        <f>VLOOKUP(B625,'CCM-FRS-01-May-2014'!$A$1:$M$1962,5,0)</f>
        <v>Inv-T&amp;L-Cash</v>
      </c>
      <c r="M625">
        <v>7</v>
      </c>
      <c r="O625" s="23">
        <v>1594064.1668078159</v>
      </c>
    </row>
    <row r="626" spans="1:15" ht="15" x14ac:dyDescent="0.3">
      <c r="A626" s="7"/>
      <c r="B626" s="7" t="s">
        <v>1250</v>
      </c>
      <c r="C626" s="7" t="s">
        <v>1251</v>
      </c>
      <c r="D626" s="8">
        <v>40658.759097222224</v>
      </c>
      <c r="E626" s="7" t="s">
        <v>19</v>
      </c>
      <c r="F626" s="8">
        <v>41455</v>
      </c>
      <c r="G626" t="str">
        <f t="shared" si="10"/>
        <v>Inactive</v>
      </c>
      <c r="H626" s="4" t="s">
        <v>6</v>
      </c>
      <c r="I626" t="str">
        <f>VLOOKUP(B626,'CCM-FRS-01-May-2014'!$A$1:$M$1962,3,0)</f>
        <v>Investments</v>
      </c>
      <c r="J626" t="str">
        <f>VLOOKUP(B626,'CCM-FRS-01-May-2014'!$A$1:$M$1962,4,0)</f>
        <v>Inv-Alpha Strategies</v>
      </c>
      <c r="K626" t="str">
        <f>VLOOKUP(B626,'CCM-FRS-01-May-2014'!$A$1:$M$1962,5,0)</f>
        <v>Inv-Alpha-Executive</v>
      </c>
      <c r="M626">
        <v>0</v>
      </c>
      <c r="O626" s="23">
        <v>0</v>
      </c>
    </row>
    <row r="627" spans="1:15" ht="15" x14ac:dyDescent="0.3">
      <c r="A627" s="7"/>
      <c r="B627" s="7" t="s">
        <v>1252</v>
      </c>
      <c r="C627" s="7" t="s">
        <v>1253</v>
      </c>
      <c r="D627" s="8">
        <v>38040.72761574074</v>
      </c>
      <c r="E627" s="7" t="s">
        <v>19</v>
      </c>
      <c r="F627" s="8">
        <v>40025</v>
      </c>
      <c r="G627" t="str">
        <f t="shared" si="10"/>
        <v>Inactive</v>
      </c>
      <c r="H627" s="4" t="s">
        <v>6</v>
      </c>
      <c r="I627" t="str">
        <f>VLOOKUP(B627,'CCM-FRS-01-May-2014'!$A$1:$M$1962,3,0)</f>
        <v>Risk and Quantitative Analysis</v>
      </c>
      <c r="J627" t="str">
        <f>VLOOKUP(B627,'CCM-FRS-01-May-2014'!$A$1:$M$1962,4,0)</f>
        <v>RQA-Inactive</v>
      </c>
      <c r="K627" t="str">
        <f>VLOOKUP(B627,'CCM-FRS-01-May-2014'!$A$1:$M$1962,5,0)</f>
        <v>300100 RQA-Portfolio Risk Mgmt (Inactive)</v>
      </c>
      <c r="M627">
        <v>0</v>
      </c>
      <c r="O627" s="23">
        <v>0</v>
      </c>
    </row>
    <row r="628" spans="1:15" ht="15" x14ac:dyDescent="0.3">
      <c r="A628" s="7"/>
      <c r="B628" s="7" t="s">
        <v>1254</v>
      </c>
      <c r="C628" s="7" t="s">
        <v>1255</v>
      </c>
      <c r="D628" s="8">
        <v>38386.469560185185</v>
      </c>
      <c r="E628" s="7" t="s">
        <v>57</v>
      </c>
      <c r="F628" s="8">
        <v>40025</v>
      </c>
      <c r="G628" t="str">
        <f t="shared" si="10"/>
        <v>Inactive</v>
      </c>
      <c r="H628" s="4" t="s">
        <v>6</v>
      </c>
      <c r="I628" t="str">
        <f>VLOOKUP(B628,'CCM-FRS-01-May-2014'!$A$1:$M$1962,3,0)</f>
        <v>Risk and Quantitative Analysis</v>
      </c>
      <c r="J628" t="str">
        <f>VLOOKUP(B628,'CCM-FRS-01-May-2014'!$A$1:$M$1962,4,0)</f>
        <v>RQA-Inactive</v>
      </c>
      <c r="K628" t="str">
        <f>VLOOKUP(B628,'CCM-FRS-01-May-2014'!$A$1:$M$1962,5,0)</f>
        <v>300105 RQA-Quantitative Strategies Group (Inactive)</v>
      </c>
      <c r="M628">
        <v>0</v>
      </c>
      <c r="O628" s="23">
        <v>0</v>
      </c>
    </row>
    <row r="629" spans="1:15" ht="15" x14ac:dyDescent="0.3">
      <c r="A629" s="7"/>
      <c r="B629" s="7" t="s">
        <v>1256</v>
      </c>
      <c r="C629" s="7" t="s">
        <v>1257</v>
      </c>
      <c r="D629" s="8">
        <v>38462.415335648147</v>
      </c>
      <c r="E629" s="7" t="s">
        <v>19</v>
      </c>
      <c r="F629" s="8" t="s">
        <v>20</v>
      </c>
      <c r="G629" t="str">
        <f t="shared" si="10"/>
        <v>Active</v>
      </c>
      <c r="H629" s="2" t="s">
        <v>1</v>
      </c>
      <c r="I629" t="str">
        <f>VLOOKUP(B629,'CCM-FRS-01-May-2014'!$A$1:$M$1962,3,0)</f>
        <v>Investments</v>
      </c>
      <c r="J629" t="str">
        <f>VLOOKUP(B629,'CCM-FRS-01-May-2014'!$A$1:$M$1962,4,0)</f>
        <v>Inv-Alpha Strategies</v>
      </c>
      <c r="K629" t="str">
        <f>VLOOKUP(B629,'CCM-FRS-01-May-2014'!$A$1:$M$1962,5,0)</f>
        <v>Inv-Alpha-Equities</v>
      </c>
      <c r="M629">
        <v>0</v>
      </c>
      <c r="O629" s="23">
        <v>420</v>
      </c>
    </row>
    <row r="630" spans="1:15" ht="15" x14ac:dyDescent="0.3">
      <c r="A630" s="7"/>
      <c r="B630" s="7" t="s">
        <v>1258</v>
      </c>
      <c r="C630" s="7" t="s">
        <v>1259</v>
      </c>
      <c r="D630" s="8">
        <v>39261.346122685187</v>
      </c>
      <c r="E630" s="7" t="s">
        <v>19</v>
      </c>
      <c r="F630" s="8" t="s">
        <v>20</v>
      </c>
      <c r="G630" t="str">
        <f t="shared" si="10"/>
        <v>Active</v>
      </c>
      <c r="H630" s="2" t="s">
        <v>1</v>
      </c>
      <c r="I630" t="str">
        <f>VLOOKUP(B630,'CCM-FRS-01-May-2014'!$A$1:$M$1962,3,0)</f>
        <v>Risk and Quantitative Analysis</v>
      </c>
      <c r="J630" t="str">
        <f>VLOOKUP(B630,'CCM-FRS-01-May-2014'!$A$1:$M$1962,4,0)</f>
        <v>300111 RQA-Counterparty &amp; Concentration Risk</v>
      </c>
      <c r="K630">
        <f>VLOOKUP(B630,'CCM-FRS-01-May-2014'!$A$1:$M$1962,5,0)</f>
        <v>0</v>
      </c>
      <c r="M630">
        <v>16</v>
      </c>
      <c r="O630" s="23">
        <v>4071158.6925796997</v>
      </c>
    </row>
    <row r="631" spans="1:15" ht="15" x14ac:dyDescent="0.3">
      <c r="A631" s="7"/>
      <c r="B631" s="7" t="s">
        <v>1260</v>
      </c>
      <c r="C631" s="7" t="s">
        <v>1261</v>
      </c>
      <c r="D631" s="8">
        <v>39261.347638888888</v>
      </c>
      <c r="E631" s="7" t="s">
        <v>19</v>
      </c>
      <c r="F631" s="8" t="s">
        <v>20</v>
      </c>
      <c r="G631" t="str">
        <f t="shared" si="10"/>
        <v>Active</v>
      </c>
      <c r="H631" s="2" t="s">
        <v>1</v>
      </c>
      <c r="I631" t="str">
        <f>VLOOKUP(B631,'CCM-FRS-01-May-2014'!$A$1:$M$1962,3,0)</f>
        <v>Risk and Quantitative Analysis</v>
      </c>
      <c r="J631" t="str">
        <f>VLOOKUP(B631,'CCM-FRS-01-May-2014'!$A$1:$M$1962,4,0)</f>
        <v>300112 RQA-Equity</v>
      </c>
      <c r="K631">
        <f>VLOOKUP(B631,'CCM-FRS-01-May-2014'!$A$1:$M$1962,5,0)</f>
        <v>0</v>
      </c>
      <c r="M631">
        <v>35</v>
      </c>
      <c r="O631" s="23">
        <v>8424176.32923913</v>
      </c>
    </row>
    <row r="632" spans="1:15" ht="15" x14ac:dyDescent="0.3">
      <c r="A632" s="7"/>
      <c r="B632" s="7" t="s">
        <v>1262</v>
      </c>
      <c r="C632" s="7" t="s">
        <v>1263</v>
      </c>
      <c r="D632" s="8">
        <v>39261.347638888888</v>
      </c>
      <c r="E632" s="7" t="s">
        <v>19</v>
      </c>
      <c r="F632" s="8" t="s">
        <v>20</v>
      </c>
      <c r="G632" t="str">
        <f t="shared" si="10"/>
        <v>Active</v>
      </c>
      <c r="H632" s="2" t="s">
        <v>1</v>
      </c>
      <c r="I632" t="str">
        <f>VLOOKUP(B632,'CCM-FRS-01-May-2014'!$A$1:$M$1962,3,0)</f>
        <v>Risk and Quantitative Analysis</v>
      </c>
      <c r="J632" t="str">
        <f>VLOOKUP(B632,'CCM-FRS-01-May-2014'!$A$1:$M$1962,4,0)</f>
        <v>300113 RQA-Exec</v>
      </c>
      <c r="K632">
        <f>VLOOKUP(B632,'CCM-FRS-01-May-2014'!$A$1:$M$1962,5,0)</f>
        <v>0</v>
      </c>
      <c r="M632">
        <v>16</v>
      </c>
      <c r="O632" s="23">
        <v>8196416.2157029938</v>
      </c>
    </row>
    <row r="633" spans="1:15" ht="15" x14ac:dyDescent="0.3">
      <c r="A633" s="7"/>
      <c r="B633" s="7" t="s">
        <v>1264</v>
      </c>
      <c r="C633" s="7" t="s">
        <v>1265</v>
      </c>
      <c r="D633" s="8">
        <v>39261.347962962966</v>
      </c>
      <c r="E633" s="7" t="s">
        <v>19</v>
      </c>
      <c r="F633" s="8" t="s">
        <v>20</v>
      </c>
      <c r="G633" t="str">
        <f t="shared" si="10"/>
        <v>Active</v>
      </c>
      <c r="H633" s="2" t="s">
        <v>1</v>
      </c>
      <c r="I633" t="str">
        <f>VLOOKUP(B633,'CCM-FRS-01-May-2014'!$A$1:$M$1962,3,0)</f>
        <v>Risk and Quantitative Analysis</v>
      </c>
      <c r="J633" t="str">
        <f>VLOOKUP(B633,'CCM-FRS-01-May-2014'!$A$1:$M$1962,4,0)</f>
        <v>RQA-Fixed Income-FI</v>
      </c>
      <c r="K633" t="str">
        <f>VLOOKUP(B633,'CCM-FRS-01-May-2014'!$A$1:$M$1962,5,0)</f>
        <v>300114 RQA-Fixed Income</v>
      </c>
      <c r="M633">
        <v>38</v>
      </c>
      <c r="O633" s="23">
        <v>9524369.3427761495</v>
      </c>
    </row>
    <row r="634" spans="1:15" ht="15" x14ac:dyDescent="0.3">
      <c r="A634" s="7"/>
      <c r="B634" s="7" t="s">
        <v>1266</v>
      </c>
      <c r="C634" s="7" t="s">
        <v>1267</v>
      </c>
      <c r="D634" s="8">
        <v>39261.348333333335</v>
      </c>
      <c r="E634" s="7" t="s">
        <v>19</v>
      </c>
      <c r="F634" s="8" t="s">
        <v>20</v>
      </c>
      <c r="G634" t="str">
        <f t="shared" si="10"/>
        <v>Active</v>
      </c>
      <c r="H634" s="2" t="s">
        <v>1</v>
      </c>
      <c r="I634" t="str">
        <f>VLOOKUP(B634,'CCM-FRS-01-May-2014'!$A$1:$M$1962,3,0)</f>
        <v>Risk and Quantitative Analysis</v>
      </c>
      <c r="J634" t="str">
        <f>VLOOKUP(B634,'CCM-FRS-01-May-2014'!$A$1:$M$1962,4,0)</f>
        <v>300115 RQA-Multi-Asset Class</v>
      </c>
      <c r="K634">
        <f>VLOOKUP(B634,'CCM-FRS-01-May-2014'!$A$1:$M$1962,5,0)</f>
        <v>0</v>
      </c>
      <c r="M634">
        <v>22</v>
      </c>
      <c r="O634" s="23">
        <v>5163138.279936837</v>
      </c>
    </row>
    <row r="635" spans="1:15" ht="15" x14ac:dyDescent="0.3">
      <c r="A635" s="7"/>
      <c r="B635" s="7" t="s">
        <v>1268</v>
      </c>
      <c r="C635" s="7" t="s">
        <v>1269</v>
      </c>
      <c r="D635" s="8">
        <v>39261.34878472222</v>
      </c>
      <c r="E635" s="7" t="s">
        <v>19</v>
      </c>
      <c r="F635" s="8" t="s">
        <v>20</v>
      </c>
      <c r="G635" t="str">
        <f t="shared" si="10"/>
        <v>Active</v>
      </c>
      <c r="H635" s="2" t="s">
        <v>1</v>
      </c>
      <c r="I635" t="str">
        <f>VLOOKUP(B635,'CCM-FRS-01-May-2014'!$A$1:$M$1962,3,0)</f>
        <v>Risk and Quantitative Analysis</v>
      </c>
      <c r="J635" t="str">
        <f>VLOOKUP(B635,'CCM-FRS-01-May-2014'!$A$1:$M$1962,4,0)</f>
        <v>300116 RQA-GPA&amp;P</v>
      </c>
      <c r="K635">
        <f>VLOOKUP(B635,'CCM-FRS-01-May-2014'!$A$1:$M$1962,5,0)</f>
        <v>0</v>
      </c>
      <c r="M635">
        <v>26</v>
      </c>
      <c r="O635" s="23">
        <v>3217474.8534109257</v>
      </c>
    </row>
    <row r="636" spans="1:15" ht="15" x14ac:dyDescent="0.3">
      <c r="A636" s="7"/>
      <c r="B636" s="7" t="s">
        <v>1270</v>
      </c>
      <c r="C636" s="7" t="s">
        <v>1271</v>
      </c>
      <c r="D636" s="8">
        <v>39840.678831018522</v>
      </c>
      <c r="E636" s="7" t="s">
        <v>19</v>
      </c>
      <c r="F636" s="8" t="s">
        <v>20</v>
      </c>
      <c r="G636" t="str">
        <f t="shared" si="10"/>
        <v>Active</v>
      </c>
      <c r="H636" s="2" t="s">
        <v>1</v>
      </c>
      <c r="I636" t="str">
        <f>VLOOKUP(B636,'CCM-FRS-01-May-2014'!$A$1:$M$1962,3,0)</f>
        <v>Investments</v>
      </c>
      <c r="J636" t="str">
        <f>VLOOKUP(B636,'CCM-FRS-01-May-2014'!$A$1:$M$1962,4,0)</f>
        <v>Inv-Alpha Strategies</v>
      </c>
      <c r="K636" t="str">
        <f>VLOOKUP(B636,'CCM-FRS-01-May-2014'!$A$1:$M$1962,5,0)</f>
        <v>Inv-Alpha-Equities</v>
      </c>
      <c r="M636">
        <v>5</v>
      </c>
      <c r="O636" s="23">
        <v>1063007.3606663337</v>
      </c>
    </row>
    <row r="637" spans="1:15" ht="15" x14ac:dyDescent="0.3">
      <c r="A637" s="7"/>
      <c r="B637" s="7" t="s">
        <v>1272</v>
      </c>
      <c r="C637" s="7" t="s">
        <v>1273</v>
      </c>
      <c r="D637" s="8">
        <v>40108.503460648149</v>
      </c>
      <c r="E637" s="7" t="s">
        <v>19</v>
      </c>
      <c r="F637" s="8" t="s">
        <v>20</v>
      </c>
      <c r="G637" t="str">
        <f t="shared" si="10"/>
        <v>Active</v>
      </c>
      <c r="H637" s="2" t="s">
        <v>1</v>
      </c>
      <c r="I637" t="str">
        <f>VLOOKUP(B637,'CCM-FRS-01-May-2014'!$A$1:$M$1962,3,0)</f>
        <v>Risk and Quantitative Analysis</v>
      </c>
      <c r="J637" t="str">
        <f>VLOOKUP(B637,'CCM-FRS-01-May-2014'!$A$1:$M$1962,4,0)</f>
        <v>300118 RQA-Regulatory Oversight</v>
      </c>
      <c r="K637">
        <f>VLOOKUP(B637,'CCM-FRS-01-May-2014'!$A$1:$M$1962,5,0)</f>
        <v>0</v>
      </c>
      <c r="M637">
        <v>7</v>
      </c>
      <c r="O637" s="23">
        <v>1751532.0329174078</v>
      </c>
    </row>
    <row r="638" spans="1:15" ht="15" x14ac:dyDescent="0.3">
      <c r="A638" s="7"/>
      <c r="B638" s="7" t="s">
        <v>1274</v>
      </c>
      <c r="C638" s="7" t="s">
        <v>1275</v>
      </c>
      <c r="D638" s="8">
        <v>40108.503877314812</v>
      </c>
      <c r="E638" s="7" t="s">
        <v>19</v>
      </c>
      <c r="F638" s="8" t="s">
        <v>20</v>
      </c>
      <c r="G638" t="str">
        <f t="shared" si="10"/>
        <v>Active</v>
      </c>
      <c r="H638" s="2" t="s">
        <v>1</v>
      </c>
      <c r="I638" t="str">
        <f>VLOOKUP(B638,'CCM-FRS-01-May-2014'!$A$1:$M$1962,3,0)</f>
        <v>Risk and Quantitative Analysis</v>
      </c>
      <c r="J638" t="str">
        <f>VLOOKUP(B638,'CCM-FRS-01-May-2014'!$A$1:$M$1962,4,0)</f>
        <v>RQA-RAM</v>
      </c>
      <c r="K638" t="str">
        <f>VLOOKUP(B638,'CCM-FRS-01-May-2014'!$A$1:$M$1962,5,0)</f>
        <v>300119 RQA-Risk Analytics Methodology</v>
      </c>
      <c r="M638">
        <v>17</v>
      </c>
      <c r="O638" s="23">
        <v>4175451.6771107218</v>
      </c>
    </row>
    <row r="639" spans="1:15" ht="15" x14ac:dyDescent="0.3">
      <c r="A639" s="7"/>
      <c r="B639" s="7" t="s">
        <v>1276</v>
      </c>
      <c r="C639" s="7" t="s">
        <v>1277</v>
      </c>
      <c r="D639" s="8">
        <v>40108.504155092596</v>
      </c>
      <c r="E639" s="7" t="s">
        <v>19</v>
      </c>
      <c r="F639" s="8">
        <v>41578</v>
      </c>
      <c r="G639" t="str">
        <f t="shared" si="10"/>
        <v>Inactive</v>
      </c>
      <c r="H639" s="4" t="s">
        <v>6</v>
      </c>
      <c r="I639" t="str">
        <f>VLOOKUP(B639,'CCM-FRS-01-May-2014'!$A$1:$M$1962,3,0)</f>
        <v>Risk and Quantitative Analysis</v>
      </c>
      <c r="J639" t="str">
        <f>VLOOKUP(B639,'CCM-FRS-01-May-2014'!$A$1:$M$1962,4,0)</f>
        <v>RQA-Inactive</v>
      </c>
      <c r="K639" t="str">
        <f>VLOOKUP(B639,'CCM-FRS-01-May-2014'!$A$1:$M$1962,5,0)</f>
        <v>300120 RQA3 (Inactive)</v>
      </c>
      <c r="M639">
        <v>0</v>
      </c>
      <c r="O639" s="23">
        <v>0</v>
      </c>
    </row>
    <row r="640" spans="1:15" ht="15" x14ac:dyDescent="0.3">
      <c r="A640" s="7"/>
      <c r="B640" s="7" t="s">
        <v>1278</v>
      </c>
      <c r="C640" s="7" t="s">
        <v>1279</v>
      </c>
      <c r="D640" s="8">
        <v>40108.515416666669</v>
      </c>
      <c r="E640" s="7" t="s">
        <v>19</v>
      </c>
      <c r="F640" s="8" t="s">
        <v>20</v>
      </c>
      <c r="G640" t="str">
        <f t="shared" si="10"/>
        <v>Active</v>
      </c>
      <c r="H640" s="2" t="s">
        <v>1</v>
      </c>
      <c r="I640" t="str">
        <f>VLOOKUP(B640,'CCM-FRS-01-May-2014'!$A$1:$M$1962,3,0)</f>
        <v>Risk and Quantitative Analysis</v>
      </c>
      <c r="J640" t="str">
        <f>VLOOKUP(B640,'CCM-FRS-01-May-2014'!$A$1:$M$1962,4,0)</f>
        <v>RQA-RAM</v>
      </c>
      <c r="K640" t="str">
        <f>VLOOKUP(B640,'CCM-FRS-01-May-2014'!$A$1:$M$1962,5,0)</f>
        <v>300121 RQA-ERM</v>
      </c>
      <c r="M640">
        <v>0</v>
      </c>
      <c r="O640" s="23">
        <v>29979.188409999995</v>
      </c>
    </row>
    <row r="641" spans="1:15" ht="15" x14ac:dyDescent="0.3">
      <c r="A641" s="7"/>
      <c r="B641" s="7" t="s">
        <v>1280</v>
      </c>
      <c r="C641" s="7" t="s">
        <v>1281</v>
      </c>
      <c r="D641" s="8">
        <v>41667.731909722221</v>
      </c>
      <c r="E641" s="7" t="s">
        <v>19</v>
      </c>
      <c r="F641" s="8" t="s">
        <v>20</v>
      </c>
      <c r="G641" t="str">
        <f t="shared" si="10"/>
        <v>Active</v>
      </c>
      <c r="H641" s="2" t="s">
        <v>1</v>
      </c>
      <c r="I641" t="str">
        <f>VLOOKUP(B641,'CCM-FRS-01-May-2014'!$A$1:$M$1962,3,0)</f>
        <v>Risk and Quantitative Analysis</v>
      </c>
      <c r="J641" t="str">
        <f>VLOOKUP(B641,'CCM-FRS-01-May-2014'!$A$1:$M$1962,4,0)</f>
        <v>300122 RQA- Trading &amp; Liquidity Strategies</v>
      </c>
      <c r="K641">
        <f>VLOOKUP(B641,'CCM-FRS-01-May-2014'!$A$1:$M$1962,5,0)</f>
        <v>0</v>
      </c>
      <c r="M641">
        <v>8</v>
      </c>
      <c r="O641" s="23">
        <v>1426726.2391322288</v>
      </c>
    </row>
    <row r="642" spans="1:15" ht="15" x14ac:dyDescent="0.3">
      <c r="A642" s="7"/>
      <c r="B642" s="7" t="s">
        <v>1282</v>
      </c>
      <c r="C642" s="7" t="s">
        <v>1283</v>
      </c>
      <c r="D642" s="8">
        <v>41695.553043981483</v>
      </c>
      <c r="E642" s="7" t="s">
        <v>19</v>
      </c>
      <c r="F642" s="8" t="s">
        <v>20</v>
      </c>
      <c r="G642" t="str">
        <f t="shared" si="10"/>
        <v>Active</v>
      </c>
      <c r="H642" s="2" t="s">
        <v>1</v>
      </c>
      <c r="I642" t="str">
        <f>VLOOKUP(B642,'CCM-FRS-01-May-2014'!$A$1:$M$1962,3,0)</f>
        <v>Risk and Quantitative Analysis</v>
      </c>
      <c r="J642" t="str">
        <f>VLOOKUP(B642,'CCM-FRS-01-May-2014'!$A$1:$M$1962,4,0)</f>
        <v>RQA-Fixed Income-FI</v>
      </c>
      <c r="K642" t="str">
        <f>VLOOKUP(B642,'CCM-FRS-01-May-2014'!$A$1:$M$1962,5,0)</f>
        <v>300123 RQA-International Fixed Income</v>
      </c>
      <c r="M642">
        <v>1</v>
      </c>
      <c r="O642" s="23">
        <v>178764.61220824812</v>
      </c>
    </row>
    <row r="643" spans="1:15" ht="15" x14ac:dyDescent="0.3">
      <c r="A643" s="7"/>
      <c r="B643" s="7" t="s">
        <v>1284</v>
      </c>
      <c r="C643" s="7" t="s">
        <v>1285</v>
      </c>
      <c r="D643" s="8">
        <v>40505.42659722222</v>
      </c>
      <c r="E643" s="7" t="s">
        <v>19</v>
      </c>
      <c r="F643" s="8" t="s">
        <v>20</v>
      </c>
      <c r="G643" t="str">
        <f t="shared" si="10"/>
        <v>Active</v>
      </c>
      <c r="H643" s="2" t="s">
        <v>1</v>
      </c>
      <c r="I643" t="str">
        <f>VLOOKUP(B643,'CCM-FRS-01-May-2014'!$A$1:$M$1962,3,0)</f>
        <v>Risk and Quantitative Analysis</v>
      </c>
      <c r="J643" t="str">
        <f>VLOOKUP(B643,'CCM-FRS-01-May-2014'!$A$1:$M$1962,4,0)</f>
        <v>RQA-Alternatives</v>
      </c>
      <c r="K643" t="str">
        <f>VLOOKUP(B643,'CCM-FRS-01-May-2014'!$A$1:$M$1962,5,0)</f>
        <v>300125 RQA-Alternatives</v>
      </c>
      <c r="M643">
        <v>8</v>
      </c>
      <c r="O643" s="23">
        <v>1768900.6478064544</v>
      </c>
    </row>
    <row r="644" spans="1:15" ht="15" x14ac:dyDescent="0.3">
      <c r="A644" s="7"/>
      <c r="B644" s="7" t="s">
        <v>1286</v>
      </c>
      <c r="C644" s="7" t="s">
        <v>1287</v>
      </c>
      <c r="D644" s="8">
        <v>40505.473668981482</v>
      </c>
      <c r="E644" s="7" t="s">
        <v>19</v>
      </c>
      <c r="F644" s="8" t="s">
        <v>20</v>
      </c>
      <c r="G644" t="str">
        <f t="shared" si="10"/>
        <v>Active</v>
      </c>
      <c r="H644" s="2" t="s">
        <v>1</v>
      </c>
      <c r="I644" t="str">
        <f>VLOOKUP(B644,'CCM-FRS-01-May-2014'!$A$1:$M$1962,3,0)</f>
        <v>Risk and Quantitative Analysis</v>
      </c>
      <c r="J644" t="str">
        <f>VLOOKUP(B644,'CCM-FRS-01-May-2014'!$A$1:$M$1962,4,0)</f>
        <v>RQA-Fixed Income-FI</v>
      </c>
      <c r="K644" t="str">
        <f>VLOOKUP(B644,'CCM-FRS-01-May-2014'!$A$1:$M$1962,5,0)</f>
        <v>300130 RQA-Cash, FIG, Muni</v>
      </c>
      <c r="M644">
        <v>4</v>
      </c>
      <c r="O644" s="23">
        <v>1443880.122671311</v>
      </c>
    </row>
    <row r="645" spans="1:15" ht="15" x14ac:dyDescent="0.3">
      <c r="A645" s="7"/>
      <c r="B645" s="7" t="s">
        <v>1288</v>
      </c>
      <c r="C645" s="7" t="s">
        <v>1289</v>
      </c>
      <c r="D645" s="8">
        <v>40645.579236111109</v>
      </c>
      <c r="E645" s="7" t="s">
        <v>19</v>
      </c>
      <c r="F645" s="8" t="s">
        <v>20</v>
      </c>
      <c r="G645" t="str">
        <f t="shared" si="10"/>
        <v>Active</v>
      </c>
      <c r="H645" s="2" t="s">
        <v>1</v>
      </c>
      <c r="I645" t="str">
        <f>VLOOKUP(B645,'CCM-FRS-01-May-2014'!$A$1:$M$1962,3,0)</f>
        <v>Risk and Quantitative Analysis</v>
      </c>
      <c r="J645" t="str">
        <f>VLOOKUP(B645,'CCM-FRS-01-May-2014'!$A$1:$M$1962,4,0)</f>
        <v>300135 RQA-Passive</v>
      </c>
      <c r="K645">
        <f>VLOOKUP(B645,'CCM-FRS-01-May-2014'!$A$1:$M$1962,5,0)</f>
        <v>0</v>
      </c>
      <c r="M645">
        <v>16</v>
      </c>
      <c r="O645" s="23">
        <v>3628216.9420184819</v>
      </c>
    </row>
    <row r="646" spans="1:15" ht="15" x14ac:dyDescent="0.3">
      <c r="A646" s="7"/>
      <c r="B646" s="7" t="s">
        <v>1290</v>
      </c>
      <c r="C646" s="7" t="s">
        <v>1291</v>
      </c>
      <c r="D646" s="8">
        <v>38040.72761574074</v>
      </c>
      <c r="E646" s="7" t="s">
        <v>19</v>
      </c>
      <c r="F646" s="8">
        <v>41152</v>
      </c>
      <c r="G646" t="str">
        <f t="shared" si="10"/>
        <v>Inactive</v>
      </c>
      <c r="H646" s="4" t="s">
        <v>6</v>
      </c>
      <c r="I646" t="str">
        <f>VLOOKUP(B646,'CCM-FRS-01-May-2014'!$A$1:$M$1962,3,0)</f>
        <v>Investments</v>
      </c>
      <c r="J646" t="str">
        <f>VLOOKUP(B646,'CCM-FRS-01-May-2014'!$A$1:$M$1962,4,0)</f>
        <v>Inv-Alpha Strategies</v>
      </c>
      <c r="K646" t="str">
        <f>VLOOKUP(B646,'CCM-FRS-01-May-2014'!$A$1:$M$1962,5,0)</f>
        <v>Inv-Alpha-Fixed Income</v>
      </c>
      <c r="M646">
        <v>0</v>
      </c>
      <c r="O646" s="23">
        <v>0</v>
      </c>
    </row>
    <row r="647" spans="1:15" ht="15" x14ac:dyDescent="0.3">
      <c r="A647" s="7"/>
      <c r="B647" s="7" t="s">
        <v>1292</v>
      </c>
      <c r="C647" s="7" t="s">
        <v>1293</v>
      </c>
      <c r="D647" s="8">
        <v>39261.349085648151</v>
      </c>
      <c r="E647" s="7" t="s">
        <v>19</v>
      </c>
      <c r="F647" s="8">
        <v>41152</v>
      </c>
      <c r="G647" t="str">
        <f t="shared" si="10"/>
        <v>Inactive</v>
      </c>
      <c r="H647" s="4" t="s">
        <v>6</v>
      </c>
      <c r="I647" t="str">
        <f>VLOOKUP(B647,'CCM-FRS-01-May-2014'!$A$1:$M$1962,3,0)</f>
        <v>Investments</v>
      </c>
      <c r="J647" t="str">
        <f>VLOOKUP(B647,'CCM-FRS-01-May-2014'!$A$1:$M$1962,4,0)</f>
        <v>Inv-Alpha Strategies</v>
      </c>
      <c r="K647" t="str">
        <f>VLOOKUP(B647,'CCM-FRS-01-May-2014'!$A$1:$M$1962,5,0)</f>
        <v>Inv-Alpha-Fixed Income</v>
      </c>
      <c r="M647">
        <v>0</v>
      </c>
      <c r="O647" s="23">
        <v>0</v>
      </c>
    </row>
    <row r="648" spans="1:15" ht="15" x14ac:dyDescent="0.3">
      <c r="A648" s="7"/>
      <c r="B648" s="7" t="s">
        <v>1294</v>
      </c>
      <c r="C648" s="7" t="s">
        <v>1295</v>
      </c>
      <c r="D648" s="8">
        <v>39261.349826388891</v>
      </c>
      <c r="E648" s="7" t="s">
        <v>19</v>
      </c>
      <c r="F648" s="8">
        <v>41152</v>
      </c>
      <c r="G648" t="str">
        <f t="shared" si="10"/>
        <v>Inactive</v>
      </c>
      <c r="H648" s="4" t="s">
        <v>6</v>
      </c>
      <c r="I648" t="str">
        <f>VLOOKUP(B648,'CCM-FRS-01-May-2014'!$A$1:$M$1962,3,0)</f>
        <v>Investments</v>
      </c>
      <c r="J648" t="str">
        <f>VLOOKUP(B648,'CCM-FRS-01-May-2014'!$A$1:$M$1962,4,0)</f>
        <v>Inv-Alpha Strategies</v>
      </c>
      <c r="K648" t="str">
        <f>VLOOKUP(B648,'CCM-FRS-01-May-2014'!$A$1:$M$1962,5,0)</f>
        <v>Inv-Alpha-Fixed Income</v>
      </c>
      <c r="M648">
        <v>0</v>
      </c>
      <c r="O648" s="23">
        <v>0</v>
      </c>
    </row>
    <row r="649" spans="1:15" ht="15" x14ac:dyDescent="0.3">
      <c r="A649" s="7"/>
      <c r="B649" s="7" t="s">
        <v>1296</v>
      </c>
      <c r="C649" s="7" t="s">
        <v>1297</v>
      </c>
      <c r="D649" s="8">
        <v>39261.350543981483</v>
      </c>
      <c r="E649" s="7" t="s">
        <v>19</v>
      </c>
      <c r="F649" s="8">
        <v>41152</v>
      </c>
      <c r="G649" t="str">
        <f t="shared" si="10"/>
        <v>Inactive</v>
      </c>
      <c r="H649" s="4" t="s">
        <v>6</v>
      </c>
      <c r="I649" t="str">
        <f>VLOOKUP(B649,'CCM-FRS-01-May-2014'!$A$1:$M$1962,3,0)</f>
        <v>Investments</v>
      </c>
      <c r="J649" t="str">
        <f>VLOOKUP(B649,'CCM-FRS-01-May-2014'!$A$1:$M$1962,4,0)</f>
        <v>Inv-Alpha Strategies</v>
      </c>
      <c r="K649" t="str">
        <f>VLOOKUP(B649,'CCM-FRS-01-May-2014'!$A$1:$M$1962,5,0)</f>
        <v>Inv-Alpha-Fixed Income</v>
      </c>
      <c r="M649">
        <v>0</v>
      </c>
      <c r="O649" s="23">
        <v>0</v>
      </c>
    </row>
    <row r="650" spans="1:15" ht="15" x14ac:dyDescent="0.3">
      <c r="A650" s="7"/>
      <c r="B650" s="7" t="s">
        <v>1298</v>
      </c>
      <c r="C650" s="7" t="s">
        <v>1299</v>
      </c>
      <c r="D650" s="8">
        <v>38040.72761574074</v>
      </c>
      <c r="E650" s="7" t="s">
        <v>19</v>
      </c>
      <c r="F650" s="8">
        <v>41152</v>
      </c>
      <c r="G650" t="str">
        <f t="shared" si="10"/>
        <v>Inactive</v>
      </c>
      <c r="H650" s="4" t="s">
        <v>6</v>
      </c>
      <c r="I650" t="str">
        <f>VLOOKUP(B650,'CCM-FRS-01-May-2014'!$A$1:$M$1962,3,0)</f>
        <v>Investments</v>
      </c>
      <c r="J650" t="str">
        <f>VLOOKUP(B650,'CCM-FRS-01-May-2014'!$A$1:$M$1962,4,0)</f>
        <v>Inv-Alpha Strategies</v>
      </c>
      <c r="K650" t="str">
        <f>VLOOKUP(B650,'CCM-FRS-01-May-2014'!$A$1:$M$1962,5,0)</f>
        <v>Inv-Alpha-Fixed Income</v>
      </c>
      <c r="M650">
        <v>0</v>
      </c>
      <c r="O650" s="23">
        <v>0</v>
      </c>
    </row>
    <row r="651" spans="1:15" ht="15" x14ac:dyDescent="0.3">
      <c r="A651" s="7"/>
      <c r="B651" s="7" t="s">
        <v>1300</v>
      </c>
      <c r="C651" s="7" t="s">
        <v>1301</v>
      </c>
      <c r="D651" s="8">
        <v>39294.656585648147</v>
      </c>
      <c r="E651" s="7" t="s">
        <v>19</v>
      </c>
      <c r="F651" s="8">
        <v>41152</v>
      </c>
      <c r="G651" t="str">
        <f t="shared" ref="G651:G714" si="11">IF(E651="N","Inactive",(IF(E651="Y",(IF(F651="N.A.","Active","Inactive")),"Check")))</f>
        <v>Inactive</v>
      </c>
      <c r="H651" s="4" t="s">
        <v>6</v>
      </c>
      <c r="I651" t="str">
        <f>VLOOKUP(B651,'CCM-FRS-01-May-2014'!$A$1:$M$1962,3,0)</f>
        <v>Investments</v>
      </c>
      <c r="J651" t="str">
        <f>VLOOKUP(B651,'CCM-FRS-01-May-2014'!$A$1:$M$1962,4,0)</f>
        <v>Inv-Alpha Strategies</v>
      </c>
      <c r="K651" t="str">
        <f>VLOOKUP(B651,'CCM-FRS-01-May-2014'!$A$1:$M$1962,5,0)</f>
        <v>Inv-Alpha-Fixed Income</v>
      </c>
      <c r="M651">
        <v>0</v>
      </c>
      <c r="O651" s="23">
        <v>0</v>
      </c>
    </row>
    <row r="652" spans="1:15" ht="15" x14ac:dyDescent="0.3">
      <c r="A652" s="7"/>
      <c r="B652" s="7" t="s">
        <v>1302</v>
      </c>
      <c r="C652" s="7" t="s">
        <v>1303</v>
      </c>
      <c r="D652" s="8">
        <v>39294.656863425924</v>
      </c>
      <c r="E652" s="7" t="s">
        <v>19</v>
      </c>
      <c r="F652" s="8">
        <v>41152</v>
      </c>
      <c r="G652" t="str">
        <f t="shared" si="11"/>
        <v>Inactive</v>
      </c>
      <c r="H652" s="4" t="s">
        <v>6</v>
      </c>
      <c r="I652" t="str">
        <f>VLOOKUP(B652,'CCM-FRS-01-May-2014'!$A$1:$M$1962,3,0)</f>
        <v>Investments</v>
      </c>
      <c r="J652" t="str">
        <f>VLOOKUP(B652,'CCM-FRS-01-May-2014'!$A$1:$M$1962,4,0)</f>
        <v>Inv-Alpha Strategies</v>
      </c>
      <c r="K652" t="str">
        <f>VLOOKUP(B652,'CCM-FRS-01-May-2014'!$A$1:$M$1962,5,0)</f>
        <v>Inv-Alpha-Fixed Income</v>
      </c>
      <c r="M652">
        <v>0</v>
      </c>
      <c r="O652" s="23">
        <v>0</v>
      </c>
    </row>
    <row r="653" spans="1:15" ht="15" x14ac:dyDescent="0.3">
      <c r="A653" s="7"/>
      <c r="B653" s="7" t="s">
        <v>1304</v>
      </c>
      <c r="C653" s="7" t="s">
        <v>1305</v>
      </c>
      <c r="D653" s="8">
        <v>38040.72761574074</v>
      </c>
      <c r="E653" s="7" t="s">
        <v>19</v>
      </c>
      <c r="F653" s="8">
        <v>41152</v>
      </c>
      <c r="G653" t="str">
        <f t="shared" si="11"/>
        <v>Inactive</v>
      </c>
      <c r="H653" s="4" t="s">
        <v>6</v>
      </c>
      <c r="I653" t="str">
        <f>VLOOKUP(B653,'CCM-FRS-01-May-2014'!$A$1:$M$1962,3,0)</f>
        <v>Investments</v>
      </c>
      <c r="J653" t="str">
        <f>VLOOKUP(B653,'CCM-FRS-01-May-2014'!$A$1:$M$1962,4,0)</f>
        <v>Inv-Alpha Strategies</v>
      </c>
      <c r="K653" t="str">
        <f>VLOOKUP(B653,'CCM-FRS-01-May-2014'!$A$1:$M$1962,5,0)</f>
        <v>Inv-Alpha-Fixed Income</v>
      </c>
      <c r="M653">
        <v>0</v>
      </c>
      <c r="O653" s="23">
        <v>0</v>
      </c>
    </row>
    <row r="654" spans="1:15" ht="15" x14ac:dyDescent="0.3">
      <c r="A654" s="7"/>
      <c r="B654" s="7" t="s">
        <v>1306</v>
      </c>
      <c r="C654" s="7" t="s">
        <v>1307</v>
      </c>
      <c r="D654" s="8">
        <v>38040.72761574074</v>
      </c>
      <c r="E654" s="7" t="s">
        <v>19</v>
      </c>
      <c r="F654" s="8">
        <v>41152</v>
      </c>
      <c r="G654" t="str">
        <f t="shared" si="11"/>
        <v>Inactive</v>
      </c>
      <c r="H654" s="4" t="s">
        <v>6</v>
      </c>
      <c r="I654" t="str">
        <f>VLOOKUP(B654,'CCM-FRS-01-May-2014'!$A$1:$M$1962,3,0)</f>
        <v>Investments</v>
      </c>
      <c r="J654" t="str">
        <f>VLOOKUP(B654,'CCM-FRS-01-May-2014'!$A$1:$M$1962,4,0)</f>
        <v>Inv-Alpha Strategies</v>
      </c>
      <c r="K654" t="str">
        <f>VLOOKUP(B654,'CCM-FRS-01-May-2014'!$A$1:$M$1962,5,0)</f>
        <v>Inv-Alpha-Fixed Income</v>
      </c>
      <c r="M654">
        <v>0</v>
      </c>
      <c r="O654" s="23">
        <v>0</v>
      </c>
    </row>
    <row r="655" spans="1:15" ht="15" x14ac:dyDescent="0.3">
      <c r="A655" s="7"/>
      <c r="B655" s="7" t="s">
        <v>1308</v>
      </c>
      <c r="C655" s="7" t="s">
        <v>1309</v>
      </c>
      <c r="D655" s="8">
        <v>38040.72761574074</v>
      </c>
      <c r="E655" s="7" t="s">
        <v>19</v>
      </c>
      <c r="F655" s="8" t="s">
        <v>20</v>
      </c>
      <c r="G655" t="str">
        <f t="shared" si="11"/>
        <v>Active</v>
      </c>
      <c r="H655" s="2" t="s">
        <v>1</v>
      </c>
      <c r="I655" t="str">
        <f>VLOOKUP(B655,'CCM-FRS-01-May-2014'!$A$1:$M$1962,3,0)</f>
        <v>Investments</v>
      </c>
      <c r="J655" t="str">
        <f>VLOOKUP(B655,'CCM-FRS-01-May-2014'!$A$1:$M$1962,4,0)</f>
        <v>Inv-Trading &amp; Liquidity Strategies</v>
      </c>
      <c r="K655" t="str">
        <f>VLOOKUP(B655,'CCM-FRS-01-May-2014'!$A$1:$M$1962,5,0)</f>
        <v>Inv-T&amp;L-Cash</v>
      </c>
      <c r="M655">
        <v>5</v>
      </c>
      <c r="O655" s="23">
        <v>2746440.8707369724</v>
      </c>
    </row>
    <row r="656" spans="1:15" ht="15" x14ac:dyDescent="0.3">
      <c r="A656" s="7"/>
      <c r="B656" s="7" t="s">
        <v>1310</v>
      </c>
      <c r="C656" s="7" t="s">
        <v>1311</v>
      </c>
      <c r="D656" s="8">
        <v>38040.727627314816</v>
      </c>
      <c r="E656" s="7" t="s">
        <v>19</v>
      </c>
      <c r="F656" s="8">
        <v>41152</v>
      </c>
      <c r="G656" t="str">
        <f t="shared" si="11"/>
        <v>Inactive</v>
      </c>
      <c r="H656" s="4" t="s">
        <v>6</v>
      </c>
      <c r="I656" t="str">
        <f>VLOOKUP(B656,'CCM-FRS-01-May-2014'!$A$1:$M$1962,3,0)</f>
        <v>Investments</v>
      </c>
      <c r="J656" t="str">
        <f>VLOOKUP(B656,'CCM-FRS-01-May-2014'!$A$1:$M$1962,4,0)</f>
        <v>Inv-Alpha Strategies</v>
      </c>
      <c r="K656" t="str">
        <f>VLOOKUP(B656,'CCM-FRS-01-May-2014'!$A$1:$M$1962,5,0)</f>
        <v>Inv-Alpha-Fixed Income</v>
      </c>
      <c r="M656">
        <v>0</v>
      </c>
      <c r="O656" s="23">
        <v>0</v>
      </c>
    </row>
    <row r="657" spans="1:15" ht="15" x14ac:dyDescent="0.3">
      <c r="A657" s="7"/>
      <c r="B657" s="7" t="s">
        <v>1312</v>
      </c>
      <c r="C657" s="7" t="s">
        <v>1313</v>
      </c>
      <c r="D657" s="8">
        <v>38040.727627314816</v>
      </c>
      <c r="E657" s="7" t="s">
        <v>19</v>
      </c>
      <c r="F657" s="8">
        <v>41394</v>
      </c>
      <c r="G657" t="str">
        <f t="shared" si="11"/>
        <v>Inactive</v>
      </c>
      <c r="H657" s="4" t="s">
        <v>6</v>
      </c>
      <c r="I657" t="str">
        <f>VLOOKUP(B657,'CCM-FRS-01-May-2014'!$A$1:$M$1962,3,0)</f>
        <v>Investments</v>
      </c>
      <c r="J657" t="str">
        <f>VLOOKUP(B657,'CCM-FRS-01-May-2014'!$A$1:$M$1962,4,0)</f>
        <v>Inv-Trading &amp; Liquidity Strategies</v>
      </c>
      <c r="K657" t="str">
        <f>VLOOKUP(B657,'CCM-FRS-01-May-2014'!$A$1:$M$1962,5,0)</f>
        <v>Inv-T&amp;L-Cash</v>
      </c>
      <c r="M657">
        <v>0</v>
      </c>
      <c r="O657" s="23">
        <v>0</v>
      </c>
    </row>
    <row r="658" spans="1:15" ht="15" x14ac:dyDescent="0.3">
      <c r="A658" s="7"/>
      <c r="B658" s="7" t="s">
        <v>1314</v>
      </c>
      <c r="C658" s="7" t="s">
        <v>1315</v>
      </c>
      <c r="D658" s="8">
        <v>39007.490277777775</v>
      </c>
      <c r="E658" s="7" t="s">
        <v>19</v>
      </c>
      <c r="F658" s="8">
        <v>41394</v>
      </c>
      <c r="G658" t="str">
        <f t="shared" si="11"/>
        <v>Inactive</v>
      </c>
      <c r="H658" s="4" t="s">
        <v>6</v>
      </c>
      <c r="I658" t="str">
        <f>VLOOKUP(B658,'CCM-FRS-01-May-2014'!$A$1:$M$1962,3,0)</f>
        <v>Investments</v>
      </c>
      <c r="J658" t="str">
        <f>VLOOKUP(B658,'CCM-FRS-01-May-2014'!$A$1:$M$1962,4,0)</f>
        <v>Inv-Trading &amp; Liquidity Strategies</v>
      </c>
      <c r="K658" t="str">
        <f>VLOOKUP(B658,'CCM-FRS-01-May-2014'!$A$1:$M$1962,5,0)</f>
        <v>Inv-T&amp;L-Cash</v>
      </c>
      <c r="M658">
        <v>0</v>
      </c>
      <c r="O658" s="23">
        <v>0</v>
      </c>
    </row>
    <row r="659" spans="1:15" ht="15" x14ac:dyDescent="0.3">
      <c r="A659" s="7"/>
      <c r="B659" s="7" t="s">
        <v>1316</v>
      </c>
      <c r="C659" s="7" t="s">
        <v>1317</v>
      </c>
      <c r="D659" s="8">
        <v>40109.665601851855</v>
      </c>
      <c r="E659" s="7" t="s">
        <v>19</v>
      </c>
      <c r="F659" s="8">
        <v>41547</v>
      </c>
      <c r="G659" t="str">
        <f t="shared" si="11"/>
        <v>Inactive</v>
      </c>
      <c r="H659" s="4" t="s">
        <v>6</v>
      </c>
      <c r="I659" t="str">
        <f>VLOOKUP(B659,'CCM-FRS-01-May-2014'!$A$1:$M$1962,3,0)</f>
        <v>Investments</v>
      </c>
      <c r="J659" t="str">
        <f>VLOOKUP(B659,'CCM-FRS-01-May-2014'!$A$1:$M$1962,4,0)</f>
        <v>Inv-Alternative Strategies</v>
      </c>
      <c r="K659" t="str">
        <f>VLOOKUP(B659,'CCM-FRS-01-May-2014'!$A$1:$M$1962,5,0)</f>
        <v>Inv-Alt-Direct Private Equities (inactive)</v>
      </c>
      <c r="M659">
        <v>0</v>
      </c>
      <c r="O659" s="23">
        <v>0</v>
      </c>
    </row>
    <row r="660" spans="1:15" ht="15" x14ac:dyDescent="0.3">
      <c r="A660" s="7"/>
      <c r="B660" s="7" t="s">
        <v>1318</v>
      </c>
      <c r="C660" s="7" t="s">
        <v>1319</v>
      </c>
      <c r="D660" s="8">
        <v>40421.609432870369</v>
      </c>
      <c r="E660" s="7" t="s">
        <v>19</v>
      </c>
      <c r="F660" s="8" t="s">
        <v>20</v>
      </c>
      <c r="G660" t="str">
        <f t="shared" si="11"/>
        <v>Active</v>
      </c>
      <c r="H660" s="2" t="s">
        <v>1</v>
      </c>
      <c r="I660" t="str">
        <f>VLOOKUP(B660,'CCM-FRS-01-May-2014'!$A$1:$M$1962,3,0)</f>
        <v>Investments</v>
      </c>
      <c r="J660" t="str">
        <f>VLOOKUP(B660,'CCM-FRS-01-May-2014'!$A$1:$M$1962,4,0)</f>
        <v>Inv-Alternative Strategies</v>
      </c>
      <c r="K660" t="str">
        <f>VLOOKUP(B660,'CCM-FRS-01-May-2014'!$A$1:$M$1962,5,0)</f>
        <v>Inv-Alt-Executive</v>
      </c>
      <c r="M660">
        <v>14</v>
      </c>
      <c r="O660" s="23">
        <v>6276309.0563912028</v>
      </c>
    </row>
    <row r="661" spans="1:15" ht="15" x14ac:dyDescent="0.3">
      <c r="A661" s="7"/>
      <c r="B661" s="7" t="s">
        <v>1320</v>
      </c>
      <c r="C661" s="7" t="s">
        <v>1321</v>
      </c>
      <c r="D661" s="8">
        <v>41285.43277777778</v>
      </c>
      <c r="E661" s="7" t="s">
        <v>19</v>
      </c>
      <c r="F661" s="8" t="s">
        <v>20</v>
      </c>
      <c r="G661" t="str">
        <f t="shared" si="11"/>
        <v>Active</v>
      </c>
      <c r="H661" s="2" t="s">
        <v>1</v>
      </c>
      <c r="I661" t="str">
        <f>VLOOKUP(B661,'CCM-FRS-01-May-2014'!$A$1:$M$1962,3,0)</f>
        <v>Investments</v>
      </c>
      <c r="J661" t="str">
        <f>VLOOKUP(B661,'CCM-FRS-01-May-2014'!$A$1:$M$1962,4,0)</f>
        <v>Inv-Alternative Strategies</v>
      </c>
      <c r="K661" t="str">
        <f>VLOOKUP(B661,'CCM-FRS-01-May-2014'!$A$1:$M$1962,5,0)</f>
        <v>Inv-Alt-Retail Strategy</v>
      </c>
      <c r="M661">
        <v>6</v>
      </c>
      <c r="O661" s="23">
        <v>1814213.3067497637</v>
      </c>
    </row>
    <row r="662" spans="1:15" ht="15" x14ac:dyDescent="0.3">
      <c r="A662" s="7"/>
      <c r="B662" s="7" t="s">
        <v>1322</v>
      </c>
      <c r="C662" s="7" t="s">
        <v>1323</v>
      </c>
      <c r="D662" s="8">
        <v>40421.609432870369</v>
      </c>
      <c r="E662" s="7" t="s">
        <v>19</v>
      </c>
      <c r="F662" s="8" t="s">
        <v>20</v>
      </c>
      <c r="G662" t="str">
        <f t="shared" si="11"/>
        <v>Active</v>
      </c>
      <c r="H662" s="2" t="s">
        <v>1</v>
      </c>
      <c r="I662" t="str">
        <f>VLOOKUP(B662,'CCM-FRS-01-May-2014'!$A$1:$M$1962,3,0)</f>
        <v>Investments</v>
      </c>
      <c r="J662" t="str">
        <f>VLOOKUP(B662,'CCM-FRS-01-May-2014'!$A$1:$M$1962,4,0)</f>
        <v>Inv-Alternative Strategies</v>
      </c>
      <c r="K662" t="str">
        <f>VLOOKUP(B662,'CCM-FRS-01-May-2014'!$A$1:$M$1962,5,0)</f>
        <v>Inv-Alt-Infrastructure</v>
      </c>
      <c r="M662">
        <v>11</v>
      </c>
      <c r="O662" s="23">
        <v>4016790.1605284857</v>
      </c>
    </row>
    <row r="663" spans="1:15" ht="15" x14ac:dyDescent="0.3">
      <c r="A663" s="7"/>
      <c r="B663" s="7" t="s">
        <v>1324</v>
      </c>
      <c r="C663" s="7" t="s">
        <v>1325</v>
      </c>
      <c r="D663" s="8">
        <v>40421.609432870369</v>
      </c>
      <c r="E663" s="7" t="s">
        <v>19</v>
      </c>
      <c r="F663" s="8" t="s">
        <v>20</v>
      </c>
      <c r="G663" t="str">
        <f t="shared" si="11"/>
        <v>Active</v>
      </c>
      <c r="H663" s="2" t="s">
        <v>1</v>
      </c>
      <c r="I663" t="str">
        <f>VLOOKUP(B663,'CCM-FRS-01-May-2014'!$A$1:$M$1962,3,0)</f>
        <v>Client Businesses</v>
      </c>
      <c r="J663" t="str">
        <f>VLOOKUP(B663,'CCM-FRS-01-May-2014'!$A$1:$M$1962,4,0)</f>
        <v>Client-ICB &amp; BlackRock Solutions</v>
      </c>
      <c r="K663" t="str">
        <f>VLOOKUP(B663,'CCM-FRS-01-May-2014'!$A$1:$M$1962,5,0)</f>
        <v>Client-ICB &amp; BRS-Institutional Client Business</v>
      </c>
      <c r="M663">
        <v>41</v>
      </c>
      <c r="O663" s="23">
        <v>14672354.510135841</v>
      </c>
    </row>
    <row r="664" spans="1:15" ht="15" x14ac:dyDescent="0.3">
      <c r="A664" s="7"/>
      <c r="B664" s="7" t="s">
        <v>1326</v>
      </c>
      <c r="C664" s="7" t="s">
        <v>1327</v>
      </c>
      <c r="D664" s="8">
        <v>40421.609432870369</v>
      </c>
      <c r="E664" s="7" t="s">
        <v>19</v>
      </c>
      <c r="F664" s="8">
        <v>41486</v>
      </c>
      <c r="G664" t="str">
        <f t="shared" si="11"/>
        <v>Inactive</v>
      </c>
      <c r="H664" s="4" t="s">
        <v>6</v>
      </c>
      <c r="I664" t="str">
        <f>VLOOKUP(B664,'CCM-FRS-01-May-2014'!$A$1:$M$1962,3,0)</f>
        <v>Investments</v>
      </c>
      <c r="J664" t="str">
        <f>VLOOKUP(B664,'CCM-FRS-01-May-2014'!$A$1:$M$1962,4,0)</f>
        <v>Inv-Alternative Strategies</v>
      </c>
      <c r="K664" t="str">
        <f>VLOOKUP(B664,'CCM-FRS-01-May-2014'!$A$1:$M$1962,5,0)</f>
        <v>Inv-Alt-Hedge Fund Strategies</v>
      </c>
      <c r="M664">
        <v>0</v>
      </c>
      <c r="O664" s="23">
        <v>0</v>
      </c>
    </row>
    <row r="665" spans="1:15" ht="15" x14ac:dyDescent="0.3">
      <c r="A665" s="7"/>
      <c r="B665" s="7" t="s">
        <v>1328</v>
      </c>
      <c r="C665" s="7" t="s">
        <v>1329</v>
      </c>
      <c r="D665" s="8">
        <v>40421.609432870369</v>
      </c>
      <c r="E665" s="7" t="s">
        <v>19</v>
      </c>
      <c r="F665" s="8">
        <v>41486</v>
      </c>
      <c r="G665" t="str">
        <f t="shared" si="11"/>
        <v>Inactive</v>
      </c>
      <c r="H665" s="4" t="s">
        <v>6</v>
      </c>
      <c r="I665" t="str">
        <f>VLOOKUP(B665,'CCM-FRS-01-May-2014'!$A$1:$M$1962,3,0)</f>
        <v>Investments</v>
      </c>
      <c r="J665" t="str">
        <f>VLOOKUP(B665,'CCM-FRS-01-May-2014'!$A$1:$M$1962,4,0)</f>
        <v>Inv-Alternative Strategies</v>
      </c>
      <c r="K665" t="str">
        <f>VLOOKUP(B665,'CCM-FRS-01-May-2014'!$A$1:$M$1962,5,0)</f>
        <v>Inv-Alt-Executive</v>
      </c>
      <c r="M665">
        <v>0</v>
      </c>
      <c r="O665" s="23">
        <v>0</v>
      </c>
    </row>
    <row r="666" spans="1:15" ht="15" x14ac:dyDescent="0.3">
      <c r="A666" s="7"/>
      <c r="B666" s="7" t="s">
        <v>1330</v>
      </c>
      <c r="C666" s="7" t="s">
        <v>1331</v>
      </c>
      <c r="D666" s="8">
        <v>40599.454363425924</v>
      </c>
      <c r="E666" s="7" t="s">
        <v>19</v>
      </c>
      <c r="F666" s="8" t="s">
        <v>20</v>
      </c>
      <c r="G666" t="str">
        <f t="shared" si="11"/>
        <v>Active</v>
      </c>
      <c r="H666" s="2" t="s">
        <v>1</v>
      </c>
      <c r="I666" t="str">
        <f>VLOOKUP(B666,'CCM-FRS-01-May-2014'!$A$1:$M$1962,3,0)</f>
        <v>Investments</v>
      </c>
      <c r="J666" t="str">
        <f>VLOOKUP(B666,'CCM-FRS-01-May-2014'!$A$1:$M$1962,4,0)</f>
        <v>Inv-Alternative Strategies</v>
      </c>
      <c r="K666" t="str">
        <f>VLOOKUP(B666,'CCM-FRS-01-May-2014'!$A$1:$M$1962,5,0)</f>
        <v>Inv-Alt-Infrastructure</v>
      </c>
      <c r="M666">
        <v>30</v>
      </c>
      <c r="O666" s="23">
        <v>10237619.159455277</v>
      </c>
    </row>
    <row r="667" spans="1:15" ht="15" x14ac:dyDescent="0.3">
      <c r="A667" s="7"/>
      <c r="B667" s="7" t="s">
        <v>1332</v>
      </c>
      <c r="C667" s="7" t="s">
        <v>1333</v>
      </c>
      <c r="D667" s="8">
        <v>41388.676539351851</v>
      </c>
      <c r="E667" s="7" t="s">
        <v>19</v>
      </c>
      <c r="F667" s="8" t="s">
        <v>20</v>
      </c>
      <c r="G667" t="str">
        <f t="shared" si="11"/>
        <v>Active</v>
      </c>
      <c r="H667" s="2" t="s">
        <v>1</v>
      </c>
      <c r="I667" t="str">
        <f>VLOOKUP(B667,'CCM-FRS-01-May-2014'!$A$1:$M$1962,3,0)</f>
        <v>Investments</v>
      </c>
      <c r="J667" t="str">
        <f>VLOOKUP(B667,'CCM-FRS-01-May-2014'!$A$1:$M$1962,4,0)</f>
        <v>Inv-Alternative Strategies</v>
      </c>
      <c r="K667" t="str">
        <f>VLOOKUP(B667,'CCM-FRS-01-May-2014'!$A$1:$M$1962,5,0)</f>
        <v>Inv-Alt-Alternative Solutions</v>
      </c>
      <c r="M667">
        <v>9</v>
      </c>
      <c r="O667" s="23">
        <v>2057974.6614486375</v>
      </c>
    </row>
    <row r="668" spans="1:15" ht="15" x14ac:dyDescent="0.3">
      <c r="A668" s="7"/>
      <c r="B668" s="7" t="s">
        <v>1334</v>
      </c>
      <c r="C668" s="7" t="s">
        <v>1335</v>
      </c>
      <c r="D668" s="8">
        <v>41388.676539351851</v>
      </c>
      <c r="E668" s="7" t="s">
        <v>19</v>
      </c>
      <c r="F668" s="8" t="s">
        <v>20</v>
      </c>
      <c r="G668" t="str">
        <f t="shared" si="11"/>
        <v>Active</v>
      </c>
      <c r="H668" s="2" t="s">
        <v>1</v>
      </c>
      <c r="I668" t="str">
        <f>VLOOKUP(B668,'CCM-FRS-01-May-2014'!$A$1:$M$1962,3,0)</f>
        <v>Investments</v>
      </c>
      <c r="J668" t="str">
        <f>VLOOKUP(B668,'CCM-FRS-01-May-2014'!$A$1:$M$1962,4,0)</f>
        <v>Inv-Alternative Strategies</v>
      </c>
      <c r="K668" t="str">
        <f>VLOOKUP(B668,'CCM-FRS-01-May-2014'!$A$1:$M$1962,5,0)</f>
        <v>Inv-Alt-BlackRock Private Markets</v>
      </c>
      <c r="M668">
        <v>8</v>
      </c>
      <c r="O668" s="23">
        <v>3663561.8774683955</v>
      </c>
    </row>
    <row r="669" spans="1:15" ht="15" x14ac:dyDescent="0.3">
      <c r="A669" s="7"/>
      <c r="B669" s="7" t="s">
        <v>1336</v>
      </c>
      <c r="C669" s="7" t="s">
        <v>1337</v>
      </c>
      <c r="D669" s="8">
        <v>40477.483576388891</v>
      </c>
      <c r="E669" s="7" t="s">
        <v>19</v>
      </c>
      <c r="F669" s="8">
        <v>41152</v>
      </c>
      <c r="G669" t="str">
        <f t="shared" si="11"/>
        <v>Inactive</v>
      </c>
      <c r="H669" s="4" t="s">
        <v>6</v>
      </c>
      <c r="I669" t="str">
        <f>VLOOKUP(B669,'CCM-FRS-01-May-2014'!$A$1:$M$1962,3,0)</f>
        <v>Investments</v>
      </c>
      <c r="J669" t="str">
        <f>VLOOKUP(B669,'CCM-FRS-01-May-2014'!$A$1:$M$1962,4,0)</f>
        <v>Inv-Alpha Strategies</v>
      </c>
      <c r="K669" t="str">
        <f>VLOOKUP(B669,'CCM-FRS-01-May-2014'!$A$1:$M$1962,5,0)</f>
        <v>Inv-Alpha-Fixed Income</v>
      </c>
      <c r="M669">
        <v>0</v>
      </c>
      <c r="O669" s="23">
        <v>0</v>
      </c>
    </row>
    <row r="670" spans="1:15" ht="15" x14ac:dyDescent="0.3">
      <c r="A670" s="7"/>
      <c r="B670" s="7" t="s">
        <v>1338</v>
      </c>
      <c r="C670" s="7" t="s">
        <v>1339</v>
      </c>
      <c r="D670" s="8">
        <v>40477.852986111109</v>
      </c>
      <c r="E670" s="7" t="s">
        <v>19</v>
      </c>
      <c r="F670" s="8" t="s">
        <v>20</v>
      </c>
      <c r="G670" t="str">
        <f t="shared" si="11"/>
        <v>Active</v>
      </c>
      <c r="H670" s="2" t="s">
        <v>1</v>
      </c>
      <c r="I670" t="str">
        <f>VLOOKUP(B670,'CCM-FRS-01-May-2014'!$A$1:$M$1962,3,0)</f>
        <v>Investments</v>
      </c>
      <c r="J670" t="str">
        <f>VLOOKUP(B670,'CCM-FRS-01-May-2014'!$A$1:$M$1962,4,0)</f>
        <v>Inv-Trading &amp; Liquidity Strategies</v>
      </c>
      <c r="K670" t="str">
        <f>VLOOKUP(B670,'CCM-FRS-01-May-2014'!$A$1:$M$1962,5,0)</f>
        <v>Inv-T&amp;L-Trading</v>
      </c>
      <c r="M670">
        <v>9</v>
      </c>
      <c r="O670" s="23">
        <v>2022989.5759092961</v>
      </c>
    </row>
    <row r="671" spans="1:15" ht="15" x14ac:dyDescent="0.3">
      <c r="A671" s="7"/>
      <c r="B671" s="7" t="s">
        <v>1340</v>
      </c>
      <c r="C671" s="7" t="s">
        <v>1341</v>
      </c>
      <c r="D671" s="8">
        <v>40477.814467592594</v>
      </c>
      <c r="E671" s="7" t="s">
        <v>19</v>
      </c>
      <c r="F671" s="8">
        <v>41152</v>
      </c>
      <c r="G671" t="str">
        <f t="shared" si="11"/>
        <v>Inactive</v>
      </c>
      <c r="H671" s="4" t="s">
        <v>6</v>
      </c>
      <c r="I671" t="str">
        <f>VLOOKUP(B671,'CCM-FRS-01-May-2014'!$A$1:$M$1962,3,0)</f>
        <v>Investments</v>
      </c>
      <c r="J671" t="str">
        <f>VLOOKUP(B671,'CCM-FRS-01-May-2014'!$A$1:$M$1962,4,0)</f>
        <v>Inv-Alpha Strategies</v>
      </c>
      <c r="K671" t="str">
        <f>VLOOKUP(B671,'CCM-FRS-01-May-2014'!$A$1:$M$1962,5,0)</f>
        <v>Inv-Alpha-Fixed Income</v>
      </c>
      <c r="M671">
        <v>0</v>
      </c>
      <c r="O671" s="23">
        <v>0</v>
      </c>
    </row>
    <row r="672" spans="1:15" ht="15" x14ac:dyDescent="0.3">
      <c r="A672" s="7"/>
      <c r="B672" s="7" t="s">
        <v>1342</v>
      </c>
      <c r="C672" s="7" t="s">
        <v>1343</v>
      </c>
      <c r="D672" s="8">
        <v>40477.814467592594</v>
      </c>
      <c r="E672" s="7" t="s">
        <v>19</v>
      </c>
      <c r="F672" s="8">
        <v>41152</v>
      </c>
      <c r="G672" t="str">
        <f t="shared" si="11"/>
        <v>Inactive</v>
      </c>
      <c r="H672" s="4" t="s">
        <v>6</v>
      </c>
      <c r="I672" t="str">
        <f>VLOOKUP(B672,'CCM-FRS-01-May-2014'!$A$1:$M$1962,3,0)</f>
        <v>Investments</v>
      </c>
      <c r="J672" t="str">
        <f>VLOOKUP(B672,'CCM-FRS-01-May-2014'!$A$1:$M$1962,4,0)</f>
        <v>Inv-Alpha Strategies</v>
      </c>
      <c r="K672" t="str">
        <f>VLOOKUP(B672,'CCM-FRS-01-May-2014'!$A$1:$M$1962,5,0)</f>
        <v>Inv-Alpha-Fixed Income</v>
      </c>
      <c r="M672">
        <v>0</v>
      </c>
      <c r="O672" s="23">
        <v>0</v>
      </c>
    </row>
    <row r="673" spans="1:15" ht="15" x14ac:dyDescent="0.3">
      <c r="A673" s="7"/>
      <c r="B673" s="7" t="s">
        <v>1344</v>
      </c>
      <c r="C673" s="7" t="s">
        <v>1345</v>
      </c>
      <c r="D673" s="8">
        <v>40477.840717592589</v>
      </c>
      <c r="E673" s="7" t="s">
        <v>19</v>
      </c>
      <c r="F673" s="8">
        <v>41152</v>
      </c>
      <c r="G673" t="str">
        <f t="shared" si="11"/>
        <v>Inactive</v>
      </c>
      <c r="H673" s="4" t="s">
        <v>6</v>
      </c>
      <c r="I673" t="str">
        <f>VLOOKUP(B673,'CCM-FRS-01-May-2014'!$A$1:$M$1962,3,0)</f>
        <v>Investments</v>
      </c>
      <c r="J673" t="str">
        <f>VLOOKUP(B673,'CCM-FRS-01-May-2014'!$A$1:$M$1962,4,0)</f>
        <v>Inv-Alpha Strategies</v>
      </c>
      <c r="K673" t="str">
        <f>VLOOKUP(B673,'CCM-FRS-01-May-2014'!$A$1:$M$1962,5,0)</f>
        <v>Inv-Alpha-Fixed Income</v>
      </c>
      <c r="M673">
        <v>0</v>
      </c>
      <c r="O673" s="23">
        <v>0</v>
      </c>
    </row>
    <row r="674" spans="1:15" ht="15" x14ac:dyDescent="0.3">
      <c r="A674" s="7"/>
      <c r="B674" s="7" t="s">
        <v>1346</v>
      </c>
      <c r="C674" s="7" t="s">
        <v>1347</v>
      </c>
      <c r="D674" s="8">
        <v>40477.849930555552</v>
      </c>
      <c r="E674" s="7" t="s">
        <v>19</v>
      </c>
      <c r="F674" s="8">
        <v>41152</v>
      </c>
      <c r="G674" t="str">
        <f t="shared" si="11"/>
        <v>Inactive</v>
      </c>
      <c r="H674" s="4" t="s">
        <v>6</v>
      </c>
      <c r="I674" t="str">
        <f>VLOOKUP(B674,'CCM-FRS-01-May-2014'!$A$1:$M$1962,3,0)</f>
        <v>Investments</v>
      </c>
      <c r="J674" t="str">
        <f>VLOOKUP(B674,'CCM-FRS-01-May-2014'!$A$1:$M$1962,4,0)</f>
        <v>Inv-Alpha Strategies</v>
      </c>
      <c r="K674" t="str">
        <f>VLOOKUP(B674,'CCM-FRS-01-May-2014'!$A$1:$M$1962,5,0)</f>
        <v>Inv-Alpha-Fixed Income</v>
      </c>
      <c r="M674">
        <v>0</v>
      </c>
      <c r="O674" s="23">
        <v>0</v>
      </c>
    </row>
    <row r="675" spans="1:15" ht="15" x14ac:dyDescent="0.3">
      <c r="A675" s="7"/>
      <c r="B675" s="7" t="s">
        <v>1348</v>
      </c>
      <c r="C675" s="7" t="s">
        <v>1349</v>
      </c>
      <c r="D675" s="8">
        <v>40477.849930555552</v>
      </c>
      <c r="E675" s="7" t="s">
        <v>19</v>
      </c>
      <c r="F675" s="8">
        <v>41152</v>
      </c>
      <c r="G675" t="str">
        <f t="shared" si="11"/>
        <v>Inactive</v>
      </c>
      <c r="H675" s="4" t="s">
        <v>6</v>
      </c>
      <c r="I675" t="str">
        <f>VLOOKUP(B675,'CCM-FRS-01-May-2014'!$A$1:$M$1962,3,0)</f>
        <v>Investments</v>
      </c>
      <c r="J675" t="str">
        <f>VLOOKUP(B675,'CCM-FRS-01-May-2014'!$A$1:$M$1962,4,0)</f>
        <v>Inv-Alpha Strategies</v>
      </c>
      <c r="K675" t="str">
        <f>VLOOKUP(B675,'CCM-FRS-01-May-2014'!$A$1:$M$1962,5,0)</f>
        <v>Inv-Alpha-Fixed Income</v>
      </c>
      <c r="M675">
        <v>0</v>
      </c>
      <c r="O675" s="23">
        <v>0</v>
      </c>
    </row>
    <row r="676" spans="1:15" ht="15" x14ac:dyDescent="0.3">
      <c r="A676" s="7"/>
      <c r="B676" s="7" t="s">
        <v>1350</v>
      </c>
      <c r="C676" s="7" t="s">
        <v>1351</v>
      </c>
      <c r="D676" s="8">
        <v>40477.849930555552</v>
      </c>
      <c r="E676" s="7" t="s">
        <v>19</v>
      </c>
      <c r="F676" s="8">
        <v>41152</v>
      </c>
      <c r="G676" t="str">
        <f t="shared" si="11"/>
        <v>Inactive</v>
      </c>
      <c r="H676" s="4" t="s">
        <v>6</v>
      </c>
      <c r="I676" t="str">
        <f>VLOOKUP(B676,'CCM-FRS-01-May-2014'!$A$1:$M$1962,3,0)</f>
        <v>Investments</v>
      </c>
      <c r="J676" t="str">
        <f>VLOOKUP(B676,'CCM-FRS-01-May-2014'!$A$1:$M$1962,4,0)</f>
        <v>Inv-Alpha Strategies</v>
      </c>
      <c r="K676" t="str">
        <f>VLOOKUP(B676,'CCM-FRS-01-May-2014'!$A$1:$M$1962,5,0)</f>
        <v>Inv-Alpha-Fixed Income</v>
      </c>
      <c r="M676">
        <v>0</v>
      </c>
      <c r="O676" s="23">
        <v>0</v>
      </c>
    </row>
    <row r="677" spans="1:15" ht="15" x14ac:dyDescent="0.3">
      <c r="A677" s="7"/>
      <c r="B677" s="7" t="s">
        <v>1352</v>
      </c>
      <c r="C677" s="7" t="s">
        <v>1353</v>
      </c>
      <c r="D677" s="8">
        <v>40477.852986111109</v>
      </c>
      <c r="E677" s="7" t="s">
        <v>19</v>
      </c>
      <c r="F677" s="8" t="s">
        <v>20</v>
      </c>
      <c r="G677" t="str">
        <f t="shared" si="11"/>
        <v>Active</v>
      </c>
      <c r="H677" s="2" t="s">
        <v>1</v>
      </c>
      <c r="I677" t="str">
        <f>VLOOKUP(B677,'CCM-FRS-01-May-2014'!$A$1:$M$1962,3,0)</f>
        <v>Investments</v>
      </c>
      <c r="J677" t="str">
        <f>VLOOKUP(B677,'CCM-FRS-01-May-2014'!$A$1:$M$1962,4,0)</f>
        <v>Inv-Trading &amp; Liquidity Strategies</v>
      </c>
      <c r="K677" t="str">
        <f>VLOOKUP(B677,'CCM-FRS-01-May-2014'!$A$1:$M$1962,5,0)</f>
        <v>Inv-T&amp;L-Trading</v>
      </c>
      <c r="M677">
        <v>20</v>
      </c>
      <c r="O677" s="23">
        <v>8421941.8206130136</v>
      </c>
    </row>
    <row r="678" spans="1:15" ht="15" x14ac:dyDescent="0.3">
      <c r="A678" s="7"/>
      <c r="B678" s="7" t="s">
        <v>1354</v>
      </c>
      <c r="C678" s="7" t="s">
        <v>1355</v>
      </c>
      <c r="D678" s="8">
        <v>40477.852986111109</v>
      </c>
      <c r="E678" s="7" t="s">
        <v>19</v>
      </c>
      <c r="F678" s="8">
        <v>41394</v>
      </c>
      <c r="G678" t="str">
        <f t="shared" si="11"/>
        <v>Inactive</v>
      </c>
      <c r="H678" s="4" t="s">
        <v>6</v>
      </c>
      <c r="I678" t="str">
        <f>VLOOKUP(B678,'CCM-FRS-01-May-2014'!$A$1:$M$1962,3,0)</f>
        <v>Investments</v>
      </c>
      <c r="J678" t="str">
        <f>VLOOKUP(B678,'CCM-FRS-01-May-2014'!$A$1:$M$1962,4,0)</f>
        <v>Inv-Trading &amp; Liquidity Strategies</v>
      </c>
      <c r="K678" t="str">
        <f>VLOOKUP(B678,'CCM-FRS-01-May-2014'!$A$1:$M$1962,5,0)</f>
        <v>Inv-T&amp;L-Trading</v>
      </c>
      <c r="M678">
        <v>0</v>
      </c>
      <c r="O678" s="23">
        <v>0</v>
      </c>
    </row>
    <row r="679" spans="1:15" ht="15" x14ac:dyDescent="0.3">
      <c r="A679" s="7"/>
      <c r="B679" s="7" t="s">
        <v>1356</v>
      </c>
      <c r="C679" s="7" t="s">
        <v>1357</v>
      </c>
      <c r="D679" s="8">
        <v>40477.852986111109</v>
      </c>
      <c r="E679" s="7" t="s">
        <v>19</v>
      </c>
      <c r="F679" s="8" t="s">
        <v>20</v>
      </c>
      <c r="G679" t="str">
        <f t="shared" si="11"/>
        <v>Active</v>
      </c>
      <c r="H679" s="2" t="s">
        <v>1</v>
      </c>
      <c r="I679" t="str">
        <f>VLOOKUP(B679,'CCM-FRS-01-May-2014'!$A$1:$M$1962,3,0)</f>
        <v>Investments</v>
      </c>
      <c r="J679" t="str">
        <f>VLOOKUP(B679,'CCM-FRS-01-May-2014'!$A$1:$M$1962,4,0)</f>
        <v>Inv-Trading &amp; Liquidity Strategies</v>
      </c>
      <c r="K679" t="str">
        <f>VLOOKUP(B679,'CCM-FRS-01-May-2014'!$A$1:$M$1962,5,0)</f>
        <v>Inv-T&amp;L-Trading</v>
      </c>
      <c r="M679">
        <v>10</v>
      </c>
      <c r="O679" s="23">
        <v>3371186.3868050729</v>
      </c>
    </row>
    <row r="680" spans="1:15" ht="15" x14ac:dyDescent="0.3">
      <c r="A680" s="7"/>
      <c r="B680" s="7" t="s">
        <v>1358</v>
      </c>
      <c r="C680" s="7" t="s">
        <v>1359</v>
      </c>
      <c r="D680" s="8">
        <v>40477.494050925925</v>
      </c>
      <c r="E680" s="7" t="s">
        <v>19</v>
      </c>
      <c r="F680" s="8" t="s">
        <v>20</v>
      </c>
      <c r="G680" t="str">
        <f t="shared" si="11"/>
        <v>Active</v>
      </c>
      <c r="H680" s="2" t="s">
        <v>1</v>
      </c>
      <c r="I680" t="str">
        <f>VLOOKUP(B680,'CCM-FRS-01-May-2014'!$A$1:$M$1962,3,0)</f>
        <v>Investments</v>
      </c>
      <c r="J680" t="str">
        <f>VLOOKUP(B680,'CCM-FRS-01-May-2014'!$A$1:$M$1962,4,0)</f>
        <v>Inv-Alpha Strategies</v>
      </c>
      <c r="K680" t="str">
        <f>VLOOKUP(B680,'CCM-FRS-01-May-2014'!$A$1:$M$1962,5,0)</f>
        <v>Inv-Alpha-Fixed Income</v>
      </c>
      <c r="M680">
        <v>9</v>
      </c>
      <c r="O680" s="23">
        <v>3086494.9006772609</v>
      </c>
    </row>
    <row r="681" spans="1:15" ht="15" x14ac:dyDescent="0.3">
      <c r="A681" s="7"/>
      <c r="B681" s="7" t="s">
        <v>1360</v>
      </c>
      <c r="C681" s="7" t="s">
        <v>1361</v>
      </c>
      <c r="D681" s="8">
        <v>40476.629467592589</v>
      </c>
      <c r="E681" s="7" t="s">
        <v>19</v>
      </c>
      <c r="F681" s="8">
        <v>41152</v>
      </c>
      <c r="G681" t="str">
        <f t="shared" si="11"/>
        <v>Inactive</v>
      </c>
      <c r="H681" s="4" t="s">
        <v>6</v>
      </c>
      <c r="I681" t="str">
        <f>VLOOKUP(B681,'CCM-FRS-01-May-2014'!$A$1:$M$1962,3,0)</f>
        <v>Investments</v>
      </c>
      <c r="J681" t="str">
        <f>VLOOKUP(B681,'CCM-FRS-01-May-2014'!$A$1:$M$1962,4,0)</f>
        <v>Inv-Alpha Strategies</v>
      </c>
      <c r="K681" t="str">
        <f>VLOOKUP(B681,'CCM-FRS-01-May-2014'!$A$1:$M$1962,5,0)</f>
        <v>Inv-Alpha-Fixed Income</v>
      </c>
      <c r="M681">
        <v>0</v>
      </c>
      <c r="O681" s="23">
        <v>0</v>
      </c>
    </row>
    <row r="682" spans="1:15" ht="15" x14ac:dyDescent="0.3">
      <c r="A682" s="7"/>
      <c r="B682" s="7" t="s">
        <v>1362</v>
      </c>
      <c r="C682" s="7" t="s">
        <v>1363</v>
      </c>
      <c r="D682" s="8">
        <v>40477.479479166665</v>
      </c>
      <c r="E682" s="7" t="s">
        <v>19</v>
      </c>
      <c r="F682" s="8">
        <v>41152</v>
      </c>
      <c r="G682" t="str">
        <f t="shared" si="11"/>
        <v>Inactive</v>
      </c>
      <c r="H682" s="4" t="s">
        <v>6</v>
      </c>
      <c r="I682" t="str">
        <f>VLOOKUP(B682,'CCM-FRS-01-May-2014'!$A$1:$M$1962,3,0)</f>
        <v>Investments</v>
      </c>
      <c r="J682" t="str">
        <f>VLOOKUP(B682,'CCM-FRS-01-May-2014'!$A$1:$M$1962,4,0)</f>
        <v>Inv-Alpha Strategies</v>
      </c>
      <c r="K682" t="str">
        <f>VLOOKUP(B682,'CCM-FRS-01-May-2014'!$A$1:$M$1962,5,0)</f>
        <v>Inv-Alpha-Fixed Income</v>
      </c>
      <c r="M682">
        <v>0</v>
      </c>
      <c r="O682" s="23">
        <v>0</v>
      </c>
    </row>
    <row r="683" spans="1:15" ht="15" x14ac:dyDescent="0.3">
      <c r="A683" s="7"/>
      <c r="B683" s="7" t="s">
        <v>1364</v>
      </c>
      <c r="C683" s="7" t="s">
        <v>1365</v>
      </c>
      <c r="D683" s="8">
        <v>40477.479479166665</v>
      </c>
      <c r="E683" s="7" t="s">
        <v>19</v>
      </c>
      <c r="F683" s="8">
        <v>41152</v>
      </c>
      <c r="G683" t="str">
        <f t="shared" si="11"/>
        <v>Inactive</v>
      </c>
      <c r="H683" s="4" t="s">
        <v>6</v>
      </c>
      <c r="I683" t="str">
        <f>VLOOKUP(B683,'CCM-FRS-01-May-2014'!$A$1:$M$1962,3,0)</f>
        <v>Investments</v>
      </c>
      <c r="J683" t="str">
        <f>VLOOKUP(B683,'CCM-FRS-01-May-2014'!$A$1:$M$1962,4,0)</f>
        <v>Inv-Alpha Strategies</v>
      </c>
      <c r="K683" t="str">
        <f>VLOOKUP(B683,'CCM-FRS-01-May-2014'!$A$1:$M$1962,5,0)</f>
        <v>Inv-Alpha-Fixed Income</v>
      </c>
      <c r="M683">
        <v>0</v>
      </c>
      <c r="O683" s="23">
        <v>0</v>
      </c>
    </row>
    <row r="684" spans="1:15" ht="15" x14ac:dyDescent="0.3">
      <c r="A684" s="7"/>
      <c r="B684" s="7" t="s">
        <v>1366</v>
      </c>
      <c r="C684" s="7" t="s">
        <v>1367</v>
      </c>
      <c r="D684" s="8">
        <v>40477.484027777777</v>
      </c>
      <c r="E684" s="7" t="s">
        <v>19</v>
      </c>
      <c r="F684" s="8">
        <v>41152</v>
      </c>
      <c r="G684" t="str">
        <f t="shared" si="11"/>
        <v>Inactive</v>
      </c>
      <c r="H684" s="4" t="s">
        <v>6</v>
      </c>
      <c r="I684" t="str">
        <f>VLOOKUP(B684,'CCM-FRS-01-May-2014'!$A$1:$M$1962,3,0)</f>
        <v>Investments</v>
      </c>
      <c r="J684" t="str">
        <f>VLOOKUP(B684,'CCM-FRS-01-May-2014'!$A$1:$M$1962,4,0)</f>
        <v>Inv-Alpha Strategies</v>
      </c>
      <c r="K684" t="str">
        <f>VLOOKUP(B684,'CCM-FRS-01-May-2014'!$A$1:$M$1962,5,0)</f>
        <v>Inv-Alpha-Fixed Income</v>
      </c>
      <c r="M684">
        <v>0</v>
      </c>
      <c r="O684" s="23">
        <v>0</v>
      </c>
    </row>
    <row r="685" spans="1:15" ht="15" x14ac:dyDescent="0.3">
      <c r="A685" s="7"/>
      <c r="B685" s="7" t="s">
        <v>1368</v>
      </c>
      <c r="C685" s="7" t="s">
        <v>1369</v>
      </c>
      <c r="D685" s="8">
        <v>40477.486377314817</v>
      </c>
      <c r="E685" s="7" t="s">
        <v>19</v>
      </c>
      <c r="F685" s="8">
        <v>41152</v>
      </c>
      <c r="G685" t="str">
        <f t="shared" si="11"/>
        <v>Inactive</v>
      </c>
      <c r="H685" s="4" t="s">
        <v>6</v>
      </c>
      <c r="I685" t="str">
        <f>VLOOKUP(B685,'CCM-FRS-01-May-2014'!$A$1:$M$1962,3,0)</f>
        <v>Investments</v>
      </c>
      <c r="J685" t="str">
        <f>VLOOKUP(B685,'CCM-FRS-01-May-2014'!$A$1:$M$1962,4,0)</f>
        <v>Inv-Alpha Strategies</v>
      </c>
      <c r="K685" t="str">
        <f>VLOOKUP(B685,'CCM-FRS-01-May-2014'!$A$1:$M$1962,5,0)</f>
        <v>Inv-Alpha-Fixed Income</v>
      </c>
      <c r="M685">
        <v>0</v>
      </c>
      <c r="O685" s="23">
        <v>0</v>
      </c>
    </row>
    <row r="686" spans="1:15" ht="15" x14ac:dyDescent="0.3">
      <c r="A686" s="7"/>
      <c r="B686" s="7" t="s">
        <v>1370</v>
      </c>
      <c r="C686" s="7" t="s">
        <v>1371</v>
      </c>
      <c r="D686" s="8">
        <v>40477.486377314817</v>
      </c>
      <c r="E686" s="7" t="s">
        <v>19</v>
      </c>
      <c r="F686" s="8">
        <v>41152</v>
      </c>
      <c r="G686" t="str">
        <f t="shared" si="11"/>
        <v>Inactive</v>
      </c>
      <c r="H686" s="4" t="s">
        <v>6</v>
      </c>
      <c r="I686" t="str">
        <f>VLOOKUP(B686,'CCM-FRS-01-May-2014'!$A$1:$M$1962,3,0)</f>
        <v>Investments</v>
      </c>
      <c r="J686" t="str">
        <f>VLOOKUP(B686,'CCM-FRS-01-May-2014'!$A$1:$M$1962,4,0)</f>
        <v>Inv-Alpha Strategies</v>
      </c>
      <c r="K686" t="str">
        <f>VLOOKUP(B686,'CCM-FRS-01-May-2014'!$A$1:$M$1962,5,0)</f>
        <v>Inv-Alpha-Fixed Income</v>
      </c>
      <c r="M686">
        <v>0</v>
      </c>
      <c r="O686" s="23">
        <v>0</v>
      </c>
    </row>
    <row r="687" spans="1:15" ht="15" x14ac:dyDescent="0.3">
      <c r="A687" s="7"/>
      <c r="B687" s="7" t="s">
        <v>1372</v>
      </c>
      <c r="C687" s="7" t="s">
        <v>1373</v>
      </c>
      <c r="D687" s="8">
        <v>40477.491481481484</v>
      </c>
      <c r="E687" s="7" t="s">
        <v>19</v>
      </c>
      <c r="F687" s="8">
        <v>41152</v>
      </c>
      <c r="G687" t="str">
        <f t="shared" si="11"/>
        <v>Inactive</v>
      </c>
      <c r="H687" s="4" t="s">
        <v>6</v>
      </c>
      <c r="I687" t="str">
        <f>VLOOKUP(B687,'CCM-FRS-01-May-2014'!$A$1:$M$1962,3,0)</f>
        <v>Investments</v>
      </c>
      <c r="J687" t="str">
        <f>VLOOKUP(B687,'CCM-FRS-01-May-2014'!$A$1:$M$1962,4,0)</f>
        <v>Inv-Alpha Strategies</v>
      </c>
      <c r="K687" t="str">
        <f>VLOOKUP(B687,'CCM-FRS-01-May-2014'!$A$1:$M$1962,5,0)</f>
        <v>Inv-Alpha-Fixed Income</v>
      </c>
      <c r="M687">
        <v>0</v>
      </c>
      <c r="O687" s="23">
        <v>0</v>
      </c>
    </row>
    <row r="688" spans="1:15" ht="15" x14ac:dyDescent="0.3">
      <c r="A688" s="7"/>
      <c r="B688" s="7" t="s">
        <v>1374</v>
      </c>
      <c r="C688" s="7" t="s">
        <v>1375</v>
      </c>
      <c r="D688" s="8">
        <v>40477.493773148148</v>
      </c>
      <c r="E688" s="7" t="s">
        <v>19</v>
      </c>
      <c r="F688" s="8">
        <v>41152</v>
      </c>
      <c r="G688" t="str">
        <f t="shared" si="11"/>
        <v>Inactive</v>
      </c>
      <c r="H688" s="4" t="s">
        <v>6</v>
      </c>
      <c r="I688" t="str">
        <f>VLOOKUP(B688,'CCM-FRS-01-May-2014'!$A$1:$M$1962,3,0)</f>
        <v>Investments</v>
      </c>
      <c r="J688" t="str">
        <f>VLOOKUP(B688,'CCM-FRS-01-May-2014'!$A$1:$M$1962,4,0)</f>
        <v>Inv-Alpha Strategies</v>
      </c>
      <c r="K688" t="str">
        <f>VLOOKUP(B688,'CCM-FRS-01-May-2014'!$A$1:$M$1962,5,0)</f>
        <v>Inv-Alpha-Fixed Income</v>
      </c>
      <c r="M688">
        <v>0</v>
      </c>
      <c r="O688" s="23">
        <v>0</v>
      </c>
    </row>
    <row r="689" spans="1:15" ht="15" x14ac:dyDescent="0.3">
      <c r="A689" s="7"/>
      <c r="B689" s="7" t="s">
        <v>1376</v>
      </c>
      <c r="C689" s="7" t="s">
        <v>1377</v>
      </c>
      <c r="D689" s="8">
        <v>40477.493773148148</v>
      </c>
      <c r="E689" s="7" t="s">
        <v>19</v>
      </c>
      <c r="F689" s="8">
        <v>41152</v>
      </c>
      <c r="G689" t="str">
        <f t="shared" si="11"/>
        <v>Inactive</v>
      </c>
      <c r="H689" s="4" t="s">
        <v>6</v>
      </c>
      <c r="I689" t="str">
        <f>VLOOKUP(B689,'CCM-FRS-01-May-2014'!$A$1:$M$1962,3,0)</f>
        <v>Investments</v>
      </c>
      <c r="J689" t="str">
        <f>VLOOKUP(B689,'CCM-FRS-01-May-2014'!$A$1:$M$1962,4,0)</f>
        <v>Inv-Alpha Strategies</v>
      </c>
      <c r="K689" t="str">
        <f>VLOOKUP(B689,'CCM-FRS-01-May-2014'!$A$1:$M$1962,5,0)</f>
        <v>Inv-Alpha-Fixed Income</v>
      </c>
      <c r="M689">
        <v>0</v>
      </c>
      <c r="O689" s="23">
        <v>0</v>
      </c>
    </row>
    <row r="690" spans="1:15" ht="15" x14ac:dyDescent="0.3">
      <c r="A690" s="7"/>
      <c r="B690" s="7" t="s">
        <v>1378</v>
      </c>
      <c r="C690" s="7" t="s">
        <v>1379</v>
      </c>
      <c r="D690" s="8">
        <v>40877.720578703702</v>
      </c>
      <c r="E690" s="7" t="s">
        <v>19</v>
      </c>
      <c r="F690" s="8">
        <v>41152</v>
      </c>
      <c r="G690" s="9" t="str">
        <f t="shared" si="11"/>
        <v>Inactive</v>
      </c>
      <c r="H690" s="4" t="s">
        <v>6</v>
      </c>
      <c r="I690" s="9" t="str">
        <f>VLOOKUP(B690,'CCM-FRS-01-May-2014'!$A$1:$M$1962,3,0)</f>
        <v>Investments</v>
      </c>
      <c r="J690" t="str">
        <f>VLOOKUP(B690,'CCM-FRS-01-May-2014'!$A$1:$M$1962,4,0)</f>
        <v>Inv-Alpha Strategies</v>
      </c>
      <c r="K690" t="str">
        <f>VLOOKUP(B690,'CCM-FRS-01-May-2014'!$A$1:$M$1962,5,0)</f>
        <v>Inv-Alpha-Fixed Income</v>
      </c>
      <c r="M690">
        <v>0</v>
      </c>
      <c r="O690" s="23">
        <v>0</v>
      </c>
    </row>
    <row r="691" spans="1:15" ht="15" x14ac:dyDescent="0.3">
      <c r="A691" s="7"/>
      <c r="B691" s="7" t="s">
        <v>1380</v>
      </c>
      <c r="C691" s="7" t="s">
        <v>1381</v>
      </c>
      <c r="D691" s="8">
        <v>38040.727627314816</v>
      </c>
      <c r="E691" s="7" t="s">
        <v>57</v>
      </c>
      <c r="F691" s="8" t="s">
        <v>20</v>
      </c>
      <c r="G691" t="str">
        <f t="shared" si="11"/>
        <v>Inactive</v>
      </c>
      <c r="H691" s="4" t="s">
        <v>6</v>
      </c>
      <c r="I691" t="str">
        <f>VLOOKUP(B691,'CCM-FRS-01-May-2014'!$A$1:$M$1962,3,0)</f>
        <v>Investments</v>
      </c>
      <c r="J691" t="str">
        <f>VLOOKUP(B691,'CCM-FRS-01-May-2014'!$A$1:$M$1962,4,0)</f>
        <v>Inv-Alpha Strategies</v>
      </c>
      <c r="K691" t="str">
        <f>VLOOKUP(B691,'CCM-FRS-01-May-2014'!$A$1:$M$1962,5,0)</f>
        <v>Inv-Alpha-Equities</v>
      </c>
      <c r="M691">
        <v>0</v>
      </c>
      <c r="O691" s="23">
        <v>0</v>
      </c>
    </row>
    <row r="692" spans="1:15" ht="15" x14ac:dyDescent="0.3">
      <c r="A692" s="7"/>
      <c r="B692" s="7" t="s">
        <v>1382</v>
      </c>
      <c r="C692" s="7" t="s">
        <v>1383</v>
      </c>
      <c r="D692" s="8">
        <v>38040.727627314816</v>
      </c>
      <c r="E692" s="7" t="s">
        <v>19</v>
      </c>
      <c r="F692" s="8">
        <v>41639</v>
      </c>
      <c r="G692" t="str">
        <f t="shared" si="11"/>
        <v>Inactive</v>
      </c>
      <c r="H692" s="4" t="s">
        <v>6</v>
      </c>
      <c r="I692" t="str">
        <f>VLOOKUP(B692,'CCM-FRS-01-May-2014'!$A$1:$M$1962,3,0)</f>
        <v>Investments</v>
      </c>
      <c r="J692" t="str">
        <f>VLOOKUP(B692,'CCM-FRS-01-May-2014'!$A$1:$M$1962,4,0)</f>
        <v>Inv-Alpha Strategies</v>
      </c>
      <c r="K692" t="str">
        <f>VLOOKUP(B692,'CCM-FRS-01-May-2014'!$A$1:$M$1962,5,0)</f>
        <v>Inv-Alpha-Equities</v>
      </c>
      <c r="M692">
        <v>0</v>
      </c>
      <c r="O692" s="23">
        <v>0</v>
      </c>
    </row>
    <row r="693" spans="1:15" ht="15" x14ac:dyDescent="0.3">
      <c r="A693" s="7"/>
      <c r="B693" s="7" t="s">
        <v>1384</v>
      </c>
      <c r="C693" s="7" t="s">
        <v>1385</v>
      </c>
      <c r="D693" s="8">
        <v>41446.5312962963</v>
      </c>
      <c r="E693" s="7" t="s">
        <v>19</v>
      </c>
      <c r="F693" s="8" t="s">
        <v>20</v>
      </c>
      <c r="G693" t="str">
        <f t="shared" si="11"/>
        <v>Active</v>
      </c>
      <c r="H693" s="2" t="s">
        <v>1</v>
      </c>
      <c r="I693" t="str">
        <f>VLOOKUP(B693,'CCM-FRS-01-May-2014'!$A$1:$M$1962,3,0)</f>
        <v>Investments</v>
      </c>
      <c r="J693" t="str">
        <f>VLOOKUP(B693,'CCM-FRS-01-May-2014'!$A$1:$M$1962,4,0)</f>
        <v>Inv-Alpha Strategies</v>
      </c>
      <c r="K693" t="str">
        <f>VLOOKUP(B693,'CCM-FRS-01-May-2014'!$A$1:$M$1962,5,0)</f>
        <v>Inv-Alpha-Equities</v>
      </c>
      <c r="M693">
        <v>3</v>
      </c>
      <c r="O693" s="23">
        <v>1158417.9734081074</v>
      </c>
    </row>
    <row r="694" spans="1:15" ht="15" x14ac:dyDescent="0.3">
      <c r="A694" s="7"/>
      <c r="B694" s="7" t="s">
        <v>1386</v>
      </c>
      <c r="C694" s="7" t="s">
        <v>1387</v>
      </c>
      <c r="D694" s="8">
        <v>38040.727627314816</v>
      </c>
      <c r="E694" s="7" t="s">
        <v>19</v>
      </c>
      <c r="F694" s="8" t="s">
        <v>20</v>
      </c>
      <c r="G694" t="str">
        <f t="shared" si="11"/>
        <v>Active</v>
      </c>
      <c r="H694" s="2" t="s">
        <v>1</v>
      </c>
      <c r="I694" t="str">
        <f>VLOOKUP(B694,'CCM-FRS-01-May-2014'!$A$1:$M$1962,3,0)</f>
        <v>Investments</v>
      </c>
      <c r="J694" t="str">
        <f>VLOOKUP(B694,'CCM-FRS-01-May-2014'!$A$1:$M$1962,4,0)</f>
        <v>Inv-Alpha Strategies</v>
      </c>
      <c r="K694" t="str">
        <f>VLOOKUP(B694,'CCM-FRS-01-May-2014'!$A$1:$M$1962,5,0)</f>
        <v>Inv-Alpha-Equities</v>
      </c>
      <c r="M694">
        <v>0</v>
      </c>
      <c r="O694" s="23">
        <v>34641</v>
      </c>
    </row>
    <row r="695" spans="1:15" ht="15" x14ac:dyDescent="0.3">
      <c r="A695" s="7"/>
      <c r="B695" s="7" t="s">
        <v>1388</v>
      </c>
      <c r="C695" s="7" t="s">
        <v>1389</v>
      </c>
      <c r="D695" s="8">
        <v>41086.495428240742</v>
      </c>
      <c r="E695" s="7" t="s">
        <v>19</v>
      </c>
      <c r="F695" s="8" t="s">
        <v>20</v>
      </c>
      <c r="G695" t="str">
        <f t="shared" si="11"/>
        <v>Active</v>
      </c>
      <c r="H695" s="2" t="s">
        <v>1</v>
      </c>
      <c r="I695" t="str">
        <f>VLOOKUP(B695,'CCM-FRS-01-May-2014'!$A$1:$M$1962,3,0)</f>
        <v>Investments</v>
      </c>
      <c r="J695" t="str">
        <f>VLOOKUP(B695,'CCM-FRS-01-May-2014'!$A$1:$M$1962,4,0)</f>
        <v>Inv-Alpha Strategies</v>
      </c>
      <c r="K695" t="str">
        <f>VLOOKUP(B695,'CCM-FRS-01-May-2014'!$A$1:$M$1962,5,0)</f>
        <v>Inv-Alpha-Equities</v>
      </c>
      <c r="M695">
        <v>5</v>
      </c>
      <c r="O695" s="23">
        <v>1317728.0979192164</v>
      </c>
    </row>
    <row r="696" spans="1:15" ht="15" x14ac:dyDescent="0.3">
      <c r="A696" s="7"/>
      <c r="B696" s="7" t="s">
        <v>1390</v>
      </c>
      <c r="C696" s="7" t="s">
        <v>1391</v>
      </c>
      <c r="D696" s="8">
        <v>38040.727627314816</v>
      </c>
      <c r="E696" s="7" t="s">
        <v>57</v>
      </c>
      <c r="F696" s="8" t="s">
        <v>20</v>
      </c>
      <c r="G696" t="str">
        <f t="shared" si="11"/>
        <v>Inactive</v>
      </c>
      <c r="H696" s="4" t="s">
        <v>6</v>
      </c>
      <c r="I696" t="str">
        <f>VLOOKUP(B696,'CCM-FRS-01-May-2014'!$A$1:$M$1962,3,0)</f>
        <v>Investments</v>
      </c>
      <c r="J696" t="str">
        <f>VLOOKUP(B696,'CCM-FRS-01-May-2014'!$A$1:$M$1962,4,0)</f>
        <v>Inv-Alpha Strategies</v>
      </c>
      <c r="K696" t="str">
        <f>VLOOKUP(B696,'CCM-FRS-01-May-2014'!$A$1:$M$1962,5,0)</f>
        <v>Inv-Alpha-Equities</v>
      </c>
      <c r="M696">
        <v>0</v>
      </c>
      <c r="O696" s="23">
        <v>0</v>
      </c>
    </row>
    <row r="697" spans="1:15" ht="15" x14ac:dyDescent="0.3">
      <c r="A697" s="7"/>
      <c r="B697" s="7" t="s">
        <v>1392</v>
      </c>
      <c r="C697" s="7" t="s">
        <v>1393</v>
      </c>
      <c r="D697" s="8">
        <v>38040.727627314816</v>
      </c>
      <c r="E697" s="7" t="s">
        <v>19</v>
      </c>
      <c r="F697" s="8" t="s">
        <v>20</v>
      </c>
      <c r="G697" t="str">
        <f t="shared" si="11"/>
        <v>Active</v>
      </c>
      <c r="H697" s="2" t="s">
        <v>1</v>
      </c>
      <c r="I697" t="str">
        <f>VLOOKUP(B697,'CCM-FRS-01-May-2014'!$A$1:$M$1962,3,0)</f>
        <v>Investments</v>
      </c>
      <c r="J697" t="str">
        <f>VLOOKUP(B697,'CCM-FRS-01-May-2014'!$A$1:$M$1962,4,0)</f>
        <v>Inv-Alpha Strategies</v>
      </c>
      <c r="K697" t="str">
        <f>VLOOKUP(B697,'CCM-FRS-01-May-2014'!$A$1:$M$1962,5,0)</f>
        <v>Inv-Alpha-Equities</v>
      </c>
      <c r="M697">
        <v>0</v>
      </c>
      <c r="O697" s="23">
        <v>161276.79</v>
      </c>
    </row>
    <row r="698" spans="1:15" ht="15" x14ac:dyDescent="0.3">
      <c r="A698" s="7"/>
      <c r="B698" s="7" t="s">
        <v>1394</v>
      </c>
      <c r="C698" s="7" t="s">
        <v>1395</v>
      </c>
      <c r="D698" s="8">
        <v>38040.727627314816</v>
      </c>
      <c r="E698" s="7" t="s">
        <v>19</v>
      </c>
      <c r="F698" s="8" t="s">
        <v>20</v>
      </c>
      <c r="G698" t="str">
        <f t="shared" si="11"/>
        <v>Active</v>
      </c>
      <c r="H698" s="2" t="s">
        <v>1</v>
      </c>
      <c r="I698" t="str">
        <f>VLOOKUP(B698,'CCM-FRS-01-May-2014'!$A$1:$M$1962,3,0)</f>
        <v>Investments</v>
      </c>
      <c r="J698" t="str">
        <f>VLOOKUP(B698,'CCM-FRS-01-May-2014'!$A$1:$M$1962,4,0)</f>
        <v>Inv-Alpha Strategies</v>
      </c>
      <c r="K698" t="str">
        <f>VLOOKUP(B698,'CCM-FRS-01-May-2014'!$A$1:$M$1962,5,0)</f>
        <v>Inv-Alpha-Equities</v>
      </c>
      <c r="M698">
        <v>27</v>
      </c>
      <c r="O698" s="23">
        <v>8418752.5238673314</v>
      </c>
    </row>
    <row r="699" spans="1:15" ht="15" x14ac:dyDescent="0.3">
      <c r="A699" s="7"/>
      <c r="B699" s="7" t="s">
        <v>1396</v>
      </c>
      <c r="C699" s="7" t="s">
        <v>1397</v>
      </c>
      <c r="D699" s="8">
        <v>38040.72928240741</v>
      </c>
      <c r="E699" s="7" t="s">
        <v>57</v>
      </c>
      <c r="F699" s="8" t="s">
        <v>20</v>
      </c>
      <c r="G699" t="str">
        <f t="shared" si="11"/>
        <v>Inactive</v>
      </c>
      <c r="H699" s="4" t="s">
        <v>6</v>
      </c>
      <c r="I699" t="str">
        <f>VLOOKUP(B699,'CCM-FRS-01-May-2014'!$A$1:$M$1962,3,0)</f>
        <v>Investments</v>
      </c>
      <c r="J699" t="str">
        <f>VLOOKUP(B699,'CCM-FRS-01-May-2014'!$A$1:$M$1962,4,0)</f>
        <v>Inv-Alpha Strategies</v>
      </c>
      <c r="K699" t="str">
        <f>VLOOKUP(B699,'CCM-FRS-01-May-2014'!$A$1:$M$1962,5,0)</f>
        <v>Inv-Alpha-Equities</v>
      </c>
      <c r="M699">
        <v>0</v>
      </c>
      <c r="O699" s="23">
        <v>0</v>
      </c>
    </row>
    <row r="700" spans="1:15" ht="15" x14ac:dyDescent="0.3">
      <c r="A700" s="7"/>
      <c r="B700" s="7" t="s">
        <v>1398</v>
      </c>
      <c r="C700" s="7" t="s">
        <v>1399</v>
      </c>
      <c r="D700" s="8">
        <v>38378.492152777777</v>
      </c>
      <c r="E700" s="7" t="s">
        <v>19</v>
      </c>
      <c r="F700" s="8" t="s">
        <v>20</v>
      </c>
      <c r="G700" t="str">
        <f t="shared" si="11"/>
        <v>Active</v>
      </c>
      <c r="H700" s="2" t="s">
        <v>1</v>
      </c>
      <c r="I700" t="str">
        <f>VLOOKUP(B700,'CCM-FRS-01-May-2014'!$A$1:$M$1962,3,0)</f>
        <v>Investments</v>
      </c>
      <c r="J700" t="str">
        <f>VLOOKUP(B700,'CCM-FRS-01-May-2014'!$A$1:$M$1962,4,0)</f>
        <v>Inv-Alpha Strategies</v>
      </c>
      <c r="K700" t="str">
        <f>VLOOKUP(B700,'CCM-FRS-01-May-2014'!$A$1:$M$1962,5,0)</f>
        <v>Inv-Alpha-Equities</v>
      </c>
      <c r="M700">
        <v>10</v>
      </c>
      <c r="O700" s="23">
        <v>4050570.5205374956</v>
      </c>
    </row>
    <row r="701" spans="1:15" ht="15" x14ac:dyDescent="0.3">
      <c r="A701" s="7"/>
      <c r="B701" s="7" t="s">
        <v>1400</v>
      </c>
      <c r="C701" s="7" t="s">
        <v>1401</v>
      </c>
      <c r="D701" s="8">
        <v>40113.742118055554</v>
      </c>
      <c r="E701" s="7" t="s">
        <v>19</v>
      </c>
      <c r="F701" s="8">
        <v>41790</v>
      </c>
      <c r="G701" t="str">
        <f t="shared" si="11"/>
        <v>Inactive</v>
      </c>
      <c r="H701" s="4" t="s">
        <v>8</v>
      </c>
      <c r="I701" t="str">
        <f>VLOOKUP(B701,'CCM-FRS-01-May-2014'!$A$1:$M$1962,3,0)</f>
        <v>Investments</v>
      </c>
      <c r="J701" t="str">
        <f>VLOOKUP(B701,'CCM-FRS-01-May-2014'!$A$1:$M$1962,4,0)</f>
        <v>Inv-Alpha Strategies</v>
      </c>
      <c r="K701" t="str">
        <f>VLOOKUP(B701,'CCM-FRS-01-May-2014'!$A$1:$M$1962,5,0)</f>
        <v>Inv-Alpha-Equities</v>
      </c>
      <c r="M701">
        <v>0</v>
      </c>
      <c r="O701" s="23">
        <v>0</v>
      </c>
    </row>
    <row r="702" spans="1:15" ht="15" x14ac:dyDescent="0.3">
      <c r="A702" s="7"/>
      <c r="B702" s="7" t="s">
        <v>1402</v>
      </c>
      <c r="C702" s="7" t="s">
        <v>1403</v>
      </c>
      <c r="D702" s="8">
        <v>39840.67701388889</v>
      </c>
      <c r="E702" s="7" t="s">
        <v>19</v>
      </c>
      <c r="F702" s="8" t="s">
        <v>20</v>
      </c>
      <c r="G702" t="str">
        <f t="shared" si="11"/>
        <v>Active</v>
      </c>
      <c r="H702" s="2" t="s">
        <v>1</v>
      </c>
      <c r="I702" t="str">
        <f>VLOOKUP(B702,'CCM-FRS-01-May-2014'!$A$1:$M$1962,3,0)</f>
        <v>Investments</v>
      </c>
      <c r="J702" t="str">
        <f>VLOOKUP(B702,'CCM-FRS-01-May-2014'!$A$1:$M$1962,4,0)</f>
        <v>Inv-Alpha Strategies</v>
      </c>
      <c r="K702" t="str">
        <f>VLOOKUP(B702,'CCM-FRS-01-May-2014'!$A$1:$M$1962,5,0)</f>
        <v>Inv-Alpha-Equities</v>
      </c>
      <c r="M702">
        <v>5</v>
      </c>
      <c r="O702" s="23">
        <v>1277594.916682116</v>
      </c>
    </row>
    <row r="703" spans="1:15" ht="15" x14ac:dyDescent="0.3">
      <c r="A703" s="7"/>
      <c r="B703" s="7" t="s">
        <v>1404</v>
      </c>
      <c r="C703" s="7" t="s">
        <v>1405</v>
      </c>
      <c r="D703" s="8">
        <v>38040.72928240741</v>
      </c>
      <c r="E703" s="7" t="s">
        <v>19</v>
      </c>
      <c r="F703" s="8">
        <v>41639</v>
      </c>
      <c r="G703" t="str">
        <f t="shared" si="11"/>
        <v>Inactive</v>
      </c>
      <c r="H703" s="4" t="s">
        <v>6</v>
      </c>
      <c r="I703" t="str">
        <f>VLOOKUP(B703,'CCM-FRS-01-May-2014'!$A$1:$M$1962,3,0)</f>
        <v>Investments</v>
      </c>
      <c r="J703" t="str">
        <f>VLOOKUP(B703,'CCM-FRS-01-May-2014'!$A$1:$M$1962,4,0)</f>
        <v>Inv-Alpha Strategies</v>
      </c>
      <c r="K703" t="str">
        <f>VLOOKUP(B703,'CCM-FRS-01-May-2014'!$A$1:$M$1962,5,0)</f>
        <v>Inv-Alpha-Equities</v>
      </c>
      <c r="M703">
        <v>0</v>
      </c>
      <c r="O703" s="23">
        <v>0</v>
      </c>
    </row>
    <row r="704" spans="1:15" ht="15" x14ac:dyDescent="0.3">
      <c r="A704" s="7"/>
      <c r="B704" s="7" t="s">
        <v>1406</v>
      </c>
      <c r="C704" s="7" t="s">
        <v>1407</v>
      </c>
      <c r="D704" s="8">
        <v>38040.72928240741</v>
      </c>
      <c r="E704" s="7" t="s">
        <v>19</v>
      </c>
      <c r="F704" s="8">
        <v>41578</v>
      </c>
      <c r="G704" t="str">
        <f t="shared" si="11"/>
        <v>Inactive</v>
      </c>
      <c r="H704" s="4" t="s">
        <v>6</v>
      </c>
      <c r="I704" t="str">
        <f>VLOOKUP(B704,'CCM-FRS-01-May-2014'!$A$1:$M$1962,3,0)</f>
        <v>Investments</v>
      </c>
      <c r="J704" t="str">
        <f>VLOOKUP(B704,'CCM-FRS-01-May-2014'!$A$1:$M$1962,4,0)</f>
        <v>Inv-Alpha Strategies</v>
      </c>
      <c r="K704" t="str">
        <f>VLOOKUP(B704,'CCM-FRS-01-May-2014'!$A$1:$M$1962,5,0)</f>
        <v>Inv-Alpha-Equities</v>
      </c>
      <c r="M704">
        <v>0</v>
      </c>
      <c r="O704" s="23">
        <v>0</v>
      </c>
    </row>
    <row r="705" spans="1:15" ht="15" x14ac:dyDescent="0.3">
      <c r="A705" s="7"/>
      <c r="B705" s="7" t="s">
        <v>1408</v>
      </c>
      <c r="C705" s="7" t="s">
        <v>1409</v>
      </c>
      <c r="D705" s="8">
        <v>38040.72928240741</v>
      </c>
      <c r="E705" s="7" t="s">
        <v>19</v>
      </c>
      <c r="F705" s="8">
        <v>41639</v>
      </c>
      <c r="G705" t="str">
        <f t="shared" si="11"/>
        <v>Inactive</v>
      </c>
      <c r="H705" s="4" t="s">
        <v>6</v>
      </c>
      <c r="I705" t="str">
        <f>VLOOKUP(B705,'CCM-FRS-01-May-2014'!$A$1:$M$1962,3,0)</f>
        <v>Investments</v>
      </c>
      <c r="J705" t="str">
        <f>VLOOKUP(B705,'CCM-FRS-01-May-2014'!$A$1:$M$1962,4,0)</f>
        <v>Inv-Alpha Strategies</v>
      </c>
      <c r="K705" t="str">
        <f>VLOOKUP(B705,'CCM-FRS-01-May-2014'!$A$1:$M$1962,5,0)</f>
        <v>Inv-Alpha-Equities</v>
      </c>
      <c r="M705">
        <v>0</v>
      </c>
      <c r="O705" s="23">
        <v>0</v>
      </c>
    </row>
    <row r="706" spans="1:15" ht="15" x14ac:dyDescent="0.3">
      <c r="A706" s="7"/>
      <c r="B706" s="7" t="s">
        <v>1410</v>
      </c>
      <c r="C706" s="7" t="s">
        <v>1411</v>
      </c>
      <c r="D706" s="8">
        <v>38040.72928240741</v>
      </c>
      <c r="E706" s="7" t="s">
        <v>19</v>
      </c>
      <c r="F706" s="8">
        <v>41578</v>
      </c>
      <c r="G706" t="str">
        <f t="shared" si="11"/>
        <v>Inactive</v>
      </c>
      <c r="H706" s="4" t="s">
        <v>6</v>
      </c>
      <c r="I706" t="str">
        <f>VLOOKUP(B706,'CCM-FRS-01-May-2014'!$A$1:$M$1962,3,0)</f>
        <v>Investments</v>
      </c>
      <c r="J706" t="str">
        <f>VLOOKUP(B706,'CCM-FRS-01-May-2014'!$A$1:$M$1962,4,0)</f>
        <v>Inv-Alpha Strategies</v>
      </c>
      <c r="K706" t="str">
        <f>VLOOKUP(B706,'CCM-FRS-01-May-2014'!$A$1:$M$1962,5,0)</f>
        <v>Inv-Alpha-Equities</v>
      </c>
      <c r="M706">
        <v>0</v>
      </c>
      <c r="O706" s="23">
        <v>0</v>
      </c>
    </row>
    <row r="707" spans="1:15" ht="15" x14ac:dyDescent="0.3">
      <c r="A707" s="7"/>
      <c r="B707" s="7" t="s">
        <v>1412</v>
      </c>
      <c r="C707" s="7" t="s">
        <v>1413</v>
      </c>
      <c r="D707" s="8">
        <v>38040.72928240741</v>
      </c>
      <c r="E707" s="7" t="s">
        <v>19</v>
      </c>
      <c r="F707" s="8">
        <v>41578</v>
      </c>
      <c r="G707" t="str">
        <f t="shared" si="11"/>
        <v>Inactive</v>
      </c>
      <c r="H707" s="4" t="s">
        <v>6</v>
      </c>
      <c r="I707" t="str">
        <f>VLOOKUP(B707,'CCM-FRS-01-May-2014'!$A$1:$M$1962,3,0)</f>
        <v>Investments</v>
      </c>
      <c r="J707" t="str">
        <f>VLOOKUP(B707,'CCM-FRS-01-May-2014'!$A$1:$M$1962,4,0)</f>
        <v>Inv-Alpha Strategies</v>
      </c>
      <c r="K707" t="str">
        <f>VLOOKUP(B707,'CCM-FRS-01-May-2014'!$A$1:$M$1962,5,0)</f>
        <v>Inv-Alpha-Equities</v>
      </c>
      <c r="M707">
        <v>0</v>
      </c>
      <c r="O707" s="23">
        <v>0</v>
      </c>
    </row>
    <row r="708" spans="1:15" ht="15" x14ac:dyDescent="0.3">
      <c r="A708" s="7"/>
      <c r="B708" s="7" t="s">
        <v>1414</v>
      </c>
      <c r="C708" s="7" t="s">
        <v>1415</v>
      </c>
      <c r="D708" s="8">
        <v>38040.72928240741</v>
      </c>
      <c r="E708" s="7" t="s">
        <v>19</v>
      </c>
      <c r="F708" s="8">
        <v>41639</v>
      </c>
      <c r="G708" t="str">
        <f t="shared" si="11"/>
        <v>Inactive</v>
      </c>
      <c r="H708" s="4" t="s">
        <v>6</v>
      </c>
      <c r="I708" t="str">
        <f>VLOOKUP(B708,'CCM-FRS-01-May-2014'!$A$1:$M$1962,3,0)</f>
        <v>Investments</v>
      </c>
      <c r="J708" t="str">
        <f>VLOOKUP(B708,'CCM-FRS-01-May-2014'!$A$1:$M$1962,4,0)</f>
        <v>Inv-Alpha Strategies</v>
      </c>
      <c r="K708" t="str">
        <f>VLOOKUP(B708,'CCM-FRS-01-May-2014'!$A$1:$M$1962,5,0)</f>
        <v>Inv-Alpha-Equities</v>
      </c>
      <c r="M708">
        <v>0</v>
      </c>
      <c r="O708" s="23">
        <v>0</v>
      </c>
    </row>
    <row r="709" spans="1:15" ht="15" x14ac:dyDescent="0.3">
      <c r="A709" s="7"/>
      <c r="B709" s="7" t="s">
        <v>1416</v>
      </c>
      <c r="C709" s="7" t="s">
        <v>1417</v>
      </c>
      <c r="D709" s="8">
        <v>38040.72928240741</v>
      </c>
      <c r="E709" s="7" t="s">
        <v>19</v>
      </c>
      <c r="F709" s="8">
        <v>41639</v>
      </c>
      <c r="G709" t="str">
        <f t="shared" si="11"/>
        <v>Inactive</v>
      </c>
      <c r="H709" s="4" t="s">
        <v>6</v>
      </c>
      <c r="I709" t="str">
        <f>VLOOKUP(B709,'CCM-FRS-01-May-2014'!$A$1:$M$1962,3,0)</f>
        <v>Investments</v>
      </c>
      <c r="J709" t="str">
        <f>VLOOKUP(B709,'CCM-FRS-01-May-2014'!$A$1:$M$1962,4,0)</f>
        <v>Inv-Alpha Strategies</v>
      </c>
      <c r="K709" t="str">
        <f>VLOOKUP(B709,'CCM-FRS-01-May-2014'!$A$1:$M$1962,5,0)</f>
        <v>Inv-Alpha-Equities</v>
      </c>
      <c r="M709">
        <v>0</v>
      </c>
      <c r="O709" s="23">
        <v>0</v>
      </c>
    </row>
    <row r="710" spans="1:15" ht="15" x14ac:dyDescent="0.3">
      <c r="A710" s="7"/>
      <c r="B710" s="7" t="s">
        <v>1418</v>
      </c>
      <c r="C710" s="7" t="s">
        <v>1419</v>
      </c>
      <c r="D710" s="8">
        <v>38378.492152777777</v>
      </c>
      <c r="E710" s="7" t="s">
        <v>19</v>
      </c>
      <c r="F710" s="8" t="s">
        <v>20</v>
      </c>
      <c r="G710" t="str">
        <f t="shared" si="11"/>
        <v>Active</v>
      </c>
      <c r="H710" s="2" t="s">
        <v>1</v>
      </c>
      <c r="I710" t="str">
        <f>VLOOKUP(B710,'CCM-FRS-01-May-2014'!$A$1:$M$1962,3,0)</f>
        <v>Investments</v>
      </c>
      <c r="J710" t="str">
        <f>VLOOKUP(B710,'CCM-FRS-01-May-2014'!$A$1:$M$1962,4,0)</f>
        <v>Inv-Alpha Strategies</v>
      </c>
      <c r="K710" t="str">
        <f>VLOOKUP(B710,'CCM-FRS-01-May-2014'!$A$1:$M$1962,5,0)</f>
        <v>Inv-Alpha-Equities</v>
      </c>
      <c r="M710">
        <v>0</v>
      </c>
      <c r="O710" s="23">
        <v>444962.54000666563</v>
      </c>
    </row>
    <row r="711" spans="1:15" ht="15" x14ac:dyDescent="0.3">
      <c r="A711" s="7"/>
      <c r="B711" s="7" t="s">
        <v>1420</v>
      </c>
      <c r="C711" s="7" t="s">
        <v>1421</v>
      </c>
      <c r="D711" s="8">
        <v>41332.441030092596</v>
      </c>
      <c r="E711" s="7" t="s">
        <v>19</v>
      </c>
      <c r="F711" s="8" t="s">
        <v>20</v>
      </c>
      <c r="G711" t="str">
        <f t="shared" si="11"/>
        <v>Active</v>
      </c>
      <c r="H711" s="2" t="s">
        <v>1</v>
      </c>
      <c r="I711" t="str">
        <f>VLOOKUP(B711,'CCM-FRS-01-May-2014'!$A$1:$M$1962,3,0)</f>
        <v>Investments</v>
      </c>
      <c r="J711" t="str">
        <f>VLOOKUP(B711,'CCM-FRS-01-May-2014'!$A$1:$M$1962,4,0)</f>
        <v>Inv-Alpha Strategies</v>
      </c>
      <c r="K711" t="str">
        <f>VLOOKUP(B711,'CCM-FRS-01-May-2014'!$A$1:$M$1962,5,0)</f>
        <v>Inv-Alpha-Equities</v>
      </c>
      <c r="M711">
        <v>3</v>
      </c>
      <c r="O711" s="23">
        <v>374038.06159047323</v>
      </c>
    </row>
    <row r="712" spans="1:15" ht="15" x14ac:dyDescent="0.3">
      <c r="A712" s="7"/>
      <c r="B712" s="7" t="s">
        <v>1422</v>
      </c>
      <c r="C712" s="7" t="s">
        <v>1423</v>
      </c>
      <c r="D712" s="8">
        <v>38974.576666666668</v>
      </c>
      <c r="E712" s="7" t="s">
        <v>19</v>
      </c>
      <c r="F712" s="8" t="s">
        <v>20</v>
      </c>
      <c r="G712" t="str">
        <f t="shared" si="11"/>
        <v>Active</v>
      </c>
      <c r="H712" s="2" t="s">
        <v>1</v>
      </c>
      <c r="I712" t="str">
        <f>VLOOKUP(B712,'CCM-FRS-01-May-2014'!$A$1:$M$1962,3,0)</f>
        <v>Investments</v>
      </c>
      <c r="J712" t="str">
        <f>VLOOKUP(B712,'CCM-FRS-01-May-2014'!$A$1:$M$1962,4,0)</f>
        <v>Inv-Alpha Strategies</v>
      </c>
      <c r="K712" t="str">
        <f>VLOOKUP(B712,'CCM-FRS-01-May-2014'!$A$1:$M$1962,5,0)</f>
        <v>Inv-Alpha-Equities</v>
      </c>
      <c r="M712">
        <v>1</v>
      </c>
      <c r="O712" s="23">
        <v>3025782.4536784384</v>
      </c>
    </row>
    <row r="713" spans="1:15" ht="15" x14ac:dyDescent="0.3">
      <c r="A713" s="7"/>
      <c r="B713" s="7" t="s">
        <v>1424</v>
      </c>
      <c r="C713" s="7" t="s">
        <v>1425</v>
      </c>
      <c r="D713" s="8">
        <v>38974.576666666668</v>
      </c>
      <c r="E713" s="7" t="s">
        <v>19</v>
      </c>
      <c r="F713" s="8" t="s">
        <v>20</v>
      </c>
      <c r="G713" t="str">
        <f t="shared" si="11"/>
        <v>Active</v>
      </c>
      <c r="H713" s="2" t="s">
        <v>1</v>
      </c>
      <c r="I713" t="str">
        <f>VLOOKUP(B713,'CCM-FRS-01-May-2014'!$A$1:$M$1962,3,0)</f>
        <v>Investments</v>
      </c>
      <c r="J713" t="str">
        <f>VLOOKUP(B713,'CCM-FRS-01-May-2014'!$A$1:$M$1962,4,0)</f>
        <v>Inv-Alpha Strategies</v>
      </c>
      <c r="K713" t="str">
        <f>VLOOKUP(B713,'CCM-FRS-01-May-2014'!$A$1:$M$1962,5,0)</f>
        <v>Inv-Alpha-Equities</v>
      </c>
      <c r="M713">
        <v>6</v>
      </c>
      <c r="O713" s="23">
        <v>1101640.2064190537</v>
      </c>
    </row>
    <row r="714" spans="1:15" ht="15" x14ac:dyDescent="0.3">
      <c r="A714" s="7"/>
      <c r="B714" s="7" t="s">
        <v>1426</v>
      </c>
      <c r="C714" s="7" t="s">
        <v>1427</v>
      </c>
      <c r="D714" s="8">
        <v>38974.576666666668</v>
      </c>
      <c r="E714" s="7" t="s">
        <v>19</v>
      </c>
      <c r="F714" s="8" t="s">
        <v>20</v>
      </c>
      <c r="G714" t="str">
        <f t="shared" si="11"/>
        <v>Active</v>
      </c>
      <c r="H714" s="2" t="s">
        <v>1</v>
      </c>
      <c r="I714" t="str">
        <f>VLOOKUP(B714,'CCM-FRS-01-May-2014'!$A$1:$M$1962,3,0)</f>
        <v>Investments</v>
      </c>
      <c r="J714" t="str">
        <f>VLOOKUP(B714,'CCM-FRS-01-May-2014'!$A$1:$M$1962,4,0)</f>
        <v>Inv-Alpha Strategies</v>
      </c>
      <c r="K714" t="str">
        <f>VLOOKUP(B714,'CCM-FRS-01-May-2014'!$A$1:$M$1962,5,0)</f>
        <v>Inv-Alpha-Equities</v>
      </c>
      <c r="M714">
        <v>6</v>
      </c>
      <c r="O714" s="23">
        <v>2214656.1665281635</v>
      </c>
    </row>
    <row r="715" spans="1:15" ht="15" x14ac:dyDescent="0.3">
      <c r="A715" s="7"/>
      <c r="B715" s="7" t="s">
        <v>1428</v>
      </c>
      <c r="C715" s="7" t="s">
        <v>1429</v>
      </c>
      <c r="D715" s="8">
        <v>38974.576666666668</v>
      </c>
      <c r="E715" s="7" t="s">
        <v>19</v>
      </c>
      <c r="F715" s="8">
        <v>41639</v>
      </c>
      <c r="G715" t="str">
        <f t="shared" ref="G715:G778" si="12">IF(E715="N","Inactive",(IF(E715="Y",(IF(F715="N.A.","Active","Inactive")),"Check")))</f>
        <v>Inactive</v>
      </c>
      <c r="H715" s="4" t="s">
        <v>6</v>
      </c>
      <c r="I715" t="str">
        <f>VLOOKUP(B715,'CCM-FRS-01-May-2014'!$A$1:$M$1962,3,0)</f>
        <v>Investments</v>
      </c>
      <c r="J715" t="str">
        <f>VLOOKUP(B715,'CCM-FRS-01-May-2014'!$A$1:$M$1962,4,0)</f>
        <v>Inv-Alpha Strategies</v>
      </c>
      <c r="K715" t="str">
        <f>VLOOKUP(B715,'CCM-FRS-01-May-2014'!$A$1:$M$1962,5,0)</f>
        <v>Inv-Alpha-Equities</v>
      </c>
      <c r="M715">
        <v>0</v>
      </c>
      <c r="O715" s="23">
        <v>0</v>
      </c>
    </row>
    <row r="716" spans="1:15" ht="15" x14ac:dyDescent="0.3">
      <c r="A716" s="7"/>
      <c r="B716" s="7" t="s">
        <v>1430</v>
      </c>
      <c r="C716" s="7" t="s">
        <v>1431</v>
      </c>
      <c r="D716" s="8">
        <v>38974.576666666668</v>
      </c>
      <c r="E716" s="7" t="s">
        <v>19</v>
      </c>
      <c r="F716" s="8" t="s">
        <v>20</v>
      </c>
      <c r="G716" t="str">
        <f t="shared" si="12"/>
        <v>Active</v>
      </c>
      <c r="H716" s="2" t="s">
        <v>1</v>
      </c>
      <c r="I716" t="str">
        <f>VLOOKUP(B716,'CCM-FRS-01-May-2014'!$A$1:$M$1962,3,0)</f>
        <v>Investments</v>
      </c>
      <c r="J716" t="str">
        <f>VLOOKUP(B716,'CCM-FRS-01-May-2014'!$A$1:$M$1962,4,0)</f>
        <v>Inv-Alpha Strategies</v>
      </c>
      <c r="K716" t="str">
        <f>VLOOKUP(B716,'CCM-FRS-01-May-2014'!$A$1:$M$1962,5,0)</f>
        <v>Inv-Alpha-Equities</v>
      </c>
      <c r="M716">
        <v>8</v>
      </c>
      <c r="O716" s="23">
        <v>2449282.1419292483</v>
      </c>
    </row>
    <row r="717" spans="1:15" ht="15" x14ac:dyDescent="0.3">
      <c r="A717" s="7"/>
      <c r="B717" s="7" t="s">
        <v>1432</v>
      </c>
      <c r="C717" s="7" t="s">
        <v>1433</v>
      </c>
      <c r="D717" s="8">
        <v>38974.576666666668</v>
      </c>
      <c r="E717" s="7" t="s">
        <v>19</v>
      </c>
      <c r="F717" s="8">
        <v>41639</v>
      </c>
      <c r="G717" t="str">
        <f t="shared" si="12"/>
        <v>Inactive</v>
      </c>
      <c r="H717" s="4" t="s">
        <v>6</v>
      </c>
      <c r="I717" t="str">
        <f>VLOOKUP(B717,'CCM-FRS-01-May-2014'!$A$1:$M$1962,3,0)</f>
        <v>Investments</v>
      </c>
      <c r="J717" t="str">
        <f>VLOOKUP(B717,'CCM-FRS-01-May-2014'!$A$1:$M$1962,4,0)</f>
        <v>Inv-Alpha Strategies</v>
      </c>
      <c r="K717" t="str">
        <f>VLOOKUP(B717,'CCM-FRS-01-May-2014'!$A$1:$M$1962,5,0)</f>
        <v>Inv-Alpha-Equities</v>
      </c>
      <c r="M717">
        <v>0</v>
      </c>
      <c r="O717" s="23">
        <v>0</v>
      </c>
    </row>
    <row r="718" spans="1:15" ht="15" x14ac:dyDescent="0.3">
      <c r="A718" s="7"/>
      <c r="B718" s="7" t="s">
        <v>1434</v>
      </c>
      <c r="C718" s="7" t="s">
        <v>1435</v>
      </c>
      <c r="D718" s="8">
        <v>38974.576666666668</v>
      </c>
      <c r="E718" s="7" t="s">
        <v>19</v>
      </c>
      <c r="F718" s="8">
        <v>41578</v>
      </c>
      <c r="G718" t="str">
        <f t="shared" si="12"/>
        <v>Inactive</v>
      </c>
      <c r="H718" s="4" t="s">
        <v>6</v>
      </c>
      <c r="I718" t="str">
        <f>VLOOKUP(B718,'CCM-FRS-01-May-2014'!$A$1:$M$1962,3,0)</f>
        <v>Investments</v>
      </c>
      <c r="J718" t="str">
        <f>VLOOKUP(B718,'CCM-FRS-01-May-2014'!$A$1:$M$1962,4,0)</f>
        <v>Inv-Alpha Strategies</v>
      </c>
      <c r="K718" t="str">
        <f>VLOOKUP(B718,'CCM-FRS-01-May-2014'!$A$1:$M$1962,5,0)</f>
        <v>Inv-Alpha-Equities</v>
      </c>
      <c r="M718">
        <v>0</v>
      </c>
      <c r="O718" s="23">
        <v>0</v>
      </c>
    </row>
    <row r="719" spans="1:15" ht="15" x14ac:dyDescent="0.3">
      <c r="A719" s="7"/>
      <c r="B719" s="7" t="s">
        <v>1436</v>
      </c>
      <c r="C719" s="7" t="s">
        <v>1437</v>
      </c>
      <c r="D719" s="8">
        <v>38974.576666666668</v>
      </c>
      <c r="E719" s="7" t="s">
        <v>19</v>
      </c>
      <c r="F719" s="8">
        <v>41578</v>
      </c>
      <c r="G719" t="str">
        <f t="shared" si="12"/>
        <v>Inactive</v>
      </c>
      <c r="H719" s="4" t="s">
        <v>6</v>
      </c>
      <c r="I719" t="str">
        <f>VLOOKUP(B719,'CCM-FRS-01-May-2014'!$A$1:$M$1962,3,0)</f>
        <v>Investments</v>
      </c>
      <c r="J719" t="str">
        <f>VLOOKUP(B719,'CCM-FRS-01-May-2014'!$A$1:$M$1962,4,0)</f>
        <v>Inv-Alpha Strategies</v>
      </c>
      <c r="K719" t="str">
        <f>VLOOKUP(B719,'CCM-FRS-01-May-2014'!$A$1:$M$1962,5,0)</f>
        <v>Inv-Alpha-Equities</v>
      </c>
      <c r="M719">
        <v>0</v>
      </c>
      <c r="O719" s="23">
        <v>0</v>
      </c>
    </row>
    <row r="720" spans="1:15" ht="15" x14ac:dyDescent="0.3">
      <c r="A720" s="7"/>
      <c r="B720" s="7" t="s">
        <v>1438</v>
      </c>
      <c r="C720" s="7" t="s">
        <v>1439</v>
      </c>
      <c r="D720" s="8">
        <v>39007.490277777775</v>
      </c>
      <c r="E720" s="7" t="s">
        <v>19</v>
      </c>
      <c r="F720" s="8">
        <v>41578</v>
      </c>
      <c r="G720" t="str">
        <f t="shared" si="12"/>
        <v>Inactive</v>
      </c>
      <c r="H720" s="4" t="s">
        <v>6</v>
      </c>
      <c r="I720" t="str">
        <f>VLOOKUP(B720,'CCM-FRS-01-May-2014'!$A$1:$M$1962,3,0)</f>
        <v>Investments</v>
      </c>
      <c r="J720" t="str">
        <f>VLOOKUP(B720,'CCM-FRS-01-May-2014'!$A$1:$M$1962,4,0)</f>
        <v>Inv-Alpha Strategies</v>
      </c>
      <c r="K720" t="str">
        <f>VLOOKUP(B720,'CCM-FRS-01-May-2014'!$A$1:$M$1962,5,0)</f>
        <v>Inv-Alpha-Equities</v>
      </c>
      <c r="M720">
        <v>0</v>
      </c>
      <c r="O720" s="23">
        <v>0</v>
      </c>
    </row>
    <row r="721" spans="1:15" ht="15" x14ac:dyDescent="0.3">
      <c r="A721" s="7"/>
      <c r="B721" s="7" t="s">
        <v>1440</v>
      </c>
      <c r="C721" s="7" t="s">
        <v>1441</v>
      </c>
      <c r="D721" s="8">
        <v>38974.576666666668</v>
      </c>
      <c r="E721" s="7" t="s">
        <v>19</v>
      </c>
      <c r="F721" s="8">
        <v>41639</v>
      </c>
      <c r="G721" t="str">
        <f t="shared" si="12"/>
        <v>Inactive</v>
      </c>
      <c r="H721" s="4" t="s">
        <v>6</v>
      </c>
      <c r="I721" t="str">
        <f>VLOOKUP(B721,'CCM-FRS-01-May-2014'!$A$1:$M$1962,3,0)</f>
        <v>Investments</v>
      </c>
      <c r="J721" t="str">
        <f>VLOOKUP(B721,'CCM-FRS-01-May-2014'!$A$1:$M$1962,4,0)</f>
        <v>Inv-Alpha Strategies</v>
      </c>
      <c r="K721" t="str">
        <f>VLOOKUP(B721,'CCM-FRS-01-May-2014'!$A$1:$M$1962,5,0)</f>
        <v>Inv-Alpha-Equities</v>
      </c>
      <c r="M721">
        <v>0</v>
      </c>
      <c r="O721" s="23">
        <v>0</v>
      </c>
    </row>
    <row r="722" spans="1:15" ht="15" x14ac:dyDescent="0.3">
      <c r="A722" s="7"/>
      <c r="B722" s="7" t="s">
        <v>1442</v>
      </c>
      <c r="C722" s="7" t="s">
        <v>1443</v>
      </c>
      <c r="D722" s="8">
        <v>38974.576666666668</v>
      </c>
      <c r="E722" s="7" t="s">
        <v>19</v>
      </c>
      <c r="F722" s="8" t="s">
        <v>20</v>
      </c>
      <c r="G722" t="str">
        <f t="shared" si="12"/>
        <v>Active</v>
      </c>
      <c r="H722" s="2" t="s">
        <v>1</v>
      </c>
      <c r="I722" t="str">
        <f>VLOOKUP(B722,'CCM-FRS-01-May-2014'!$A$1:$M$1962,3,0)</f>
        <v>Investments</v>
      </c>
      <c r="J722" t="str">
        <f>VLOOKUP(B722,'CCM-FRS-01-May-2014'!$A$1:$M$1962,4,0)</f>
        <v>Inv-Alpha Strategies</v>
      </c>
      <c r="K722" t="str">
        <f>VLOOKUP(B722,'CCM-FRS-01-May-2014'!$A$1:$M$1962,5,0)</f>
        <v>Inv-Alpha-Equities</v>
      </c>
      <c r="M722">
        <v>9</v>
      </c>
      <c r="O722" s="23">
        <v>4111670.0871968726</v>
      </c>
    </row>
    <row r="723" spans="1:15" ht="15" x14ac:dyDescent="0.3">
      <c r="A723" s="7"/>
      <c r="B723" s="7" t="s">
        <v>1444</v>
      </c>
      <c r="C723" s="7" t="s">
        <v>1445</v>
      </c>
      <c r="D723" s="8">
        <v>39007.490277777775</v>
      </c>
      <c r="E723" s="7" t="s">
        <v>19</v>
      </c>
      <c r="F723" s="8">
        <v>41578</v>
      </c>
      <c r="G723" t="str">
        <f t="shared" si="12"/>
        <v>Inactive</v>
      </c>
      <c r="H723" s="4" t="s">
        <v>6</v>
      </c>
      <c r="I723" t="str">
        <f>VLOOKUP(B723,'CCM-FRS-01-May-2014'!$A$1:$M$1962,3,0)</f>
        <v>Investments</v>
      </c>
      <c r="J723" t="str">
        <f>VLOOKUP(B723,'CCM-FRS-01-May-2014'!$A$1:$M$1962,4,0)</f>
        <v>Inv-Alpha Strategies</v>
      </c>
      <c r="K723" t="str">
        <f>VLOOKUP(B723,'CCM-FRS-01-May-2014'!$A$1:$M$1962,5,0)</f>
        <v>Inv-Alpha-Equities</v>
      </c>
      <c r="M723">
        <v>0</v>
      </c>
      <c r="O723" s="23">
        <v>0</v>
      </c>
    </row>
    <row r="724" spans="1:15" ht="15" x14ac:dyDescent="0.3">
      <c r="A724" s="7"/>
      <c r="B724" s="7" t="s">
        <v>1446</v>
      </c>
      <c r="C724" s="7" t="s">
        <v>1447</v>
      </c>
      <c r="D724" s="8">
        <v>39007.490277777775</v>
      </c>
      <c r="E724" s="7" t="s">
        <v>19</v>
      </c>
      <c r="F724" s="8">
        <v>41578</v>
      </c>
      <c r="G724" t="str">
        <f t="shared" si="12"/>
        <v>Inactive</v>
      </c>
      <c r="H724" s="4" t="s">
        <v>6</v>
      </c>
      <c r="I724" t="str">
        <f>VLOOKUP(B724,'CCM-FRS-01-May-2014'!$A$1:$M$1962,3,0)</f>
        <v>Investments</v>
      </c>
      <c r="J724" t="str">
        <f>VLOOKUP(B724,'CCM-FRS-01-May-2014'!$A$1:$M$1962,4,0)</f>
        <v>Inv-Alpha Strategies</v>
      </c>
      <c r="K724" t="str">
        <f>VLOOKUP(B724,'CCM-FRS-01-May-2014'!$A$1:$M$1962,5,0)</f>
        <v>Inv-Alpha-Equities</v>
      </c>
      <c r="M724">
        <v>0</v>
      </c>
      <c r="O724" s="23">
        <v>0</v>
      </c>
    </row>
    <row r="725" spans="1:15" ht="15" x14ac:dyDescent="0.3">
      <c r="A725" s="7"/>
      <c r="B725" s="7" t="s">
        <v>1448</v>
      </c>
      <c r="C725" s="7" t="s">
        <v>1449</v>
      </c>
      <c r="D725" s="8">
        <v>38974.576666666668</v>
      </c>
      <c r="E725" s="7" t="s">
        <v>19</v>
      </c>
      <c r="F725" s="8" t="s">
        <v>20</v>
      </c>
      <c r="G725" t="str">
        <f t="shared" si="12"/>
        <v>Active</v>
      </c>
      <c r="H725" s="2" t="s">
        <v>1</v>
      </c>
      <c r="I725" t="str">
        <f>VLOOKUP(B725,'CCM-FRS-01-May-2014'!$A$1:$M$1962,3,0)</f>
        <v>Investments</v>
      </c>
      <c r="J725" t="str">
        <f>VLOOKUP(B725,'CCM-FRS-01-May-2014'!$A$1:$M$1962,4,0)</f>
        <v>Inv-Multi-Asset Strategies</v>
      </c>
      <c r="K725" t="str">
        <f>VLOOKUP(B725,'CCM-FRS-01-May-2014'!$A$1:$M$1962,5,0)</f>
        <v>Inv-MAS-Global Allocation</v>
      </c>
      <c r="M725">
        <v>49</v>
      </c>
      <c r="O725" s="23">
        <v>45549908.850857385</v>
      </c>
    </row>
    <row r="726" spans="1:15" ht="15" x14ac:dyDescent="0.3">
      <c r="A726" s="7"/>
      <c r="B726" s="7" t="s">
        <v>1450</v>
      </c>
      <c r="C726" s="7" t="s">
        <v>1451</v>
      </c>
      <c r="D726" s="8">
        <v>38974.576666666668</v>
      </c>
      <c r="E726" s="7" t="s">
        <v>19</v>
      </c>
      <c r="F726" s="8" t="s">
        <v>20</v>
      </c>
      <c r="G726" t="str">
        <f t="shared" si="12"/>
        <v>Active</v>
      </c>
      <c r="H726" s="2" t="s">
        <v>1</v>
      </c>
      <c r="I726" t="str">
        <f>VLOOKUP(B726,'CCM-FRS-01-May-2014'!$A$1:$M$1962,3,0)</f>
        <v>Investments</v>
      </c>
      <c r="J726" t="str">
        <f>VLOOKUP(B726,'CCM-FRS-01-May-2014'!$A$1:$M$1962,4,0)</f>
        <v>Inv-Alpha Strategies</v>
      </c>
      <c r="K726" t="str">
        <f>VLOOKUP(B726,'CCM-FRS-01-May-2014'!$A$1:$M$1962,5,0)</f>
        <v>Inv-Alpha-Equities</v>
      </c>
      <c r="M726">
        <v>9</v>
      </c>
      <c r="O726" s="23">
        <v>2335389.7785949381</v>
      </c>
    </row>
    <row r="727" spans="1:15" ht="15" x14ac:dyDescent="0.3">
      <c r="A727" s="7"/>
      <c r="B727" s="7" t="s">
        <v>1452</v>
      </c>
      <c r="C727" s="7" t="s">
        <v>1453</v>
      </c>
      <c r="D727" s="8">
        <v>38974.576666666668</v>
      </c>
      <c r="E727" s="7" t="s">
        <v>19</v>
      </c>
      <c r="F727" s="8">
        <v>41578</v>
      </c>
      <c r="G727" t="str">
        <f t="shared" si="12"/>
        <v>Inactive</v>
      </c>
      <c r="H727" s="4" t="s">
        <v>6</v>
      </c>
      <c r="I727" t="str">
        <f>VLOOKUP(B727,'CCM-FRS-01-May-2014'!$A$1:$M$1962,3,0)</f>
        <v>Investments</v>
      </c>
      <c r="J727" t="str">
        <f>VLOOKUP(B727,'CCM-FRS-01-May-2014'!$A$1:$M$1962,4,0)</f>
        <v>Inv-Alpha Strategies</v>
      </c>
      <c r="K727" t="str">
        <f>VLOOKUP(B727,'CCM-FRS-01-May-2014'!$A$1:$M$1962,5,0)</f>
        <v>Inv-Alpha-Equities</v>
      </c>
      <c r="M727">
        <v>0</v>
      </c>
      <c r="O727" s="23">
        <v>0</v>
      </c>
    </row>
    <row r="728" spans="1:15" ht="15" x14ac:dyDescent="0.3">
      <c r="A728" s="7"/>
      <c r="B728" s="7" t="s">
        <v>1454</v>
      </c>
      <c r="C728" s="7" t="s">
        <v>1455</v>
      </c>
      <c r="D728" s="8">
        <v>38974.576666666668</v>
      </c>
      <c r="E728" s="7" t="s">
        <v>19</v>
      </c>
      <c r="F728" s="8">
        <v>41578</v>
      </c>
      <c r="G728" t="str">
        <f t="shared" si="12"/>
        <v>Inactive</v>
      </c>
      <c r="H728" s="4" t="s">
        <v>6</v>
      </c>
      <c r="I728" t="str">
        <f>VLOOKUP(B728,'CCM-FRS-01-May-2014'!$A$1:$M$1962,3,0)</f>
        <v>Investments</v>
      </c>
      <c r="J728" t="str">
        <f>VLOOKUP(B728,'CCM-FRS-01-May-2014'!$A$1:$M$1962,4,0)</f>
        <v>Inv-Alpha Strategies</v>
      </c>
      <c r="K728" t="str">
        <f>VLOOKUP(B728,'CCM-FRS-01-May-2014'!$A$1:$M$1962,5,0)</f>
        <v>Inv-Alpha-Equities</v>
      </c>
      <c r="M728">
        <v>0</v>
      </c>
      <c r="O728" s="23">
        <v>0</v>
      </c>
    </row>
    <row r="729" spans="1:15" ht="15" x14ac:dyDescent="0.3">
      <c r="A729" s="7"/>
      <c r="B729" s="7" t="s">
        <v>1456</v>
      </c>
      <c r="C729" s="7" t="s">
        <v>1457</v>
      </c>
      <c r="D729" s="8">
        <v>38974.576666666668</v>
      </c>
      <c r="E729" s="7" t="s">
        <v>19</v>
      </c>
      <c r="F729" s="8" t="s">
        <v>20</v>
      </c>
      <c r="G729" t="str">
        <f t="shared" si="12"/>
        <v>Active</v>
      </c>
      <c r="H729" s="2" t="s">
        <v>1</v>
      </c>
      <c r="I729" t="str">
        <f>VLOOKUP(B729,'CCM-FRS-01-May-2014'!$A$1:$M$1962,3,0)</f>
        <v>Investments</v>
      </c>
      <c r="J729" t="str">
        <f>VLOOKUP(B729,'CCM-FRS-01-May-2014'!$A$1:$M$1962,4,0)</f>
        <v>Inv-Alpha Strategies</v>
      </c>
      <c r="K729" t="str">
        <f>VLOOKUP(B729,'CCM-FRS-01-May-2014'!$A$1:$M$1962,5,0)</f>
        <v>Inv-Alpha-Equities</v>
      </c>
      <c r="M729">
        <v>5</v>
      </c>
      <c r="O729" s="23">
        <v>2248408.8713925993</v>
      </c>
    </row>
    <row r="730" spans="1:15" ht="15" x14ac:dyDescent="0.3">
      <c r="A730" s="7"/>
      <c r="B730" s="7" t="s">
        <v>1458</v>
      </c>
      <c r="C730" s="7" t="s">
        <v>1459</v>
      </c>
      <c r="D730" s="8">
        <v>38974.576666666668</v>
      </c>
      <c r="E730" s="7" t="s">
        <v>19</v>
      </c>
      <c r="F730" s="8">
        <v>41578</v>
      </c>
      <c r="G730" t="str">
        <f t="shared" si="12"/>
        <v>Inactive</v>
      </c>
      <c r="H730" s="4" t="s">
        <v>6</v>
      </c>
      <c r="I730" t="str">
        <f>VLOOKUP(B730,'CCM-FRS-01-May-2014'!$A$1:$M$1962,3,0)</f>
        <v>Investments</v>
      </c>
      <c r="J730" t="str">
        <f>VLOOKUP(B730,'CCM-FRS-01-May-2014'!$A$1:$M$1962,4,0)</f>
        <v>Inv-Alpha Strategies</v>
      </c>
      <c r="K730" t="str">
        <f>VLOOKUP(B730,'CCM-FRS-01-May-2014'!$A$1:$M$1962,5,0)</f>
        <v>Inv-Alpha-Equities</v>
      </c>
      <c r="M730">
        <v>0</v>
      </c>
      <c r="O730" s="23">
        <v>0</v>
      </c>
    </row>
    <row r="731" spans="1:15" ht="15" x14ac:dyDescent="0.3">
      <c r="A731" s="7"/>
      <c r="B731" s="7" t="s">
        <v>1460</v>
      </c>
      <c r="C731" s="7" t="s">
        <v>1461</v>
      </c>
      <c r="D731" s="8">
        <v>38974.576666666668</v>
      </c>
      <c r="E731" s="7" t="s">
        <v>19</v>
      </c>
      <c r="F731" s="8">
        <v>41060</v>
      </c>
      <c r="G731" t="str">
        <f t="shared" si="12"/>
        <v>Inactive</v>
      </c>
      <c r="H731" s="4" t="s">
        <v>6</v>
      </c>
      <c r="I731" t="str">
        <f>VLOOKUP(B731,'CCM-FRS-01-May-2014'!$A$1:$M$1962,3,0)</f>
        <v>Investments</v>
      </c>
      <c r="J731" t="str">
        <f>VLOOKUP(B731,'CCM-FRS-01-May-2014'!$A$1:$M$1962,4,0)</f>
        <v>Inv-Trading &amp; Liquidity Strategies</v>
      </c>
      <c r="K731" t="str">
        <f>VLOOKUP(B731,'CCM-FRS-01-May-2014'!$A$1:$M$1962,5,0)</f>
        <v>Inv-T&amp;L-Trading</v>
      </c>
      <c r="M731">
        <v>0</v>
      </c>
      <c r="O731" s="23">
        <v>0</v>
      </c>
    </row>
    <row r="732" spans="1:15" ht="15" x14ac:dyDescent="0.3">
      <c r="A732" s="7"/>
      <c r="B732" s="7" t="s">
        <v>1462</v>
      </c>
      <c r="C732" s="7" t="s">
        <v>1463</v>
      </c>
      <c r="D732" s="8">
        <v>39007.490277777775</v>
      </c>
      <c r="E732" s="7" t="s">
        <v>19</v>
      </c>
      <c r="F732" s="8">
        <v>41578</v>
      </c>
      <c r="G732" t="str">
        <f t="shared" si="12"/>
        <v>Inactive</v>
      </c>
      <c r="H732" s="4" t="s">
        <v>6</v>
      </c>
      <c r="I732" t="str">
        <f>VLOOKUP(B732,'CCM-FRS-01-May-2014'!$A$1:$M$1962,3,0)</f>
        <v>Investments</v>
      </c>
      <c r="J732" t="str">
        <f>VLOOKUP(B732,'CCM-FRS-01-May-2014'!$A$1:$M$1962,4,0)</f>
        <v>Inv-Alpha Strategies</v>
      </c>
      <c r="K732" t="str">
        <f>VLOOKUP(B732,'CCM-FRS-01-May-2014'!$A$1:$M$1962,5,0)</f>
        <v>Inv-Alpha-Equities</v>
      </c>
      <c r="M732">
        <v>0</v>
      </c>
      <c r="O732" s="23">
        <v>0</v>
      </c>
    </row>
    <row r="733" spans="1:15" ht="15" x14ac:dyDescent="0.3">
      <c r="A733" s="7"/>
      <c r="B733" s="7" t="s">
        <v>1464</v>
      </c>
      <c r="C733" s="7" t="s">
        <v>1465</v>
      </c>
      <c r="D733" s="8">
        <v>39261.345462962963</v>
      </c>
      <c r="E733" s="7" t="s">
        <v>19</v>
      </c>
      <c r="F733" s="8">
        <v>41578</v>
      </c>
      <c r="G733" t="str">
        <f t="shared" si="12"/>
        <v>Inactive</v>
      </c>
      <c r="H733" s="4" t="s">
        <v>6</v>
      </c>
      <c r="I733" t="str">
        <f>VLOOKUP(B733,'CCM-FRS-01-May-2014'!$A$1:$M$1962,3,0)</f>
        <v>Investments</v>
      </c>
      <c r="J733" t="str">
        <f>VLOOKUP(B733,'CCM-FRS-01-May-2014'!$A$1:$M$1962,4,0)</f>
        <v>Inv-Alpha Strategies</v>
      </c>
      <c r="K733" t="str">
        <f>VLOOKUP(B733,'CCM-FRS-01-May-2014'!$A$1:$M$1962,5,0)</f>
        <v>Inv-Alpha-Equities</v>
      </c>
      <c r="M733">
        <v>0</v>
      </c>
      <c r="O733" s="23">
        <v>0</v>
      </c>
    </row>
    <row r="734" spans="1:15" ht="15" x14ac:dyDescent="0.3">
      <c r="A734" s="7"/>
      <c r="B734" s="7" t="s">
        <v>1466</v>
      </c>
      <c r="C734" s="7" t="s">
        <v>1467</v>
      </c>
      <c r="D734" s="8">
        <v>39294.665127314816</v>
      </c>
      <c r="E734" s="7" t="s">
        <v>19</v>
      </c>
      <c r="F734" s="8">
        <v>41639</v>
      </c>
      <c r="G734" t="str">
        <f t="shared" si="12"/>
        <v>Inactive</v>
      </c>
      <c r="H734" s="4" t="s">
        <v>6</v>
      </c>
      <c r="I734" t="str">
        <f>VLOOKUP(B734,'CCM-FRS-01-May-2014'!$A$1:$M$1962,3,0)</f>
        <v>Investments</v>
      </c>
      <c r="J734" t="str">
        <f>VLOOKUP(B734,'CCM-FRS-01-May-2014'!$A$1:$M$1962,4,0)</f>
        <v>Inv-Alpha Strategies</v>
      </c>
      <c r="K734" t="str">
        <f>VLOOKUP(B734,'CCM-FRS-01-May-2014'!$A$1:$M$1962,5,0)</f>
        <v>Inv-Alpha-Equities</v>
      </c>
      <c r="M734">
        <v>0</v>
      </c>
      <c r="O734" s="23">
        <v>0</v>
      </c>
    </row>
    <row r="735" spans="1:15" ht="15" x14ac:dyDescent="0.3">
      <c r="A735" s="7"/>
      <c r="B735" s="7" t="s">
        <v>1468</v>
      </c>
      <c r="C735" s="7" t="s">
        <v>1469</v>
      </c>
      <c r="D735" s="8">
        <v>41172.477314814816</v>
      </c>
      <c r="E735" s="7" t="s">
        <v>19</v>
      </c>
      <c r="F735" s="8" t="s">
        <v>20</v>
      </c>
      <c r="G735" t="str">
        <f t="shared" si="12"/>
        <v>Active</v>
      </c>
      <c r="H735" s="2" t="s">
        <v>1</v>
      </c>
      <c r="I735" t="str">
        <f>VLOOKUP(B735,'CCM-FRS-01-May-2014'!$A$1:$M$1962,3,0)</f>
        <v>Investments</v>
      </c>
      <c r="J735" t="str">
        <f>VLOOKUP(B735,'CCM-FRS-01-May-2014'!$A$1:$M$1962,4,0)</f>
        <v>Inv-Alpha Strategies</v>
      </c>
      <c r="K735" t="str">
        <f>VLOOKUP(B735,'CCM-FRS-01-May-2014'!$A$1:$M$1962,5,0)</f>
        <v>Inv-Alpha-Equities</v>
      </c>
      <c r="M735">
        <v>25</v>
      </c>
      <c r="O735" s="23">
        <v>7417384.3774197698</v>
      </c>
    </row>
    <row r="736" spans="1:15" ht="15" x14ac:dyDescent="0.3">
      <c r="A736" s="7"/>
      <c r="B736" s="7" t="s">
        <v>1470</v>
      </c>
      <c r="C736" s="7" t="s">
        <v>1471</v>
      </c>
      <c r="D736" s="8">
        <v>41172.477314814816</v>
      </c>
      <c r="E736" s="7" t="s">
        <v>19</v>
      </c>
      <c r="F736" s="8" t="s">
        <v>20</v>
      </c>
      <c r="G736" t="str">
        <f t="shared" si="12"/>
        <v>Active</v>
      </c>
      <c r="H736" s="2" t="s">
        <v>1</v>
      </c>
      <c r="I736" t="str">
        <f>VLOOKUP(B736,'CCM-FRS-01-May-2014'!$A$1:$M$1962,3,0)</f>
        <v>Investments</v>
      </c>
      <c r="J736" t="str">
        <f>VLOOKUP(B736,'CCM-FRS-01-May-2014'!$A$1:$M$1962,4,0)</f>
        <v>Inv-Alpha Strategies</v>
      </c>
      <c r="K736" t="str">
        <f>VLOOKUP(B736,'CCM-FRS-01-May-2014'!$A$1:$M$1962,5,0)</f>
        <v>Inv-Alpha-Equities</v>
      </c>
      <c r="M736">
        <v>3</v>
      </c>
      <c r="O736" s="23">
        <v>4316373.5002315855</v>
      </c>
    </row>
    <row r="737" spans="1:15" ht="15" x14ac:dyDescent="0.3">
      <c r="A737" s="7"/>
      <c r="B737" s="7" t="s">
        <v>1472</v>
      </c>
      <c r="C737" s="7" t="s">
        <v>1473</v>
      </c>
      <c r="D737" s="8">
        <v>41172.463402777779</v>
      </c>
      <c r="E737" s="7" t="s">
        <v>19</v>
      </c>
      <c r="F737" s="8" t="s">
        <v>20</v>
      </c>
      <c r="G737" t="str">
        <f t="shared" si="12"/>
        <v>Active</v>
      </c>
      <c r="H737" s="2" t="s">
        <v>1</v>
      </c>
      <c r="I737" t="str">
        <f>VLOOKUP(B737,'CCM-FRS-01-May-2014'!$A$1:$M$1962,3,0)</f>
        <v>Investments</v>
      </c>
      <c r="J737" t="str">
        <f>VLOOKUP(B737,'CCM-FRS-01-May-2014'!$A$1:$M$1962,4,0)</f>
        <v>Inv-Alpha Strategies</v>
      </c>
      <c r="K737" t="str">
        <f>VLOOKUP(B737,'CCM-FRS-01-May-2014'!$A$1:$M$1962,5,0)</f>
        <v>Inv-Alpha-Equities</v>
      </c>
      <c r="M737">
        <v>5</v>
      </c>
      <c r="O737" s="23">
        <v>1029108.2730127813</v>
      </c>
    </row>
    <row r="738" spans="1:15" ht="15" x14ac:dyDescent="0.3">
      <c r="A738" s="7"/>
      <c r="B738" s="7" t="s">
        <v>1474</v>
      </c>
      <c r="C738" s="7" t="s">
        <v>1475</v>
      </c>
      <c r="D738" s="8">
        <v>41172.463402777779</v>
      </c>
      <c r="E738" s="7" t="s">
        <v>19</v>
      </c>
      <c r="F738" s="8" t="s">
        <v>20</v>
      </c>
      <c r="G738" t="str">
        <f t="shared" si="12"/>
        <v>Active</v>
      </c>
      <c r="H738" s="2" t="s">
        <v>1</v>
      </c>
      <c r="I738" t="str">
        <f>VLOOKUP(B738,'CCM-FRS-01-May-2014'!$A$1:$M$1962,3,0)</f>
        <v>Investments</v>
      </c>
      <c r="J738" t="str">
        <f>VLOOKUP(B738,'CCM-FRS-01-May-2014'!$A$1:$M$1962,4,0)</f>
        <v>Inv-Alpha Strategies</v>
      </c>
      <c r="K738" t="str">
        <f>VLOOKUP(B738,'CCM-FRS-01-May-2014'!$A$1:$M$1962,5,0)</f>
        <v>Inv-Alpha-Equities</v>
      </c>
      <c r="M738">
        <v>2</v>
      </c>
      <c r="O738" s="23">
        <v>1183962.3579516055</v>
      </c>
    </row>
    <row r="739" spans="1:15" ht="15" x14ac:dyDescent="0.3">
      <c r="A739" s="7"/>
      <c r="B739" s="7" t="s">
        <v>1476</v>
      </c>
      <c r="C739" s="7" t="s">
        <v>1477</v>
      </c>
      <c r="D739" s="8">
        <v>41172.463402777779</v>
      </c>
      <c r="E739" s="7" t="s">
        <v>19</v>
      </c>
      <c r="F739" s="8" t="s">
        <v>20</v>
      </c>
      <c r="G739" t="str">
        <f t="shared" si="12"/>
        <v>Active</v>
      </c>
      <c r="H739" s="2" t="s">
        <v>1</v>
      </c>
      <c r="I739" t="str">
        <f>VLOOKUP(B739,'CCM-FRS-01-May-2014'!$A$1:$M$1962,3,0)</f>
        <v>Investments</v>
      </c>
      <c r="J739" t="str">
        <f>VLOOKUP(B739,'CCM-FRS-01-May-2014'!$A$1:$M$1962,4,0)</f>
        <v>Inv-Alpha Strategies</v>
      </c>
      <c r="K739" t="str">
        <f>VLOOKUP(B739,'CCM-FRS-01-May-2014'!$A$1:$M$1962,5,0)</f>
        <v>Inv-Alpha-Executive</v>
      </c>
      <c r="M739">
        <v>21</v>
      </c>
      <c r="O739" s="23">
        <v>90196089.844698668</v>
      </c>
    </row>
    <row r="740" spans="1:15" ht="15" x14ac:dyDescent="0.3">
      <c r="A740" s="7"/>
      <c r="B740" s="7" t="s">
        <v>1478</v>
      </c>
      <c r="C740" s="7" t="s">
        <v>1479</v>
      </c>
      <c r="D740" s="8">
        <v>38040.72928240741</v>
      </c>
      <c r="E740" s="7" t="s">
        <v>19</v>
      </c>
      <c r="F740" s="8">
        <v>41152</v>
      </c>
      <c r="G740" t="str">
        <f t="shared" si="12"/>
        <v>Inactive</v>
      </c>
      <c r="H740" s="4" t="s">
        <v>6</v>
      </c>
      <c r="I740" t="str">
        <f>VLOOKUP(B740,'CCM-FRS-01-May-2014'!$A$1:$M$1962,3,0)</f>
        <v>Investments</v>
      </c>
      <c r="J740" t="str">
        <f>VLOOKUP(B740,'CCM-FRS-01-May-2014'!$A$1:$M$1962,4,0)</f>
        <v>Inv-Alpha Strategies</v>
      </c>
      <c r="K740" t="str">
        <f>VLOOKUP(B740,'CCM-FRS-01-May-2014'!$A$1:$M$1962,5,0)</f>
        <v>Inv-Alpha-Fixed Income</v>
      </c>
      <c r="M740">
        <v>0</v>
      </c>
      <c r="O740" s="23">
        <v>0</v>
      </c>
    </row>
    <row r="741" spans="1:15" ht="15" x14ac:dyDescent="0.3">
      <c r="A741" s="7"/>
      <c r="B741" s="7" t="s">
        <v>1480</v>
      </c>
      <c r="C741" s="7" t="s">
        <v>1481</v>
      </c>
      <c r="D741" s="8">
        <v>38040.72928240741</v>
      </c>
      <c r="E741" s="7" t="s">
        <v>19</v>
      </c>
      <c r="F741" s="8">
        <v>41152</v>
      </c>
      <c r="G741" t="str">
        <f t="shared" si="12"/>
        <v>Inactive</v>
      </c>
      <c r="H741" s="4" t="s">
        <v>6</v>
      </c>
      <c r="I741" t="str">
        <f>VLOOKUP(B741,'CCM-FRS-01-May-2014'!$A$1:$M$1962,3,0)</f>
        <v>Investments</v>
      </c>
      <c r="J741" t="str">
        <f>VLOOKUP(B741,'CCM-FRS-01-May-2014'!$A$1:$M$1962,4,0)</f>
        <v>Inv-Alpha Strategies</v>
      </c>
      <c r="K741" t="str">
        <f>VLOOKUP(B741,'CCM-FRS-01-May-2014'!$A$1:$M$1962,5,0)</f>
        <v>Inv-Alpha-Fixed Income</v>
      </c>
      <c r="M741">
        <v>0</v>
      </c>
      <c r="O741" s="23">
        <v>0</v>
      </c>
    </row>
    <row r="742" spans="1:15" ht="15" x14ac:dyDescent="0.3">
      <c r="A742" s="7"/>
      <c r="B742" s="7" t="s">
        <v>1482</v>
      </c>
      <c r="C742" s="7" t="s">
        <v>1483</v>
      </c>
      <c r="D742" s="8">
        <v>38040.72928240741</v>
      </c>
      <c r="E742" s="7" t="s">
        <v>19</v>
      </c>
      <c r="F742" s="8">
        <v>41152</v>
      </c>
      <c r="G742" t="str">
        <f t="shared" si="12"/>
        <v>Inactive</v>
      </c>
      <c r="H742" s="4" t="s">
        <v>6</v>
      </c>
      <c r="I742" t="str">
        <f>VLOOKUP(B742,'CCM-FRS-01-May-2014'!$A$1:$M$1962,3,0)</f>
        <v>Investments</v>
      </c>
      <c r="J742" t="str">
        <f>VLOOKUP(B742,'CCM-FRS-01-May-2014'!$A$1:$M$1962,4,0)</f>
        <v>Inv-Alpha Strategies</v>
      </c>
      <c r="K742" t="str">
        <f>VLOOKUP(B742,'CCM-FRS-01-May-2014'!$A$1:$M$1962,5,0)</f>
        <v>Inv-Alpha-Fixed Income</v>
      </c>
      <c r="M742">
        <v>0</v>
      </c>
      <c r="O742" s="23">
        <v>0</v>
      </c>
    </row>
    <row r="743" spans="1:15" ht="15" x14ac:dyDescent="0.3">
      <c r="A743" s="7"/>
      <c r="B743" s="7" t="s">
        <v>1484</v>
      </c>
      <c r="C743" s="7" t="s">
        <v>1485</v>
      </c>
      <c r="D743" s="8">
        <v>39393.805150462962</v>
      </c>
      <c r="E743" s="7" t="s">
        <v>19</v>
      </c>
      <c r="F743" s="8" t="s">
        <v>20</v>
      </c>
      <c r="G743" t="str">
        <f t="shared" si="12"/>
        <v>Active</v>
      </c>
      <c r="H743" s="2" t="s">
        <v>1</v>
      </c>
      <c r="I743" t="str">
        <f>VLOOKUP(B743,'CCM-FRS-01-May-2014'!$A$1:$M$1962,3,0)</f>
        <v>Investments</v>
      </c>
      <c r="J743" t="str">
        <f>VLOOKUP(B743,'CCM-FRS-01-May-2014'!$A$1:$M$1962,4,0)</f>
        <v>Inv-Alpha Strategies</v>
      </c>
      <c r="K743" t="str">
        <f>VLOOKUP(B743,'CCM-FRS-01-May-2014'!$A$1:$M$1962,5,0)</f>
        <v>Inv-Alpha-Fixed Income</v>
      </c>
      <c r="M743">
        <v>6</v>
      </c>
      <c r="O743" s="23">
        <v>2404717.0888127908</v>
      </c>
    </row>
    <row r="744" spans="1:15" ht="15" x14ac:dyDescent="0.3">
      <c r="A744" s="7"/>
      <c r="B744" s="7" t="s">
        <v>1486</v>
      </c>
      <c r="C744" s="7" t="s">
        <v>1487</v>
      </c>
      <c r="D744" s="8">
        <v>39393.805150462962</v>
      </c>
      <c r="E744" s="7" t="s">
        <v>19</v>
      </c>
      <c r="F744" s="8">
        <v>41152</v>
      </c>
      <c r="G744" t="str">
        <f t="shared" si="12"/>
        <v>Inactive</v>
      </c>
      <c r="H744" s="4" t="s">
        <v>6</v>
      </c>
      <c r="I744" t="str">
        <f>VLOOKUP(B744,'CCM-FRS-01-May-2014'!$A$1:$M$1962,3,0)</f>
        <v>Investments</v>
      </c>
      <c r="J744" t="str">
        <f>VLOOKUP(B744,'CCM-FRS-01-May-2014'!$A$1:$M$1962,4,0)</f>
        <v>Inv-Alpha Strategies</v>
      </c>
      <c r="K744" t="str">
        <f>VLOOKUP(B744,'CCM-FRS-01-May-2014'!$A$1:$M$1962,5,0)</f>
        <v>Inv-Alpha-Fixed Income</v>
      </c>
      <c r="M744">
        <v>0</v>
      </c>
      <c r="O744" s="23">
        <v>0</v>
      </c>
    </row>
    <row r="745" spans="1:15" ht="15" x14ac:dyDescent="0.3">
      <c r="A745" s="7"/>
      <c r="B745" s="7" t="s">
        <v>1488</v>
      </c>
      <c r="C745" s="7" t="s">
        <v>1489</v>
      </c>
      <c r="D745" s="8">
        <v>39393.805150462962</v>
      </c>
      <c r="E745" s="7" t="s">
        <v>19</v>
      </c>
      <c r="F745" s="8">
        <v>41152</v>
      </c>
      <c r="G745" t="str">
        <f t="shared" si="12"/>
        <v>Inactive</v>
      </c>
      <c r="H745" s="4" t="s">
        <v>6</v>
      </c>
      <c r="I745" t="str">
        <f>VLOOKUP(B745,'CCM-FRS-01-May-2014'!$A$1:$M$1962,3,0)</f>
        <v>Investments</v>
      </c>
      <c r="J745" t="str">
        <f>VLOOKUP(B745,'CCM-FRS-01-May-2014'!$A$1:$M$1962,4,0)</f>
        <v>Inv-Alpha Strategies</v>
      </c>
      <c r="K745" t="str">
        <f>VLOOKUP(B745,'CCM-FRS-01-May-2014'!$A$1:$M$1962,5,0)</f>
        <v>Inv-Alpha-Fixed Income</v>
      </c>
      <c r="M745">
        <v>0</v>
      </c>
      <c r="O745" s="23">
        <v>0</v>
      </c>
    </row>
    <row r="746" spans="1:15" ht="15" x14ac:dyDescent="0.3">
      <c r="A746" s="7"/>
      <c r="B746" s="7" t="s">
        <v>1490</v>
      </c>
      <c r="C746" s="7" t="s">
        <v>1491</v>
      </c>
      <c r="D746" s="8">
        <v>39393.805150462962</v>
      </c>
      <c r="E746" s="7" t="s">
        <v>19</v>
      </c>
      <c r="F746" s="8" t="s">
        <v>20</v>
      </c>
      <c r="G746" t="str">
        <f t="shared" si="12"/>
        <v>Active</v>
      </c>
      <c r="H746" s="2" t="s">
        <v>1</v>
      </c>
      <c r="I746" t="str">
        <f>VLOOKUP(B746,'CCM-FRS-01-May-2014'!$A$1:$M$1962,3,0)</f>
        <v>Investments</v>
      </c>
      <c r="J746" t="str">
        <f>VLOOKUP(B746,'CCM-FRS-01-May-2014'!$A$1:$M$1962,4,0)</f>
        <v>Inv-Alpha Strategies</v>
      </c>
      <c r="K746" t="str">
        <f>VLOOKUP(B746,'CCM-FRS-01-May-2014'!$A$1:$M$1962,5,0)</f>
        <v>Inv-Alpha-Fixed Income</v>
      </c>
      <c r="M746">
        <v>0</v>
      </c>
      <c r="O746" s="23">
        <v>1733.3686600000001</v>
      </c>
    </row>
    <row r="747" spans="1:15" ht="15" x14ac:dyDescent="0.3">
      <c r="A747" s="7"/>
      <c r="B747" s="7" t="s">
        <v>1492</v>
      </c>
      <c r="C747" s="7" t="s">
        <v>1493</v>
      </c>
      <c r="D747" s="8">
        <v>39393.805150462962</v>
      </c>
      <c r="E747" s="7" t="s">
        <v>19</v>
      </c>
      <c r="F747" s="8">
        <v>41243</v>
      </c>
      <c r="G747" t="str">
        <f t="shared" si="12"/>
        <v>Inactive</v>
      </c>
      <c r="H747" s="4" t="s">
        <v>6</v>
      </c>
      <c r="I747" t="str">
        <f>VLOOKUP(B747,'CCM-FRS-01-May-2014'!$A$1:$M$1962,3,0)</f>
        <v>Investments</v>
      </c>
      <c r="J747" t="str">
        <f>VLOOKUP(B747,'CCM-FRS-01-May-2014'!$A$1:$M$1962,4,0)</f>
        <v>Inv-Alpha Strategies</v>
      </c>
      <c r="K747" t="str">
        <f>VLOOKUP(B747,'CCM-FRS-01-May-2014'!$A$1:$M$1962,5,0)</f>
        <v>Inv-Alpha-Fixed Income</v>
      </c>
      <c r="M747">
        <v>0</v>
      </c>
      <c r="O747" s="23">
        <v>0</v>
      </c>
    </row>
    <row r="748" spans="1:15" ht="15" x14ac:dyDescent="0.3">
      <c r="A748" s="7"/>
      <c r="B748" s="7" t="s">
        <v>1494</v>
      </c>
      <c r="C748" s="7" t="s">
        <v>1495</v>
      </c>
      <c r="D748" s="8">
        <v>39393.805150462962</v>
      </c>
      <c r="E748" s="7" t="s">
        <v>19</v>
      </c>
      <c r="F748" s="8" t="s">
        <v>20</v>
      </c>
      <c r="G748" t="str">
        <f t="shared" si="12"/>
        <v>Active</v>
      </c>
      <c r="H748" s="2" t="s">
        <v>1</v>
      </c>
      <c r="I748" t="str">
        <f>VLOOKUP(B748,'CCM-FRS-01-May-2014'!$A$1:$M$1962,3,0)</f>
        <v>Investments</v>
      </c>
      <c r="J748" t="str">
        <f>VLOOKUP(B748,'CCM-FRS-01-May-2014'!$A$1:$M$1962,4,0)</f>
        <v>Inv-Alpha Strategies</v>
      </c>
      <c r="K748" t="str">
        <f>VLOOKUP(B748,'CCM-FRS-01-May-2014'!$A$1:$M$1962,5,0)</f>
        <v>Inv-Alpha-Fixed Income</v>
      </c>
      <c r="M748">
        <v>4</v>
      </c>
      <c r="O748" s="23">
        <v>1155533.9247328239</v>
      </c>
    </row>
    <row r="749" spans="1:15" ht="15" x14ac:dyDescent="0.3">
      <c r="A749" s="7"/>
      <c r="B749" s="7" t="s">
        <v>1496</v>
      </c>
      <c r="C749" s="7" t="s">
        <v>1497</v>
      </c>
      <c r="D749" s="8">
        <v>40266.619942129626</v>
      </c>
      <c r="E749" s="7" t="s">
        <v>19</v>
      </c>
      <c r="F749" s="8">
        <v>41152</v>
      </c>
      <c r="G749" t="str">
        <f t="shared" si="12"/>
        <v>Inactive</v>
      </c>
      <c r="H749" s="4" t="s">
        <v>6</v>
      </c>
      <c r="I749" t="str">
        <f>VLOOKUP(B749,'CCM-FRS-01-May-2014'!$A$1:$M$1962,3,0)</f>
        <v>Investments</v>
      </c>
      <c r="J749" t="str">
        <f>VLOOKUP(B749,'CCM-FRS-01-May-2014'!$A$1:$M$1962,4,0)</f>
        <v>Inv-Alpha Strategies</v>
      </c>
      <c r="K749" t="str">
        <f>VLOOKUP(B749,'CCM-FRS-01-May-2014'!$A$1:$M$1962,5,0)</f>
        <v>Inv-Alpha-Fixed Income</v>
      </c>
      <c r="M749">
        <v>0</v>
      </c>
      <c r="O749" s="23">
        <v>0</v>
      </c>
    </row>
    <row r="750" spans="1:15" ht="15" x14ac:dyDescent="0.3">
      <c r="A750" s="7"/>
      <c r="B750" s="7" t="s">
        <v>1498</v>
      </c>
      <c r="C750" s="7" t="s">
        <v>1499</v>
      </c>
      <c r="D750" s="8">
        <v>40990.521956018521</v>
      </c>
      <c r="E750" s="7" t="s">
        <v>19</v>
      </c>
      <c r="F750" s="8" t="s">
        <v>20</v>
      </c>
      <c r="G750" t="str">
        <f t="shared" si="12"/>
        <v>Active</v>
      </c>
      <c r="H750" s="2" t="s">
        <v>1</v>
      </c>
      <c r="I750" t="str">
        <f>VLOOKUP(B750,'CCM-FRS-01-May-2014'!$A$1:$M$1962,3,0)</f>
        <v>Investments</v>
      </c>
      <c r="J750" t="str">
        <f>VLOOKUP(B750,'CCM-FRS-01-May-2014'!$A$1:$M$1962,4,0)</f>
        <v>Inv-Alpha Strategies</v>
      </c>
      <c r="K750" t="str">
        <f>VLOOKUP(B750,'CCM-FRS-01-May-2014'!$A$1:$M$1962,5,0)</f>
        <v>Inv-Alpha-Fixed Income</v>
      </c>
      <c r="M750">
        <v>2</v>
      </c>
      <c r="O750" s="23">
        <v>333991.5216375629</v>
      </c>
    </row>
    <row r="751" spans="1:15" ht="15" x14ac:dyDescent="0.3">
      <c r="A751" s="7"/>
      <c r="B751" s="7" t="s">
        <v>1500</v>
      </c>
      <c r="C751" s="7" t="s">
        <v>1501</v>
      </c>
      <c r="D751" s="8">
        <v>40990.521956018521</v>
      </c>
      <c r="E751" s="7" t="s">
        <v>19</v>
      </c>
      <c r="F751" s="8" t="s">
        <v>20</v>
      </c>
      <c r="G751" t="str">
        <f t="shared" si="12"/>
        <v>Active</v>
      </c>
      <c r="H751" s="2" t="s">
        <v>1</v>
      </c>
      <c r="I751" t="str">
        <f>VLOOKUP(B751,'CCM-FRS-01-May-2014'!$A$1:$M$1962,3,0)</f>
        <v>Investments</v>
      </c>
      <c r="J751" t="str">
        <f>VLOOKUP(B751,'CCM-FRS-01-May-2014'!$A$1:$M$1962,4,0)</f>
        <v>Inv-Alpha Strategies</v>
      </c>
      <c r="K751" t="str">
        <f>VLOOKUP(B751,'CCM-FRS-01-May-2014'!$A$1:$M$1962,5,0)</f>
        <v>Inv-Alpha-Fixed Income</v>
      </c>
      <c r="M751">
        <v>2</v>
      </c>
      <c r="O751" s="23">
        <v>614436.76635757182</v>
      </c>
    </row>
    <row r="752" spans="1:15" ht="15" x14ac:dyDescent="0.3">
      <c r="A752" s="7"/>
      <c r="B752" s="7" t="s">
        <v>1502</v>
      </c>
      <c r="C752" s="7" t="s">
        <v>1503</v>
      </c>
      <c r="D752" s="8">
        <v>40990.521956018521</v>
      </c>
      <c r="E752" s="7" t="s">
        <v>19</v>
      </c>
      <c r="F752" s="8" t="s">
        <v>20</v>
      </c>
      <c r="G752" t="str">
        <f t="shared" si="12"/>
        <v>Active</v>
      </c>
      <c r="H752" s="2" t="s">
        <v>1</v>
      </c>
      <c r="I752" t="str">
        <f>VLOOKUP(B752,'CCM-FRS-01-May-2014'!$A$1:$M$1962,3,0)</f>
        <v>Investments</v>
      </c>
      <c r="J752" t="str">
        <f>VLOOKUP(B752,'CCM-FRS-01-May-2014'!$A$1:$M$1962,4,0)</f>
        <v>Inv-Alpha Strategies</v>
      </c>
      <c r="K752" t="str">
        <f>VLOOKUP(B752,'CCM-FRS-01-May-2014'!$A$1:$M$1962,5,0)</f>
        <v>Inv-Alpha-Fixed Income</v>
      </c>
      <c r="M752">
        <v>4</v>
      </c>
      <c r="O752" s="23">
        <v>1050869.9921585866</v>
      </c>
    </row>
    <row r="753" spans="1:15" ht="15" x14ac:dyDescent="0.3">
      <c r="A753" s="7"/>
      <c r="B753" s="7" t="s">
        <v>1504</v>
      </c>
      <c r="C753" s="7" t="s">
        <v>1505</v>
      </c>
      <c r="D753" s="8">
        <v>39393.805150462962</v>
      </c>
      <c r="E753" s="7" t="s">
        <v>19</v>
      </c>
      <c r="F753" s="8">
        <v>41152</v>
      </c>
      <c r="G753" t="str">
        <f t="shared" si="12"/>
        <v>Inactive</v>
      </c>
      <c r="H753" s="4" t="s">
        <v>6</v>
      </c>
      <c r="I753" t="str">
        <f>VLOOKUP(B753,'CCM-FRS-01-May-2014'!$A$1:$M$1962,3,0)</f>
        <v>Investments</v>
      </c>
      <c r="J753" t="str">
        <f>VLOOKUP(B753,'CCM-FRS-01-May-2014'!$A$1:$M$1962,4,0)</f>
        <v>Inv-Alpha Strategies</v>
      </c>
      <c r="K753" t="str">
        <f>VLOOKUP(B753,'CCM-FRS-01-May-2014'!$A$1:$M$1962,5,0)</f>
        <v>Inv-Alpha-Fixed Income</v>
      </c>
      <c r="M753">
        <v>0</v>
      </c>
      <c r="O753" s="23">
        <v>0</v>
      </c>
    </row>
    <row r="754" spans="1:15" ht="15" x14ac:dyDescent="0.3">
      <c r="A754" s="7"/>
      <c r="B754" s="7" t="s">
        <v>1506</v>
      </c>
      <c r="C754" s="7" t="s">
        <v>1507</v>
      </c>
      <c r="D754" s="8">
        <v>39393.805150462962</v>
      </c>
      <c r="E754" s="7" t="s">
        <v>19</v>
      </c>
      <c r="F754" s="8">
        <v>41152</v>
      </c>
      <c r="G754" t="str">
        <f t="shared" si="12"/>
        <v>Inactive</v>
      </c>
      <c r="H754" s="4" t="s">
        <v>6</v>
      </c>
      <c r="I754" t="str">
        <f>VLOOKUP(B754,'CCM-FRS-01-May-2014'!$A$1:$M$1962,3,0)</f>
        <v>Investments</v>
      </c>
      <c r="J754" t="str">
        <f>VLOOKUP(B754,'CCM-FRS-01-May-2014'!$A$1:$M$1962,4,0)</f>
        <v>Inv-Alpha Strategies</v>
      </c>
      <c r="K754" t="str">
        <f>VLOOKUP(B754,'CCM-FRS-01-May-2014'!$A$1:$M$1962,5,0)</f>
        <v>Inv-Alpha-Fixed Income</v>
      </c>
      <c r="M754">
        <v>0</v>
      </c>
      <c r="O754" s="23">
        <v>0</v>
      </c>
    </row>
    <row r="755" spans="1:15" ht="15" x14ac:dyDescent="0.3">
      <c r="A755" s="7"/>
      <c r="B755" s="7" t="s">
        <v>1508</v>
      </c>
      <c r="C755" s="7" t="s">
        <v>1509</v>
      </c>
      <c r="D755" s="8">
        <v>39393.805150462962</v>
      </c>
      <c r="E755" s="7" t="s">
        <v>19</v>
      </c>
      <c r="F755" s="8">
        <v>41152</v>
      </c>
      <c r="G755" t="str">
        <f t="shared" si="12"/>
        <v>Inactive</v>
      </c>
      <c r="H755" s="4" t="s">
        <v>6</v>
      </c>
      <c r="I755" t="str">
        <f>VLOOKUP(B755,'CCM-FRS-01-May-2014'!$A$1:$M$1962,3,0)</f>
        <v>Investments</v>
      </c>
      <c r="J755" t="str">
        <f>VLOOKUP(B755,'CCM-FRS-01-May-2014'!$A$1:$M$1962,4,0)</f>
        <v>Inv-Alpha Strategies</v>
      </c>
      <c r="K755" t="str">
        <f>VLOOKUP(B755,'CCM-FRS-01-May-2014'!$A$1:$M$1962,5,0)</f>
        <v>Inv-Alpha-Fixed Income</v>
      </c>
      <c r="M755">
        <v>0</v>
      </c>
      <c r="O755" s="23">
        <v>0</v>
      </c>
    </row>
    <row r="756" spans="1:15" ht="15" x14ac:dyDescent="0.3">
      <c r="A756" s="7"/>
      <c r="B756" s="7" t="s">
        <v>1510</v>
      </c>
      <c r="C756" s="7" t="s">
        <v>1511</v>
      </c>
      <c r="D756" s="8">
        <v>39393.805150462962</v>
      </c>
      <c r="E756" s="7" t="s">
        <v>19</v>
      </c>
      <c r="F756" s="8">
        <v>41152</v>
      </c>
      <c r="G756" t="str">
        <f t="shared" si="12"/>
        <v>Inactive</v>
      </c>
      <c r="H756" s="4" t="s">
        <v>6</v>
      </c>
      <c r="I756" t="str">
        <f>VLOOKUP(B756,'CCM-FRS-01-May-2014'!$A$1:$M$1962,3,0)</f>
        <v>Investments</v>
      </c>
      <c r="J756" t="str">
        <f>VLOOKUP(B756,'CCM-FRS-01-May-2014'!$A$1:$M$1962,4,0)</f>
        <v>Inv-Alpha Strategies</v>
      </c>
      <c r="K756" t="str">
        <f>VLOOKUP(B756,'CCM-FRS-01-May-2014'!$A$1:$M$1962,5,0)</f>
        <v>Inv-Alpha-Fixed Income</v>
      </c>
      <c r="M756">
        <v>0</v>
      </c>
      <c r="O756" s="23">
        <v>0</v>
      </c>
    </row>
    <row r="757" spans="1:15" ht="15" x14ac:dyDescent="0.3">
      <c r="A757" s="7"/>
      <c r="B757" s="7" t="s">
        <v>1512</v>
      </c>
      <c r="C757" s="7" t="s">
        <v>1513</v>
      </c>
      <c r="D757" s="8">
        <v>39393.805150462962</v>
      </c>
      <c r="E757" s="7" t="s">
        <v>19</v>
      </c>
      <c r="F757" s="8">
        <v>41152</v>
      </c>
      <c r="G757" t="str">
        <f t="shared" si="12"/>
        <v>Inactive</v>
      </c>
      <c r="H757" s="4" t="s">
        <v>6</v>
      </c>
      <c r="I757" t="str">
        <f>VLOOKUP(B757,'CCM-FRS-01-May-2014'!$A$1:$M$1962,3,0)</f>
        <v>Investments</v>
      </c>
      <c r="J757" t="str">
        <f>VLOOKUP(B757,'CCM-FRS-01-May-2014'!$A$1:$M$1962,4,0)</f>
        <v>Inv-Alpha Strategies</v>
      </c>
      <c r="K757" t="str">
        <f>VLOOKUP(B757,'CCM-FRS-01-May-2014'!$A$1:$M$1962,5,0)</f>
        <v>Inv-Alpha-Fixed Income</v>
      </c>
      <c r="M757">
        <v>0</v>
      </c>
      <c r="O757" s="23">
        <v>0</v>
      </c>
    </row>
    <row r="758" spans="1:15" ht="15" x14ac:dyDescent="0.3">
      <c r="A758" s="7"/>
      <c r="B758" s="7" t="s">
        <v>1514</v>
      </c>
      <c r="C758" s="7" t="s">
        <v>1515</v>
      </c>
      <c r="D758" s="8">
        <v>39393.805150462962</v>
      </c>
      <c r="E758" s="7" t="s">
        <v>19</v>
      </c>
      <c r="F758" s="8">
        <v>41152</v>
      </c>
      <c r="G758" t="str">
        <f t="shared" si="12"/>
        <v>Inactive</v>
      </c>
      <c r="H758" s="4" t="s">
        <v>6</v>
      </c>
      <c r="I758" t="str">
        <f>VLOOKUP(B758,'CCM-FRS-01-May-2014'!$A$1:$M$1962,3,0)</f>
        <v>Investments</v>
      </c>
      <c r="J758" t="str">
        <f>VLOOKUP(B758,'CCM-FRS-01-May-2014'!$A$1:$M$1962,4,0)</f>
        <v>Inv-Alpha Strategies</v>
      </c>
      <c r="K758" t="str">
        <f>VLOOKUP(B758,'CCM-FRS-01-May-2014'!$A$1:$M$1962,5,0)</f>
        <v>Inv-Alpha-Fixed Income</v>
      </c>
      <c r="M758">
        <v>0</v>
      </c>
      <c r="O758" s="23">
        <v>0</v>
      </c>
    </row>
    <row r="759" spans="1:15" ht="15" x14ac:dyDescent="0.3">
      <c r="A759" s="7"/>
      <c r="B759" s="7" t="s">
        <v>1516</v>
      </c>
      <c r="C759" s="7" t="s">
        <v>1517</v>
      </c>
      <c r="D759" s="8">
        <v>39393.805150462962</v>
      </c>
      <c r="E759" s="7" t="s">
        <v>19</v>
      </c>
      <c r="F759" s="8">
        <v>41152</v>
      </c>
      <c r="G759" t="str">
        <f t="shared" si="12"/>
        <v>Inactive</v>
      </c>
      <c r="H759" s="4" t="s">
        <v>6</v>
      </c>
      <c r="I759" t="str">
        <f>VLOOKUP(B759,'CCM-FRS-01-May-2014'!$A$1:$M$1962,3,0)</f>
        <v>Investments</v>
      </c>
      <c r="J759" t="str">
        <f>VLOOKUP(B759,'CCM-FRS-01-May-2014'!$A$1:$M$1962,4,0)</f>
        <v>Inv-Alpha Strategies</v>
      </c>
      <c r="K759" t="str">
        <f>VLOOKUP(B759,'CCM-FRS-01-May-2014'!$A$1:$M$1962,5,0)</f>
        <v>Inv-Alpha-Fixed Income</v>
      </c>
      <c r="M759">
        <v>0</v>
      </c>
      <c r="O759" s="23">
        <v>0</v>
      </c>
    </row>
    <row r="760" spans="1:15" ht="15" x14ac:dyDescent="0.3">
      <c r="A760" s="7"/>
      <c r="B760" s="7" t="s">
        <v>1518</v>
      </c>
      <c r="C760" s="7" t="s">
        <v>1519</v>
      </c>
      <c r="D760" s="8">
        <v>39393.805150462962</v>
      </c>
      <c r="E760" s="7" t="s">
        <v>19</v>
      </c>
      <c r="F760" s="8">
        <v>41152</v>
      </c>
      <c r="G760" t="str">
        <f t="shared" si="12"/>
        <v>Inactive</v>
      </c>
      <c r="H760" s="4" t="s">
        <v>6</v>
      </c>
      <c r="I760" t="str">
        <f>VLOOKUP(B760,'CCM-FRS-01-May-2014'!$A$1:$M$1962,3,0)</f>
        <v>Investments</v>
      </c>
      <c r="J760" t="str">
        <f>VLOOKUP(B760,'CCM-FRS-01-May-2014'!$A$1:$M$1962,4,0)</f>
        <v>Inv-Alpha Strategies</v>
      </c>
      <c r="K760" t="str">
        <f>VLOOKUP(B760,'CCM-FRS-01-May-2014'!$A$1:$M$1962,5,0)</f>
        <v>Inv-Alpha-Fixed Income</v>
      </c>
      <c r="M760">
        <v>0</v>
      </c>
      <c r="O760" s="23">
        <v>0</v>
      </c>
    </row>
    <row r="761" spans="1:15" ht="15" x14ac:dyDescent="0.3">
      <c r="A761" s="7"/>
      <c r="B761" s="7" t="s">
        <v>1520</v>
      </c>
      <c r="C761" s="7" t="s">
        <v>1521</v>
      </c>
      <c r="D761" s="8">
        <v>39393.805150462962</v>
      </c>
      <c r="E761" s="7" t="s">
        <v>19</v>
      </c>
      <c r="F761" s="8">
        <v>41152</v>
      </c>
      <c r="G761" t="str">
        <f t="shared" si="12"/>
        <v>Inactive</v>
      </c>
      <c r="H761" s="4" t="s">
        <v>6</v>
      </c>
      <c r="I761" t="str">
        <f>VLOOKUP(B761,'CCM-FRS-01-May-2014'!$A$1:$M$1962,3,0)</f>
        <v>Investments</v>
      </c>
      <c r="J761" t="str">
        <f>VLOOKUP(B761,'CCM-FRS-01-May-2014'!$A$1:$M$1962,4,0)</f>
        <v>Inv-Alpha Strategies</v>
      </c>
      <c r="K761" t="str">
        <f>VLOOKUP(B761,'CCM-FRS-01-May-2014'!$A$1:$M$1962,5,0)</f>
        <v>Inv-Alpha-Fixed Income</v>
      </c>
      <c r="M761">
        <v>0</v>
      </c>
      <c r="O761" s="23">
        <v>0</v>
      </c>
    </row>
    <row r="762" spans="1:15" ht="15" x14ac:dyDescent="0.3">
      <c r="A762" s="7"/>
      <c r="B762" s="7" t="s">
        <v>1522</v>
      </c>
      <c r="C762" s="7" t="s">
        <v>1523</v>
      </c>
      <c r="D762" s="8">
        <v>39393.806504629632</v>
      </c>
      <c r="E762" s="7" t="s">
        <v>19</v>
      </c>
      <c r="F762" s="8">
        <v>41729</v>
      </c>
      <c r="G762" t="str">
        <f t="shared" si="12"/>
        <v>Inactive</v>
      </c>
      <c r="H762" s="4" t="s">
        <v>6</v>
      </c>
      <c r="I762" t="str">
        <f>VLOOKUP(B762,'CCM-FRS-01-May-2014'!$A$1:$M$1962,3,0)</f>
        <v>Investments</v>
      </c>
      <c r="J762" t="str">
        <f>VLOOKUP(B762,'CCM-FRS-01-May-2014'!$A$1:$M$1962,4,0)</f>
        <v>Inv-Alpha Strategies</v>
      </c>
      <c r="K762" t="str">
        <f>VLOOKUP(B762,'CCM-FRS-01-May-2014'!$A$1:$M$1962,5,0)</f>
        <v>Inv-Alpha-Fixed Income</v>
      </c>
      <c r="M762">
        <v>0</v>
      </c>
      <c r="O762" s="23">
        <v>8</v>
      </c>
    </row>
    <row r="763" spans="1:15" ht="15" x14ac:dyDescent="0.3">
      <c r="A763" s="7"/>
      <c r="B763" s="7" t="s">
        <v>1524</v>
      </c>
      <c r="C763" s="7" t="s">
        <v>1525</v>
      </c>
      <c r="D763" s="8">
        <v>39393.806504629632</v>
      </c>
      <c r="E763" s="7" t="s">
        <v>19</v>
      </c>
      <c r="F763" s="8">
        <v>41152</v>
      </c>
      <c r="G763" t="str">
        <f t="shared" si="12"/>
        <v>Inactive</v>
      </c>
      <c r="H763" s="4" t="s">
        <v>6</v>
      </c>
      <c r="I763" t="str">
        <f>VLOOKUP(B763,'CCM-FRS-01-May-2014'!$A$1:$M$1962,3,0)</f>
        <v>Investments</v>
      </c>
      <c r="J763" t="str">
        <f>VLOOKUP(B763,'CCM-FRS-01-May-2014'!$A$1:$M$1962,4,0)</f>
        <v>Inv-Alpha Strategies</v>
      </c>
      <c r="K763" t="str">
        <f>VLOOKUP(B763,'CCM-FRS-01-May-2014'!$A$1:$M$1962,5,0)</f>
        <v>Inv-Alpha-Fixed Income</v>
      </c>
      <c r="M763">
        <v>0</v>
      </c>
      <c r="O763" s="23">
        <v>-833.54920000000004</v>
      </c>
    </row>
    <row r="764" spans="1:15" ht="15" x14ac:dyDescent="0.3">
      <c r="A764" s="7"/>
      <c r="B764" s="7" t="s">
        <v>1526</v>
      </c>
      <c r="C764" s="7" t="s">
        <v>1527</v>
      </c>
      <c r="D764" s="8">
        <v>39393.806504629632</v>
      </c>
      <c r="E764" s="7" t="s">
        <v>19</v>
      </c>
      <c r="F764" s="8">
        <v>41152</v>
      </c>
      <c r="G764" t="str">
        <f t="shared" si="12"/>
        <v>Inactive</v>
      </c>
      <c r="H764" s="4" t="s">
        <v>6</v>
      </c>
      <c r="I764" t="str">
        <f>VLOOKUP(B764,'CCM-FRS-01-May-2014'!$A$1:$M$1962,3,0)</f>
        <v>Investments</v>
      </c>
      <c r="J764" t="str">
        <f>VLOOKUP(B764,'CCM-FRS-01-May-2014'!$A$1:$M$1962,4,0)</f>
        <v>Inv-Alpha Strategies</v>
      </c>
      <c r="K764" t="str">
        <f>VLOOKUP(B764,'CCM-FRS-01-May-2014'!$A$1:$M$1962,5,0)</f>
        <v>Inv-Alpha-Fixed Income</v>
      </c>
      <c r="M764">
        <v>0</v>
      </c>
      <c r="O764" s="23">
        <v>0</v>
      </c>
    </row>
    <row r="765" spans="1:15" ht="15" x14ac:dyDescent="0.3">
      <c r="A765" s="7"/>
      <c r="B765" s="7" t="s">
        <v>1528</v>
      </c>
      <c r="C765" s="7" t="s">
        <v>1529</v>
      </c>
      <c r="D765" s="8">
        <v>39393.806504629632</v>
      </c>
      <c r="E765" s="7" t="s">
        <v>19</v>
      </c>
      <c r="F765" s="8">
        <v>41152</v>
      </c>
      <c r="G765" t="str">
        <f t="shared" si="12"/>
        <v>Inactive</v>
      </c>
      <c r="H765" s="4" t="s">
        <v>6</v>
      </c>
      <c r="I765" t="str">
        <f>VLOOKUP(B765,'CCM-FRS-01-May-2014'!$A$1:$M$1962,3,0)</f>
        <v>Investments</v>
      </c>
      <c r="J765" t="str">
        <f>VLOOKUP(B765,'CCM-FRS-01-May-2014'!$A$1:$M$1962,4,0)</f>
        <v>Inv-Alpha Strategies</v>
      </c>
      <c r="K765" t="str">
        <f>VLOOKUP(B765,'CCM-FRS-01-May-2014'!$A$1:$M$1962,5,0)</f>
        <v>Inv-Alpha-Fixed Income</v>
      </c>
      <c r="M765">
        <v>0</v>
      </c>
      <c r="O765" s="23">
        <v>0</v>
      </c>
    </row>
    <row r="766" spans="1:15" ht="15" x14ac:dyDescent="0.3">
      <c r="A766" s="7"/>
      <c r="B766" s="7" t="s">
        <v>1530</v>
      </c>
      <c r="C766" s="7" t="s">
        <v>1531</v>
      </c>
      <c r="D766" s="8">
        <v>39393.806504629632</v>
      </c>
      <c r="E766" s="7" t="s">
        <v>19</v>
      </c>
      <c r="F766" s="8">
        <v>41152</v>
      </c>
      <c r="G766" t="str">
        <f t="shared" si="12"/>
        <v>Inactive</v>
      </c>
      <c r="H766" s="4" t="s">
        <v>6</v>
      </c>
      <c r="I766" t="str">
        <f>VLOOKUP(B766,'CCM-FRS-01-May-2014'!$A$1:$M$1962,3,0)</f>
        <v>Investments</v>
      </c>
      <c r="J766" t="str">
        <f>VLOOKUP(B766,'CCM-FRS-01-May-2014'!$A$1:$M$1962,4,0)</f>
        <v>Inv-Alpha Strategies</v>
      </c>
      <c r="K766" t="str">
        <f>VLOOKUP(B766,'CCM-FRS-01-May-2014'!$A$1:$M$1962,5,0)</f>
        <v>Inv-Alpha-Fixed Income</v>
      </c>
      <c r="M766">
        <v>0</v>
      </c>
      <c r="O766" s="23">
        <v>0</v>
      </c>
    </row>
    <row r="767" spans="1:15" ht="15" x14ac:dyDescent="0.3">
      <c r="A767" s="7"/>
      <c r="B767" s="7" t="s">
        <v>1532</v>
      </c>
      <c r="C767" s="7" t="s">
        <v>1533</v>
      </c>
      <c r="D767" s="8">
        <v>39393.806504629632</v>
      </c>
      <c r="E767" s="7" t="s">
        <v>19</v>
      </c>
      <c r="F767" s="8">
        <v>41152</v>
      </c>
      <c r="G767" t="str">
        <f t="shared" si="12"/>
        <v>Inactive</v>
      </c>
      <c r="H767" s="4" t="s">
        <v>6</v>
      </c>
      <c r="I767" t="str">
        <f>VLOOKUP(B767,'CCM-FRS-01-May-2014'!$A$1:$M$1962,3,0)</f>
        <v>Investments</v>
      </c>
      <c r="J767" t="str">
        <f>VLOOKUP(B767,'CCM-FRS-01-May-2014'!$A$1:$M$1962,4,0)</f>
        <v>Inv-Alpha Strategies</v>
      </c>
      <c r="K767" t="str">
        <f>VLOOKUP(B767,'CCM-FRS-01-May-2014'!$A$1:$M$1962,5,0)</f>
        <v>Inv-Alpha-Fixed Income</v>
      </c>
      <c r="M767">
        <v>0</v>
      </c>
      <c r="O767" s="23">
        <v>0</v>
      </c>
    </row>
    <row r="768" spans="1:15" ht="15" x14ac:dyDescent="0.3">
      <c r="A768" s="7"/>
      <c r="B768" s="7" t="s">
        <v>1534</v>
      </c>
      <c r="C768" s="7" t="s">
        <v>1535</v>
      </c>
      <c r="D768" s="8">
        <v>39393.806504629632</v>
      </c>
      <c r="E768" s="7" t="s">
        <v>19</v>
      </c>
      <c r="F768" s="8">
        <v>41152</v>
      </c>
      <c r="G768" t="str">
        <f t="shared" si="12"/>
        <v>Inactive</v>
      </c>
      <c r="H768" s="4" t="s">
        <v>6</v>
      </c>
      <c r="I768" t="str">
        <f>VLOOKUP(B768,'CCM-FRS-01-May-2014'!$A$1:$M$1962,3,0)</f>
        <v>Investments</v>
      </c>
      <c r="J768" t="str">
        <f>VLOOKUP(B768,'CCM-FRS-01-May-2014'!$A$1:$M$1962,4,0)</f>
        <v>Inv-Alpha Strategies</v>
      </c>
      <c r="K768" t="str">
        <f>VLOOKUP(B768,'CCM-FRS-01-May-2014'!$A$1:$M$1962,5,0)</f>
        <v>Inv-Alpha-Fixed Income</v>
      </c>
      <c r="M768">
        <v>0</v>
      </c>
      <c r="O768" s="23">
        <v>0</v>
      </c>
    </row>
    <row r="769" spans="1:15" ht="15" x14ac:dyDescent="0.3">
      <c r="A769" s="7"/>
      <c r="B769" s="7" t="s">
        <v>1536</v>
      </c>
      <c r="C769" s="7" t="s">
        <v>1537</v>
      </c>
      <c r="D769" s="8">
        <v>38041.919340277775</v>
      </c>
      <c r="E769" s="7" t="s">
        <v>19</v>
      </c>
      <c r="F769" s="8">
        <v>41698</v>
      </c>
      <c r="G769" t="str">
        <f t="shared" si="12"/>
        <v>Inactive</v>
      </c>
      <c r="H769" s="4" t="s">
        <v>6</v>
      </c>
      <c r="I769" t="str">
        <f>VLOOKUP(B769,'CCM-FRS-01-May-2014'!$A$1:$M$1962,3,0)</f>
        <v>Investments</v>
      </c>
      <c r="J769" t="str">
        <f>VLOOKUP(B769,'CCM-FRS-01-May-2014'!$A$1:$M$1962,4,0)</f>
        <v>Inv-Alternative Strategies</v>
      </c>
      <c r="K769" t="str">
        <f>VLOOKUP(B769,'CCM-FRS-01-May-2014'!$A$1:$M$1962,5,0)</f>
        <v>Inv-Alt-Real Estate</v>
      </c>
      <c r="M769">
        <v>0</v>
      </c>
      <c r="O769" s="23">
        <v>480694.39694099996</v>
      </c>
    </row>
    <row r="770" spans="1:15" ht="15" x14ac:dyDescent="0.3">
      <c r="A770" s="7"/>
      <c r="B770" s="7" t="s">
        <v>1538</v>
      </c>
      <c r="C770" s="7" t="s">
        <v>1539</v>
      </c>
      <c r="D770" s="8">
        <v>39393.808194444442</v>
      </c>
      <c r="E770" s="7" t="s">
        <v>19</v>
      </c>
      <c r="F770" s="8">
        <v>41152</v>
      </c>
      <c r="G770" t="str">
        <f t="shared" si="12"/>
        <v>Inactive</v>
      </c>
      <c r="H770" s="4" t="s">
        <v>6</v>
      </c>
      <c r="I770" t="str">
        <f>VLOOKUP(B770,'CCM-FRS-01-May-2014'!$A$1:$M$1962,3,0)</f>
        <v>Investments</v>
      </c>
      <c r="J770" t="str">
        <f>VLOOKUP(B770,'CCM-FRS-01-May-2014'!$A$1:$M$1962,4,0)</f>
        <v>Inv-Alpha Strategies</v>
      </c>
      <c r="K770" t="str">
        <f>VLOOKUP(B770,'CCM-FRS-01-May-2014'!$A$1:$M$1962,5,0)</f>
        <v>Inv-Alpha-Fixed Income</v>
      </c>
      <c r="M770">
        <v>0</v>
      </c>
      <c r="O770" s="23">
        <v>0</v>
      </c>
    </row>
    <row r="771" spans="1:15" ht="15" x14ac:dyDescent="0.3">
      <c r="A771" s="7"/>
      <c r="B771" s="7" t="s">
        <v>1540</v>
      </c>
      <c r="C771" s="7" t="s">
        <v>1541</v>
      </c>
      <c r="D771" s="8">
        <v>39393.808194444442</v>
      </c>
      <c r="E771" s="7" t="s">
        <v>19</v>
      </c>
      <c r="F771" s="8">
        <v>41152</v>
      </c>
      <c r="G771" t="str">
        <f t="shared" si="12"/>
        <v>Inactive</v>
      </c>
      <c r="H771" s="4" t="s">
        <v>6</v>
      </c>
      <c r="I771" t="str">
        <f>VLOOKUP(B771,'CCM-FRS-01-May-2014'!$A$1:$M$1962,3,0)</f>
        <v>Investments</v>
      </c>
      <c r="J771" t="str">
        <f>VLOOKUP(B771,'CCM-FRS-01-May-2014'!$A$1:$M$1962,4,0)</f>
        <v>Inv-Alpha Strategies</v>
      </c>
      <c r="K771" t="str">
        <f>VLOOKUP(B771,'CCM-FRS-01-May-2014'!$A$1:$M$1962,5,0)</f>
        <v>Inv-Alpha-Fixed Income</v>
      </c>
      <c r="M771">
        <v>0</v>
      </c>
      <c r="O771" s="23">
        <v>0</v>
      </c>
    </row>
    <row r="772" spans="1:15" ht="15" x14ac:dyDescent="0.3">
      <c r="A772" s="7"/>
      <c r="B772" s="7" t="s">
        <v>1542</v>
      </c>
      <c r="C772" s="7" t="s">
        <v>1543</v>
      </c>
      <c r="D772" s="8">
        <v>39393.808194444442</v>
      </c>
      <c r="E772" s="7" t="s">
        <v>19</v>
      </c>
      <c r="F772" s="8">
        <v>41152</v>
      </c>
      <c r="G772" t="str">
        <f t="shared" si="12"/>
        <v>Inactive</v>
      </c>
      <c r="H772" s="4" t="s">
        <v>6</v>
      </c>
      <c r="I772" t="str">
        <f>VLOOKUP(B772,'CCM-FRS-01-May-2014'!$A$1:$M$1962,3,0)</f>
        <v>Investments</v>
      </c>
      <c r="J772" t="str">
        <f>VLOOKUP(B772,'CCM-FRS-01-May-2014'!$A$1:$M$1962,4,0)</f>
        <v>Inv-Alpha Strategies</v>
      </c>
      <c r="K772" t="str">
        <f>VLOOKUP(B772,'CCM-FRS-01-May-2014'!$A$1:$M$1962,5,0)</f>
        <v>Inv-Alpha-Fixed Income</v>
      </c>
      <c r="M772">
        <v>0</v>
      </c>
      <c r="O772" s="23">
        <v>0</v>
      </c>
    </row>
    <row r="773" spans="1:15" ht="15" x14ac:dyDescent="0.3">
      <c r="A773" s="7"/>
      <c r="B773" s="7" t="s">
        <v>1544</v>
      </c>
      <c r="C773" s="7" t="s">
        <v>1545</v>
      </c>
      <c r="D773" s="8">
        <v>39393.808194444442</v>
      </c>
      <c r="E773" s="7" t="s">
        <v>19</v>
      </c>
      <c r="F773" s="8">
        <v>41152</v>
      </c>
      <c r="G773" t="str">
        <f t="shared" si="12"/>
        <v>Inactive</v>
      </c>
      <c r="H773" s="4" t="s">
        <v>6</v>
      </c>
      <c r="I773" t="str">
        <f>VLOOKUP(B773,'CCM-FRS-01-May-2014'!$A$1:$M$1962,3,0)</f>
        <v>Investments</v>
      </c>
      <c r="J773" t="str">
        <f>VLOOKUP(B773,'CCM-FRS-01-May-2014'!$A$1:$M$1962,4,0)</f>
        <v>Inv-Alpha Strategies</v>
      </c>
      <c r="K773" t="str">
        <f>VLOOKUP(B773,'CCM-FRS-01-May-2014'!$A$1:$M$1962,5,0)</f>
        <v>Inv-Alpha-Fixed Income</v>
      </c>
      <c r="M773">
        <v>0</v>
      </c>
      <c r="O773" s="23">
        <v>0</v>
      </c>
    </row>
    <row r="774" spans="1:15" ht="15" x14ac:dyDescent="0.3">
      <c r="A774" s="7"/>
      <c r="B774" s="7" t="s">
        <v>1546</v>
      </c>
      <c r="C774" s="7" t="s">
        <v>1547</v>
      </c>
      <c r="D774" s="8">
        <v>39393.808194444442</v>
      </c>
      <c r="E774" s="7" t="s">
        <v>19</v>
      </c>
      <c r="F774" s="8">
        <v>41152</v>
      </c>
      <c r="G774" t="str">
        <f t="shared" si="12"/>
        <v>Inactive</v>
      </c>
      <c r="H774" s="4" t="s">
        <v>6</v>
      </c>
      <c r="I774" t="str">
        <f>VLOOKUP(B774,'CCM-FRS-01-May-2014'!$A$1:$M$1962,3,0)</f>
        <v>Investments</v>
      </c>
      <c r="J774" t="str">
        <f>VLOOKUP(B774,'CCM-FRS-01-May-2014'!$A$1:$M$1962,4,0)</f>
        <v>Inv-Alpha Strategies</v>
      </c>
      <c r="K774" t="str">
        <f>VLOOKUP(B774,'CCM-FRS-01-May-2014'!$A$1:$M$1962,5,0)</f>
        <v>Inv-Alpha-Fixed Income</v>
      </c>
      <c r="M774">
        <v>0</v>
      </c>
      <c r="O774" s="23">
        <v>0</v>
      </c>
    </row>
    <row r="775" spans="1:15" ht="15" x14ac:dyDescent="0.3">
      <c r="A775" s="7"/>
      <c r="B775" s="7" t="s">
        <v>1548</v>
      </c>
      <c r="C775" s="7" t="s">
        <v>1549</v>
      </c>
      <c r="D775" s="8">
        <v>40108.68204861111</v>
      </c>
      <c r="E775" s="7" t="s">
        <v>19</v>
      </c>
      <c r="F775" s="8">
        <v>41698</v>
      </c>
      <c r="G775" t="str">
        <f t="shared" si="12"/>
        <v>Inactive</v>
      </c>
      <c r="H775" s="4" t="s">
        <v>6</v>
      </c>
      <c r="I775" t="str">
        <f>VLOOKUP(B775,'CCM-FRS-01-May-2014'!$A$1:$M$1962,3,0)</f>
        <v>Investments</v>
      </c>
      <c r="J775" t="str">
        <f>VLOOKUP(B775,'CCM-FRS-01-May-2014'!$A$1:$M$1962,4,0)</f>
        <v>Inv-Alpha Strategies</v>
      </c>
      <c r="K775" t="str">
        <f>VLOOKUP(B775,'CCM-FRS-01-May-2014'!$A$1:$M$1962,5,0)</f>
        <v>Inv-Alpha-Fixed Income</v>
      </c>
      <c r="M775">
        <v>0</v>
      </c>
      <c r="O775" s="23">
        <v>10281.271559999999</v>
      </c>
    </row>
    <row r="776" spans="1:15" ht="15" x14ac:dyDescent="0.3">
      <c r="A776" s="7"/>
      <c r="B776" s="7" t="s">
        <v>1550</v>
      </c>
      <c r="C776" s="7" t="s">
        <v>1551</v>
      </c>
      <c r="D776" s="8">
        <v>40108.68204861111</v>
      </c>
      <c r="E776" s="7" t="s">
        <v>19</v>
      </c>
      <c r="F776" s="8">
        <v>41698</v>
      </c>
      <c r="G776" t="str">
        <f t="shared" si="12"/>
        <v>Inactive</v>
      </c>
      <c r="H776" s="4" t="s">
        <v>6</v>
      </c>
      <c r="I776" t="str">
        <f>VLOOKUP(B776,'CCM-FRS-01-May-2014'!$A$1:$M$1962,3,0)</f>
        <v>Investments</v>
      </c>
      <c r="J776" t="str">
        <f>VLOOKUP(B776,'CCM-FRS-01-May-2014'!$A$1:$M$1962,4,0)</f>
        <v>Inv-Alpha Strategies</v>
      </c>
      <c r="K776" t="str">
        <f>VLOOKUP(B776,'CCM-FRS-01-May-2014'!$A$1:$M$1962,5,0)</f>
        <v>Inv-Alpha-Fixed Income</v>
      </c>
      <c r="M776">
        <v>0</v>
      </c>
      <c r="O776" s="23">
        <v>0</v>
      </c>
    </row>
    <row r="777" spans="1:15" ht="15" x14ac:dyDescent="0.3">
      <c r="A777" s="7"/>
      <c r="B777" s="7" t="s">
        <v>1552</v>
      </c>
      <c r="C777" s="7" t="s">
        <v>1553</v>
      </c>
      <c r="D777" s="8">
        <v>40108.68204861111</v>
      </c>
      <c r="E777" s="7" t="s">
        <v>19</v>
      </c>
      <c r="F777" s="8">
        <v>41698</v>
      </c>
      <c r="G777" t="str">
        <f t="shared" si="12"/>
        <v>Inactive</v>
      </c>
      <c r="H777" s="4" t="s">
        <v>6</v>
      </c>
      <c r="I777" t="str">
        <f>VLOOKUP(B777,'CCM-FRS-01-May-2014'!$A$1:$M$1962,3,0)</f>
        <v>Investments</v>
      </c>
      <c r="J777" t="str">
        <f>VLOOKUP(B777,'CCM-FRS-01-May-2014'!$A$1:$M$1962,4,0)</f>
        <v>Inv-Alpha Strategies</v>
      </c>
      <c r="K777" t="str">
        <f>VLOOKUP(B777,'CCM-FRS-01-May-2014'!$A$1:$M$1962,5,0)</f>
        <v>Inv-Alpha-Fixed Income</v>
      </c>
      <c r="M777">
        <v>0</v>
      </c>
      <c r="O777" s="23">
        <v>0</v>
      </c>
    </row>
    <row r="778" spans="1:15" ht="15" x14ac:dyDescent="0.3">
      <c r="A778" s="7"/>
      <c r="B778" s="7" t="s">
        <v>1554</v>
      </c>
      <c r="C778" s="7" t="s">
        <v>1555</v>
      </c>
      <c r="D778" s="8">
        <v>40108.68204861111</v>
      </c>
      <c r="E778" s="7" t="s">
        <v>19</v>
      </c>
      <c r="F778" s="8">
        <v>41152</v>
      </c>
      <c r="G778" t="str">
        <f t="shared" si="12"/>
        <v>Inactive</v>
      </c>
      <c r="H778" s="4" t="s">
        <v>6</v>
      </c>
      <c r="I778" t="str">
        <f>VLOOKUP(B778,'CCM-FRS-01-May-2014'!$A$1:$M$1962,3,0)</f>
        <v>Investments</v>
      </c>
      <c r="J778" t="str">
        <f>VLOOKUP(B778,'CCM-FRS-01-May-2014'!$A$1:$M$1962,4,0)</f>
        <v>Inv-Alpha Strategies</v>
      </c>
      <c r="K778" t="str">
        <f>VLOOKUP(B778,'CCM-FRS-01-May-2014'!$A$1:$M$1962,5,0)</f>
        <v>Inv-Alpha-Fixed Income</v>
      </c>
      <c r="M778">
        <v>0</v>
      </c>
      <c r="O778" s="23">
        <v>0</v>
      </c>
    </row>
    <row r="779" spans="1:15" ht="15" x14ac:dyDescent="0.3">
      <c r="A779" s="7"/>
      <c r="B779" s="7" t="s">
        <v>1556</v>
      </c>
      <c r="C779" s="7" t="s">
        <v>1557</v>
      </c>
      <c r="D779" s="8">
        <v>40108.68204861111</v>
      </c>
      <c r="E779" s="7" t="s">
        <v>19</v>
      </c>
      <c r="F779" s="8">
        <v>41152</v>
      </c>
      <c r="G779" t="str">
        <f t="shared" ref="G779:G842" si="13">IF(E779="N","Inactive",(IF(E779="Y",(IF(F779="N.A.","Active","Inactive")),"Check")))</f>
        <v>Inactive</v>
      </c>
      <c r="H779" s="4" t="s">
        <v>6</v>
      </c>
      <c r="I779" t="str">
        <f>VLOOKUP(B779,'CCM-FRS-01-May-2014'!$A$1:$M$1962,3,0)</f>
        <v>Investments</v>
      </c>
      <c r="J779" t="str">
        <f>VLOOKUP(B779,'CCM-FRS-01-May-2014'!$A$1:$M$1962,4,0)</f>
        <v>Inv-Alpha Strategies</v>
      </c>
      <c r="K779" t="str">
        <f>VLOOKUP(B779,'CCM-FRS-01-May-2014'!$A$1:$M$1962,5,0)</f>
        <v>Inv-Alpha-Fixed Income</v>
      </c>
      <c r="M779">
        <v>0</v>
      </c>
      <c r="O779" s="23">
        <v>0</v>
      </c>
    </row>
    <row r="780" spans="1:15" ht="15" x14ac:dyDescent="0.3">
      <c r="A780" s="7"/>
      <c r="B780" s="7" t="s">
        <v>1558</v>
      </c>
      <c r="C780" s="7" t="s">
        <v>1559</v>
      </c>
      <c r="D780" s="8">
        <v>40108.68204861111</v>
      </c>
      <c r="E780" s="7" t="s">
        <v>19</v>
      </c>
      <c r="F780" s="8">
        <v>41152</v>
      </c>
      <c r="G780" t="str">
        <f t="shared" si="13"/>
        <v>Inactive</v>
      </c>
      <c r="H780" s="4" t="s">
        <v>6</v>
      </c>
      <c r="I780" t="str">
        <f>VLOOKUP(B780,'CCM-FRS-01-May-2014'!$A$1:$M$1962,3,0)</f>
        <v>Investments</v>
      </c>
      <c r="J780" t="str">
        <f>VLOOKUP(B780,'CCM-FRS-01-May-2014'!$A$1:$M$1962,4,0)</f>
        <v>Inv-Alpha Strategies</v>
      </c>
      <c r="K780" t="str">
        <f>VLOOKUP(B780,'CCM-FRS-01-May-2014'!$A$1:$M$1962,5,0)</f>
        <v>Inv-Alpha-Fixed Income</v>
      </c>
      <c r="M780">
        <v>0</v>
      </c>
      <c r="O780" s="23">
        <v>0</v>
      </c>
    </row>
    <row r="781" spans="1:15" ht="15" x14ac:dyDescent="0.3">
      <c r="A781" s="7"/>
      <c r="B781" s="7" t="s">
        <v>1560</v>
      </c>
      <c r="C781" s="7" t="s">
        <v>1561</v>
      </c>
      <c r="D781" s="8">
        <v>40108.68204861111</v>
      </c>
      <c r="E781" s="7" t="s">
        <v>19</v>
      </c>
      <c r="F781" s="8">
        <v>41698</v>
      </c>
      <c r="G781" t="str">
        <f t="shared" si="13"/>
        <v>Inactive</v>
      </c>
      <c r="H781" s="4" t="s">
        <v>6</v>
      </c>
      <c r="I781" t="str">
        <f>VLOOKUP(B781,'CCM-FRS-01-May-2014'!$A$1:$M$1962,3,0)</f>
        <v>Investments</v>
      </c>
      <c r="J781" t="str">
        <f>VLOOKUP(B781,'CCM-FRS-01-May-2014'!$A$1:$M$1962,4,0)</f>
        <v>Inv-Alpha Strategies</v>
      </c>
      <c r="K781" t="str">
        <f>VLOOKUP(B781,'CCM-FRS-01-May-2014'!$A$1:$M$1962,5,0)</f>
        <v>Inv-Alpha-Fixed Income</v>
      </c>
      <c r="M781">
        <v>0</v>
      </c>
      <c r="O781" s="23">
        <v>64.82405</v>
      </c>
    </row>
    <row r="782" spans="1:15" ht="15" x14ac:dyDescent="0.3">
      <c r="A782" s="7"/>
      <c r="B782" s="7" t="s">
        <v>1562</v>
      </c>
      <c r="C782" s="7" t="s">
        <v>1563</v>
      </c>
      <c r="D782" s="8">
        <v>40108.68204861111</v>
      </c>
      <c r="E782" s="7" t="s">
        <v>19</v>
      </c>
      <c r="F782" s="8">
        <v>41152</v>
      </c>
      <c r="G782" t="str">
        <f t="shared" si="13"/>
        <v>Inactive</v>
      </c>
      <c r="H782" s="4" t="s">
        <v>6</v>
      </c>
      <c r="I782" t="str">
        <f>VLOOKUP(B782,'CCM-FRS-01-May-2014'!$A$1:$M$1962,3,0)</f>
        <v>Investments</v>
      </c>
      <c r="J782" t="str">
        <f>VLOOKUP(B782,'CCM-FRS-01-May-2014'!$A$1:$M$1962,4,0)</f>
        <v>Inv-Alpha Strategies</v>
      </c>
      <c r="K782" t="str">
        <f>VLOOKUP(B782,'CCM-FRS-01-May-2014'!$A$1:$M$1962,5,0)</f>
        <v>Inv-Alpha-Fixed Income</v>
      </c>
      <c r="M782">
        <v>0</v>
      </c>
      <c r="O782" s="23">
        <v>0</v>
      </c>
    </row>
    <row r="783" spans="1:15" ht="15" x14ac:dyDescent="0.3">
      <c r="A783" s="7"/>
      <c r="B783" s="7" t="s">
        <v>1564</v>
      </c>
      <c r="C783" s="7" t="s">
        <v>1565</v>
      </c>
      <c r="D783" s="8">
        <v>40108.68204861111</v>
      </c>
      <c r="E783" s="7" t="s">
        <v>19</v>
      </c>
      <c r="F783" s="8">
        <v>41578</v>
      </c>
      <c r="G783" t="str">
        <f t="shared" si="13"/>
        <v>Inactive</v>
      </c>
      <c r="H783" s="4" t="s">
        <v>6</v>
      </c>
      <c r="I783" t="str">
        <f>VLOOKUP(B783,'CCM-FRS-01-May-2014'!$A$1:$M$1962,3,0)</f>
        <v>Investments</v>
      </c>
      <c r="J783" t="str">
        <f>VLOOKUP(B783,'CCM-FRS-01-May-2014'!$A$1:$M$1962,4,0)</f>
        <v>Inv-Alpha Strategies</v>
      </c>
      <c r="K783" t="str">
        <f>VLOOKUP(B783,'CCM-FRS-01-May-2014'!$A$1:$M$1962,5,0)</f>
        <v>Inv-Alpha-Fixed Income</v>
      </c>
      <c r="M783">
        <v>0</v>
      </c>
      <c r="O783" s="23">
        <v>0</v>
      </c>
    </row>
    <row r="784" spans="1:15" ht="15" x14ac:dyDescent="0.3">
      <c r="A784" s="7"/>
      <c r="B784" s="7" t="s">
        <v>1566</v>
      </c>
      <c r="C784" s="7" t="s">
        <v>1567</v>
      </c>
      <c r="D784" s="8">
        <v>40108.68204861111</v>
      </c>
      <c r="E784" s="7" t="s">
        <v>19</v>
      </c>
      <c r="F784" s="8">
        <v>41152</v>
      </c>
      <c r="G784" t="str">
        <f t="shared" si="13"/>
        <v>Inactive</v>
      </c>
      <c r="H784" s="4" t="s">
        <v>6</v>
      </c>
      <c r="I784" t="str">
        <f>VLOOKUP(B784,'CCM-FRS-01-May-2014'!$A$1:$M$1962,3,0)</f>
        <v>Investments</v>
      </c>
      <c r="J784" t="str">
        <f>VLOOKUP(B784,'CCM-FRS-01-May-2014'!$A$1:$M$1962,4,0)</f>
        <v>Inv-Alpha Strategies</v>
      </c>
      <c r="K784" t="str">
        <f>VLOOKUP(B784,'CCM-FRS-01-May-2014'!$A$1:$M$1962,5,0)</f>
        <v>Inv-Alpha-Fixed Income</v>
      </c>
      <c r="M784">
        <v>0</v>
      </c>
      <c r="O784" s="23">
        <v>0</v>
      </c>
    </row>
    <row r="785" spans="1:15" ht="15" x14ac:dyDescent="0.3">
      <c r="A785" s="7"/>
      <c r="B785" s="7" t="s">
        <v>1568</v>
      </c>
      <c r="C785" s="7" t="s">
        <v>1569</v>
      </c>
      <c r="D785" s="8">
        <v>40108.68204861111</v>
      </c>
      <c r="E785" s="7" t="s">
        <v>19</v>
      </c>
      <c r="F785" s="8">
        <v>41152</v>
      </c>
      <c r="G785" t="str">
        <f t="shared" si="13"/>
        <v>Inactive</v>
      </c>
      <c r="H785" s="4" t="s">
        <v>6</v>
      </c>
      <c r="I785" t="str">
        <f>VLOOKUP(B785,'CCM-FRS-01-May-2014'!$A$1:$M$1962,3,0)</f>
        <v>Investments</v>
      </c>
      <c r="J785" t="str">
        <f>VLOOKUP(B785,'CCM-FRS-01-May-2014'!$A$1:$M$1962,4,0)</f>
        <v>Inv-Alpha Strategies</v>
      </c>
      <c r="K785" t="str">
        <f>VLOOKUP(B785,'CCM-FRS-01-May-2014'!$A$1:$M$1962,5,0)</f>
        <v>Inv-Alpha-Fixed Income</v>
      </c>
      <c r="M785">
        <v>0</v>
      </c>
      <c r="O785" s="23">
        <v>0</v>
      </c>
    </row>
    <row r="786" spans="1:15" ht="15" x14ac:dyDescent="0.3">
      <c r="A786" s="7"/>
      <c r="B786" s="7" t="s">
        <v>1570</v>
      </c>
      <c r="C786" s="7" t="s">
        <v>1571</v>
      </c>
      <c r="D786" s="8">
        <v>40108.68204861111</v>
      </c>
      <c r="E786" s="7" t="s">
        <v>19</v>
      </c>
      <c r="F786" s="8">
        <v>41152</v>
      </c>
      <c r="G786" t="str">
        <f t="shared" si="13"/>
        <v>Inactive</v>
      </c>
      <c r="H786" s="4" t="s">
        <v>6</v>
      </c>
      <c r="I786" t="str">
        <f>VLOOKUP(B786,'CCM-FRS-01-May-2014'!$A$1:$M$1962,3,0)</f>
        <v>Investments</v>
      </c>
      <c r="J786" t="str">
        <f>VLOOKUP(B786,'CCM-FRS-01-May-2014'!$A$1:$M$1962,4,0)</f>
        <v>Inv-Alpha Strategies</v>
      </c>
      <c r="K786" t="str">
        <f>VLOOKUP(B786,'CCM-FRS-01-May-2014'!$A$1:$M$1962,5,0)</f>
        <v>Inv-Alpha-Fixed Income</v>
      </c>
      <c r="M786">
        <v>0</v>
      </c>
      <c r="O786" s="23">
        <v>0</v>
      </c>
    </row>
    <row r="787" spans="1:15" ht="15" x14ac:dyDescent="0.3">
      <c r="A787" s="7"/>
      <c r="B787" s="7" t="s">
        <v>1572</v>
      </c>
      <c r="C787" s="7" t="s">
        <v>1573</v>
      </c>
      <c r="D787" s="8">
        <v>40108.68204861111</v>
      </c>
      <c r="E787" s="7" t="s">
        <v>19</v>
      </c>
      <c r="F787" s="8" t="s">
        <v>20</v>
      </c>
      <c r="G787" t="str">
        <f t="shared" si="13"/>
        <v>Active</v>
      </c>
      <c r="H787" s="2" t="s">
        <v>1</v>
      </c>
      <c r="I787" t="str">
        <f>VLOOKUP(B787,'CCM-FRS-01-May-2014'!$A$1:$M$1962,3,0)</f>
        <v>Investments</v>
      </c>
      <c r="J787" t="str">
        <f>VLOOKUP(B787,'CCM-FRS-01-May-2014'!$A$1:$M$1962,4,0)</f>
        <v>Inv-Alpha Strategies</v>
      </c>
      <c r="K787" t="str">
        <f>VLOOKUP(B787,'CCM-FRS-01-May-2014'!$A$1:$M$1962,5,0)</f>
        <v>Inv-Alpha-Fixed Income</v>
      </c>
      <c r="M787">
        <v>5</v>
      </c>
      <c r="O787" s="23">
        <v>1284749.179266118</v>
      </c>
    </row>
    <row r="788" spans="1:15" ht="15" x14ac:dyDescent="0.3">
      <c r="A788" s="7"/>
      <c r="B788" s="7" t="s">
        <v>1574</v>
      </c>
      <c r="C788" s="7" t="s">
        <v>1575</v>
      </c>
      <c r="D788" s="8">
        <v>40108.68204861111</v>
      </c>
      <c r="E788" s="7" t="s">
        <v>19</v>
      </c>
      <c r="F788" s="8">
        <v>41152</v>
      </c>
      <c r="G788" t="str">
        <f t="shared" si="13"/>
        <v>Inactive</v>
      </c>
      <c r="H788" s="4" t="s">
        <v>6</v>
      </c>
      <c r="I788" t="str">
        <f>VLOOKUP(B788,'CCM-FRS-01-May-2014'!$A$1:$M$1962,3,0)</f>
        <v>Investments</v>
      </c>
      <c r="J788" t="str">
        <f>VLOOKUP(B788,'CCM-FRS-01-May-2014'!$A$1:$M$1962,4,0)</f>
        <v>Inv-Alpha Strategies</v>
      </c>
      <c r="K788" t="str">
        <f>VLOOKUP(B788,'CCM-FRS-01-May-2014'!$A$1:$M$1962,5,0)</f>
        <v>Inv-Alpha-Fixed Income</v>
      </c>
      <c r="M788">
        <v>0</v>
      </c>
      <c r="O788" s="23">
        <v>0</v>
      </c>
    </row>
    <row r="789" spans="1:15" ht="15" x14ac:dyDescent="0.3">
      <c r="A789" s="7"/>
      <c r="B789" s="7" t="s">
        <v>1576</v>
      </c>
      <c r="C789" s="7" t="s">
        <v>1577</v>
      </c>
      <c r="D789" s="8">
        <v>40877.720590277779</v>
      </c>
      <c r="E789" s="7" t="s">
        <v>19</v>
      </c>
      <c r="F789" s="8">
        <v>41152</v>
      </c>
      <c r="G789" t="str">
        <f t="shared" si="13"/>
        <v>Inactive</v>
      </c>
      <c r="H789" s="4" t="s">
        <v>6</v>
      </c>
      <c r="I789" t="str">
        <f>VLOOKUP(B789,'CCM-FRS-01-May-2014'!$A$1:$M$1962,3,0)</f>
        <v>Investments</v>
      </c>
      <c r="J789" t="str">
        <f>VLOOKUP(B789,'CCM-FRS-01-May-2014'!$A$1:$M$1962,4,0)</f>
        <v>Inv-Alpha Strategies</v>
      </c>
      <c r="K789" t="str">
        <f>VLOOKUP(B789,'CCM-FRS-01-May-2014'!$A$1:$M$1962,5,0)</f>
        <v>Inv-Alpha-Fixed Income</v>
      </c>
      <c r="M789">
        <v>0</v>
      </c>
      <c r="O789" s="23">
        <v>0</v>
      </c>
    </row>
    <row r="790" spans="1:15" ht="15" x14ac:dyDescent="0.3">
      <c r="A790" s="7"/>
      <c r="B790" s="7" t="s">
        <v>1578</v>
      </c>
      <c r="C790" s="7" t="s">
        <v>1579</v>
      </c>
      <c r="D790" s="8">
        <v>40108.68204861111</v>
      </c>
      <c r="E790" s="7" t="s">
        <v>19</v>
      </c>
      <c r="F790" s="8" t="s">
        <v>20</v>
      </c>
      <c r="G790" t="str">
        <f t="shared" si="13"/>
        <v>Active</v>
      </c>
      <c r="H790" s="2" t="s">
        <v>1</v>
      </c>
      <c r="I790" t="str">
        <f>VLOOKUP(B790,'CCM-FRS-01-May-2014'!$A$1:$M$1962,3,0)</f>
        <v>Investments</v>
      </c>
      <c r="J790" t="str">
        <f>VLOOKUP(B790,'CCM-FRS-01-May-2014'!$A$1:$M$1962,4,0)</f>
        <v>Inv-Trading &amp; Liquidity Strategies</v>
      </c>
      <c r="K790" t="str">
        <f>VLOOKUP(B790,'CCM-FRS-01-May-2014'!$A$1:$M$1962,5,0)</f>
        <v>Inv-T&amp;L-Trading</v>
      </c>
      <c r="M790">
        <v>50</v>
      </c>
      <c r="O790" s="23">
        <v>15639761.248399623</v>
      </c>
    </row>
    <row r="791" spans="1:15" ht="15" x14ac:dyDescent="0.3">
      <c r="A791" s="7"/>
      <c r="B791" s="7" t="s">
        <v>1580</v>
      </c>
      <c r="C791" s="7" t="s">
        <v>1581</v>
      </c>
      <c r="D791" s="8">
        <v>40108.68204861111</v>
      </c>
      <c r="E791" s="7" t="s">
        <v>19</v>
      </c>
      <c r="F791" s="8">
        <v>41152</v>
      </c>
      <c r="G791" t="str">
        <f t="shared" si="13"/>
        <v>Inactive</v>
      </c>
      <c r="H791" s="4" t="s">
        <v>6</v>
      </c>
      <c r="I791" t="str">
        <f>VLOOKUP(B791,'CCM-FRS-01-May-2014'!$A$1:$M$1962,3,0)</f>
        <v>Investments</v>
      </c>
      <c r="J791" t="str">
        <f>VLOOKUP(B791,'CCM-FRS-01-May-2014'!$A$1:$M$1962,4,0)</f>
        <v>Inv-Alpha Strategies</v>
      </c>
      <c r="K791" t="str">
        <f>VLOOKUP(B791,'CCM-FRS-01-May-2014'!$A$1:$M$1962,5,0)</f>
        <v>Inv-Alpha-Fixed Income</v>
      </c>
      <c r="M791">
        <v>0</v>
      </c>
      <c r="O791" s="23">
        <v>0</v>
      </c>
    </row>
    <row r="792" spans="1:15" ht="15" x14ac:dyDescent="0.3">
      <c r="A792" s="7"/>
      <c r="B792" s="7" t="s">
        <v>1582</v>
      </c>
      <c r="C792" s="7" t="s">
        <v>1583</v>
      </c>
      <c r="D792" s="8">
        <v>40108.68204861111</v>
      </c>
      <c r="E792" s="7" t="s">
        <v>19</v>
      </c>
      <c r="F792" s="8" t="s">
        <v>20</v>
      </c>
      <c r="G792" t="str">
        <f t="shared" si="13"/>
        <v>Active</v>
      </c>
      <c r="H792" s="2" t="s">
        <v>1</v>
      </c>
      <c r="I792" t="str">
        <f>VLOOKUP(B792,'CCM-FRS-01-May-2014'!$A$1:$M$1962,3,0)</f>
        <v>Investments</v>
      </c>
      <c r="J792" t="str">
        <f>VLOOKUP(B792,'CCM-FRS-01-May-2014'!$A$1:$M$1962,4,0)</f>
        <v>Inv-Trading &amp; Liquidity Strategies</v>
      </c>
      <c r="K792" t="str">
        <f>VLOOKUP(B792,'CCM-FRS-01-May-2014'!$A$1:$M$1962,5,0)</f>
        <v>Inv-T&amp;L-Trading</v>
      </c>
      <c r="M792">
        <v>0</v>
      </c>
      <c r="O792" s="23">
        <v>52279.845829190373</v>
      </c>
    </row>
    <row r="793" spans="1:15" ht="15" x14ac:dyDescent="0.3">
      <c r="A793" s="7"/>
      <c r="B793" s="7" t="s">
        <v>1584</v>
      </c>
      <c r="C793" s="7" t="s">
        <v>1585</v>
      </c>
      <c r="D793" s="8">
        <v>40108.68204861111</v>
      </c>
      <c r="E793" s="7" t="s">
        <v>19</v>
      </c>
      <c r="F793" s="8">
        <v>41698</v>
      </c>
      <c r="G793" t="str">
        <f t="shared" si="13"/>
        <v>Inactive</v>
      </c>
      <c r="H793" s="4" t="s">
        <v>6</v>
      </c>
      <c r="I793" t="str">
        <f>VLOOKUP(B793,'CCM-FRS-01-May-2014'!$A$1:$M$1962,3,0)</f>
        <v>Investments</v>
      </c>
      <c r="J793" t="str">
        <f>VLOOKUP(B793,'CCM-FRS-01-May-2014'!$A$1:$M$1962,4,0)</f>
        <v>Inv-Trading &amp; Liquidity Strategies</v>
      </c>
      <c r="K793" t="str">
        <f>VLOOKUP(B793,'CCM-FRS-01-May-2014'!$A$1:$M$1962,5,0)</f>
        <v>Inv-T&amp;L-Trading</v>
      </c>
      <c r="M793">
        <v>0</v>
      </c>
      <c r="O793" s="23">
        <v>705.14335000000005</v>
      </c>
    </row>
    <row r="794" spans="1:15" ht="15" x14ac:dyDescent="0.3">
      <c r="A794" s="7"/>
      <c r="B794" s="7" t="s">
        <v>1586</v>
      </c>
      <c r="C794" s="7" t="s">
        <v>1587</v>
      </c>
      <c r="D794" s="8">
        <v>40108.68204861111</v>
      </c>
      <c r="E794" s="7" t="s">
        <v>19</v>
      </c>
      <c r="F794" s="8">
        <v>41152</v>
      </c>
      <c r="G794" t="str">
        <f t="shared" si="13"/>
        <v>Inactive</v>
      </c>
      <c r="H794" s="4" t="s">
        <v>6</v>
      </c>
      <c r="I794" t="str">
        <f>VLOOKUP(B794,'CCM-FRS-01-May-2014'!$A$1:$M$1962,3,0)</f>
        <v>Investments</v>
      </c>
      <c r="J794" t="str">
        <f>VLOOKUP(B794,'CCM-FRS-01-May-2014'!$A$1:$M$1962,4,0)</f>
        <v>Inv-Alpha Strategies</v>
      </c>
      <c r="K794" t="str">
        <f>VLOOKUP(B794,'CCM-FRS-01-May-2014'!$A$1:$M$1962,5,0)</f>
        <v>Inv-Alpha-Fixed Income</v>
      </c>
      <c r="M794">
        <v>0</v>
      </c>
      <c r="O794" s="23">
        <v>0</v>
      </c>
    </row>
    <row r="795" spans="1:15" ht="15" x14ac:dyDescent="0.3">
      <c r="A795" s="7"/>
      <c r="B795" s="7" t="s">
        <v>1588</v>
      </c>
      <c r="C795" s="7" t="s">
        <v>1589</v>
      </c>
      <c r="D795" s="8">
        <v>40266.614525462966</v>
      </c>
      <c r="E795" s="7" t="s">
        <v>19</v>
      </c>
      <c r="F795" s="8">
        <v>41152</v>
      </c>
      <c r="G795" t="str">
        <f t="shared" si="13"/>
        <v>Inactive</v>
      </c>
      <c r="H795" s="4" t="s">
        <v>6</v>
      </c>
      <c r="I795" t="str">
        <f>VLOOKUP(B795,'CCM-FRS-01-May-2014'!$A$1:$M$1962,3,0)</f>
        <v>Investments</v>
      </c>
      <c r="J795" t="str">
        <f>VLOOKUP(B795,'CCM-FRS-01-May-2014'!$A$1:$M$1962,4,0)</f>
        <v>Inv-Alpha Strategies</v>
      </c>
      <c r="K795" t="str">
        <f>VLOOKUP(B795,'CCM-FRS-01-May-2014'!$A$1:$M$1962,5,0)</f>
        <v>Inv-Alpha-Fixed Income</v>
      </c>
      <c r="M795">
        <v>0</v>
      </c>
      <c r="O795" s="23">
        <v>0</v>
      </c>
    </row>
    <row r="796" spans="1:15" ht="15" x14ac:dyDescent="0.3">
      <c r="A796" s="7"/>
      <c r="B796" s="7" t="s">
        <v>1590</v>
      </c>
      <c r="C796" s="7" t="s">
        <v>1591</v>
      </c>
      <c r="D796" s="8">
        <v>40109.563819444447</v>
      </c>
      <c r="E796" s="7" t="s">
        <v>19</v>
      </c>
      <c r="F796" s="8">
        <v>41152</v>
      </c>
      <c r="G796" t="str">
        <f t="shared" si="13"/>
        <v>Inactive</v>
      </c>
      <c r="H796" s="4" t="s">
        <v>6</v>
      </c>
      <c r="I796" t="str">
        <f>VLOOKUP(B796,'CCM-FRS-01-May-2014'!$A$1:$M$1962,3,0)</f>
        <v>Investments</v>
      </c>
      <c r="J796" t="str">
        <f>VLOOKUP(B796,'CCM-FRS-01-May-2014'!$A$1:$M$1962,4,0)</f>
        <v>Inv-Alpha Strategies</v>
      </c>
      <c r="K796" t="str">
        <f>VLOOKUP(B796,'CCM-FRS-01-May-2014'!$A$1:$M$1962,5,0)</f>
        <v>Inv-Alpha-Fixed Income</v>
      </c>
      <c r="M796">
        <v>0</v>
      </c>
      <c r="O796" s="23">
        <v>0</v>
      </c>
    </row>
    <row r="797" spans="1:15" ht="15" x14ac:dyDescent="0.3">
      <c r="A797" s="7"/>
      <c r="B797" s="7" t="s">
        <v>1592</v>
      </c>
      <c r="C797" s="7" t="s">
        <v>1593</v>
      </c>
      <c r="D797" s="8">
        <v>40266.609375</v>
      </c>
      <c r="E797" s="7" t="s">
        <v>19</v>
      </c>
      <c r="F797" s="8">
        <v>41152</v>
      </c>
      <c r="G797" t="str">
        <f t="shared" si="13"/>
        <v>Inactive</v>
      </c>
      <c r="H797" s="4" t="s">
        <v>6</v>
      </c>
      <c r="I797" t="str">
        <f>VLOOKUP(B797,'CCM-FRS-01-May-2014'!$A$1:$M$1962,3,0)</f>
        <v>Investments</v>
      </c>
      <c r="J797" t="str">
        <f>VLOOKUP(B797,'CCM-FRS-01-May-2014'!$A$1:$M$1962,4,0)</f>
        <v>Inv-Alpha Strategies</v>
      </c>
      <c r="K797" t="str">
        <f>VLOOKUP(B797,'CCM-FRS-01-May-2014'!$A$1:$M$1962,5,0)</f>
        <v>Inv-Alpha-Fixed Income</v>
      </c>
      <c r="M797">
        <v>0</v>
      </c>
      <c r="O797" s="23">
        <v>0</v>
      </c>
    </row>
    <row r="798" spans="1:15" ht="15" x14ac:dyDescent="0.3">
      <c r="A798" s="7"/>
      <c r="B798" s="7" t="s">
        <v>1594</v>
      </c>
      <c r="C798" s="7" t="s">
        <v>1595</v>
      </c>
      <c r="D798" s="8">
        <v>40626.784479166665</v>
      </c>
      <c r="E798" s="7" t="s">
        <v>19</v>
      </c>
      <c r="F798" s="8">
        <v>41152</v>
      </c>
      <c r="G798" t="str">
        <f t="shared" si="13"/>
        <v>Inactive</v>
      </c>
      <c r="H798" s="4" t="s">
        <v>6</v>
      </c>
      <c r="I798" t="str">
        <f>VLOOKUP(B798,'CCM-FRS-01-May-2014'!$A$1:$M$1962,3,0)</f>
        <v>Investments</v>
      </c>
      <c r="J798" t="str">
        <f>VLOOKUP(B798,'CCM-FRS-01-May-2014'!$A$1:$M$1962,4,0)</f>
        <v>Inv-Alpha Strategies</v>
      </c>
      <c r="K798" t="str">
        <f>VLOOKUP(B798,'CCM-FRS-01-May-2014'!$A$1:$M$1962,5,0)</f>
        <v>Inv-Alpha-Fixed Income</v>
      </c>
      <c r="M798">
        <v>0</v>
      </c>
      <c r="O798" s="23">
        <v>0</v>
      </c>
    </row>
    <row r="799" spans="1:15" ht="15" x14ac:dyDescent="0.3">
      <c r="A799" s="7"/>
      <c r="B799" s="7" t="s">
        <v>1596</v>
      </c>
      <c r="C799" s="7" t="s">
        <v>1597</v>
      </c>
      <c r="D799" s="8">
        <v>40709.792060185187</v>
      </c>
      <c r="E799" s="7" t="s">
        <v>19</v>
      </c>
      <c r="F799" s="8" t="s">
        <v>20</v>
      </c>
      <c r="G799" t="str">
        <f t="shared" si="13"/>
        <v>Active</v>
      </c>
      <c r="H799" s="2" t="s">
        <v>1</v>
      </c>
      <c r="I799" t="str">
        <f>VLOOKUP(B799,'CCM-FRS-01-May-2014'!$A$1:$M$1962,3,0)</f>
        <v>Investments</v>
      </c>
      <c r="J799" t="str">
        <f>VLOOKUP(B799,'CCM-FRS-01-May-2014'!$A$1:$M$1962,4,0)</f>
        <v>Inv-Trading &amp; Liquidity Strategies</v>
      </c>
      <c r="K799" t="str">
        <f>VLOOKUP(B799,'CCM-FRS-01-May-2014'!$A$1:$M$1962,5,0)</f>
        <v>Inv-T&amp;L-Executive</v>
      </c>
      <c r="M799">
        <v>13</v>
      </c>
      <c r="O799" s="23">
        <v>7010820.8225733563</v>
      </c>
    </row>
    <row r="800" spans="1:15" ht="15" x14ac:dyDescent="0.3">
      <c r="A800" s="7"/>
      <c r="B800" s="7" t="s">
        <v>1598</v>
      </c>
      <c r="C800" s="7" t="s">
        <v>1599</v>
      </c>
      <c r="D800" s="8">
        <v>38974.576666666668</v>
      </c>
      <c r="E800" s="7" t="s">
        <v>19</v>
      </c>
      <c r="F800" s="8" t="s">
        <v>20</v>
      </c>
      <c r="G800" t="str">
        <f t="shared" si="13"/>
        <v>Active</v>
      </c>
      <c r="H800" s="2" t="s">
        <v>1</v>
      </c>
      <c r="I800" t="str">
        <f>VLOOKUP(B800,'CCM-FRS-01-May-2014'!$A$1:$M$1962,3,0)</f>
        <v>Investments</v>
      </c>
      <c r="J800" t="str">
        <f>VLOOKUP(B800,'CCM-FRS-01-May-2014'!$A$1:$M$1962,4,0)</f>
        <v>Inv-Alpha Strategies</v>
      </c>
      <c r="K800" t="str">
        <f>VLOOKUP(B800,'CCM-FRS-01-May-2014'!$A$1:$M$1962,5,0)</f>
        <v>Inv-Alpha-Private Investors</v>
      </c>
      <c r="M800">
        <v>55</v>
      </c>
      <c r="O800" s="23">
        <v>10969471.817578714</v>
      </c>
    </row>
    <row r="801" spans="1:15" ht="15" x14ac:dyDescent="0.3">
      <c r="A801" s="7"/>
      <c r="B801" s="7" t="s">
        <v>1600</v>
      </c>
      <c r="C801" s="7" t="s">
        <v>1601</v>
      </c>
      <c r="D801" s="8">
        <v>38974.576666666668</v>
      </c>
      <c r="E801" s="7" t="s">
        <v>19</v>
      </c>
      <c r="F801" s="8" t="s">
        <v>20</v>
      </c>
      <c r="G801" t="str">
        <f t="shared" si="13"/>
        <v>Active</v>
      </c>
      <c r="H801" s="2" t="s">
        <v>1</v>
      </c>
      <c r="I801" t="str">
        <f>VLOOKUP(B801,'CCM-FRS-01-May-2014'!$A$1:$M$1962,3,0)</f>
        <v>Investments</v>
      </c>
      <c r="J801" t="str">
        <f>VLOOKUP(B801,'CCM-FRS-01-May-2014'!$A$1:$M$1962,4,0)</f>
        <v>Inv-Alpha Strategies</v>
      </c>
      <c r="K801" t="str">
        <f>VLOOKUP(B801,'CCM-FRS-01-May-2014'!$A$1:$M$1962,5,0)</f>
        <v>Inv-Alpha-Private Investors</v>
      </c>
      <c r="M801">
        <v>8</v>
      </c>
      <c r="O801" s="23">
        <v>1600388.9946436659</v>
      </c>
    </row>
    <row r="802" spans="1:15" ht="15" x14ac:dyDescent="0.3">
      <c r="A802" s="7"/>
      <c r="B802" s="7" t="s">
        <v>1602</v>
      </c>
      <c r="C802" s="7" t="s">
        <v>1603</v>
      </c>
      <c r="D802" s="8">
        <v>38974.576666666668</v>
      </c>
      <c r="E802" s="7" t="s">
        <v>19</v>
      </c>
      <c r="F802" s="8" t="s">
        <v>20</v>
      </c>
      <c r="G802" t="str">
        <f t="shared" si="13"/>
        <v>Active</v>
      </c>
      <c r="H802" s="2" t="s">
        <v>1</v>
      </c>
      <c r="I802" t="str">
        <f>VLOOKUP(B802,'CCM-FRS-01-May-2014'!$A$1:$M$1962,3,0)</f>
        <v>Investments</v>
      </c>
      <c r="J802" t="str">
        <f>VLOOKUP(B802,'CCM-FRS-01-May-2014'!$A$1:$M$1962,4,0)</f>
        <v>Inv-Alpha Strategies</v>
      </c>
      <c r="K802" t="str">
        <f>VLOOKUP(B802,'CCM-FRS-01-May-2014'!$A$1:$M$1962,5,0)</f>
        <v>Inv-Alpha-Private Investors</v>
      </c>
      <c r="M802">
        <v>19</v>
      </c>
      <c r="O802" s="23">
        <v>4696643.0803641565</v>
      </c>
    </row>
    <row r="803" spans="1:15" ht="15" x14ac:dyDescent="0.3">
      <c r="A803" s="7"/>
      <c r="B803" s="7" t="s">
        <v>1604</v>
      </c>
      <c r="C803" s="7" t="s">
        <v>1605</v>
      </c>
      <c r="D803" s="8">
        <v>40359.398854166669</v>
      </c>
      <c r="E803" s="7" t="s">
        <v>19</v>
      </c>
      <c r="F803" s="8" t="s">
        <v>20</v>
      </c>
      <c r="G803" t="str">
        <f t="shared" si="13"/>
        <v>Active</v>
      </c>
      <c r="H803" s="2" t="s">
        <v>1</v>
      </c>
      <c r="I803" t="str">
        <f>VLOOKUP(B803,'CCM-FRS-01-May-2014'!$A$1:$M$1962,3,0)</f>
        <v>Investments</v>
      </c>
      <c r="J803" t="str">
        <f>VLOOKUP(B803,'CCM-FRS-01-May-2014'!$A$1:$M$1962,4,0)</f>
        <v>Inv-Alpha Strategies</v>
      </c>
      <c r="K803" t="str">
        <f>VLOOKUP(B803,'CCM-FRS-01-May-2014'!$A$1:$M$1962,5,0)</f>
        <v>Inv-Alpha-Private Investors</v>
      </c>
      <c r="M803">
        <v>7</v>
      </c>
      <c r="O803" s="23">
        <v>1554910.4318878814</v>
      </c>
    </row>
    <row r="804" spans="1:15" ht="15" x14ac:dyDescent="0.3">
      <c r="A804" s="7"/>
      <c r="B804" s="7" t="s">
        <v>1606</v>
      </c>
      <c r="C804" s="7" t="s">
        <v>1607</v>
      </c>
      <c r="D804" s="8">
        <v>38974.576666666668</v>
      </c>
      <c r="E804" s="7" t="s">
        <v>19</v>
      </c>
      <c r="F804" s="8" t="s">
        <v>20</v>
      </c>
      <c r="G804" t="str">
        <f t="shared" si="13"/>
        <v>Active</v>
      </c>
      <c r="H804" s="2" t="s">
        <v>1</v>
      </c>
      <c r="I804" t="str">
        <f>VLOOKUP(B804,'CCM-FRS-01-May-2014'!$A$1:$M$1962,3,0)</f>
        <v>Investments</v>
      </c>
      <c r="J804" t="str">
        <f>VLOOKUP(B804,'CCM-FRS-01-May-2014'!$A$1:$M$1962,4,0)</f>
        <v>Inv-Alpha Strategies</v>
      </c>
      <c r="K804" t="str">
        <f>VLOOKUP(B804,'CCM-FRS-01-May-2014'!$A$1:$M$1962,5,0)</f>
        <v>Inv-Alpha-Private Investors</v>
      </c>
      <c r="M804">
        <v>11</v>
      </c>
      <c r="O804" s="23">
        <v>1848783.1805538298</v>
      </c>
    </row>
    <row r="805" spans="1:15" ht="15" x14ac:dyDescent="0.3">
      <c r="A805" s="7"/>
      <c r="B805" s="7" t="s">
        <v>1608</v>
      </c>
      <c r="C805" s="7" t="s">
        <v>1609</v>
      </c>
      <c r="D805" s="8">
        <v>38974.576666666668</v>
      </c>
      <c r="E805" s="7" t="s">
        <v>19</v>
      </c>
      <c r="F805" s="8">
        <v>41455</v>
      </c>
      <c r="G805" t="str">
        <f t="shared" si="13"/>
        <v>Inactive</v>
      </c>
      <c r="H805" s="4" t="s">
        <v>6</v>
      </c>
      <c r="I805" t="str">
        <f>VLOOKUP(B805,'CCM-FRS-01-May-2014'!$A$1:$M$1962,3,0)</f>
        <v>Investments</v>
      </c>
      <c r="J805" t="str">
        <f>VLOOKUP(B805,'CCM-FRS-01-May-2014'!$A$1:$M$1962,4,0)</f>
        <v>Inv-Alpha Strategies</v>
      </c>
      <c r="K805" t="str">
        <f>VLOOKUP(B805,'CCM-FRS-01-May-2014'!$A$1:$M$1962,5,0)</f>
        <v>Inv-Alpha-Private Investors</v>
      </c>
      <c r="M805">
        <v>0</v>
      </c>
      <c r="O805" s="23">
        <v>0</v>
      </c>
    </row>
    <row r="806" spans="1:15" ht="15" x14ac:dyDescent="0.3">
      <c r="A806" s="7"/>
      <c r="B806" s="7" t="s">
        <v>1610</v>
      </c>
      <c r="C806" s="7" t="s">
        <v>1611</v>
      </c>
      <c r="D806" s="8">
        <v>39902.487638888888</v>
      </c>
      <c r="E806" s="7" t="s">
        <v>19</v>
      </c>
      <c r="F806" s="8" t="s">
        <v>20</v>
      </c>
      <c r="G806" t="str">
        <f t="shared" si="13"/>
        <v>Active</v>
      </c>
      <c r="H806" s="2" t="s">
        <v>1</v>
      </c>
      <c r="I806" t="str">
        <f>VLOOKUP(B806,'CCM-FRS-01-May-2014'!$A$1:$M$1962,3,0)</f>
        <v>Investments</v>
      </c>
      <c r="J806" t="str">
        <f>VLOOKUP(B806,'CCM-FRS-01-May-2014'!$A$1:$M$1962,4,0)</f>
        <v>Inv-Alpha Strategies</v>
      </c>
      <c r="K806" t="str">
        <f>VLOOKUP(B806,'CCM-FRS-01-May-2014'!$A$1:$M$1962,5,0)</f>
        <v>Inv-Alpha-Private Investors</v>
      </c>
      <c r="M806">
        <v>0</v>
      </c>
      <c r="O806" s="23">
        <v>391732.58872254397</v>
      </c>
    </row>
    <row r="807" spans="1:15" ht="15" x14ac:dyDescent="0.3">
      <c r="A807" s="7"/>
      <c r="B807" s="7" t="s">
        <v>1612</v>
      </c>
      <c r="C807" s="7" t="s">
        <v>1613</v>
      </c>
      <c r="D807" s="8">
        <v>38974.576666666668</v>
      </c>
      <c r="E807" s="7" t="s">
        <v>19</v>
      </c>
      <c r="F807" s="8" t="s">
        <v>20</v>
      </c>
      <c r="G807" t="str">
        <f t="shared" si="13"/>
        <v>Active</v>
      </c>
      <c r="H807" s="2" t="s">
        <v>1</v>
      </c>
      <c r="I807" t="str">
        <f>VLOOKUP(B807,'CCM-FRS-01-May-2014'!$A$1:$M$1962,3,0)</f>
        <v>Investments</v>
      </c>
      <c r="J807" t="str">
        <f>VLOOKUP(B807,'CCM-FRS-01-May-2014'!$A$1:$M$1962,4,0)</f>
        <v>Inv-Alpha Strategies</v>
      </c>
      <c r="K807" t="str">
        <f>VLOOKUP(B807,'CCM-FRS-01-May-2014'!$A$1:$M$1962,5,0)</f>
        <v>Inv-Alpha-Private Investors</v>
      </c>
      <c r="M807">
        <v>30</v>
      </c>
      <c r="O807" s="23">
        <v>5739950.3307922613</v>
      </c>
    </row>
    <row r="808" spans="1:15" ht="15" x14ac:dyDescent="0.3">
      <c r="A808" s="7"/>
      <c r="B808" s="7" t="s">
        <v>1614</v>
      </c>
      <c r="C808" s="7" t="s">
        <v>1615</v>
      </c>
      <c r="D808" s="8">
        <v>38974.576666666668</v>
      </c>
      <c r="E808" s="7" t="s">
        <v>19</v>
      </c>
      <c r="F808" s="8" t="s">
        <v>20</v>
      </c>
      <c r="G808" t="str">
        <f t="shared" si="13"/>
        <v>Active</v>
      </c>
      <c r="H808" s="2" t="s">
        <v>1</v>
      </c>
      <c r="I808" t="str">
        <f>VLOOKUP(B808,'CCM-FRS-01-May-2014'!$A$1:$M$1962,3,0)</f>
        <v>Investments</v>
      </c>
      <c r="J808" t="str">
        <f>VLOOKUP(B808,'CCM-FRS-01-May-2014'!$A$1:$M$1962,4,0)</f>
        <v>Inv-Alpha Strategies</v>
      </c>
      <c r="K808" t="str">
        <f>VLOOKUP(B808,'CCM-FRS-01-May-2014'!$A$1:$M$1962,5,0)</f>
        <v>Inv-Alpha-Private Investors</v>
      </c>
      <c r="M808">
        <v>11</v>
      </c>
      <c r="O808" s="23">
        <v>2093462.9721406538</v>
      </c>
    </row>
    <row r="809" spans="1:15" ht="15" x14ac:dyDescent="0.3">
      <c r="A809" s="7"/>
      <c r="B809" s="7" t="s">
        <v>1616</v>
      </c>
      <c r="C809" s="7" t="s">
        <v>1617</v>
      </c>
      <c r="D809" s="8">
        <v>38974.576666666668</v>
      </c>
      <c r="E809" s="7" t="s">
        <v>19</v>
      </c>
      <c r="F809" s="8">
        <v>41455</v>
      </c>
      <c r="G809" t="str">
        <f t="shared" si="13"/>
        <v>Inactive</v>
      </c>
      <c r="H809" s="4" t="s">
        <v>6</v>
      </c>
      <c r="I809" t="str">
        <f>VLOOKUP(B809,'CCM-FRS-01-May-2014'!$A$1:$M$1962,3,0)</f>
        <v>Investments</v>
      </c>
      <c r="J809" t="str">
        <f>VLOOKUP(B809,'CCM-FRS-01-May-2014'!$A$1:$M$1962,4,0)</f>
        <v>Inv-Alpha Strategies</v>
      </c>
      <c r="K809" t="str">
        <f>VLOOKUP(B809,'CCM-FRS-01-May-2014'!$A$1:$M$1962,5,0)</f>
        <v>Inv-Alpha-Private Investors</v>
      </c>
      <c r="M809">
        <v>0</v>
      </c>
      <c r="O809" s="23">
        <v>0</v>
      </c>
    </row>
    <row r="810" spans="1:15" ht="15" x14ac:dyDescent="0.3">
      <c r="A810" s="7"/>
      <c r="B810" s="7" t="s">
        <v>1618</v>
      </c>
      <c r="C810" s="7" t="s">
        <v>1619</v>
      </c>
      <c r="D810" s="8">
        <v>39007.490277777775</v>
      </c>
      <c r="E810" s="7" t="s">
        <v>19</v>
      </c>
      <c r="F810" s="8">
        <v>41455</v>
      </c>
      <c r="G810" t="str">
        <f t="shared" si="13"/>
        <v>Inactive</v>
      </c>
      <c r="H810" s="4" t="s">
        <v>6</v>
      </c>
      <c r="I810" t="str">
        <f>VLOOKUP(B810,'CCM-FRS-01-May-2014'!$A$1:$M$1962,3,0)</f>
        <v>Investments</v>
      </c>
      <c r="J810" t="str">
        <f>VLOOKUP(B810,'CCM-FRS-01-May-2014'!$A$1:$M$1962,4,0)</f>
        <v>Inv-Alpha Strategies</v>
      </c>
      <c r="K810" t="str">
        <f>VLOOKUP(B810,'CCM-FRS-01-May-2014'!$A$1:$M$1962,5,0)</f>
        <v>Inv-Alpha-Private Investors</v>
      </c>
      <c r="M810">
        <v>0</v>
      </c>
      <c r="O810" s="23">
        <v>0</v>
      </c>
    </row>
    <row r="811" spans="1:15" ht="15" x14ac:dyDescent="0.3">
      <c r="A811" s="7"/>
      <c r="B811" s="7" t="s">
        <v>1620</v>
      </c>
      <c r="C811" s="7" t="s">
        <v>1621</v>
      </c>
      <c r="D811" s="8">
        <v>38974.576666666668</v>
      </c>
      <c r="E811" s="7" t="s">
        <v>19</v>
      </c>
      <c r="F811" s="8" t="s">
        <v>20</v>
      </c>
      <c r="G811" t="str">
        <f t="shared" si="13"/>
        <v>Active</v>
      </c>
      <c r="H811" s="2" t="s">
        <v>1</v>
      </c>
      <c r="I811" t="str">
        <f>VLOOKUP(B811,'CCM-FRS-01-May-2014'!$A$1:$M$1962,3,0)</f>
        <v>Investments</v>
      </c>
      <c r="J811" t="str">
        <f>VLOOKUP(B811,'CCM-FRS-01-May-2014'!$A$1:$M$1962,4,0)</f>
        <v>Inv-Alpha Strategies</v>
      </c>
      <c r="K811" t="str">
        <f>VLOOKUP(B811,'CCM-FRS-01-May-2014'!$A$1:$M$1962,5,0)</f>
        <v>Inv-Alpha-Private Investors</v>
      </c>
      <c r="M811">
        <v>8</v>
      </c>
      <c r="O811" s="23">
        <v>5716369.2411734574</v>
      </c>
    </row>
    <row r="812" spans="1:15" ht="15" x14ac:dyDescent="0.3">
      <c r="A812" s="7"/>
      <c r="B812" s="7" t="s">
        <v>1622</v>
      </c>
      <c r="C812" s="7" t="s">
        <v>1623</v>
      </c>
      <c r="D812" s="8">
        <v>38974.576666666668</v>
      </c>
      <c r="E812" s="7" t="s">
        <v>19</v>
      </c>
      <c r="F812" s="8" t="s">
        <v>20</v>
      </c>
      <c r="G812" t="str">
        <f t="shared" si="13"/>
        <v>Active</v>
      </c>
      <c r="H812" s="2" t="s">
        <v>1</v>
      </c>
      <c r="I812" t="str">
        <f>VLOOKUP(B812,'CCM-FRS-01-May-2014'!$A$1:$M$1962,3,0)</f>
        <v>Investments</v>
      </c>
      <c r="J812" t="str">
        <f>VLOOKUP(B812,'CCM-FRS-01-May-2014'!$A$1:$M$1962,4,0)</f>
        <v>Inv-Alpha Strategies</v>
      </c>
      <c r="K812" t="str">
        <f>VLOOKUP(B812,'CCM-FRS-01-May-2014'!$A$1:$M$1962,5,0)</f>
        <v>Inv-Alpha-Private Investors</v>
      </c>
      <c r="M812">
        <v>5</v>
      </c>
      <c r="O812" s="23">
        <v>571466.04680635687</v>
      </c>
    </row>
    <row r="813" spans="1:15" ht="15" x14ac:dyDescent="0.3">
      <c r="A813" s="7"/>
      <c r="B813" s="7" t="s">
        <v>1624</v>
      </c>
      <c r="C813" s="7" t="s">
        <v>1625</v>
      </c>
      <c r="D813" s="8">
        <v>39007.490277777775</v>
      </c>
      <c r="E813" s="7" t="s">
        <v>19</v>
      </c>
      <c r="F813" s="8">
        <v>41455</v>
      </c>
      <c r="G813" t="str">
        <f t="shared" si="13"/>
        <v>Inactive</v>
      </c>
      <c r="H813" s="4" t="s">
        <v>6</v>
      </c>
      <c r="I813" t="str">
        <f>VLOOKUP(B813,'CCM-FRS-01-May-2014'!$A$1:$M$1962,3,0)</f>
        <v>Investments</v>
      </c>
      <c r="J813" t="str">
        <f>VLOOKUP(B813,'CCM-FRS-01-May-2014'!$A$1:$M$1962,4,0)</f>
        <v>Inv-Alpha Strategies</v>
      </c>
      <c r="K813" t="str">
        <f>VLOOKUP(B813,'CCM-FRS-01-May-2014'!$A$1:$M$1962,5,0)</f>
        <v>Inv-Alpha-Private Investors</v>
      </c>
      <c r="M813">
        <v>0</v>
      </c>
      <c r="O813" s="23">
        <v>0</v>
      </c>
    </row>
    <row r="814" spans="1:15" ht="15" x14ac:dyDescent="0.3">
      <c r="A814" s="7"/>
      <c r="B814" s="7" t="s">
        <v>1626</v>
      </c>
      <c r="C814" s="7" t="s">
        <v>1627</v>
      </c>
      <c r="D814" s="8">
        <v>39007.490277777775</v>
      </c>
      <c r="E814" s="7" t="s">
        <v>19</v>
      </c>
      <c r="F814" s="8">
        <v>41455</v>
      </c>
      <c r="G814" t="str">
        <f t="shared" si="13"/>
        <v>Inactive</v>
      </c>
      <c r="H814" s="4" t="s">
        <v>6</v>
      </c>
      <c r="I814" t="str">
        <f>VLOOKUP(B814,'CCM-FRS-01-May-2014'!$A$1:$M$1962,3,0)</f>
        <v>Investments</v>
      </c>
      <c r="J814" t="str">
        <f>VLOOKUP(B814,'CCM-FRS-01-May-2014'!$A$1:$M$1962,4,0)</f>
        <v>Inv-Alpha Strategies</v>
      </c>
      <c r="K814" t="str">
        <f>VLOOKUP(B814,'CCM-FRS-01-May-2014'!$A$1:$M$1962,5,0)</f>
        <v>Inv-Alpha-Private Investors</v>
      </c>
      <c r="M814">
        <v>0</v>
      </c>
      <c r="O814" s="23">
        <v>0</v>
      </c>
    </row>
    <row r="815" spans="1:15" ht="15" x14ac:dyDescent="0.3">
      <c r="A815" s="7"/>
      <c r="B815" s="7" t="s">
        <v>1628</v>
      </c>
      <c r="C815" s="7" t="s">
        <v>1629</v>
      </c>
      <c r="D815" s="8">
        <v>39007.490277777775</v>
      </c>
      <c r="E815" s="7" t="s">
        <v>19</v>
      </c>
      <c r="F815" s="8">
        <v>41455</v>
      </c>
      <c r="G815" t="str">
        <f t="shared" si="13"/>
        <v>Inactive</v>
      </c>
      <c r="H815" s="4" t="s">
        <v>6</v>
      </c>
      <c r="I815" t="str">
        <f>VLOOKUP(B815,'CCM-FRS-01-May-2014'!$A$1:$M$1962,3,0)</f>
        <v>Investments</v>
      </c>
      <c r="J815" t="str">
        <f>VLOOKUP(B815,'CCM-FRS-01-May-2014'!$A$1:$M$1962,4,0)</f>
        <v>Inv-Alpha Strategies</v>
      </c>
      <c r="K815" t="str">
        <f>VLOOKUP(B815,'CCM-FRS-01-May-2014'!$A$1:$M$1962,5,0)</f>
        <v>Inv-Alpha-Private Investors</v>
      </c>
      <c r="M815">
        <v>0</v>
      </c>
      <c r="O815" s="23">
        <v>0</v>
      </c>
    </row>
    <row r="816" spans="1:15" ht="15" x14ac:dyDescent="0.3">
      <c r="A816" s="7"/>
      <c r="B816" s="7" t="s">
        <v>1630</v>
      </c>
      <c r="C816" s="7" t="s">
        <v>1631</v>
      </c>
      <c r="D816" s="8">
        <v>39007.490277777775</v>
      </c>
      <c r="E816" s="7" t="s">
        <v>19</v>
      </c>
      <c r="F816" s="8">
        <v>41455</v>
      </c>
      <c r="G816" t="str">
        <f t="shared" si="13"/>
        <v>Inactive</v>
      </c>
      <c r="H816" s="4" t="s">
        <v>6</v>
      </c>
      <c r="I816" t="str">
        <f>VLOOKUP(B816,'CCM-FRS-01-May-2014'!$A$1:$M$1962,3,0)</f>
        <v>Investments</v>
      </c>
      <c r="J816" t="str">
        <f>VLOOKUP(B816,'CCM-FRS-01-May-2014'!$A$1:$M$1962,4,0)</f>
        <v>Inv-Alpha Strategies</v>
      </c>
      <c r="K816" t="str">
        <f>VLOOKUP(B816,'CCM-FRS-01-May-2014'!$A$1:$M$1962,5,0)</f>
        <v>Inv-Alpha-Private Investors</v>
      </c>
      <c r="M816">
        <v>0</v>
      </c>
      <c r="O816" s="23">
        <v>0</v>
      </c>
    </row>
    <row r="817" spans="1:15" ht="15" x14ac:dyDescent="0.3">
      <c r="A817" s="7"/>
      <c r="B817" s="7" t="s">
        <v>1632</v>
      </c>
      <c r="C817" s="7" t="s">
        <v>1633</v>
      </c>
      <c r="D817" s="8">
        <v>39007.490277777775</v>
      </c>
      <c r="E817" s="7" t="s">
        <v>19</v>
      </c>
      <c r="F817" s="8">
        <v>41455</v>
      </c>
      <c r="G817" t="str">
        <f t="shared" si="13"/>
        <v>Inactive</v>
      </c>
      <c r="H817" s="4" t="s">
        <v>6</v>
      </c>
      <c r="I817" t="str">
        <f>VLOOKUP(B817,'CCM-FRS-01-May-2014'!$A$1:$M$1962,3,0)</f>
        <v>Investments</v>
      </c>
      <c r="J817" t="str">
        <f>VLOOKUP(B817,'CCM-FRS-01-May-2014'!$A$1:$M$1962,4,0)</f>
        <v>Inv-Alpha Strategies</v>
      </c>
      <c r="K817" t="str">
        <f>VLOOKUP(B817,'CCM-FRS-01-May-2014'!$A$1:$M$1962,5,0)</f>
        <v>Inv-Alpha-Private Investors</v>
      </c>
      <c r="M817">
        <v>0</v>
      </c>
      <c r="O817" s="23">
        <v>0</v>
      </c>
    </row>
    <row r="818" spans="1:15" ht="15" x14ac:dyDescent="0.3">
      <c r="A818" s="7"/>
      <c r="B818" s="7" t="s">
        <v>1634</v>
      </c>
      <c r="C818" s="7" t="s">
        <v>1635</v>
      </c>
      <c r="D818" s="8">
        <v>39007.490277777775</v>
      </c>
      <c r="E818" s="7" t="s">
        <v>19</v>
      </c>
      <c r="F818" s="8" t="s">
        <v>20</v>
      </c>
      <c r="G818" t="str">
        <f t="shared" si="13"/>
        <v>Active</v>
      </c>
      <c r="H818" s="2" t="s">
        <v>1</v>
      </c>
      <c r="I818" t="str">
        <f>VLOOKUP(B818,'CCM-FRS-01-May-2014'!$A$1:$M$1962,3,0)</f>
        <v>Investments</v>
      </c>
      <c r="J818" t="str">
        <f>VLOOKUP(B818,'CCM-FRS-01-May-2014'!$A$1:$M$1962,4,0)</f>
        <v>Inv-Alpha Strategies</v>
      </c>
      <c r="K818" t="str">
        <f>VLOOKUP(B818,'CCM-FRS-01-May-2014'!$A$1:$M$1962,5,0)</f>
        <v>Inv-Alpha-Private Investors</v>
      </c>
      <c r="M818">
        <v>0</v>
      </c>
      <c r="O818" s="23">
        <v>0</v>
      </c>
    </row>
    <row r="819" spans="1:15" ht="15" x14ac:dyDescent="0.3">
      <c r="A819" s="7"/>
      <c r="B819" s="7" t="s">
        <v>1636</v>
      </c>
      <c r="C819" s="7" t="s">
        <v>1637</v>
      </c>
      <c r="D819" s="8">
        <v>39007.490277777775</v>
      </c>
      <c r="E819" s="7" t="s">
        <v>19</v>
      </c>
      <c r="F819" s="8" t="s">
        <v>20</v>
      </c>
      <c r="G819" t="str">
        <f t="shared" si="13"/>
        <v>Active</v>
      </c>
      <c r="H819" s="2" t="s">
        <v>1</v>
      </c>
      <c r="I819" t="str">
        <f>VLOOKUP(B819,'CCM-FRS-01-May-2014'!$A$1:$M$1962,3,0)</f>
        <v>Investments</v>
      </c>
      <c r="J819" t="str">
        <f>VLOOKUP(B819,'CCM-FRS-01-May-2014'!$A$1:$M$1962,4,0)</f>
        <v>Inv-Alpha Strategies</v>
      </c>
      <c r="K819" t="str">
        <f>VLOOKUP(B819,'CCM-FRS-01-May-2014'!$A$1:$M$1962,5,0)</f>
        <v>Inv-Alpha-Private Investors</v>
      </c>
      <c r="M819">
        <v>0</v>
      </c>
      <c r="O819" s="23">
        <v>3848</v>
      </c>
    </row>
    <row r="820" spans="1:15" ht="15" x14ac:dyDescent="0.3">
      <c r="A820" s="7"/>
      <c r="B820" s="7" t="s">
        <v>1638</v>
      </c>
      <c r="C820" s="7" t="s">
        <v>1639</v>
      </c>
      <c r="D820" s="8">
        <v>39007.490277777775</v>
      </c>
      <c r="E820" s="7" t="s">
        <v>19</v>
      </c>
      <c r="F820" s="8">
        <v>41455</v>
      </c>
      <c r="G820" t="str">
        <f t="shared" si="13"/>
        <v>Inactive</v>
      </c>
      <c r="H820" s="4" t="s">
        <v>6</v>
      </c>
      <c r="I820" t="str">
        <f>VLOOKUP(B820,'CCM-FRS-01-May-2014'!$A$1:$M$1962,3,0)</f>
        <v>Investments</v>
      </c>
      <c r="J820" t="str">
        <f>VLOOKUP(B820,'CCM-FRS-01-May-2014'!$A$1:$M$1962,4,0)</f>
        <v>Inv-Alpha Strategies</v>
      </c>
      <c r="K820" t="str">
        <f>VLOOKUP(B820,'CCM-FRS-01-May-2014'!$A$1:$M$1962,5,0)</f>
        <v>Inv-Alpha-Private Investors</v>
      </c>
      <c r="M820">
        <v>0</v>
      </c>
      <c r="O820" s="23">
        <v>0</v>
      </c>
    </row>
    <row r="821" spans="1:15" ht="15" x14ac:dyDescent="0.3">
      <c r="A821" s="7"/>
      <c r="B821" s="7" t="s">
        <v>1640</v>
      </c>
      <c r="C821" s="7" t="s">
        <v>1641</v>
      </c>
      <c r="D821" s="8">
        <v>39007.490277777775</v>
      </c>
      <c r="E821" s="7" t="s">
        <v>19</v>
      </c>
      <c r="F821" s="8">
        <v>39098</v>
      </c>
      <c r="G821" t="str">
        <f t="shared" si="13"/>
        <v>Inactive</v>
      </c>
      <c r="H821" s="4" t="s">
        <v>6</v>
      </c>
      <c r="I821" t="str">
        <f>VLOOKUP(B821,'CCM-FRS-01-May-2014'!$A$1:$M$1962,3,0)</f>
        <v>Investments</v>
      </c>
      <c r="J821" t="str">
        <f>VLOOKUP(B821,'CCM-FRS-01-May-2014'!$A$1:$M$1962,4,0)</f>
        <v>Inv-Alpha Strategies</v>
      </c>
      <c r="K821" t="str">
        <f>VLOOKUP(B821,'CCM-FRS-01-May-2014'!$A$1:$M$1962,5,0)</f>
        <v>Inv-Alpha-Equities</v>
      </c>
      <c r="M821">
        <v>0</v>
      </c>
      <c r="O821" s="23">
        <v>0</v>
      </c>
    </row>
    <row r="822" spans="1:15" ht="15" x14ac:dyDescent="0.3">
      <c r="A822" s="7"/>
      <c r="B822" s="7" t="s">
        <v>1642</v>
      </c>
      <c r="C822" s="7" t="s">
        <v>1643</v>
      </c>
      <c r="D822" s="8">
        <v>38974.576666666668</v>
      </c>
      <c r="E822" s="7" t="s">
        <v>19</v>
      </c>
      <c r="F822" s="8" t="s">
        <v>20</v>
      </c>
      <c r="G822" t="str">
        <f t="shared" si="13"/>
        <v>Active</v>
      </c>
      <c r="H822" s="2" t="s">
        <v>1</v>
      </c>
      <c r="I822" t="str">
        <f>VLOOKUP(B822,'CCM-FRS-01-May-2014'!$A$1:$M$1962,3,0)</f>
        <v>Investments</v>
      </c>
      <c r="J822" t="str">
        <f>VLOOKUP(B822,'CCM-FRS-01-May-2014'!$A$1:$M$1962,4,0)</f>
        <v>Inv-Multi-Asset Strategies</v>
      </c>
      <c r="K822" t="str">
        <f>VLOOKUP(B822,'CCM-FRS-01-May-2014'!$A$1:$M$1962,5,0)</f>
        <v>Inv-MAS-Outcomes</v>
      </c>
      <c r="M822">
        <v>15</v>
      </c>
      <c r="O822" s="23">
        <v>5895010.5391251212</v>
      </c>
    </row>
    <row r="823" spans="1:15" ht="15" x14ac:dyDescent="0.3">
      <c r="A823" s="7"/>
      <c r="B823" s="7" t="s">
        <v>1644</v>
      </c>
      <c r="C823" s="7" t="s">
        <v>1645</v>
      </c>
      <c r="D823" s="8">
        <v>41198.437141203707</v>
      </c>
      <c r="E823" s="7" t="s">
        <v>19</v>
      </c>
      <c r="F823" s="8" t="s">
        <v>20</v>
      </c>
      <c r="G823" t="str">
        <f t="shared" si="13"/>
        <v>Active</v>
      </c>
      <c r="H823" s="2" t="s">
        <v>1</v>
      </c>
      <c r="I823" t="str">
        <f>VLOOKUP(B823,'CCM-FRS-01-May-2014'!$A$1:$M$1962,3,0)</f>
        <v>Investments</v>
      </c>
      <c r="J823" t="str">
        <f>VLOOKUP(B823,'CCM-FRS-01-May-2014'!$A$1:$M$1962,4,0)</f>
        <v>Inv-Multi-Asset Strategies</v>
      </c>
      <c r="K823" t="str">
        <f>VLOOKUP(B823,'CCM-FRS-01-May-2014'!$A$1:$M$1962,5,0)</f>
        <v>Inv-MAS-Outcomes</v>
      </c>
      <c r="M823">
        <v>11</v>
      </c>
      <c r="O823" s="23">
        <v>3555542.8876663293</v>
      </c>
    </row>
    <row r="824" spans="1:15" ht="15" x14ac:dyDescent="0.3">
      <c r="A824" s="7"/>
      <c r="B824" s="7" t="s">
        <v>1646</v>
      </c>
      <c r="C824" s="7" t="s">
        <v>1647</v>
      </c>
      <c r="D824" s="8">
        <v>41198.437141203707</v>
      </c>
      <c r="E824" s="7" t="s">
        <v>19</v>
      </c>
      <c r="F824" s="8" t="s">
        <v>20</v>
      </c>
      <c r="G824" t="str">
        <f t="shared" si="13"/>
        <v>Active</v>
      </c>
      <c r="H824" s="2" t="s">
        <v>1</v>
      </c>
      <c r="I824" t="str">
        <f>VLOOKUP(B824,'CCM-FRS-01-May-2014'!$A$1:$M$1962,3,0)</f>
        <v>Investments</v>
      </c>
      <c r="J824" t="str">
        <f>VLOOKUP(B824,'CCM-FRS-01-May-2014'!$A$1:$M$1962,4,0)</f>
        <v>Inv-Multi-Asset Strategies</v>
      </c>
      <c r="K824" t="str">
        <f>VLOOKUP(B824,'CCM-FRS-01-May-2014'!$A$1:$M$1962,5,0)</f>
        <v>Inv-MAS-MUST</v>
      </c>
      <c r="M824">
        <v>7</v>
      </c>
      <c r="O824" s="23">
        <v>2344825.6191897499</v>
      </c>
    </row>
    <row r="825" spans="1:15" ht="15" x14ac:dyDescent="0.3">
      <c r="A825" s="7"/>
      <c r="B825" s="7" t="s">
        <v>1648</v>
      </c>
      <c r="C825" s="7" t="s">
        <v>1649</v>
      </c>
      <c r="D825" s="8">
        <v>40583.764467592591</v>
      </c>
      <c r="E825" s="7" t="s">
        <v>19</v>
      </c>
      <c r="F825" s="8" t="s">
        <v>20</v>
      </c>
      <c r="G825" t="str">
        <f t="shared" si="13"/>
        <v>Active</v>
      </c>
      <c r="H825" s="2" t="s">
        <v>1</v>
      </c>
      <c r="I825" t="str">
        <f>VLOOKUP(B825,'CCM-FRS-01-May-2014'!$A$1:$M$1962,3,0)</f>
        <v>Client Businesses</v>
      </c>
      <c r="J825" t="str">
        <f>VLOOKUP(B825,'CCM-FRS-01-May-2014'!$A$1:$M$1962,4,0)</f>
        <v>Client-ICB &amp; BlackRock Solutions</v>
      </c>
      <c r="K825" t="str">
        <f>VLOOKUP(B825,'CCM-FRS-01-May-2014'!$A$1:$M$1962,5,0)</f>
        <v>Client-ICB &amp; BRS-BlackRock Solutions</v>
      </c>
      <c r="M825">
        <v>14</v>
      </c>
      <c r="O825" s="23">
        <v>4618213.5695159081</v>
      </c>
    </row>
    <row r="826" spans="1:15" ht="15" x14ac:dyDescent="0.3">
      <c r="A826" s="7"/>
      <c r="B826" s="7" t="s">
        <v>1650</v>
      </c>
      <c r="C826" s="7" t="s">
        <v>1651</v>
      </c>
      <c r="D826" s="8">
        <v>40109.513414351852</v>
      </c>
      <c r="E826" s="7" t="s">
        <v>19</v>
      </c>
      <c r="F826" s="8" t="s">
        <v>20</v>
      </c>
      <c r="G826" t="str">
        <f t="shared" si="13"/>
        <v>Active</v>
      </c>
      <c r="H826" s="2" t="s">
        <v>1</v>
      </c>
      <c r="I826" t="str">
        <f>VLOOKUP(B826,'CCM-FRS-01-May-2014'!$A$1:$M$1962,3,0)</f>
        <v>Investments</v>
      </c>
      <c r="J826" t="str">
        <f>VLOOKUP(B826,'CCM-FRS-01-May-2014'!$A$1:$M$1962,4,0)</f>
        <v>Inv-Multi-Asset Strategies</v>
      </c>
      <c r="K826" t="str">
        <f>VLOOKUP(B826,'CCM-FRS-01-May-2014'!$A$1:$M$1962,5,0)</f>
        <v>Inv-MAS-Diversified Strategies</v>
      </c>
      <c r="M826">
        <v>0</v>
      </c>
      <c r="O826" s="23">
        <v>8528.5302199999933</v>
      </c>
    </row>
    <row r="827" spans="1:15" ht="15" x14ac:dyDescent="0.3">
      <c r="A827" s="7"/>
      <c r="B827" s="7" t="s">
        <v>1652</v>
      </c>
      <c r="C827" s="7" t="s">
        <v>1653</v>
      </c>
      <c r="D827" s="8">
        <v>40109.513414351852</v>
      </c>
      <c r="E827" s="7" t="s">
        <v>19</v>
      </c>
      <c r="F827" s="8" t="s">
        <v>20</v>
      </c>
      <c r="G827" t="str">
        <f t="shared" si="13"/>
        <v>Active</v>
      </c>
      <c r="H827" s="2" t="s">
        <v>1</v>
      </c>
      <c r="I827" t="str">
        <f>VLOOKUP(B827,'CCM-FRS-01-May-2014'!$A$1:$M$1962,3,0)</f>
        <v>Client Businesses</v>
      </c>
      <c r="J827" t="str">
        <f>VLOOKUP(B827,'CCM-FRS-01-May-2014'!$A$1:$M$1962,4,0)</f>
        <v>Client-ICB &amp; BlackRock Solutions</v>
      </c>
      <c r="K827" t="str">
        <f>VLOOKUP(B827,'CCM-FRS-01-May-2014'!$A$1:$M$1962,5,0)</f>
        <v>Client-ICB &amp; BRS-BlackRock Solutions</v>
      </c>
      <c r="M827">
        <v>18</v>
      </c>
      <c r="O827" s="23">
        <v>5842686.3073670883</v>
      </c>
    </row>
    <row r="828" spans="1:15" ht="15" x14ac:dyDescent="0.3">
      <c r="A828" s="7"/>
      <c r="B828" s="7" t="s">
        <v>1654</v>
      </c>
      <c r="C828" s="7" t="s">
        <v>1655</v>
      </c>
      <c r="D828" s="8">
        <v>40109.513414351852</v>
      </c>
      <c r="E828" s="7" t="s">
        <v>19</v>
      </c>
      <c r="F828" s="8" t="s">
        <v>20</v>
      </c>
      <c r="G828" t="str">
        <f t="shared" si="13"/>
        <v>Active</v>
      </c>
      <c r="H828" s="2" t="s">
        <v>1</v>
      </c>
      <c r="I828" t="str">
        <f>VLOOKUP(B828,'CCM-FRS-01-May-2014'!$A$1:$M$1962,3,0)</f>
        <v>Investments</v>
      </c>
      <c r="J828" t="str">
        <f>VLOOKUP(B828,'CCM-FRS-01-May-2014'!$A$1:$M$1962,4,0)</f>
        <v>Inv-Beta Strategies</v>
      </c>
      <c r="K828" t="str">
        <f>VLOOKUP(B828,'CCM-FRS-01-May-2014'!$A$1:$M$1962,5,0)</f>
        <v>Inv-Beta-Index Asset Allocation &amp; LifePath</v>
      </c>
      <c r="M828">
        <v>19</v>
      </c>
      <c r="O828" s="23">
        <v>5660698.7670016084</v>
      </c>
    </row>
    <row r="829" spans="1:15" ht="15" x14ac:dyDescent="0.3">
      <c r="A829" s="7"/>
      <c r="B829" s="7" t="s">
        <v>1656</v>
      </c>
      <c r="C829" s="7" t="s">
        <v>1657</v>
      </c>
      <c r="D829" s="8">
        <v>39007.490277777775</v>
      </c>
      <c r="E829" s="7" t="s">
        <v>19</v>
      </c>
      <c r="F829" s="8" t="s">
        <v>20</v>
      </c>
      <c r="G829" t="str">
        <f t="shared" si="13"/>
        <v>Active</v>
      </c>
      <c r="H829" s="2" t="s">
        <v>1</v>
      </c>
      <c r="I829" t="str">
        <f>VLOOKUP(B829,'CCM-FRS-01-May-2014'!$A$1:$M$1962,3,0)</f>
        <v>Investments</v>
      </c>
      <c r="J829" t="str">
        <f>VLOOKUP(B829,'CCM-FRS-01-May-2014'!$A$1:$M$1962,4,0)</f>
        <v>Inv-Alpha Strategies</v>
      </c>
      <c r="K829" t="str">
        <f>VLOOKUP(B829,'CCM-FRS-01-May-2014'!$A$1:$M$1962,5,0)</f>
        <v>Inv-Alpha-Executive</v>
      </c>
      <c r="M829">
        <v>0</v>
      </c>
      <c r="O829" s="23">
        <v>957520.42577238695</v>
      </c>
    </row>
    <row r="830" spans="1:15" ht="15" x14ac:dyDescent="0.3">
      <c r="A830" s="7"/>
      <c r="B830" s="7" t="s">
        <v>1658</v>
      </c>
      <c r="C830" s="7" t="s">
        <v>1659</v>
      </c>
      <c r="D830" s="8">
        <v>39227.431226851855</v>
      </c>
      <c r="E830" s="7" t="s">
        <v>19</v>
      </c>
      <c r="F830" s="8">
        <v>41578</v>
      </c>
      <c r="G830" t="str">
        <f t="shared" si="13"/>
        <v>Inactive</v>
      </c>
      <c r="H830" s="4" t="s">
        <v>6</v>
      </c>
      <c r="I830" t="str">
        <f>VLOOKUP(B830,'CCM-FRS-01-May-2014'!$A$1:$M$1962,3,0)</f>
        <v>Investments</v>
      </c>
      <c r="J830" t="str">
        <f>VLOOKUP(B830,'CCM-FRS-01-May-2014'!$A$1:$M$1962,4,0)</f>
        <v>Inv-Multi-Asset Strategies</v>
      </c>
      <c r="K830" t="str">
        <f>VLOOKUP(B830,'CCM-FRS-01-May-2014'!$A$1:$M$1962,5,0)</f>
        <v>Inv-MAS-Outcomes</v>
      </c>
      <c r="M830">
        <v>0</v>
      </c>
      <c r="O830" s="23">
        <v>0</v>
      </c>
    </row>
    <row r="831" spans="1:15" ht="15" x14ac:dyDescent="0.3">
      <c r="A831" s="7"/>
      <c r="B831" s="7" t="s">
        <v>1660</v>
      </c>
      <c r="C831" s="7" t="s">
        <v>1661</v>
      </c>
      <c r="D831" s="8">
        <v>39227.431226851855</v>
      </c>
      <c r="E831" s="7" t="s">
        <v>19</v>
      </c>
      <c r="F831" s="8">
        <v>41394</v>
      </c>
      <c r="G831" t="str">
        <f t="shared" si="13"/>
        <v>Inactive</v>
      </c>
      <c r="H831" s="4" t="s">
        <v>6</v>
      </c>
      <c r="I831" t="str">
        <f>VLOOKUP(B831,'CCM-FRS-01-May-2014'!$A$1:$M$1962,3,0)</f>
        <v>Investments</v>
      </c>
      <c r="J831" t="str">
        <f>VLOOKUP(B831,'CCM-FRS-01-May-2014'!$A$1:$M$1962,4,0)</f>
        <v>Inv-Trading &amp; Liquidity Strategies</v>
      </c>
      <c r="K831" t="str">
        <f>VLOOKUP(B831,'CCM-FRS-01-May-2014'!$A$1:$M$1962,5,0)</f>
        <v>Inv-T&amp;L-Trading</v>
      </c>
      <c r="M831">
        <v>0</v>
      </c>
      <c r="O831" s="23">
        <v>0</v>
      </c>
    </row>
    <row r="832" spans="1:15" ht="15" x14ac:dyDescent="0.3">
      <c r="A832" s="7"/>
      <c r="B832" s="7" t="s">
        <v>1662</v>
      </c>
      <c r="C832" s="7" t="s">
        <v>1663</v>
      </c>
      <c r="D832" s="8">
        <v>39227.431226851855</v>
      </c>
      <c r="E832" s="7" t="s">
        <v>19</v>
      </c>
      <c r="F832" s="8" t="s">
        <v>20</v>
      </c>
      <c r="G832" t="str">
        <f t="shared" si="13"/>
        <v>Active</v>
      </c>
      <c r="H832" s="2" t="s">
        <v>1</v>
      </c>
      <c r="I832" t="str">
        <f>VLOOKUP(B832,'CCM-FRS-01-May-2014'!$A$1:$M$1962,3,0)</f>
        <v>Client Businesses</v>
      </c>
      <c r="J832" t="str">
        <f>VLOOKUP(B832,'CCM-FRS-01-May-2014'!$A$1:$M$1962,4,0)</f>
        <v>Client-ICB &amp; BlackRock Solutions</v>
      </c>
      <c r="K832" t="str">
        <f>VLOOKUP(B832,'CCM-FRS-01-May-2014'!$A$1:$M$1962,5,0)</f>
        <v>Client-ICB &amp; BRS-Institutional Client Business</v>
      </c>
      <c r="M832">
        <v>6</v>
      </c>
      <c r="O832" s="23">
        <v>2589320.4827138376</v>
      </c>
    </row>
    <row r="833" spans="1:15" ht="15" x14ac:dyDescent="0.3">
      <c r="A833" s="7"/>
      <c r="B833" s="7" t="s">
        <v>1664</v>
      </c>
      <c r="C833" s="7" t="s">
        <v>1665</v>
      </c>
      <c r="D833" s="8">
        <v>39227.431226851855</v>
      </c>
      <c r="E833" s="7" t="s">
        <v>19</v>
      </c>
      <c r="F833" s="8" t="s">
        <v>20</v>
      </c>
      <c r="G833" t="str">
        <f t="shared" si="13"/>
        <v>Active</v>
      </c>
      <c r="H833" s="2" t="s">
        <v>1</v>
      </c>
      <c r="I833" t="str">
        <f>VLOOKUP(B833,'CCM-FRS-01-May-2014'!$A$1:$M$1962,3,0)</f>
        <v>Client Businesses</v>
      </c>
      <c r="J833" t="str">
        <f>VLOOKUP(B833,'CCM-FRS-01-May-2014'!$A$1:$M$1962,4,0)</f>
        <v>Client-ICB &amp; BlackRock Solutions</v>
      </c>
      <c r="K833" t="str">
        <f>VLOOKUP(B833,'CCM-FRS-01-May-2014'!$A$1:$M$1962,5,0)</f>
        <v>Client-ICB &amp; BRS-BlackRock Solutions</v>
      </c>
      <c r="M833">
        <v>5</v>
      </c>
      <c r="O833" s="23">
        <v>1399507.8631865056</v>
      </c>
    </row>
    <row r="834" spans="1:15" ht="15" x14ac:dyDescent="0.3">
      <c r="A834" s="7"/>
      <c r="B834" s="7" t="s">
        <v>1666</v>
      </c>
      <c r="C834" s="7" t="s">
        <v>1667</v>
      </c>
      <c r="D834" s="8">
        <v>39227.431226851855</v>
      </c>
      <c r="E834" s="7" t="s">
        <v>19</v>
      </c>
      <c r="F834" s="8">
        <v>41578</v>
      </c>
      <c r="G834" t="str">
        <f t="shared" si="13"/>
        <v>Inactive</v>
      </c>
      <c r="H834" s="4" t="s">
        <v>6</v>
      </c>
      <c r="I834" t="str">
        <f>VLOOKUP(B834,'CCM-FRS-01-May-2014'!$A$1:$M$1962,3,0)</f>
        <v>Investments</v>
      </c>
      <c r="J834" t="str">
        <f>VLOOKUP(B834,'CCM-FRS-01-May-2014'!$A$1:$M$1962,4,0)</f>
        <v>Inv-Alpha Strategies</v>
      </c>
      <c r="K834" t="str">
        <f>VLOOKUP(B834,'CCM-FRS-01-May-2014'!$A$1:$M$1962,5,0)</f>
        <v>Inv-Alpha-Executive</v>
      </c>
      <c r="M834">
        <v>0</v>
      </c>
      <c r="O834" s="23">
        <v>0</v>
      </c>
    </row>
    <row r="835" spans="1:15" ht="15" x14ac:dyDescent="0.3">
      <c r="A835" s="7"/>
      <c r="B835" s="7" t="s">
        <v>1668</v>
      </c>
      <c r="C835" s="7" t="s">
        <v>1669</v>
      </c>
      <c r="D835" s="8">
        <v>39227.431226851855</v>
      </c>
      <c r="E835" s="7" t="s">
        <v>19</v>
      </c>
      <c r="F835" s="8" t="s">
        <v>20</v>
      </c>
      <c r="G835" t="str">
        <f t="shared" si="13"/>
        <v>Active</v>
      </c>
      <c r="H835" s="2" t="s">
        <v>1</v>
      </c>
      <c r="I835" t="str">
        <f>VLOOKUP(B835,'CCM-FRS-01-May-2014'!$A$1:$M$1962,3,0)</f>
        <v>Client Businesses</v>
      </c>
      <c r="J835" t="str">
        <f>VLOOKUP(B835,'CCM-FRS-01-May-2014'!$A$1:$M$1962,4,0)</f>
        <v>Client-ICB &amp; BlackRock Solutions</v>
      </c>
      <c r="K835" t="str">
        <f>VLOOKUP(B835,'CCM-FRS-01-May-2014'!$A$1:$M$1962,5,0)</f>
        <v>Client-ICB &amp; BRS-BlackRock Solutions</v>
      </c>
      <c r="M835">
        <v>29</v>
      </c>
      <c r="O835" s="23">
        <v>7791982.7633523904</v>
      </c>
    </row>
    <row r="836" spans="1:15" ht="15" x14ac:dyDescent="0.3">
      <c r="A836" s="7"/>
      <c r="B836" s="7" t="s">
        <v>1670</v>
      </c>
      <c r="C836" s="7" t="s">
        <v>1671</v>
      </c>
      <c r="D836" s="8">
        <v>39227.431226851855</v>
      </c>
      <c r="E836" s="7" t="s">
        <v>19</v>
      </c>
      <c r="F836" s="8" t="s">
        <v>20</v>
      </c>
      <c r="G836" t="str">
        <f t="shared" si="13"/>
        <v>Active</v>
      </c>
      <c r="H836" s="2" t="s">
        <v>1</v>
      </c>
      <c r="I836" t="str">
        <f>VLOOKUP(B836,'CCM-FRS-01-May-2014'!$A$1:$M$1962,3,0)</f>
        <v>Investments</v>
      </c>
      <c r="J836" t="str">
        <f>VLOOKUP(B836,'CCM-FRS-01-May-2014'!$A$1:$M$1962,4,0)</f>
        <v>Inv-Multi-Asset Strategies</v>
      </c>
      <c r="K836" t="str">
        <f>VLOOKUP(B836,'CCM-FRS-01-May-2014'!$A$1:$M$1962,5,0)</f>
        <v>Inv-MAS-Diversified Strategies</v>
      </c>
      <c r="M836">
        <v>19</v>
      </c>
      <c r="O836" s="23">
        <v>5640495.6791387573</v>
      </c>
    </row>
    <row r="837" spans="1:15" ht="15" x14ac:dyDescent="0.3">
      <c r="A837" s="7"/>
      <c r="B837" s="7" t="s">
        <v>1672</v>
      </c>
      <c r="C837" s="7" t="s">
        <v>1673</v>
      </c>
      <c r="D837" s="8">
        <v>39272.335347222222</v>
      </c>
      <c r="E837" s="7" t="s">
        <v>19</v>
      </c>
      <c r="F837" s="8">
        <v>41578</v>
      </c>
      <c r="G837" t="str">
        <f t="shared" si="13"/>
        <v>Inactive</v>
      </c>
      <c r="H837" s="4" t="s">
        <v>6</v>
      </c>
      <c r="I837" t="str">
        <f>VLOOKUP(B837,'CCM-FRS-01-May-2014'!$A$1:$M$1962,3,0)</f>
        <v>Investments</v>
      </c>
      <c r="J837" t="str">
        <f>VLOOKUP(B837,'CCM-FRS-01-May-2014'!$A$1:$M$1962,4,0)</f>
        <v>Inv-Multi-Asset Strategies</v>
      </c>
      <c r="K837" t="str">
        <f>VLOOKUP(B837,'CCM-FRS-01-May-2014'!$A$1:$M$1962,5,0)</f>
        <v>Inv-MAS-Outcomes</v>
      </c>
      <c r="M837">
        <v>0</v>
      </c>
      <c r="O837" s="23">
        <v>0</v>
      </c>
    </row>
    <row r="838" spans="1:15" ht="15" x14ac:dyDescent="0.3">
      <c r="A838" s="7"/>
      <c r="B838" s="7" t="s">
        <v>1674</v>
      </c>
      <c r="C838" s="7" t="s">
        <v>1675</v>
      </c>
      <c r="D838" s="8">
        <v>39505.467847222222</v>
      </c>
      <c r="E838" s="7" t="s">
        <v>19</v>
      </c>
      <c r="F838" s="8" t="s">
        <v>20</v>
      </c>
      <c r="G838" t="str">
        <f t="shared" si="13"/>
        <v>Active</v>
      </c>
      <c r="H838" s="2" t="s">
        <v>1</v>
      </c>
      <c r="I838" t="str">
        <f>VLOOKUP(B838,'CCM-FRS-01-May-2014'!$A$1:$M$1962,3,0)</f>
        <v>Client Businesses</v>
      </c>
      <c r="J838" t="str">
        <f>VLOOKUP(B838,'CCM-FRS-01-May-2014'!$A$1:$M$1962,4,0)</f>
        <v>Client-ICB &amp; BlackRock Solutions</v>
      </c>
      <c r="K838" t="str">
        <f>VLOOKUP(B838,'CCM-FRS-01-May-2014'!$A$1:$M$1962,5,0)</f>
        <v>Client-ICB &amp; BRS-BlackRock Solutions</v>
      </c>
      <c r="M838">
        <v>5</v>
      </c>
      <c r="O838" s="23">
        <v>2169539.7200756636</v>
      </c>
    </row>
    <row r="839" spans="1:15" ht="15" x14ac:dyDescent="0.3">
      <c r="A839" s="7"/>
      <c r="B839" s="7" t="s">
        <v>1676</v>
      </c>
      <c r="C839" s="7" t="s">
        <v>1677</v>
      </c>
      <c r="D839" s="8">
        <v>38974.576666666668</v>
      </c>
      <c r="E839" s="7" t="s">
        <v>19</v>
      </c>
      <c r="F839" s="8" t="s">
        <v>20</v>
      </c>
      <c r="G839" t="str">
        <f t="shared" si="13"/>
        <v>Active</v>
      </c>
      <c r="H839" s="2" t="s">
        <v>1</v>
      </c>
      <c r="I839" t="str">
        <f>VLOOKUP(B839,'CCM-FRS-01-May-2014'!$A$1:$M$1962,3,0)</f>
        <v>Investments</v>
      </c>
      <c r="J839" t="str">
        <f>VLOOKUP(B839,'CCM-FRS-01-May-2014'!$A$1:$M$1962,4,0)</f>
        <v>Inv-Alpha Strategies</v>
      </c>
      <c r="K839" t="str">
        <f>VLOOKUP(B839,'CCM-FRS-01-May-2014'!$A$1:$M$1962,5,0)</f>
        <v>Inv-Alpha-Equities</v>
      </c>
      <c r="M839">
        <v>26</v>
      </c>
      <c r="O839" s="23">
        <v>11919729.207683403</v>
      </c>
    </row>
    <row r="840" spans="1:15" ht="15" x14ac:dyDescent="0.3">
      <c r="A840" s="7"/>
      <c r="B840" s="7" t="s">
        <v>1678</v>
      </c>
      <c r="C840" s="7" t="s">
        <v>1679</v>
      </c>
      <c r="D840" s="8">
        <v>38974.576666666668</v>
      </c>
      <c r="E840" s="7" t="s">
        <v>19</v>
      </c>
      <c r="F840" s="8" t="s">
        <v>20</v>
      </c>
      <c r="G840" t="str">
        <f t="shared" si="13"/>
        <v>Active</v>
      </c>
      <c r="H840" s="2" t="s">
        <v>1</v>
      </c>
      <c r="I840" t="str">
        <f>VLOOKUP(B840,'CCM-FRS-01-May-2014'!$A$1:$M$1962,3,0)</f>
        <v>Investments</v>
      </c>
      <c r="J840" t="str">
        <f>VLOOKUP(B840,'CCM-FRS-01-May-2014'!$A$1:$M$1962,4,0)</f>
        <v>Inv-Alpha Strategies</v>
      </c>
      <c r="K840" t="str">
        <f>VLOOKUP(B840,'CCM-FRS-01-May-2014'!$A$1:$M$1962,5,0)</f>
        <v>Inv-Alpha-Equities</v>
      </c>
      <c r="M840">
        <v>10</v>
      </c>
      <c r="O840" s="23">
        <v>2770613.1190737849</v>
      </c>
    </row>
    <row r="841" spans="1:15" ht="15" x14ac:dyDescent="0.3">
      <c r="A841" s="7"/>
      <c r="B841" s="7" t="s">
        <v>1680</v>
      </c>
      <c r="C841" s="7" t="s">
        <v>1681</v>
      </c>
      <c r="D841" s="8">
        <v>40963.683449074073</v>
      </c>
      <c r="E841" s="7" t="s">
        <v>19</v>
      </c>
      <c r="F841" s="8" t="s">
        <v>20</v>
      </c>
      <c r="G841" t="str">
        <f t="shared" si="13"/>
        <v>Active</v>
      </c>
      <c r="H841" s="2" t="s">
        <v>1</v>
      </c>
      <c r="I841" t="str">
        <f>VLOOKUP(B841,'CCM-FRS-01-May-2014'!$A$1:$M$1962,3,0)</f>
        <v>Investments</v>
      </c>
      <c r="J841" t="str">
        <f>VLOOKUP(B841,'CCM-FRS-01-May-2014'!$A$1:$M$1962,4,0)</f>
        <v>Inv-Alpha Strategies</v>
      </c>
      <c r="K841" t="str">
        <f>VLOOKUP(B841,'CCM-FRS-01-May-2014'!$A$1:$M$1962,5,0)</f>
        <v>Inv-Alpha-Equities</v>
      </c>
      <c r="M841">
        <v>11</v>
      </c>
      <c r="O841" s="23">
        <v>3026190.0726451408</v>
      </c>
    </row>
    <row r="842" spans="1:15" ht="15" x14ac:dyDescent="0.3">
      <c r="A842" s="7"/>
      <c r="B842" s="7" t="s">
        <v>1682</v>
      </c>
      <c r="C842" s="7" t="s">
        <v>1683</v>
      </c>
      <c r="D842" s="8">
        <v>38974.576666666668</v>
      </c>
      <c r="E842" s="7" t="s">
        <v>19</v>
      </c>
      <c r="F842" s="8" t="s">
        <v>20</v>
      </c>
      <c r="G842" t="str">
        <f t="shared" si="13"/>
        <v>Active</v>
      </c>
      <c r="H842" s="2" t="s">
        <v>1</v>
      </c>
      <c r="I842" t="str">
        <f>VLOOKUP(B842,'CCM-FRS-01-May-2014'!$A$1:$M$1962,3,0)</f>
        <v>Investments</v>
      </c>
      <c r="J842" t="str">
        <f>VLOOKUP(B842,'CCM-FRS-01-May-2014'!$A$1:$M$1962,4,0)</f>
        <v>Inv-Trading &amp; Liquidity Strategies</v>
      </c>
      <c r="K842" t="str">
        <f>VLOOKUP(B842,'CCM-FRS-01-May-2014'!$A$1:$M$1962,5,0)</f>
        <v>Inv-T&amp;L-Trading</v>
      </c>
      <c r="M842">
        <v>54</v>
      </c>
      <c r="O842" s="23">
        <v>15601050.926299231</v>
      </c>
    </row>
    <row r="843" spans="1:15" ht="15" x14ac:dyDescent="0.3">
      <c r="A843" s="7"/>
      <c r="B843" s="7" t="s">
        <v>1684</v>
      </c>
      <c r="C843" s="7" t="s">
        <v>1685</v>
      </c>
      <c r="D843" s="8">
        <v>38974.576666666668</v>
      </c>
      <c r="E843" s="7" t="s">
        <v>19</v>
      </c>
      <c r="F843" s="8">
        <v>41578</v>
      </c>
      <c r="G843" t="str">
        <f t="shared" ref="G843:G906" si="14">IF(E843="N","Inactive",(IF(E843="Y",(IF(F843="N.A.","Active","Inactive")),"Check")))</f>
        <v>Inactive</v>
      </c>
      <c r="H843" s="4" t="s">
        <v>6</v>
      </c>
      <c r="I843" t="str">
        <f>VLOOKUP(B843,'CCM-FRS-01-May-2014'!$A$1:$M$1962,3,0)</f>
        <v>Investments</v>
      </c>
      <c r="J843" t="str">
        <f>VLOOKUP(B843,'CCM-FRS-01-May-2014'!$A$1:$M$1962,4,0)</f>
        <v>Inv-Alpha Strategies</v>
      </c>
      <c r="K843" t="str">
        <f>VLOOKUP(B843,'CCM-FRS-01-May-2014'!$A$1:$M$1962,5,0)</f>
        <v>Inv-Alpha-Equities</v>
      </c>
      <c r="M843">
        <v>0</v>
      </c>
      <c r="O843" s="23">
        <v>0</v>
      </c>
    </row>
    <row r="844" spans="1:15" ht="15" x14ac:dyDescent="0.3">
      <c r="A844" s="7"/>
      <c r="B844" s="7" t="s">
        <v>1686</v>
      </c>
      <c r="C844" s="7" t="s">
        <v>1687</v>
      </c>
      <c r="D844" s="8">
        <v>39569.738125000003</v>
      </c>
      <c r="E844" s="7" t="s">
        <v>19</v>
      </c>
      <c r="F844" s="8" t="s">
        <v>20</v>
      </c>
      <c r="G844" s="9" t="str">
        <f t="shared" si="14"/>
        <v>Active</v>
      </c>
      <c r="H844" s="2" t="s">
        <v>1</v>
      </c>
      <c r="I844" s="9" t="str">
        <f>VLOOKUP(B844,'CCM-FRS-01-May-2014'!$A$1:$M$1962,3,0)</f>
        <v>Investments</v>
      </c>
      <c r="J844" t="str">
        <f>VLOOKUP(B844,'CCM-FRS-01-May-2014'!$A$1:$M$1962,4,0)</f>
        <v>Inv-Alpha Strategies</v>
      </c>
      <c r="K844" t="str">
        <f>VLOOKUP(B844,'CCM-FRS-01-May-2014'!$A$1:$M$1962,5,0)</f>
        <v>Inv-Alpha-Equities</v>
      </c>
      <c r="M844">
        <v>13</v>
      </c>
      <c r="O844" s="23">
        <v>2483968.9350015698</v>
      </c>
    </row>
    <row r="845" spans="1:15" ht="15" x14ac:dyDescent="0.3">
      <c r="A845" s="7"/>
      <c r="B845" s="7" t="s">
        <v>1688</v>
      </c>
      <c r="C845" s="7" t="s">
        <v>1689</v>
      </c>
      <c r="D845" s="8">
        <v>38974.576666666668</v>
      </c>
      <c r="E845" s="7" t="s">
        <v>19</v>
      </c>
      <c r="F845" s="8">
        <v>41578</v>
      </c>
      <c r="G845" t="str">
        <f t="shared" si="14"/>
        <v>Inactive</v>
      </c>
      <c r="H845" s="4" t="s">
        <v>6</v>
      </c>
      <c r="I845" t="str">
        <f>VLOOKUP(B845,'CCM-FRS-01-May-2014'!$A$1:$M$1962,3,0)</f>
        <v>Investments</v>
      </c>
      <c r="J845" t="str">
        <f>VLOOKUP(B845,'CCM-FRS-01-May-2014'!$A$1:$M$1962,4,0)</f>
        <v>Inv-Alpha Strategies</v>
      </c>
      <c r="K845" t="str">
        <f>VLOOKUP(B845,'CCM-FRS-01-May-2014'!$A$1:$M$1962,5,0)</f>
        <v>Inv-Alpha-Equities</v>
      </c>
      <c r="M845">
        <v>0</v>
      </c>
      <c r="O845" s="23">
        <v>0</v>
      </c>
    </row>
    <row r="846" spans="1:15" ht="15" x14ac:dyDescent="0.3">
      <c r="A846" s="7"/>
      <c r="B846" s="7" t="s">
        <v>1690</v>
      </c>
      <c r="C846" s="7" t="s">
        <v>1691</v>
      </c>
      <c r="D846" s="8">
        <v>38974.576666666668</v>
      </c>
      <c r="E846" s="7" t="s">
        <v>19</v>
      </c>
      <c r="F846" s="8" t="s">
        <v>20</v>
      </c>
      <c r="G846" t="str">
        <f t="shared" si="14"/>
        <v>Active</v>
      </c>
      <c r="H846" s="2" t="s">
        <v>1</v>
      </c>
      <c r="I846" t="str">
        <f>VLOOKUP(B846,'CCM-FRS-01-May-2014'!$A$1:$M$1962,3,0)</f>
        <v>Investments</v>
      </c>
      <c r="J846" t="str">
        <f>VLOOKUP(B846,'CCM-FRS-01-May-2014'!$A$1:$M$1962,4,0)</f>
        <v>Inv-Alpha Strategies</v>
      </c>
      <c r="K846" t="str">
        <f>VLOOKUP(B846,'CCM-FRS-01-May-2014'!$A$1:$M$1962,5,0)</f>
        <v>Inv-Alpha-Equities</v>
      </c>
      <c r="M846">
        <v>0</v>
      </c>
      <c r="O846" s="23">
        <v>45264.326990000001</v>
      </c>
    </row>
    <row r="847" spans="1:15" ht="15" x14ac:dyDescent="0.3">
      <c r="A847" s="7"/>
      <c r="B847" s="7" t="s">
        <v>1692</v>
      </c>
      <c r="C847" s="7" t="s">
        <v>1693</v>
      </c>
      <c r="D847" s="8">
        <v>38974.576666666668</v>
      </c>
      <c r="E847" s="7" t="s">
        <v>19</v>
      </c>
      <c r="F847" s="8" t="s">
        <v>20</v>
      </c>
      <c r="G847" t="str">
        <f t="shared" si="14"/>
        <v>Active</v>
      </c>
      <c r="H847" s="2" t="s">
        <v>1</v>
      </c>
      <c r="I847" t="str">
        <f>VLOOKUP(B847,'CCM-FRS-01-May-2014'!$A$1:$M$1962,3,0)</f>
        <v>Investments</v>
      </c>
      <c r="J847" t="str">
        <f>VLOOKUP(B847,'CCM-FRS-01-May-2014'!$A$1:$M$1962,4,0)</f>
        <v>Inv-Alpha Strategies</v>
      </c>
      <c r="K847" t="str">
        <f>VLOOKUP(B847,'CCM-FRS-01-May-2014'!$A$1:$M$1962,5,0)</f>
        <v>Inv-Alpha-Equities</v>
      </c>
      <c r="M847">
        <v>17</v>
      </c>
      <c r="O847" s="23">
        <v>5932808.1346962908</v>
      </c>
    </row>
    <row r="848" spans="1:15" ht="15" x14ac:dyDescent="0.3">
      <c r="A848" s="7"/>
      <c r="B848" s="7" t="s">
        <v>1694</v>
      </c>
      <c r="C848" s="7" t="s">
        <v>1695</v>
      </c>
      <c r="D848" s="8">
        <v>38974.576666666668</v>
      </c>
      <c r="E848" s="7" t="s">
        <v>19</v>
      </c>
      <c r="F848" s="8">
        <v>41639</v>
      </c>
      <c r="G848" t="str">
        <f t="shared" si="14"/>
        <v>Inactive</v>
      </c>
      <c r="H848" s="4" t="s">
        <v>6</v>
      </c>
      <c r="I848" t="str">
        <f>VLOOKUP(B848,'CCM-FRS-01-May-2014'!$A$1:$M$1962,3,0)</f>
        <v>Investments</v>
      </c>
      <c r="J848" t="str">
        <f>VLOOKUP(B848,'CCM-FRS-01-May-2014'!$A$1:$M$1962,4,0)</f>
        <v>Inv-Alpha Strategies</v>
      </c>
      <c r="K848" t="str">
        <f>VLOOKUP(B848,'CCM-FRS-01-May-2014'!$A$1:$M$1962,5,0)</f>
        <v>Inv-Alpha-Equities</v>
      </c>
      <c r="M848">
        <v>0</v>
      </c>
      <c r="O848" s="23">
        <v>0</v>
      </c>
    </row>
    <row r="849" spans="1:15" ht="15" x14ac:dyDescent="0.3">
      <c r="A849" s="7"/>
      <c r="B849" s="7" t="s">
        <v>1696</v>
      </c>
      <c r="C849" s="7" t="s">
        <v>1697</v>
      </c>
      <c r="D849" s="8">
        <v>38974.576666666668</v>
      </c>
      <c r="E849" s="7" t="s">
        <v>19</v>
      </c>
      <c r="F849" s="8" t="s">
        <v>20</v>
      </c>
      <c r="G849" t="str">
        <f t="shared" si="14"/>
        <v>Active</v>
      </c>
      <c r="H849" s="2" t="s">
        <v>1</v>
      </c>
      <c r="I849" t="str">
        <f>VLOOKUP(B849,'CCM-FRS-01-May-2014'!$A$1:$M$1962,3,0)</f>
        <v>Investments</v>
      </c>
      <c r="J849" t="str">
        <f>VLOOKUP(B849,'CCM-FRS-01-May-2014'!$A$1:$M$1962,4,0)</f>
        <v>Inv-Alpha Strategies</v>
      </c>
      <c r="K849" t="str">
        <f>VLOOKUP(B849,'CCM-FRS-01-May-2014'!$A$1:$M$1962,5,0)</f>
        <v>Inv-Alpha-Equities</v>
      </c>
      <c r="M849">
        <v>17</v>
      </c>
      <c r="O849" s="23">
        <v>12501690.50161997</v>
      </c>
    </row>
    <row r="850" spans="1:15" ht="15" x14ac:dyDescent="0.3">
      <c r="A850" s="7"/>
      <c r="B850" s="7" t="s">
        <v>1698</v>
      </c>
      <c r="C850" s="7" t="s">
        <v>1699</v>
      </c>
      <c r="D850" s="8">
        <v>39007.490277777775</v>
      </c>
      <c r="E850" s="7" t="s">
        <v>19</v>
      </c>
      <c r="F850" s="8">
        <v>41578</v>
      </c>
      <c r="G850" t="str">
        <f t="shared" si="14"/>
        <v>Inactive</v>
      </c>
      <c r="H850" s="4" t="s">
        <v>6</v>
      </c>
      <c r="I850" t="str">
        <f>VLOOKUP(B850,'CCM-FRS-01-May-2014'!$A$1:$M$1962,3,0)</f>
        <v>Investments</v>
      </c>
      <c r="J850" t="str">
        <f>VLOOKUP(B850,'CCM-FRS-01-May-2014'!$A$1:$M$1962,4,0)</f>
        <v>Inv-Alpha Strategies</v>
      </c>
      <c r="K850" t="str">
        <f>VLOOKUP(B850,'CCM-FRS-01-May-2014'!$A$1:$M$1962,5,0)</f>
        <v>Inv-Alpha-Equities</v>
      </c>
      <c r="M850">
        <v>0</v>
      </c>
      <c r="O850" s="23">
        <v>0</v>
      </c>
    </row>
    <row r="851" spans="1:15" ht="15" x14ac:dyDescent="0.3">
      <c r="A851" s="7"/>
      <c r="B851" s="7" t="s">
        <v>1700</v>
      </c>
      <c r="C851" s="7" t="s">
        <v>1701</v>
      </c>
      <c r="D851" s="8">
        <v>38974.576666666668</v>
      </c>
      <c r="E851" s="7" t="s">
        <v>19</v>
      </c>
      <c r="F851" s="8" t="s">
        <v>20</v>
      </c>
      <c r="G851" t="str">
        <f t="shared" si="14"/>
        <v>Active</v>
      </c>
      <c r="H851" s="2" t="s">
        <v>1</v>
      </c>
      <c r="I851" t="str">
        <f>VLOOKUP(B851,'CCM-FRS-01-May-2014'!$A$1:$M$1962,3,0)</f>
        <v>Investments</v>
      </c>
      <c r="J851" t="str">
        <f>VLOOKUP(B851,'CCM-FRS-01-May-2014'!$A$1:$M$1962,4,0)</f>
        <v>Inv-Alpha Strategies</v>
      </c>
      <c r="K851" t="str">
        <f>VLOOKUP(B851,'CCM-FRS-01-May-2014'!$A$1:$M$1962,5,0)</f>
        <v>Inv-Alpha-Equities</v>
      </c>
      <c r="M851">
        <v>26</v>
      </c>
      <c r="O851" s="23">
        <v>12850911.297438081</v>
      </c>
    </row>
    <row r="852" spans="1:15" ht="15" x14ac:dyDescent="0.3">
      <c r="A852" s="7"/>
      <c r="B852" s="7" t="s">
        <v>1702</v>
      </c>
      <c r="C852" s="7" t="s">
        <v>1703</v>
      </c>
      <c r="D852" s="8">
        <v>39601.647418981483</v>
      </c>
      <c r="E852" s="7" t="s">
        <v>19</v>
      </c>
      <c r="F852" s="8">
        <v>41578</v>
      </c>
      <c r="G852" t="str">
        <f t="shared" si="14"/>
        <v>Inactive</v>
      </c>
      <c r="H852" s="4" t="s">
        <v>6</v>
      </c>
      <c r="I852" t="str">
        <f>VLOOKUP(B852,'CCM-FRS-01-May-2014'!$A$1:$M$1962,3,0)</f>
        <v>Investments</v>
      </c>
      <c r="J852" t="str">
        <f>VLOOKUP(B852,'CCM-FRS-01-May-2014'!$A$1:$M$1962,4,0)</f>
        <v>Inv-Alpha Strategies</v>
      </c>
      <c r="K852" t="str">
        <f>VLOOKUP(B852,'CCM-FRS-01-May-2014'!$A$1:$M$1962,5,0)</f>
        <v>Inv-Alpha-Equities</v>
      </c>
      <c r="M852">
        <v>0</v>
      </c>
      <c r="O852" s="23">
        <v>0</v>
      </c>
    </row>
    <row r="853" spans="1:15" ht="15" x14ac:dyDescent="0.3">
      <c r="A853" s="7"/>
      <c r="B853" s="7" t="s">
        <v>1704</v>
      </c>
      <c r="C853" s="7" t="s">
        <v>1705</v>
      </c>
      <c r="D853" s="8">
        <v>38974.576666666668</v>
      </c>
      <c r="E853" s="7" t="s">
        <v>19</v>
      </c>
      <c r="F853" s="8" t="s">
        <v>20</v>
      </c>
      <c r="G853" t="str">
        <f t="shared" si="14"/>
        <v>Active</v>
      </c>
      <c r="H853" s="2" t="s">
        <v>1</v>
      </c>
      <c r="I853" t="str">
        <f>VLOOKUP(B853,'CCM-FRS-01-May-2014'!$A$1:$M$1962,3,0)</f>
        <v>Investments</v>
      </c>
      <c r="J853" t="str">
        <f>VLOOKUP(B853,'CCM-FRS-01-May-2014'!$A$1:$M$1962,4,0)</f>
        <v>Inv-Alpha Strategies</v>
      </c>
      <c r="K853" t="str">
        <f>VLOOKUP(B853,'CCM-FRS-01-May-2014'!$A$1:$M$1962,5,0)</f>
        <v>Inv-Alpha-Equities</v>
      </c>
      <c r="M853">
        <v>0</v>
      </c>
      <c r="O853" s="23">
        <v>351598.92913</v>
      </c>
    </row>
    <row r="854" spans="1:15" ht="15" x14ac:dyDescent="0.3">
      <c r="A854" s="7"/>
      <c r="B854" s="7" t="s">
        <v>1706</v>
      </c>
      <c r="C854" s="7" t="s">
        <v>1707</v>
      </c>
      <c r="D854" s="8">
        <v>39007.490277777775</v>
      </c>
      <c r="E854" s="7" t="s">
        <v>19</v>
      </c>
      <c r="F854" s="8" t="s">
        <v>20</v>
      </c>
      <c r="G854" t="str">
        <f t="shared" si="14"/>
        <v>Active</v>
      </c>
      <c r="H854" s="2" t="s">
        <v>1</v>
      </c>
      <c r="I854" t="str">
        <f>VLOOKUP(B854,'CCM-FRS-01-May-2014'!$A$1:$M$1962,3,0)</f>
        <v>Investments</v>
      </c>
      <c r="J854" t="str">
        <f>VLOOKUP(B854,'CCM-FRS-01-May-2014'!$A$1:$M$1962,4,0)</f>
        <v>Inv-Alpha Strategies</v>
      </c>
      <c r="K854" t="str">
        <f>VLOOKUP(B854,'CCM-FRS-01-May-2014'!$A$1:$M$1962,5,0)</f>
        <v>Inv-Alpha-Equities</v>
      </c>
      <c r="M854">
        <v>18</v>
      </c>
      <c r="O854" s="23">
        <v>6684895.1253184825</v>
      </c>
    </row>
    <row r="855" spans="1:15" ht="15" x14ac:dyDescent="0.3">
      <c r="A855" s="7"/>
      <c r="B855" s="7" t="s">
        <v>1708</v>
      </c>
      <c r="C855" s="7" t="s">
        <v>1709</v>
      </c>
      <c r="D855" s="8">
        <v>40640.727395833332</v>
      </c>
      <c r="E855" s="7" t="s">
        <v>19</v>
      </c>
      <c r="F855" s="8" t="s">
        <v>20</v>
      </c>
      <c r="G855" t="str">
        <f t="shared" si="14"/>
        <v>Active</v>
      </c>
      <c r="H855" s="2" t="s">
        <v>1</v>
      </c>
      <c r="I855" t="str">
        <f>VLOOKUP(B855,'CCM-FRS-01-May-2014'!$A$1:$M$1962,3,0)</f>
        <v>Investments</v>
      </c>
      <c r="J855" t="str">
        <f>VLOOKUP(B855,'CCM-FRS-01-May-2014'!$A$1:$M$1962,4,0)</f>
        <v>Inv-Alpha Strategies</v>
      </c>
      <c r="K855" t="str">
        <f>VLOOKUP(B855,'CCM-FRS-01-May-2014'!$A$1:$M$1962,5,0)</f>
        <v>Inv-Alpha-Equities</v>
      </c>
      <c r="M855">
        <v>2</v>
      </c>
      <c r="O855" s="23">
        <v>446154.05161798332</v>
      </c>
    </row>
    <row r="856" spans="1:15" ht="15" x14ac:dyDescent="0.3">
      <c r="A856" s="7"/>
      <c r="B856" s="7" t="s">
        <v>1710</v>
      </c>
      <c r="C856" s="7" t="s">
        <v>1711</v>
      </c>
      <c r="D856" s="8">
        <v>39071.69425925926</v>
      </c>
      <c r="E856" s="7" t="s">
        <v>19</v>
      </c>
      <c r="F856" s="8">
        <v>41790</v>
      </c>
      <c r="G856" t="str">
        <f t="shared" si="14"/>
        <v>Inactive</v>
      </c>
      <c r="H856" s="4" t="s">
        <v>8</v>
      </c>
      <c r="I856" t="str">
        <f>VLOOKUP(B856,'CCM-FRS-01-May-2014'!$A$1:$M$1962,3,0)</f>
        <v>Investments</v>
      </c>
      <c r="J856" t="str">
        <f>VLOOKUP(B856,'CCM-FRS-01-May-2014'!$A$1:$M$1962,4,0)</f>
        <v>Inv-Alpha Strategies</v>
      </c>
      <c r="K856" t="str">
        <f>VLOOKUP(B856,'CCM-FRS-01-May-2014'!$A$1:$M$1962,5,0)</f>
        <v>Inv-Alpha-Equities</v>
      </c>
      <c r="M856">
        <v>0</v>
      </c>
      <c r="O856" s="23">
        <v>0</v>
      </c>
    </row>
    <row r="857" spans="1:15" ht="15" x14ac:dyDescent="0.3">
      <c r="A857" s="7"/>
      <c r="B857" s="7" t="s">
        <v>1712</v>
      </c>
      <c r="C857" s="7" t="s">
        <v>1713</v>
      </c>
      <c r="D857" s="8">
        <v>39007.490277777775</v>
      </c>
      <c r="E857" s="7" t="s">
        <v>19</v>
      </c>
      <c r="F857" s="8">
        <v>41578</v>
      </c>
      <c r="G857" t="str">
        <f t="shared" si="14"/>
        <v>Inactive</v>
      </c>
      <c r="H857" s="4" t="s">
        <v>6</v>
      </c>
      <c r="I857" t="str">
        <f>VLOOKUP(B857,'CCM-FRS-01-May-2014'!$A$1:$M$1962,3,0)</f>
        <v>Investments</v>
      </c>
      <c r="J857" t="str">
        <f>VLOOKUP(B857,'CCM-FRS-01-May-2014'!$A$1:$M$1962,4,0)</f>
        <v>Inv-Alpha Strategies</v>
      </c>
      <c r="K857" t="str">
        <f>VLOOKUP(B857,'CCM-FRS-01-May-2014'!$A$1:$M$1962,5,0)</f>
        <v>Inv-Alpha-Equities</v>
      </c>
      <c r="M857">
        <v>0</v>
      </c>
      <c r="O857" s="23">
        <v>0</v>
      </c>
    </row>
    <row r="858" spans="1:15" ht="15" x14ac:dyDescent="0.3">
      <c r="A858" s="7"/>
      <c r="B858" s="7" t="s">
        <v>1714</v>
      </c>
      <c r="C858" s="7" t="s">
        <v>1715</v>
      </c>
      <c r="D858" s="8">
        <v>39070.563240740739</v>
      </c>
      <c r="E858" s="7" t="s">
        <v>19</v>
      </c>
      <c r="F858" s="8">
        <v>41152</v>
      </c>
      <c r="G858" t="str">
        <f t="shared" si="14"/>
        <v>Inactive</v>
      </c>
      <c r="H858" s="4" t="s">
        <v>6</v>
      </c>
      <c r="I858" t="str">
        <f>VLOOKUP(B858,'CCM-FRS-01-May-2014'!$A$1:$M$1962,3,0)</f>
        <v>Investments</v>
      </c>
      <c r="J858" t="str">
        <f>VLOOKUP(B858,'CCM-FRS-01-May-2014'!$A$1:$M$1962,4,0)</f>
        <v>Inv-Alpha Strategies</v>
      </c>
      <c r="K858" t="str">
        <f>VLOOKUP(B858,'CCM-FRS-01-May-2014'!$A$1:$M$1962,5,0)</f>
        <v>Inv-Alpha-Fixed Income</v>
      </c>
      <c r="M858">
        <v>0</v>
      </c>
      <c r="O858" s="23">
        <v>0</v>
      </c>
    </row>
    <row r="859" spans="1:15" ht="15" x14ac:dyDescent="0.3">
      <c r="A859" s="7"/>
      <c r="B859" s="7" t="s">
        <v>1716</v>
      </c>
      <c r="C859" s="7" t="s">
        <v>1717</v>
      </c>
      <c r="D859" s="8">
        <v>38974.576666666668</v>
      </c>
      <c r="E859" s="7" t="s">
        <v>19</v>
      </c>
      <c r="F859" s="8">
        <v>41152</v>
      </c>
      <c r="G859" t="str">
        <f t="shared" si="14"/>
        <v>Inactive</v>
      </c>
      <c r="H859" s="4" t="s">
        <v>6</v>
      </c>
      <c r="I859" t="str">
        <f>VLOOKUP(B859,'CCM-FRS-01-May-2014'!$A$1:$M$1962,3,0)</f>
        <v>Investments</v>
      </c>
      <c r="J859" t="str">
        <f>VLOOKUP(B859,'CCM-FRS-01-May-2014'!$A$1:$M$1962,4,0)</f>
        <v>Inv-Alpha Strategies</v>
      </c>
      <c r="K859" t="str">
        <f>VLOOKUP(B859,'CCM-FRS-01-May-2014'!$A$1:$M$1962,5,0)</f>
        <v>Inv-Alpha-Fixed Income</v>
      </c>
      <c r="M859">
        <v>0</v>
      </c>
      <c r="O859" s="23">
        <v>0</v>
      </c>
    </row>
    <row r="860" spans="1:15" ht="15" x14ac:dyDescent="0.3">
      <c r="A860" s="7"/>
      <c r="B860" s="7" t="s">
        <v>1718</v>
      </c>
      <c r="C860" s="7" t="s">
        <v>1719</v>
      </c>
      <c r="D860" s="8">
        <v>39405.521840277775</v>
      </c>
      <c r="E860" s="7" t="s">
        <v>19</v>
      </c>
      <c r="F860" s="8" t="s">
        <v>20</v>
      </c>
      <c r="G860" t="str">
        <f t="shared" si="14"/>
        <v>Active</v>
      </c>
      <c r="H860" s="2" t="s">
        <v>1</v>
      </c>
      <c r="I860" t="str">
        <f>VLOOKUP(B860,'CCM-FRS-01-May-2014'!$A$1:$M$1962,3,0)</f>
        <v>Investments</v>
      </c>
      <c r="J860" t="str">
        <f>VLOOKUP(B860,'CCM-FRS-01-May-2014'!$A$1:$M$1962,4,0)</f>
        <v>Inv-Alpha Strategies</v>
      </c>
      <c r="K860" t="str">
        <f>VLOOKUP(B860,'CCM-FRS-01-May-2014'!$A$1:$M$1962,5,0)</f>
        <v>Inv-Alpha-Equities</v>
      </c>
      <c r="M860">
        <v>3</v>
      </c>
      <c r="O860" s="23">
        <v>512287.42741821927</v>
      </c>
    </row>
    <row r="861" spans="1:15" ht="15" x14ac:dyDescent="0.3">
      <c r="A861" s="7"/>
      <c r="B861" s="7" t="s">
        <v>1720</v>
      </c>
      <c r="C861" s="7" t="s">
        <v>1721</v>
      </c>
      <c r="D861" s="8">
        <v>38974.576666666668</v>
      </c>
      <c r="E861" s="7" t="s">
        <v>19</v>
      </c>
      <c r="F861" s="8">
        <v>41152</v>
      </c>
      <c r="G861" t="str">
        <f t="shared" si="14"/>
        <v>Inactive</v>
      </c>
      <c r="H861" s="4" t="s">
        <v>6</v>
      </c>
      <c r="I861" t="str">
        <f>VLOOKUP(B861,'CCM-FRS-01-May-2014'!$A$1:$M$1962,3,0)</f>
        <v>Investments</v>
      </c>
      <c r="J861" t="str">
        <f>VLOOKUP(B861,'CCM-FRS-01-May-2014'!$A$1:$M$1962,4,0)</f>
        <v>Inv-Alpha Strategies</v>
      </c>
      <c r="K861" t="str">
        <f>VLOOKUP(B861,'CCM-FRS-01-May-2014'!$A$1:$M$1962,5,0)</f>
        <v>Inv-Alpha-Fixed Income</v>
      </c>
      <c r="M861">
        <v>0</v>
      </c>
      <c r="O861" s="23">
        <v>0</v>
      </c>
    </row>
    <row r="862" spans="1:15" ht="15" x14ac:dyDescent="0.3">
      <c r="A862" s="7"/>
      <c r="B862" s="7" t="s">
        <v>1722</v>
      </c>
      <c r="C862" s="7" t="s">
        <v>1723</v>
      </c>
      <c r="D862" s="8">
        <v>38974.576666666668</v>
      </c>
      <c r="E862" s="7" t="s">
        <v>19</v>
      </c>
      <c r="F862" s="8">
        <v>41152</v>
      </c>
      <c r="G862" t="str">
        <f t="shared" si="14"/>
        <v>Inactive</v>
      </c>
      <c r="H862" s="4" t="s">
        <v>6</v>
      </c>
      <c r="I862" t="str">
        <f>VLOOKUP(B862,'CCM-FRS-01-May-2014'!$A$1:$M$1962,3,0)</f>
        <v>Investments</v>
      </c>
      <c r="J862" t="str">
        <f>VLOOKUP(B862,'CCM-FRS-01-May-2014'!$A$1:$M$1962,4,0)</f>
        <v>Inv-Alpha Strategies</v>
      </c>
      <c r="K862" t="str">
        <f>VLOOKUP(B862,'CCM-FRS-01-May-2014'!$A$1:$M$1962,5,0)</f>
        <v>Inv-Alpha-Fixed Income</v>
      </c>
      <c r="M862">
        <v>0</v>
      </c>
      <c r="O862" s="23">
        <v>0</v>
      </c>
    </row>
    <row r="863" spans="1:15" ht="15" x14ac:dyDescent="0.3">
      <c r="A863" s="7"/>
      <c r="B863" s="7" t="s">
        <v>1724</v>
      </c>
      <c r="C863" s="7" t="s">
        <v>1725</v>
      </c>
      <c r="D863" s="8">
        <v>38974.576666666668</v>
      </c>
      <c r="E863" s="7" t="s">
        <v>19</v>
      </c>
      <c r="F863" s="8">
        <v>41152</v>
      </c>
      <c r="G863" t="str">
        <f t="shared" si="14"/>
        <v>Inactive</v>
      </c>
      <c r="H863" s="4" t="s">
        <v>6</v>
      </c>
      <c r="I863" t="str">
        <f>VLOOKUP(B863,'CCM-FRS-01-May-2014'!$A$1:$M$1962,3,0)</f>
        <v>Investments</v>
      </c>
      <c r="J863" t="str">
        <f>VLOOKUP(B863,'CCM-FRS-01-May-2014'!$A$1:$M$1962,4,0)</f>
        <v>Inv-Alpha Strategies</v>
      </c>
      <c r="K863" t="str">
        <f>VLOOKUP(B863,'CCM-FRS-01-May-2014'!$A$1:$M$1962,5,0)</f>
        <v>Inv-Alpha-Fixed Income</v>
      </c>
      <c r="M863">
        <v>0</v>
      </c>
      <c r="O863" s="23">
        <v>0</v>
      </c>
    </row>
    <row r="864" spans="1:15" ht="15" x14ac:dyDescent="0.3">
      <c r="A864" s="7"/>
      <c r="B864" s="7" t="s">
        <v>1726</v>
      </c>
      <c r="C864" s="7" t="s">
        <v>1727</v>
      </c>
      <c r="D864" s="8">
        <v>39007.490277777775</v>
      </c>
      <c r="E864" s="7" t="s">
        <v>19</v>
      </c>
      <c r="F864" s="8">
        <v>41152</v>
      </c>
      <c r="G864" t="str">
        <f t="shared" si="14"/>
        <v>Inactive</v>
      </c>
      <c r="H864" s="4" t="s">
        <v>6</v>
      </c>
      <c r="I864" t="str">
        <f>VLOOKUP(B864,'CCM-FRS-01-May-2014'!$A$1:$M$1962,3,0)</f>
        <v>Investments</v>
      </c>
      <c r="J864" t="str">
        <f>VLOOKUP(B864,'CCM-FRS-01-May-2014'!$A$1:$M$1962,4,0)</f>
        <v>Inv-Alpha Strategies</v>
      </c>
      <c r="K864" t="str">
        <f>VLOOKUP(B864,'CCM-FRS-01-May-2014'!$A$1:$M$1962,5,0)</f>
        <v>Inv-Alpha-Fixed Income</v>
      </c>
      <c r="M864">
        <v>0</v>
      </c>
      <c r="O864" s="23">
        <v>0</v>
      </c>
    </row>
    <row r="865" spans="1:15" ht="15" x14ac:dyDescent="0.3">
      <c r="A865" s="7"/>
      <c r="B865" s="7" t="s">
        <v>1728</v>
      </c>
      <c r="C865" s="7" t="s">
        <v>1729</v>
      </c>
      <c r="D865" s="8">
        <v>38974.576666666668</v>
      </c>
      <c r="E865" s="7" t="s">
        <v>19</v>
      </c>
      <c r="F865" s="8">
        <v>41152</v>
      </c>
      <c r="G865" t="str">
        <f t="shared" si="14"/>
        <v>Inactive</v>
      </c>
      <c r="H865" s="4" t="s">
        <v>6</v>
      </c>
      <c r="I865" t="str">
        <f>VLOOKUP(B865,'CCM-FRS-01-May-2014'!$A$1:$M$1962,3,0)</f>
        <v>Investments</v>
      </c>
      <c r="J865" t="str">
        <f>VLOOKUP(B865,'CCM-FRS-01-May-2014'!$A$1:$M$1962,4,0)</f>
        <v>Inv-Alpha Strategies</v>
      </c>
      <c r="K865" t="str">
        <f>VLOOKUP(B865,'CCM-FRS-01-May-2014'!$A$1:$M$1962,5,0)</f>
        <v>Inv-Alpha-Fixed Income</v>
      </c>
      <c r="M865">
        <v>0</v>
      </c>
      <c r="O865" s="23">
        <v>0</v>
      </c>
    </row>
    <row r="866" spans="1:15" ht="15" x14ac:dyDescent="0.3">
      <c r="A866" s="7"/>
      <c r="B866" s="7" t="s">
        <v>1730</v>
      </c>
      <c r="C866" s="7" t="s">
        <v>1731</v>
      </c>
      <c r="D866" s="8">
        <v>38974.576666666668</v>
      </c>
      <c r="E866" s="7" t="s">
        <v>19</v>
      </c>
      <c r="F866" s="8">
        <v>41152</v>
      </c>
      <c r="G866" t="str">
        <f t="shared" si="14"/>
        <v>Inactive</v>
      </c>
      <c r="H866" s="4" t="s">
        <v>6</v>
      </c>
      <c r="I866" t="str">
        <f>VLOOKUP(B866,'CCM-FRS-01-May-2014'!$A$1:$M$1962,3,0)</f>
        <v>Investments</v>
      </c>
      <c r="J866" t="str">
        <f>VLOOKUP(B866,'CCM-FRS-01-May-2014'!$A$1:$M$1962,4,0)</f>
        <v>Inv-Alpha Strategies</v>
      </c>
      <c r="K866" t="str">
        <f>VLOOKUP(B866,'CCM-FRS-01-May-2014'!$A$1:$M$1962,5,0)</f>
        <v>Inv-Alpha-Fixed Income</v>
      </c>
      <c r="M866">
        <v>0</v>
      </c>
      <c r="O866" s="23">
        <v>0</v>
      </c>
    </row>
    <row r="867" spans="1:15" ht="15" x14ac:dyDescent="0.3">
      <c r="A867" s="7"/>
      <c r="B867" s="7" t="s">
        <v>1732</v>
      </c>
      <c r="C867" s="7" t="s">
        <v>1733</v>
      </c>
      <c r="D867" s="8">
        <v>38974.584270833337</v>
      </c>
      <c r="E867" s="7" t="s">
        <v>19</v>
      </c>
      <c r="F867" s="8">
        <v>40025</v>
      </c>
      <c r="G867" t="str">
        <f t="shared" si="14"/>
        <v>Inactive</v>
      </c>
      <c r="H867" s="4" t="s">
        <v>6</v>
      </c>
      <c r="I867" t="str">
        <f>VLOOKUP(B867,'CCM-FRS-01-May-2014'!$A$1:$M$1962,3,0)</f>
        <v>Risk and Quantitative Analysis</v>
      </c>
      <c r="J867" t="str">
        <f>VLOOKUP(B867,'CCM-FRS-01-May-2014'!$A$1:$M$1962,4,0)</f>
        <v>RQA-Inactive</v>
      </c>
      <c r="K867" t="str">
        <f>VLOOKUP(B867,'CCM-FRS-01-May-2014'!$A$1:$M$1962,5,0)</f>
        <v>306260 RQA-Risk Measurement (Inactive)</v>
      </c>
      <c r="M867">
        <v>0</v>
      </c>
      <c r="O867" s="23">
        <v>0</v>
      </c>
    </row>
    <row r="868" spans="1:15" ht="15" x14ac:dyDescent="0.3">
      <c r="A868" s="7"/>
      <c r="B868" s="7" t="s">
        <v>1734</v>
      </c>
      <c r="C868" s="7" t="s">
        <v>1735</v>
      </c>
      <c r="D868" s="8">
        <v>38974.584270833337</v>
      </c>
      <c r="E868" s="7" t="s">
        <v>19</v>
      </c>
      <c r="F868" s="8">
        <v>40025</v>
      </c>
      <c r="G868" t="str">
        <f t="shared" si="14"/>
        <v>Inactive</v>
      </c>
      <c r="H868" s="4" t="s">
        <v>6</v>
      </c>
      <c r="I868" t="str">
        <f>VLOOKUP(B868,'CCM-FRS-01-May-2014'!$A$1:$M$1962,3,0)</f>
        <v>Risk and Quantitative Analysis</v>
      </c>
      <c r="J868" t="str">
        <f>VLOOKUP(B868,'CCM-FRS-01-May-2014'!$A$1:$M$1962,4,0)</f>
        <v>RQA-Inactive</v>
      </c>
      <c r="K868" t="str">
        <f>VLOOKUP(B868,'CCM-FRS-01-May-2014'!$A$1:$M$1962,5,0)</f>
        <v>306270 RQA-Management Information (Inactive)</v>
      </c>
      <c r="M868">
        <v>0</v>
      </c>
      <c r="O868" s="23">
        <v>0</v>
      </c>
    </row>
    <row r="869" spans="1:15" ht="15" x14ac:dyDescent="0.3">
      <c r="A869" s="7"/>
      <c r="B869" s="7" t="s">
        <v>1736</v>
      </c>
      <c r="C869" s="7" t="s">
        <v>1737</v>
      </c>
      <c r="D869" s="8">
        <v>39542.688877314817</v>
      </c>
      <c r="E869" s="7" t="s">
        <v>19</v>
      </c>
      <c r="F869" s="8" t="s">
        <v>20</v>
      </c>
      <c r="G869" t="str">
        <f t="shared" si="14"/>
        <v>Active</v>
      </c>
      <c r="H869" s="2" t="s">
        <v>1</v>
      </c>
      <c r="I869" t="str">
        <f>VLOOKUP(B869,'CCM-FRS-01-May-2014'!$A$1:$M$1962,3,0)</f>
        <v>Risk and Quantitative Analysis</v>
      </c>
      <c r="J869" t="str">
        <f>VLOOKUP(B869,'CCM-FRS-01-May-2014'!$A$1:$M$1962,4,0)</f>
        <v>306280 RQA-Corporate Risk</v>
      </c>
      <c r="K869">
        <f>VLOOKUP(B869,'CCM-FRS-01-May-2014'!$A$1:$M$1962,5,0)</f>
        <v>0</v>
      </c>
      <c r="M869">
        <v>35</v>
      </c>
      <c r="O869" s="23">
        <v>7764361.6263867104</v>
      </c>
    </row>
    <row r="870" spans="1:15" ht="15" x14ac:dyDescent="0.3">
      <c r="A870" s="7"/>
      <c r="B870" s="7" t="s">
        <v>1738</v>
      </c>
      <c r="C870" s="7" t="s">
        <v>1739</v>
      </c>
      <c r="D870" s="8">
        <v>39693.728495370371</v>
      </c>
      <c r="E870" s="7" t="s">
        <v>19</v>
      </c>
      <c r="F870" s="8" t="s">
        <v>20</v>
      </c>
      <c r="G870" t="str">
        <f t="shared" si="14"/>
        <v>Active</v>
      </c>
      <c r="H870" s="2" t="s">
        <v>1</v>
      </c>
      <c r="I870" t="str">
        <f>VLOOKUP(B870,'CCM-FRS-01-May-2014'!$A$1:$M$1962,3,0)</f>
        <v>Risk and Quantitative Analysis</v>
      </c>
      <c r="J870" t="str">
        <f>VLOOKUP(B870,'CCM-FRS-01-May-2014'!$A$1:$M$1962,4,0)</f>
        <v>RQA-Alternatives</v>
      </c>
      <c r="K870" t="str">
        <f>VLOOKUP(B870,'CCM-FRS-01-May-2014'!$A$1:$M$1962,5,0)</f>
        <v>306285 RQA-Real Estate</v>
      </c>
      <c r="M870">
        <v>1</v>
      </c>
      <c r="O870" s="23">
        <v>423916.42883264163</v>
      </c>
    </row>
    <row r="871" spans="1:15" ht="15" x14ac:dyDescent="0.3">
      <c r="A871" s="7"/>
      <c r="B871" s="7" t="s">
        <v>1740</v>
      </c>
      <c r="C871" s="7" t="s">
        <v>1741</v>
      </c>
      <c r="D871" s="8">
        <v>38974.584270833337</v>
      </c>
      <c r="E871" s="7" t="s">
        <v>19</v>
      </c>
      <c r="F871" s="8">
        <v>41152</v>
      </c>
      <c r="G871" t="str">
        <f t="shared" si="14"/>
        <v>Inactive</v>
      </c>
      <c r="H871" s="4" t="s">
        <v>6</v>
      </c>
      <c r="I871" t="str">
        <f>VLOOKUP(B871,'CCM-FRS-01-May-2014'!$A$1:$M$1962,3,0)</f>
        <v>Investments</v>
      </c>
      <c r="J871" t="str">
        <f>VLOOKUP(B871,'CCM-FRS-01-May-2014'!$A$1:$M$1962,4,0)</f>
        <v>Inv-Alpha Strategies</v>
      </c>
      <c r="K871" t="str">
        <f>VLOOKUP(B871,'CCM-FRS-01-May-2014'!$A$1:$M$1962,5,0)</f>
        <v>Inv-Alpha-Fixed Income</v>
      </c>
      <c r="M871">
        <v>0</v>
      </c>
      <c r="O871" s="23">
        <v>0</v>
      </c>
    </row>
    <row r="872" spans="1:15" ht="15" x14ac:dyDescent="0.3">
      <c r="A872" s="7"/>
      <c r="B872" s="7" t="s">
        <v>1742</v>
      </c>
      <c r="C872" s="7" t="s">
        <v>1743</v>
      </c>
      <c r="D872" s="8">
        <v>38974.584270833337</v>
      </c>
      <c r="E872" s="7" t="s">
        <v>19</v>
      </c>
      <c r="F872" s="8">
        <v>41394</v>
      </c>
      <c r="G872" t="str">
        <f t="shared" si="14"/>
        <v>Inactive</v>
      </c>
      <c r="H872" s="4" t="s">
        <v>6</v>
      </c>
      <c r="I872" t="str">
        <f>VLOOKUP(B872,'CCM-FRS-01-May-2014'!$A$1:$M$1962,3,0)</f>
        <v>Investments</v>
      </c>
      <c r="J872" t="str">
        <f>VLOOKUP(B872,'CCM-FRS-01-May-2014'!$A$1:$M$1962,4,0)</f>
        <v>Inv-Trading &amp; Liquidity Strategies</v>
      </c>
      <c r="K872" t="str">
        <f>VLOOKUP(B872,'CCM-FRS-01-May-2014'!$A$1:$M$1962,5,0)</f>
        <v>Inv-T&amp;L-Trading</v>
      </c>
      <c r="M872">
        <v>0</v>
      </c>
      <c r="O872" s="23">
        <v>0</v>
      </c>
    </row>
    <row r="873" spans="1:15" ht="15" x14ac:dyDescent="0.3">
      <c r="A873" s="7"/>
      <c r="B873" s="7" t="s">
        <v>1744</v>
      </c>
      <c r="C873" s="7" t="s">
        <v>1745</v>
      </c>
      <c r="D873" s="8">
        <v>38974.576666666668</v>
      </c>
      <c r="E873" s="7" t="s">
        <v>19</v>
      </c>
      <c r="F873" s="8">
        <v>41152</v>
      </c>
      <c r="G873" t="str">
        <f t="shared" si="14"/>
        <v>Inactive</v>
      </c>
      <c r="H873" s="4" t="s">
        <v>6</v>
      </c>
      <c r="I873" t="str">
        <f>VLOOKUP(B873,'CCM-FRS-01-May-2014'!$A$1:$M$1962,3,0)</f>
        <v>Investments</v>
      </c>
      <c r="J873" t="str">
        <f>VLOOKUP(B873,'CCM-FRS-01-May-2014'!$A$1:$M$1962,4,0)</f>
        <v>Inv-Alpha Strategies</v>
      </c>
      <c r="K873" t="str">
        <f>VLOOKUP(B873,'CCM-FRS-01-May-2014'!$A$1:$M$1962,5,0)</f>
        <v>Inv-Alpha-Fixed Income</v>
      </c>
      <c r="M873">
        <v>0</v>
      </c>
      <c r="O873" s="23">
        <v>0</v>
      </c>
    </row>
    <row r="874" spans="1:15" ht="15" x14ac:dyDescent="0.3">
      <c r="A874" s="7"/>
      <c r="B874" s="7" t="s">
        <v>1746</v>
      </c>
      <c r="C874" s="7" t="s">
        <v>1747</v>
      </c>
      <c r="D874" s="8">
        <v>38974.576666666668</v>
      </c>
      <c r="E874" s="7" t="s">
        <v>19</v>
      </c>
      <c r="F874" s="8">
        <v>41578</v>
      </c>
      <c r="G874" t="str">
        <f t="shared" si="14"/>
        <v>Inactive</v>
      </c>
      <c r="H874" s="4" t="s">
        <v>6</v>
      </c>
      <c r="I874" t="str">
        <f>VLOOKUP(B874,'CCM-FRS-01-May-2014'!$A$1:$M$1962,3,0)</f>
        <v>Investments</v>
      </c>
      <c r="J874" t="str">
        <f>VLOOKUP(B874,'CCM-FRS-01-May-2014'!$A$1:$M$1962,4,0)</f>
        <v>Inv-Alpha Strategies</v>
      </c>
      <c r="K874" t="str">
        <f>VLOOKUP(B874,'CCM-FRS-01-May-2014'!$A$1:$M$1962,5,0)</f>
        <v>Inv-Alpha-Equities</v>
      </c>
      <c r="M874">
        <v>0</v>
      </c>
      <c r="O874" s="23">
        <v>0</v>
      </c>
    </row>
    <row r="875" spans="1:15" ht="15" x14ac:dyDescent="0.3">
      <c r="A875" s="7"/>
      <c r="B875" s="7" t="s">
        <v>1748</v>
      </c>
      <c r="C875" s="7" t="s">
        <v>1749</v>
      </c>
      <c r="D875" s="8">
        <v>38985.383831018517</v>
      </c>
      <c r="E875" s="7" t="s">
        <v>19</v>
      </c>
      <c r="F875" s="8">
        <v>41060</v>
      </c>
      <c r="G875" t="str">
        <f t="shared" si="14"/>
        <v>Inactive</v>
      </c>
      <c r="H875" s="4" t="s">
        <v>6</v>
      </c>
      <c r="I875" t="str">
        <f>VLOOKUP(B875,'CCM-FRS-01-May-2014'!$A$1:$M$1962,3,0)</f>
        <v>Investments</v>
      </c>
      <c r="J875" t="str">
        <f>VLOOKUP(B875,'CCM-FRS-01-May-2014'!$A$1:$M$1962,4,0)</f>
        <v>Inv-Trading &amp; Liquidity Strategies</v>
      </c>
      <c r="K875" t="str">
        <f>VLOOKUP(B875,'CCM-FRS-01-May-2014'!$A$1:$M$1962,5,0)</f>
        <v>Inv-T&amp;L-Trading</v>
      </c>
      <c r="M875">
        <v>0</v>
      </c>
      <c r="O875" s="23">
        <v>0</v>
      </c>
    </row>
    <row r="876" spans="1:15" ht="15" x14ac:dyDescent="0.3">
      <c r="A876" s="7"/>
      <c r="B876" s="7" t="s">
        <v>1750</v>
      </c>
      <c r="C876" s="7" t="s">
        <v>1751</v>
      </c>
      <c r="D876" s="8">
        <v>39211.323634259257</v>
      </c>
      <c r="E876" s="7" t="s">
        <v>19</v>
      </c>
      <c r="F876" s="8" t="s">
        <v>20</v>
      </c>
      <c r="G876" t="str">
        <f t="shared" si="14"/>
        <v>Active</v>
      </c>
      <c r="H876" s="2" t="s">
        <v>1</v>
      </c>
      <c r="I876" t="str">
        <f>VLOOKUP(B876,'CCM-FRS-01-May-2014'!$A$1:$M$1962,3,0)</f>
        <v>Investments</v>
      </c>
      <c r="J876" t="str">
        <f>VLOOKUP(B876,'CCM-FRS-01-May-2014'!$A$1:$M$1962,4,0)</f>
        <v>Inv-Alpha Strategies</v>
      </c>
      <c r="K876" t="str">
        <f>VLOOKUP(B876,'CCM-FRS-01-May-2014'!$A$1:$M$1962,5,0)</f>
        <v>Inv-Alpha-Equities</v>
      </c>
      <c r="M876">
        <v>5</v>
      </c>
      <c r="O876" s="23">
        <v>1250810.7305881102</v>
      </c>
    </row>
    <row r="877" spans="1:15" ht="15" x14ac:dyDescent="0.3">
      <c r="A877" s="7"/>
      <c r="B877" s="7" t="s">
        <v>1752</v>
      </c>
      <c r="C877" s="7" t="s">
        <v>1753</v>
      </c>
      <c r="D877" s="8">
        <v>39211.323645833334</v>
      </c>
      <c r="E877" s="7" t="s">
        <v>19</v>
      </c>
      <c r="F877" s="8">
        <v>40135</v>
      </c>
      <c r="G877" t="str">
        <f t="shared" si="14"/>
        <v>Inactive</v>
      </c>
      <c r="H877" s="4" t="s">
        <v>6</v>
      </c>
      <c r="I877" t="str">
        <f>VLOOKUP(B877,'CCM-FRS-01-May-2014'!$A$1:$M$1962,3,0)</f>
        <v>Investments</v>
      </c>
      <c r="J877" t="str">
        <f>VLOOKUP(B877,'CCM-FRS-01-May-2014'!$A$1:$M$1962,4,0)</f>
        <v>Inv-Alpha Strategies</v>
      </c>
      <c r="K877" t="str">
        <f>VLOOKUP(B877,'CCM-FRS-01-May-2014'!$A$1:$M$1962,5,0)</f>
        <v>Inv-Alpha-Equities</v>
      </c>
      <c r="M877">
        <v>0</v>
      </c>
      <c r="O877" s="23">
        <v>0</v>
      </c>
    </row>
    <row r="878" spans="1:15" ht="15" x14ac:dyDescent="0.3">
      <c r="A878" s="7"/>
      <c r="B878" s="7" t="s">
        <v>1754</v>
      </c>
      <c r="C878" s="7" t="s">
        <v>1755</v>
      </c>
      <c r="D878" s="8">
        <v>39211.323645833334</v>
      </c>
      <c r="E878" s="7" t="s">
        <v>19</v>
      </c>
      <c r="F878" s="8">
        <v>41639</v>
      </c>
      <c r="G878" t="str">
        <f t="shared" si="14"/>
        <v>Inactive</v>
      </c>
      <c r="H878" s="4" t="s">
        <v>6</v>
      </c>
      <c r="I878" t="str">
        <f>VLOOKUP(B878,'CCM-FRS-01-May-2014'!$A$1:$M$1962,3,0)</f>
        <v>Investments</v>
      </c>
      <c r="J878" t="str">
        <f>VLOOKUP(B878,'CCM-FRS-01-May-2014'!$A$1:$M$1962,4,0)</f>
        <v>Inv-Alpha Strategies</v>
      </c>
      <c r="K878" t="str">
        <f>VLOOKUP(B878,'CCM-FRS-01-May-2014'!$A$1:$M$1962,5,0)</f>
        <v>Inv-Alpha-Equities</v>
      </c>
      <c r="M878">
        <v>0</v>
      </c>
      <c r="O878" s="23">
        <v>0</v>
      </c>
    </row>
    <row r="879" spans="1:15" ht="15" x14ac:dyDescent="0.3">
      <c r="A879" s="7"/>
      <c r="B879" s="7" t="s">
        <v>1756</v>
      </c>
      <c r="C879" s="7" t="s">
        <v>1757</v>
      </c>
      <c r="D879" s="8">
        <v>39211.323645833334</v>
      </c>
      <c r="E879" s="7" t="s">
        <v>19</v>
      </c>
      <c r="F879" s="8">
        <v>41578</v>
      </c>
      <c r="G879" t="str">
        <f t="shared" si="14"/>
        <v>Inactive</v>
      </c>
      <c r="H879" s="4" t="s">
        <v>6</v>
      </c>
      <c r="I879" t="str">
        <f>VLOOKUP(B879,'CCM-FRS-01-May-2014'!$A$1:$M$1962,3,0)</f>
        <v>Investments</v>
      </c>
      <c r="J879" t="str">
        <f>VLOOKUP(B879,'CCM-FRS-01-May-2014'!$A$1:$M$1962,4,0)</f>
        <v>Inv-Alpha Strategies</v>
      </c>
      <c r="K879" t="str">
        <f>VLOOKUP(B879,'CCM-FRS-01-May-2014'!$A$1:$M$1962,5,0)</f>
        <v>Inv-Alpha-Equities</v>
      </c>
      <c r="M879">
        <v>0</v>
      </c>
      <c r="O879" s="23">
        <v>0</v>
      </c>
    </row>
    <row r="880" spans="1:15" ht="15" x14ac:dyDescent="0.3">
      <c r="A880" s="7"/>
      <c r="B880" s="7" t="s">
        <v>1758</v>
      </c>
      <c r="C880" s="7" t="s">
        <v>1759</v>
      </c>
      <c r="D880" s="8">
        <v>39211.323645833334</v>
      </c>
      <c r="E880" s="7" t="s">
        <v>19</v>
      </c>
      <c r="F880" s="8">
        <v>41578</v>
      </c>
      <c r="G880" s="9" t="str">
        <f t="shared" si="14"/>
        <v>Inactive</v>
      </c>
      <c r="H880" s="4" t="s">
        <v>6</v>
      </c>
      <c r="I880" s="9" t="str">
        <f>VLOOKUP(B880,'CCM-FRS-01-May-2014'!$A$1:$M$1962,3,0)</f>
        <v>Investments</v>
      </c>
      <c r="J880" t="str">
        <f>VLOOKUP(B880,'CCM-FRS-01-May-2014'!$A$1:$M$1962,4,0)</f>
        <v>Inv-Alpha Strategies</v>
      </c>
      <c r="K880" t="str">
        <f>VLOOKUP(B880,'CCM-FRS-01-May-2014'!$A$1:$M$1962,5,0)</f>
        <v>Inv-Alpha-Equities</v>
      </c>
      <c r="M880">
        <v>0</v>
      </c>
      <c r="O880" s="23">
        <v>0</v>
      </c>
    </row>
    <row r="881" spans="1:15" ht="15" x14ac:dyDescent="0.3">
      <c r="A881" s="7"/>
      <c r="B881" s="7" t="s">
        <v>1760</v>
      </c>
      <c r="C881" s="7" t="s">
        <v>1761</v>
      </c>
      <c r="D881" s="8">
        <v>40325.707141203704</v>
      </c>
      <c r="E881" s="7" t="s">
        <v>19</v>
      </c>
      <c r="F881" s="8" t="s">
        <v>20</v>
      </c>
      <c r="G881" t="str">
        <f t="shared" si="14"/>
        <v>Active</v>
      </c>
      <c r="H881" s="2" t="s">
        <v>1</v>
      </c>
      <c r="I881" t="str">
        <f>VLOOKUP(B881,'CCM-FRS-01-May-2014'!$A$1:$M$1962,3,0)</f>
        <v>Deputy COO &amp; Strategic Product Management</v>
      </c>
      <c r="J881" t="str">
        <f>VLOOKUP(B881,'CCM-FRS-01-May-2014'!$A$1:$M$1962,4,0)</f>
        <v>Deputy COO</v>
      </c>
      <c r="K881" t="str">
        <f>VLOOKUP(B881,'CCM-FRS-01-May-2014'!$A$1:$M$1962,5,0)</f>
        <v>306506 Deputy COO-Executive</v>
      </c>
      <c r="M881">
        <v>3</v>
      </c>
      <c r="O881" s="23">
        <v>3457520.4558704831</v>
      </c>
    </row>
    <row r="882" spans="1:15" ht="15" x14ac:dyDescent="0.3">
      <c r="A882" s="7"/>
      <c r="B882" s="7" t="s">
        <v>1762</v>
      </c>
      <c r="C882" s="7" t="s">
        <v>1763</v>
      </c>
      <c r="D882" s="8">
        <v>40574.633692129632</v>
      </c>
      <c r="E882" s="7" t="s">
        <v>19</v>
      </c>
      <c r="F882" s="8" t="s">
        <v>20</v>
      </c>
      <c r="G882" t="str">
        <f t="shared" si="14"/>
        <v>Active</v>
      </c>
      <c r="H882" s="2" t="s">
        <v>1</v>
      </c>
      <c r="I882" t="str">
        <f>VLOOKUP(B882,'CCM-FRS-01-May-2014'!$A$1:$M$1962,3,0)</f>
        <v>Deputy COO &amp; Strategic Product Management</v>
      </c>
      <c r="J882" t="str">
        <f>VLOOKUP(B882,'CCM-FRS-01-May-2014'!$A$1:$M$1962,4,0)</f>
        <v>Deputy COO-BLK Investment Institute</v>
      </c>
      <c r="K882" t="str">
        <f>VLOOKUP(B882,'CCM-FRS-01-May-2014'!$A$1:$M$1962,5,0)</f>
        <v>306507 Deputy COO-BlackRock Investment Institute</v>
      </c>
      <c r="M882">
        <v>10</v>
      </c>
      <c r="O882" s="23">
        <v>5287767.7580134403</v>
      </c>
    </row>
    <row r="883" spans="1:15" ht="15" x14ac:dyDescent="0.3">
      <c r="A883" s="7"/>
      <c r="B883" s="7" t="s">
        <v>1764</v>
      </c>
      <c r="C883" s="7" t="s">
        <v>1765</v>
      </c>
      <c r="D883" s="8">
        <v>41296.646261574075</v>
      </c>
      <c r="E883" s="7" t="s">
        <v>19</v>
      </c>
      <c r="F883" s="8" t="s">
        <v>20</v>
      </c>
      <c r="G883" t="str">
        <f t="shared" si="14"/>
        <v>Active</v>
      </c>
      <c r="H883" s="2" t="s">
        <v>1</v>
      </c>
      <c r="I883" t="str">
        <f>VLOOKUP(B883,'CCM-FRS-01-May-2014'!$A$1:$M$1962,3,0)</f>
        <v>Deputy COO &amp; Strategic Product Management</v>
      </c>
      <c r="J883" t="str">
        <f>VLOOKUP(B883,'CCM-FRS-01-May-2014'!$A$1:$M$1962,4,0)</f>
        <v>SPM-Strategic Product Management</v>
      </c>
      <c r="K883" t="str">
        <f>VLOOKUP(B883,'CCM-FRS-01-May-2014'!$A$1:$M$1962,5,0)</f>
        <v>306508 Strategic Product Management</v>
      </c>
      <c r="M883">
        <v>20</v>
      </c>
      <c r="O883" s="23">
        <v>5617129.2144207489</v>
      </c>
    </row>
    <row r="884" spans="1:15" ht="15" x14ac:dyDescent="0.3">
      <c r="A884" s="7"/>
      <c r="B884" s="7" t="s">
        <v>1766</v>
      </c>
      <c r="C884" s="7" t="s">
        <v>1767</v>
      </c>
      <c r="D884" s="8">
        <v>41152.446921296294</v>
      </c>
      <c r="E884" s="7" t="s">
        <v>19</v>
      </c>
      <c r="F884" s="8" t="s">
        <v>20</v>
      </c>
      <c r="G884" t="str">
        <f t="shared" si="14"/>
        <v>Active</v>
      </c>
      <c r="H884" s="2" t="s">
        <v>1</v>
      </c>
      <c r="I884" t="str">
        <f>VLOOKUP(B884,'CCM-FRS-01-May-2014'!$A$1:$M$1962,3,0)</f>
        <v>Client Businesses</v>
      </c>
      <c r="J884" t="str">
        <f>VLOOKUP(B884,'CCM-FRS-01-May-2014'!$A$1:$M$1962,4,0)</f>
        <v>Client-ICB &amp; BlackRock Solutions</v>
      </c>
      <c r="K884" t="str">
        <f>VLOOKUP(B884,'CCM-FRS-01-May-2014'!$A$1:$M$1962,5,0)</f>
        <v>Client-ICB &amp; BRS-BlackRock Solutions</v>
      </c>
      <c r="M884">
        <v>19</v>
      </c>
      <c r="O884" s="23">
        <v>2545872.7200519918</v>
      </c>
    </row>
    <row r="885" spans="1:15" ht="15" x14ac:dyDescent="0.3">
      <c r="A885" s="7"/>
      <c r="B885" s="7" t="s">
        <v>1768</v>
      </c>
      <c r="C885" s="7" t="s">
        <v>1769</v>
      </c>
      <c r="D885" s="8">
        <v>41264.479826388888</v>
      </c>
      <c r="E885" s="7" t="s">
        <v>19</v>
      </c>
      <c r="F885" s="8" t="s">
        <v>20</v>
      </c>
      <c r="G885" t="str">
        <f t="shared" si="14"/>
        <v>Active</v>
      </c>
      <c r="H885" s="2" t="s">
        <v>1</v>
      </c>
      <c r="I885" t="str">
        <f>VLOOKUP(B885,'CCM-FRS-01-May-2014'!$A$1:$M$1962,3,0)</f>
        <v>Client Businesses</v>
      </c>
      <c r="J885" t="str">
        <f>VLOOKUP(B885,'CCM-FRS-01-May-2014'!$A$1:$M$1962,4,0)</f>
        <v>Client-ICB &amp; BlackRock Solutions</v>
      </c>
      <c r="K885" t="str">
        <f>VLOOKUP(B885,'CCM-FRS-01-May-2014'!$A$1:$M$1962,5,0)</f>
        <v>Client-ICB &amp; BRS-BlackRock Solutions</v>
      </c>
      <c r="M885">
        <v>10</v>
      </c>
      <c r="O885" s="23">
        <v>268332.50686699688</v>
      </c>
    </row>
    <row r="886" spans="1:15" ht="15" x14ac:dyDescent="0.3">
      <c r="A886" s="7"/>
      <c r="B886" s="7" t="s">
        <v>1770</v>
      </c>
      <c r="C886" s="7" t="s">
        <v>1771</v>
      </c>
      <c r="D886" s="8">
        <v>41360.468449074076</v>
      </c>
      <c r="E886" s="7" t="s">
        <v>19</v>
      </c>
      <c r="F886" s="8" t="s">
        <v>20</v>
      </c>
      <c r="G886" t="str">
        <f t="shared" si="14"/>
        <v>Active</v>
      </c>
      <c r="H886" s="2" t="s">
        <v>1</v>
      </c>
      <c r="I886" t="str">
        <f>VLOOKUP(B886,'CCM-FRS-01-May-2014'!$A$1:$M$1962,3,0)</f>
        <v>Client Businesses</v>
      </c>
      <c r="J886" t="str">
        <f>VLOOKUP(B886,'CCM-FRS-01-May-2014'!$A$1:$M$1962,4,0)</f>
        <v>Client-ICB &amp; BlackRock Solutions</v>
      </c>
      <c r="K886" t="str">
        <f>VLOOKUP(B886,'CCM-FRS-01-May-2014'!$A$1:$M$1962,5,0)</f>
        <v>Client-ICB &amp; BRS-BlackRock Solutions</v>
      </c>
      <c r="M886">
        <v>11</v>
      </c>
      <c r="O886" s="23">
        <v>2963164.8233280694</v>
      </c>
    </row>
    <row r="887" spans="1:15" ht="15" x14ac:dyDescent="0.3">
      <c r="A887" s="7"/>
      <c r="B887" s="7" t="s">
        <v>1772</v>
      </c>
      <c r="C887" s="7" t="s">
        <v>1773</v>
      </c>
      <c r="D887" s="8">
        <v>41387.619305555556</v>
      </c>
      <c r="E887" s="7" t="s">
        <v>19</v>
      </c>
      <c r="F887" s="8" t="s">
        <v>20</v>
      </c>
      <c r="G887" t="str">
        <f t="shared" si="14"/>
        <v>Active</v>
      </c>
      <c r="H887" s="2" t="s">
        <v>1</v>
      </c>
      <c r="I887" t="str">
        <f>VLOOKUP(B887,'CCM-FRS-01-May-2014'!$A$1:$M$1962,3,0)</f>
        <v>Client Businesses</v>
      </c>
      <c r="J887" t="str">
        <f>VLOOKUP(B887,'CCM-FRS-01-May-2014'!$A$1:$M$1962,4,0)</f>
        <v>Client-ICB &amp; BlackRock Solutions</v>
      </c>
      <c r="K887" t="str">
        <f>VLOOKUP(B887,'CCM-FRS-01-May-2014'!$A$1:$M$1962,5,0)</f>
        <v>Client-ICB &amp; BRS-BlackRock Solutions</v>
      </c>
      <c r="M887">
        <v>21</v>
      </c>
      <c r="O887" s="23">
        <v>5907804.5499778381</v>
      </c>
    </row>
    <row r="888" spans="1:15" ht="15" x14ac:dyDescent="0.3">
      <c r="A888" s="7"/>
      <c r="B888" s="7" t="s">
        <v>1774</v>
      </c>
      <c r="C888" s="7" t="s">
        <v>1775</v>
      </c>
      <c r="D888" s="8">
        <v>38078.876643518517</v>
      </c>
      <c r="E888" s="7" t="s">
        <v>57</v>
      </c>
      <c r="F888" s="8">
        <v>41152</v>
      </c>
      <c r="G888" t="str">
        <f t="shared" si="14"/>
        <v>Inactive</v>
      </c>
      <c r="H888" s="4" t="s">
        <v>6</v>
      </c>
      <c r="I888" t="str">
        <f>VLOOKUP(B888,'CCM-FRS-01-May-2014'!$A$1:$M$1962,3,0)</f>
        <v>Investments</v>
      </c>
      <c r="J888" t="str">
        <f>VLOOKUP(B888,'CCM-FRS-01-May-2014'!$A$1:$M$1962,4,0)</f>
        <v>Inv-Alpha Strategies</v>
      </c>
      <c r="K888" t="str">
        <f>VLOOKUP(B888,'CCM-FRS-01-May-2014'!$A$1:$M$1962,5,0)</f>
        <v>Inv-Alpha-Fixed Income</v>
      </c>
      <c r="M888">
        <v>0</v>
      </c>
      <c r="O888" s="23">
        <v>0</v>
      </c>
    </row>
    <row r="889" spans="1:15" ht="15" x14ac:dyDescent="0.3">
      <c r="A889" s="7"/>
      <c r="B889" s="7" t="s">
        <v>1776</v>
      </c>
      <c r="C889" s="7" t="s">
        <v>1777</v>
      </c>
      <c r="D889" s="8">
        <v>38078.876643518517</v>
      </c>
      <c r="E889" s="7" t="s">
        <v>57</v>
      </c>
      <c r="F889" s="8">
        <v>41152</v>
      </c>
      <c r="G889" t="str">
        <f t="shared" si="14"/>
        <v>Inactive</v>
      </c>
      <c r="H889" s="4" t="s">
        <v>6</v>
      </c>
      <c r="I889" t="str">
        <f>VLOOKUP(B889,'CCM-FRS-01-May-2014'!$A$1:$M$1962,3,0)</f>
        <v>Investments</v>
      </c>
      <c r="J889" t="str">
        <f>VLOOKUP(B889,'CCM-FRS-01-May-2014'!$A$1:$M$1962,4,0)</f>
        <v>Inv-Alpha Strategies</v>
      </c>
      <c r="K889" t="str">
        <f>VLOOKUP(B889,'CCM-FRS-01-May-2014'!$A$1:$M$1962,5,0)</f>
        <v>Inv-Alpha-Fixed Income</v>
      </c>
      <c r="M889">
        <v>0</v>
      </c>
      <c r="O889" s="23">
        <v>0</v>
      </c>
    </row>
    <row r="890" spans="1:15" ht="15" x14ac:dyDescent="0.3">
      <c r="A890" s="7"/>
      <c r="B890" s="7" t="s">
        <v>1778</v>
      </c>
      <c r="C890" s="7" t="s">
        <v>1779</v>
      </c>
      <c r="D890" s="8">
        <v>38078.876643518517</v>
      </c>
      <c r="E890" s="7" t="s">
        <v>57</v>
      </c>
      <c r="F890" s="8">
        <v>41455</v>
      </c>
      <c r="G890" t="str">
        <f t="shared" si="14"/>
        <v>Inactive</v>
      </c>
      <c r="H890" s="4" t="s">
        <v>6</v>
      </c>
      <c r="I890" t="str">
        <f>VLOOKUP(B890,'CCM-FRS-01-May-2014'!$A$1:$M$1962,3,0)</f>
        <v>Investments</v>
      </c>
      <c r="J890" t="str">
        <f>VLOOKUP(B890,'CCM-FRS-01-May-2014'!$A$1:$M$1962,4,0)</f>
        <v>Inv-Alpha Strategies</v>
      </c>
      <c r="K890" t="str">
        <f>VLOOKUP(B890,'CCM-FRS-01-May-2014'!$A$1:$M$1962,5,0)</f>
        <v>Inv-Alpha-Equities</v>
      </c>
      <c r="M890">
        <v>0</v>
      </c>
      <c r="O890" s="23">
        <v>0</v>
      </c>
    </row>
    <row r="891" spans="1:15" ht="15" x14ac:dyDescent="0.3">
      <c r="A891" s="7"/>
      <c r="B891" s="7" t="s">
        <v>1780</v>
      </c>
      <c r="C891" s="7" t="s">
        <v>1781</v>
      </c>
      <c r="D891" s="8">
        <v>38078.876643518517</v>
      </c>
      <c r="E891" s="7" t="s">
        <v>57</v>
      </c>
      <c r="F891" s="8">
        <v>41455</v>
      </c>
      <c r="G891" t="str">
        <f t="shared" si="14"/>
        <v>Inactive</v>
      </c>
      <c r="H891" s="4" t="s">
        <v>6</v>
      </c>
      <c r="I891" t="str">
        <f>VLOOKUP(B891,'CCM-FRS-01-May-2014'!$A$1:$M$1962,3,0)</f>
        <v>Investments</v>
      </c>
      <c r="J891" t="str">
        <f>VLOOKUP(B891,'CCM-FRS-01-May-2014'!$A$1:$M$1962,4,0)</f>
        <v>Inv-Alpha Strategies</v>
      </c>
      <c r="K891" t="str">
        <f>VLOOKUP(B891,'CCM-FRS-01-May-2014'!$A$1:$M$1962,5,0)</f>
        <v>Inv-Alpha-Equities</v>
      </c>
      <c r="M891">
        <v>0</v>
      </c>
      <c r="O891" s="23">
        <v>0</v>
      </c>
    </row>
    <row r="892" spans="1:15" ht="15" x14ac:dyDescent="0.3">
      <c r="A892" s="7"/>
      <c r="B892" s="7" t="s">
        <v>1782</v>
      </c>
      <c r="C892" s="7" t="s">
        <v>1783</v>
      </c>
      <c r="D892" s="8">
        <v>41026.676770833335</v>
      </c>
      <c r="E892" s="7" t="s">
        <v>19</v>
      </c>
      <c r="F892" s="8">
        <v>41790</v>
      </c>
      <c r="G892" t="str">
        <f t="shared" si="14"/>
        <v>Inactive</v>
      </c>
      <c r="H892" s="4" t="s">
        <v>8</v>
      </c>
      <c r="I892" t="str">
        <f>VLOOKUP(B892,'CCM-FRS-01-May-2014'!$A$1:$M$1962,3,0)</f>
        <v>Investments</v>
      </c>
      <c r="J892" t="str">
        <f>VLOOKUP(B892,'CCM-FRS-01-May-2014'!$A$1:$M$1962,4,0)</f>
        <v>Inv-Alpha Strategies</v>
      </c>
      <c r="K892" t="str">
        <f>VLOOKUP(B892,'CCM-FRS-01-May-2014'!$A$1:$M$1962,5,0)</f>
        <v>Inv-Alpha-Fixed Income</v>
      </c>
      <c r="M892">
        <v>0</v>
      </c>
      <c r="O892" s="23">
        <v>0</v>
      </c>
    </row>
    <row r="893" spans="1:15" ht="15" x14ac:dyDescent="0.3">
      <c r="A893" s="7"/>
      <c r="B893" s="7" t="s">
        <v>1784</v>
      </c>
      <c r="C893" s="7" t="s">
        <v>1785</v>
      </c>
      <c r="D893" s="8">
        <v>41026.676770833335</v>
      </c>
      <c r="E893" s="7" t="s">
        <v>19</v>
      </c>
      <c r="F893" s="8" t="s">
        <v>20</v>
      </c>
      <c r="G893" t="str">
        <f t="shared" si="14"/>
        <v>Active</v>
      </c>
      <c r="H893" s="2" t="s">
        <v>1</v>
      </c>
      <c r="I893" t="str">
        <f>VLOOKUP(B893,'CCM-FRS-01-May-2014'!$A$1:$M$1962,3,0)</f>
        <v>Investments</v>
      </c>
      <c r="J893" t="str">
        <f>VLOOKUP(B893,'CCM-FRS-01-May-2014'!$A$1:$M$1962,4,0)</f>
        <v>Inv-Alpha Strategies</v>
      </c>
      <c r="K893" t="str">
        <f>VLOOKUP(B893,'CCM-FRS-01-May-2014'!$A$1:$M$1962,5,0)</f>
        <v>Inv-Alpha-Fixed Income</v>
      </c>
      <c r="M893">
        <v>11</v>
      </c>
      <c r="O893" s="23">
        <v>3346452.3457136014</v>
      </c>
    </row>
    <row r="894" spans="1:15" ht="15" x14ac:dyDescent="0.3">
      <c r="A894" s="7"/>
      <c r="B894" s="7" t="s">
        <v>1786</v>
      </c>
      <c r="C894" s="7" t="s">
        <v>1787</v>
      </c>
      <c r="D894" s="8">
        <v>41026.676770833335</v>
      </c>
      <c r="E894" s="7" t="s">
        <v>19</v>
      </c>
      <c r="F894" s="8" t="s">
        <v>20</v>
      </c>
      <c r="G894" t="str">
        <f t="shared" si="14"/>
        <v>Active</v>
      </c>
      <c r="H894" s="2" t="s">
        <v>1</v>
      </c>
      <c r="I894" t="str">
        <f>VLOOKUP(B894,'CCM-FRS-01-May-2014'!$A$1:$M$1962,3,0)</f>
        <v>Investments</v>
      </c>
      <c r="J894" t="str">
        <f>VLOOKUP(B894,'CCM-FRS-01-May-2014'!$A$1:$M$1962,4,0)</f>
        <v>Inv-Alpha Strategies</v>
      </c>
      <c r="K894" t="str">
        <f>VLOOKUP(B894,'CCM-FRS-01-May-2014'!$A$1:$M$1962,5,0)</f>
        <v>Inv-Alpha-Fixed Income</v>
      </c>
      <c r="M894">
        <v>12</v>
      </c>
      <c r="O894" s="23">
        <v>3682830.2943289159</v>
      </c>
    </row>
    <row r="895" spans="1:15" ht="15" x14ac:dyDescent="0.3">
      <c r="A895" s="7"/>
      <c r="B895" s="7" t="s">
        <v>1788</v>
      </c>
      <c r="C895" s="7" t="s">
        <v>1789</v>
      </c>
      <c r="D895" s="8">
        <v>41026.676770833335</v>
      </c>
      <c r="E895" s="7" t="s">
        <v>19</v>
      </c>
      <c r="F895" s="8" t="s">
        <v>20</v>
      </c>
      <c r="G895" t="str">
        <f t="shared" si="14"/>
        <v>Active</v>
      </c>
      <c r="H895" s="2" t="s">
        <v>1</v>
      </c>
      <c r="I895" t="str">
        <f>VLOOKUP(B895,'CCM-FRS-01-May-2014'!$A$1:$M$1962,3,0)</f>
        <v>Investments</v>
      </c>
      <c r="J895" t="str">
        <f>VLOOKUP(B895,'CCM-FRS-01-May-2014'!$A$1:$M$1962,4,0)</f>
        <v>Inv-Alpha Strategies</v>
      </c>
      <c r="K895" t="str">
        <f>VLOOKUP(B895,'CCM-FRS-01-May-2014'!$A$1:$M$1962,5,0)</f>
        <v>Inv-Alpha-Fixed Income</v>
      </c>
      <c r="M895">
        <v>15</v>
      </c>
      <c r="O895" s="23">
        <v>6288096.8270452023</v>
      </c>
    </row>
    <row r="896" spans="1:15" ht="15" x14ac:dyDescent="0.3">
      <c r="A896" s="7"/>
      <c r="B896" s="7" t="s">
        <v>1790</v>
      </c>
      <c r="C896" s="7" t="s">
        <v>1791</v>
      </c>
      <c r="D896" s="8">
        <v>41026.676770833335</v>
      </c>
      <c r="E896" s="7" t="s">
        <v>19</v>
      </c>
      <c r="F896" s="8" t="s">
        <v>20</v>
      </c>
      <c r="G896" t="str">
        <f t="shared" si="14"/>
        <v>Active</v>
      </c>
      <c r="H896" s="2" t="s">
        <v>1</v>
      </c>
      <c r="I896" t="str">
        <f>VLOOKUP(B896,'CCM-FRS-01-May-2014'!$A$1:$M$1962,3,0)</f>
        <v>Investments</v>
      </c>
      <c r="J896" t="str">
        <f>VLOOKUP(B896,'CCM-FRS-01-May-2014'!$A$1:$M$1962,4,0)</f>
        <v>Inv-Alpha Strategies</v>
      </c>
      <c r="K896" t="str">
        <f>VLOOKUP(B896,'CCM-FRS-01-May-2014'!$A$1:$M$1962,5,0)</f>
        <v>Inv-Alpha-Fixed Income</v>
      </c>
      <c r="M896">
        <v>1</v>
      </c>
      <c r="O896" s="23">
        <v>911329.29902779288</v>
      </c>
    </row>
    <row r="897" spans="1:15" ht="15" x14ac:dyDescent="0.3">
      <c r="A897" s="7"/>
      <c r="B897" s="7" t="s">
        <v>1792</v>
      </c>
      <c r="C897" s="7" t="s">
        <v>1793</v>
      </c>
      <c r="D897" s="8">
        <v>41026.676770833335</v>
      </c>
      <c r="E897" s="7" t="s">
        <v>19</v>
      </c>
      <c r="F897" s="8">
        <v>41090</v>
      </c>
      <c r="G897" t="str">
        <f t="shared" si="14"/>
        <v>Inactive</v>
      </c>
      <c r="H897" s="4" t="s">
        <v>6</v>
      </c>
      <c r="I897" t="str">
        <f>VLOOKUP(B897,'CCM-FRS-01-May-2014'!$A$1:$M$1962,3,0)</f>
        <v>Investments</v>
      </c>
      <c r="J897" t="str">
        <f>VLOOKUP(B897,'CCM-FRS-01-May-2014'!$A$1:$M$1962,4,0)</f>
        <v>Inv-Alpha Strategies</v>
      </c>
      <c r="K897" t="str">
        <f>VLOOKUP(B897,'CCM-FRS-01-May-2014'!$A$1:$M$1962,5,0)</f>
        <v>Inv-Alpha-Fixed Income</v>
      </c>
      <c r="M897">
        <v>0</v>
      </c>
      <c r="O897" s="23">
        <v>0</v>
      </c>
    </row>
    <row r="898" spans="1:15" ht="15" x14ac:dyDescent="0.3">
      <c r="A898" s="7"/>
      <c r="B898" s="7" t="s">
        <v>1794</v>
      </c>
      <c r="C898" s="7" t="s">
        <v>1795</v>
      </c>
      <c r="D898" s="8">
        <v>41026.676770833335</v>
      </c>
      <c r="E898" s="7" t="s">
        <v>19</v>
      </c>
      <c r="F898" s="8">
        <v>41090</v>
      </c>
      <c r="G898" t="str">
        <f t="shared" si="14"/>
        <v>Inactive</v>
      </c>
      <c r="H898" s="4" t="s">
        <v>6</v>
      </c>
      <c r="I898" t="str">
        <f>VLOOKUP(B898,'CCM-FRS-01-May-2014'!$A$1:$M$1962,3,0)</f>
        <v>Investments</v>
      </c>
      <c r="J898" t="str">
        <f>VLOOKUP(B898,'CCM-FRS-01-May-2014'!$A$1:$M$1962,4,0)</f>
        <v>Inv-Alpha Strategies</v>
      </c>
      <c r="K898" t="str">
        <f>VLOOKUP(B898,'CCM-FRS-01-May-2014'!$A$1:$M$1962,5,0)</f>
        <v>Inv-Alpha-Fixed Income</v>
      </c>
      <c r="M898">
        <v>0</v>
      </c>
      <c r="O898" s="23">
        <v>0</v>
      </c>
    </row>
    <row r="899" spans="1:15" ht="15" x14ac:dyDescent="0.3">
      <c r="A899" s="7"/>
      <c r="B899" s="7" t="s">
        <v>1796</v>
      </c>
      <c r="C899" s="7" t="s">
        <v>1797</v>
      </c>
      <c r="D899" s="8">
        <v>41026.676770833335</v>
      </c>
      <c r="E899" s="7" t="s">
        <v>19</v>
      </c>
      <c r="F899" s="8" t="s">
        <v>20</v>
      </c>
      <c r="G899" t="str">
        <f t="shared" si="14"/>
        <v>Active</v>
      </c>
      <c r="H899" s="2" t="s">
        <v>1</v>
      </c>
      <c r="I899" t="str">
        <f>VLOOKUP(B899,'CCM-FRS-01-May-2014'!$A$1:$M$1962,3,0)</f>
        <v>Investments</v>
      </c>
      <c r="J899" t="str">
        <f>VLOOKUP(B899,'CCM-FRS-01-May-2014'!$A$1:$M$1962,4,0)</f>
        <v>Inv-Alpha Strategies</v>
      </c>
      <c r="K899" t="str">
        <f>VLOOKUP(B899,'CCM-FRS-01-May-2014'!$A$1:$M$1962,5,0)</f>
        <v>Inv-Alpha-Fixed Income</v>
      </c>
      <c r="M899">
        <v>7</v>
      </c>
      <c r="O899" s="23">
        <v>4291101.3544449136</v>
      </c>
    </row>
    <row r="900" spans="1:15" ht="15" x14ac:dyDescent="0.3">
      <c r="A900" s="7"/>
      <c r="B900" s="7" t="s">
        <v>1798</v>
      </c>
      <c r="C900" s="7" t="s">
        <v>1799</v>
      </c>
      <c r="D900" s="8">
        <v>41026.676770833335</v>
      </c>
      <c r="E900" s="7" t="s">
        <v>19</v>
      </c>
      <c r="F900" s="8" t="s">
        <v>20</v>
      </c>
      <c r="G900" t="str">
        <f t="shared" si="14"/>
        <v>Active</v>
      </c>
      <c r="H900" s="2" t="s">
        <v>1</v>
      </c>
      <c r="I900" t="str">
        <f>VLOOKUP(B900,'CCM-FRS-01-May-2014'!$A$1:$M$1962,3,0)</f>
        <v>Investments</v>
      </c>
      <c r="J900" t="str">
        <f>VLOOKUP(B900,'CCM-FRS-01-May-2014'!$A$1:$M$1962,4,0)</f>
        <v>Inv-Alpha Strategies</v>
      </c>
      <c r="K900" t="str">
        <f>VLOOKUP(B900,'CCM-FRS-01-May-2014'!$A$1:$M$1962,5,0)</f>
        <v>Inv-Alpha-Fixed Income</v>
      </c>
      <c r="M900">
        <v>0</v>
      </c>
      <c r="O900" s="23">
        <v>28466.171270599199</v>
      </c>
    </row>
    <row r="901" spans="1:15" ht="15" x14ac:dyDescent="0.3">
      <c r="A901" s="7"/>
      <c r="B901" s="7" t="s">
        <v>1800</v>
      </c>
      <c r="C901" s="7" t="s">
        <v>1801</v>
      </c>
      <c r="D901" s="8">
        <v>41026.676770833335</v>
      </c>
      <c r="E901" s="7" t="s">
        <v>19</v>
      </c>
      <c r="F901" s="8" t="s">
        <v>20</v>
      </c>
      <c r="G901" t="str">
        <f t="shared" si="14"/>
        <v>Active</v>
      </c>
      <c r="H901" s="2" t="s">
        <v>1</v>
      </c>
      <c r="I901" t="str">
        <f>VLOOKUP(B901,'CCM-FRS-01-May-2014'!$A$1:$M$1962,3,0)</f>
        <v>Investments</v>
      </c>
      <c r="J901" t="str">
        <f>VLOOKUP(B901,'CCM-FRS-01-May-2014'!$A$1:$M$1962,4,0)</f>
        <v>Inv-Alpha Strategies</v>
      </c>
      <c r="K901" t="str">
        <f>VLOOKUP(B901,'CCM-FRS-01-May-2014'!$A$1:$M$1962,5,0)</f>
        <v>Inv-Alpha-Fixed Income</v>
      </c>
      <c r="M901">
        <v>12</v>
      </c>
      <c r="O901" s="23">
        <v>7446357.2084780084</v>
      </c>
    </row>
    <row r="902" spans="1:15" ht="15" x14ac:dyDescent="0.3">
      <c r="A902" s="7"/>
      <c r="B902" s="7" t="s">
        <v>1802</v>
      </c>
      <c r="C902" s="7" t="s">
        <v>1803</v>
      </c>
      <c r="D902" s="8">
        <v>41026.676770833335</v>
      </c>
      <c r="E902" s="7" t="s">
        <v>19</v>
      </c>
      <c r="F902" s="8" t="s">
        <v>20</v>
      </c>
      <c r="G902" t="str">
        <f t="shared" si="14"/>
        <v>Active</v>
      </c>
      <c r="H902" s="2" t="s">
        <v>1</v>
      </c>
      <c r="I902" t="str">
        <f>VLOOKUP(B902,'CCM-FRS-01-May-2014'!$A$1:$M$1962,3,0)</f>
        <v>Investments</v>
      </c>
      <c r="J902" t="str">
        <f>VLOOKUP(B902,'CCM-FRS-01-May-2014'!$A$1:$M$1962,4,0)</f>
        <v>Inv-Alpha Strategies</v>
      </c>
      <c r="K902" t="str">
        <f>VLOOKUP(B902,'CCM-FRS-01-May-2014'!$A$1:$M$1962,5,0)</f>
        <v>Inv-Alpha-Fixed Income</v>
      </c>
      <c r="M902">
        <v>3</v>
      </c>
      <c r="O902" s="23">
        <v>1846454.95693151</v>
      </c>
    </row>
    <row r="903" spans="1:15" ht="15" x14ac:dyDescent="0.3">
      <c r="A903" s="7"/>
      <c r="B903" s="7" t="s">
        <v>1804</v>
      </c>
      <c r="C903" s="7" t="s">
        <v>1805</v>
      </c>
      <c r="D903" s="8">
        <v>41026.676770833335</v>
      </c>
      <c r="E903" s="7" t="s">
        <v>19</v>
      </c>
      <c r="F903" s="8">
        <v>41090</v>
      </c>
      <c r="G903" t="str">
        <f t="shared" si="14"/>
        <v>Inactive</v>
      </c>
      <c r="H903" s="4" t="s">
        <v>6</v>
      </c>
      <c r="I903" t="str">
        <f>VLOOKUP(B903,'CCM-FRS-01-May-2014'!$A$1:$M$1962,3,0)</f>
        <v>Investments</v>
      </c>
      <c r="J903" t="str">
        <f>VLOOKUP(B903,'CCM-FRS-01-May-2014'!$A$1:$M$1962,4,0)</f>
        <v>Inv-Alpha Strategies</v>
      </c>
      <c r="K903" t="str">
        <f>VLOOKUP(B903,'CCM-FRS-01-May-2014'!$A$1:$M$1962,5,0)</f>
        <v>Inv-Alpha-Fixed Income</v>
      </c>
      <c r="M903">
        <v>0</v>
      </c>
      <c r="O903" s="23">
        <v>0</v>
      </c>
    </row>
    <row r="904" spans="1:15" ht="15" x14ac:dyDescent="0.3">
      <c r="A904" s="7"/>
      <c r="B904" s="7" t="s">
        <v>1806</v>
      </c>
      <c r="C904" s="7" t="s">
        <v>1807</v>
      </c>
      <c r="D904" s="8">
        <v>41026.676770833335</v>
      </c>
      <c r="E904" s="7" t="s">
        <v>19</v>
      </c>
      <c r="F904" s="8" t="s">
        <v>20</v>
      </c>
      <c r="G904" t="str">
        <f t="shared" si="14"/>
        <v>Active</v>
      </c>
      <c r="H904" s="2" t="s">
        <v>1</v>
      </c>
      <c r="I904" t="str">
        <f>VLOOKUP(B904,'CCM-FRS-01-May-2014'!$A$1:$M$1962,3,0)</f>
        <v>Investments</v>
      </c>
      <c r="J904" t="str">
        <f>VLOOKUP(B904,'CCM-FRS-01-May-2014'!$A$1:$M$1962,4,0)</f>
        <v>Inv-Alpha Strategies</v>
      </c>
      <c r="K904" t="str">
        <f>VLOOKUP(B904,'CCM-FRS-01-May-2014'!$A$1:$M$1962,5,0)</f>
        <v>Inv-Alpha-Fixed Income</v>
      </c>
      <c r="M904">
        <v>3</v>
      </c>
      <c r="O904" s="23">
        <v>1488934.7842095685</v>
      </c>
    </row>
    <row r="905" spans="1:15" ht="15" x14ac:dyDescent="0.3">
      <c r="A905" s="7"/>
      <c r="B905" s="7" t="s">
        <v>1808</v>
      </c>
      <c r="C905" s="7" t="s">
        <v>1809</v>
      </c>
      <c r="D905" s="8">
        <v>41026.676770833335</v>
      </c>
      <c r="E905" s="7" t="s">
        <v>19</v>
      </c>
      <c r="F905" s="8">
        <v>41455</v>
      </c>
      <c r="G905" t="str">
        <f t="shared" si="14"/>
        <v>Inactive</v>
      </c>
      <c r="H905" s="4" t="s">
        <v>6</v>
      </c>
      <c r="I905" t="str">
        <f>VLOOKUP(B905,'CCM-FRS-01-May-2014'!$A$1:$M$1962,3,0)</f>
        <v>Investments</v>
      </c>
      <c r="J905" t="str">
        <f>VLOOKUP(B905,'CCM-FRS-01-May-2014'!$A$1:$M$1962,4,0)</f>
        <v>Inv-Alpha Strategies</v>
      </c>
      <c r="K905" t="str">
        <f>VLOOKUP(B905,'CCM-FRS-01-May-2014'!$A$1:$M$1962,5,0)</f>
        <v>Inv-Alpha-Fixed Income</v>
      </c>
      <c r="M905">
        <v>0</v>
      </c>
      <c r="O905" s="23">
        <v>0</v>
      </c>
    </row>
    <row r="906" spans="1:15" ht="15" x14ac:dyDescent="0.3">
      <c r="A906" s="7"/>
      <c r="B906" s="7" t="s">
        <v>1810</v>
      </c>
      <c r="C906" s="7" t="s">
        <v>1811</v>
      </c>
      <c r="D906" s="8">
        <v>41026.676770833335</v>
      </c>
      <c r="E906" s="7" t="s">
        <v>19</v>
      </c>
      <c r="F906" s="8">
        <v>41090</v>
      </c>
      <c r="G906" t="str">
        <f t="shared" si="14"/>
        <v>Inactive</v>
      </c>
      <c r="H906" s="4" t="s">
        <v>6</v>
      </c>
      <c r="I906" t="str">
        <f>VLOOKUP(B906,'CCM-FRS-01-May-2014'!$A$1:$M$1962,3,0)</f>
        <v>Investments</v>
      </c>
      <c r="J906" t="str">
        <f>VLOOKUP(B906,'CCM-FRS-01-May-2014'!$A$1:$M$1962,4,0)</f>
        <v>Inv-Alpha Strategies</v>
      </c>
      <c r="K906" t="str">
        <f>VLOOKUP(B906,'CCM-FRS-01-May-2014'!$A$1:$M$1962,5,0)</f>
        <v>Inv-Alpha-Fixed Income</v>
      </c>
      <c r="M906">
        <v>0</v>
      </c>
      <c r="O906" s="23">
        <v>0</v>
      </c>
    </row>
    <row r="907" spans="1:15" ht="15" x14ac:dyDescent="0.3">
      <c r="A907" s="7"/>
      <c r="B907" s="7" t="s">
        <v>1812</v>
      </c>
      <c r="C907" s="7" t="s">
        <v>1813</v>
      </c>
      <c r="D907" s="8">
        <v>41026.676770833335</v>
      </c>
      <c r="E907" s="7" t="s">
        <v>19</v>
      </c>
      <c r="F907" s="8">
        <v>41090</v>
      </c>
      <c r="G907" t="str">
        <f t="shared" ref="G907:G970" si="15">IF(E907="N","Inactive",(IF(E907="Y",(IF(F907="N.A.","Active","Inactive")),"Check")))</f>
        <v>Inactive</v>
      </c>
      <c r="H907" s="4" t="s">
        <v>6</v>
      </c>
      <c r="I907" t="str">
        <f>VLOOKUP(B907,'CCM-FRS-01-May-2014'!$A$1:$M$1962,3,0)</f>
        <v>Investments</v>
      </c>
      <c r="J907" t="str">
        <f>VLOOKUP(B907,'CCM-FRS-01-May-2014'!$A$1:$M$1962,4,0)</f>
        <v>Inv-Alpha Strategies</v>
      </c>
      <c r="K907" t="str">
        <f>VLOOKUP(B907,'CCM-FRS-01-May-2014'!$A$1:$M$1962,5,0)</f>
        <v>Inv-Alpha-Fixed Income</v>
      </c>
      <c r="M907">
        <v>0</v>
      </c>
      <c r="O907" s="23">
        <v>0</v>
      </c>
    </row>
    <row r="908" spans="1:15" ht="15" x14ac:dyDescent="0.3">
      <c r="A908" s="7"/>
      <c r="B908" s="7" t="s">
        <v>1814</v>
      </c>
      <c r="C908" s="7" t="s">
        <v>1815</v>
      </c>
      <c r="D908" s="8">
        <v>41026.676770833335</v>
      </c>
      <c r="E908" s="7" t="s">
        <v>19</v>
      </c>
      <c r="F908" s="8">
        <v>41455</v>
      </c>
      <c r="G908" t="str">
        <f t="shared" si="15"/>
        <v>Inactive</v>
      </c>
      <c r="H908" s="4" t="s">
        <v>6</v>
      </c>
      <c r="I908" t="str">
        <f>VLOOKUP(B908,'CCM-FRS-01-May-2014'!$A$1:$M$1962,3,0)</f>
        <v>Investments</v>
      </c>
      <c r="J908" t="str">
        <f>VLOOKUP(B908,'CCM-FRS-01-May-2014'!$A$1:$M$1962,4,0)</f>
        <v>Inv-Alpha Strategies</v>
      </c>
      <c r="K908" t="str">
        <f>VLOOKUP(B908,'CCM-FRS-01-May-2014'!$A$1:$M$1962,5,0)</f>
        <v>Inv-Alpha-Fixed Income</v>
      </c>
      <c r="M908">
        <v>0</v>
      </c>
      <c r="O908" s="23">
        <v>0</v>
      </c>
    </row>
    <row r="909" spans="1:15" ht="15" x14ac:dyDescent="0.3">
      <c r="A909" s="7"/>
      <c r="B909" s="7" t="s">
        <v>1816</v>
      </c>
      <c r="C909" s="7" t="s">
        <v>1817</v>
      </c>
      <c r="D909" s="8">
        <v>41026.676770833335</v>
      </c>
      <c r="E909" s="7" t="s">
        <v>19</v>
      </c>
      <c r="F909" s="8" t="s">
        <v>20</v>
      </c>
      <c r="G909" t="str">
        <f t="shared" si="15"/>
        <v>Active</v>
      </c>
      <c r="H909" s="2" t="s">
        <v>1</v>
      </c>
      <c r="I909" t="str">
        <f>VLOOKUP(B909,'CCM-FRS-01-May-2014'!$A$1:$M$1962,3,0)</f>
        <v>Investments</v>
      </c>
      <c r="J909" t="str">
        <f>VLOOKUP(B909,'CCM-FRS-01-May-2014'!$A$1:$M$1962,4,0)</f>
        <v>Inv-Alpha Strategies</v>
      </c>
      <c r="K909" t="str">
        <f>VLOOKUP(B909,'CCM-FRS-01-May-2014'!$A$1:$M$1962,5,0)</f>
        <v>Inv-Alpha-Fixed Income</v>
      </c>
      <c r="M909">
        <v>5</v>
      </c>
      <c r="O909" s="23">
        <v>2787778.9479245115</v>
      </c>
    </row>
    <row r="910" spans="1:15" ht="15" x14ac:dyDescent="0.3">
      <c r="A910" s="7"/>
      <c r="B910" s="7" t="s">
        <v>1818</v>
      </c>
      <c r="C910" s="7" t="s">
        <v>1819</v>
      </c>
      <c r="D910" s="8">
        <v>41026.676770833335</v>
      </c>
      <c r="E910" s="7" t="s">
        <v>19</v>
      </c>
      <c r="F910" s="8">
        <v>41090</v>
      </c>
      <c r="G910" t="str">
        <f t="shared" si="15"/>
        <v>Inactive</v>
      </c>
      <c r="H910" s="4" t="s">
        <v>6</v>
      </c>
      <c r="I910" t="str">
        <f>VLOOKUP(B910,'CCM-FRS-01-May-2014'!$A$1:$M$1962,3,0)</f>
        <v>Investments</v>
      </c>
      <c r="J910" t="str">
        <f>VLOOKUP(B910,'CCM-FRS-01-May-2014'!$A$1:$M$1962,4,0)</f>
        <v>Inv-Alpha Strategies</v>
      </c>
      <c r="K910" t="str">
        <f>VLOOKUP(B910,'CCM-FRS-01-May-2014'!$A$1:$M$1962,5,0)</f>
        <v>Inv-Alpha-Fixed Income</v>
      </c>
      <c r="M910">
        <v>0</v>
      </c>
      <c r="O910" s="23">
        <v>0</v>
      </c>
    </row>
    <row r="911" spans="1:15" ht="15" x14ac:dyDescent="0.3">
      <c r="A911" s="7"/>
      <c r="B911" s="7" t="s">
        <v>1820</v>
      </c>
      <c r="C911" s="7" t="s">
        <v>1821</v>
      </c>
      <c r="D911" s="8">
        <v>41026.676770833335</v>
      </c>
      <c r="E911" s="7" t="s">
        <v>19</v>
      </c>
      <c r="F911" s="8">
        <v>41090</v>
      </c>
      <c r="G911" t="str">
        <f t="shared" si="15"/>
        <v>Inactive</v>
      </c>
      <c r="H911" s="4" t="s">
        <v>6</v>
      </c>
      <c r="I911" t="str">
        <f>VLOOKUP(B911,'CCM-FRS-01-May-2014'!$A$1:$M$1962,3,0)</f>
        <v>Investments</v>
      </c>
      <c r="J911" t="str">
        <f>VLOOKUP(B911,'CCM-FRS-01-May-2014'!$A$1:$M$1962,4,0)</f>
        <v>Inv-Alpha Strategies</v>
      </c>
      <c r="K911" t="str">
        <f>VLOOKUP(B911,'CCM-FRS-01-May-2014'!$A$1:$M$1962,5,0)</f>
        <v>Inv-Alpha-Fixed Income</v>
      </c>
      <c r="M911">
        <v>0</v>
      </c>
      <c r="O911" s="23">
        <v>0</v>
      </c>
    </row>
    <row r="912" spans="1:15" ht="15" x14ac:dyDescent="0.3">
      <c r="A912" s="7"/>
      <c r="B912" s="7" t="s">
        <v>1822</v>
      </c>
      <c r="C912" s="7" t="s">
        <v>1823</v>
      </c>
      <c r="D912" s="8">
        <v>41026.676770833335</v>
      </c>
      <c r="E912" s="7" t="s">
        <v>19</v>
      </c>
      <c r="F912" s="8" t="s">
        <v>20</v>
      </c>
      <c r="G912" t="str">
        <f t="shared" si="15"/>
        <v>Active</v>
      </c>
      <c r="H912" s="2" t="s">
        <v>1</v>
      </c>
      <c r="I912" t="str">
        <f>VLOOKUP(B912,'CCM-FRS-01-May-2014'!$A$1:$M$1962,3,0)</f>
        <v>Investments</v>
      </c>
      <c r="J912" t="str">
        <f>VLOOKUP(B912,'CCM-FRS-01-May-2014'!$A$1:$M$1962,4,0)</f>
        <v>Inv-Alpha Strategies</v>
      </c>
      <c r="K912" t="str">
        <f>VLOOKUP(B912,'CCM-FRS-01-May-2014'!$A$1:$M$1962,5,0)</f>
        <v>Inv-Alpha-Fixed Income</v>
      </c>
      <c r="M912">
        <v>8</v>
      </c>
      <c r="O912" s="23">
        <v>4360488.9161922904</v>
      </c>
    </row>
    <row r="913" spans="1:15" ht="15" x14ac:dyDescent="0.3">
      <c r="A913" s="7"/>
      <c r="B913" s="7" t="s">
        <v>1824</v>
      </c>
      <c r="C913" s="7" t="s">
        <v>1825</v>
      </c>
      <c r="D913" s="8">
        <v>41026.676770833335</v>
      </c>
      <c r="E913" s="7" t="s">
        <v>19</v>
      </c>
      <c r="F913" s="8">
        <v>41455</v>
      </c>
      <c r="G913" t="str">
        <f t="shared" si="15"/>
        <v>Inactive</v>
      </c>
      <c r="H913" s="4" t="s">
        <v>6</v>
      </c>
      <c r="I913" t="str">
        <f>VLOOKUP(B913,'CCM-FRS-01-May-2014'!$A$1:$M$1962,3,0)</f>
        <v>Investments</v>
      </c>
      <c r="J913" t="str">
        <f>VLOOKUP(B913,'CCM-FRS-01-May-2014'!$A$1:$M$1962,4,0)</f>
        <v>Inv-Alpha Strategies</v>
      </c>
      <c r="K913" t="str">
        <f>VLOOKUP(B913,'CCM-FRS-01-May-2014'!$A$1:$M$1962,5,0)</f>
        <v>Inv-Alpha-Fixed Income</v>
      </c>
      <c r="M913">
        <v>0</v>
      </c>
      <c r="O913" s="23">
        <v>0</v>
      </c>
    </row>
    <row r="914" spans="1:15" ht="15" x14ac:dyDescent="0.3">
      <c r="A914" s="7"/>
      <c r="B914" s="7" t="s">
        <v>1826</v>
      </c>
      <c r="C914" s="7" t="s">
        <v>1827</v>
      </c>
      <c r="D914" s="8">
        <v>41026.676770833335</v>
      </c>
      <c r="E914" s="7" t="s">
        <v>19</v>
      </c>
      <c r="F914" s="8">
        <v>41090</v>
      </c>
      <c r="G914" t="str">
        <f t="shared" si="15"/>
        <v>Inactive</v>
      </c>
      <c r="H914" s="4" t="s">
        <v>6</v>
      </c>
      <c r="I914" t="str">
        <f>VLOOKUP(B914,'CCM-FRS-01-May-2014'!$A$1:$M$1962,3,0)</f>
        <v>Investments</v>
      </c>
      <c r="J914" t="str">
        <f>VLOOKUP(B914,'CCM-FRS-01-May-2014'!$A$1:$M$1962,4,0)</f>
        <v>Inv-Alpha Strategies</v>
      </c>
      <c r="K914" t="str">
        <f>VLOOKUP(B914,'CCM-FRS-01-May-2014'!$A$1:$M$1962,5,0)</f>
        <v>Inv-Alpha-Fixed Income</v>
      </c>
      <c r="M914">
        <v>0</v>
      </c>
      <c r="O914" s="23">
        <v>0</v>
      </c>
    </row>
    <row r="915" spans="1:15" ht="15" x14ac:dyDescent="0.3">
      <c r="A915" s="7"/>
      <c r="B915" s="7" t="s">
        <v>1828</v>
      </c>
      <c r="C915" s="7" t="s">
        <v>1829</v>
      </c>
      <c r="D915" s="8">
        <v>41026.676782407405</v>
      </c>
      <c r="E915" s="7" t="s">
        <v>19</v>
      </c>
      <c r="F915" s="8">
        <v>41090</v>
      </c>
      <c r="G915" t="str">
        <f t="shared" si="15"/>
        <v>Inactive</v>
      </c>
      <c r="H915" s="4" t="s">
        <v>6</v>
      </c>
      <c r="I915" t="str">
        <f>VLOOKUP(B915,'CCM-FRS-01-May-2014'!$A$1:$M$1962,3,0)</f>
        <v>Investments</v>
      </c>
      <c r="J915" t="str">
        <f>VLOOKUP(B915,'CCM-FRS-01-May-2014'!$A$1:$M$1962,4,0)</f>
        <v>Inv-Alpha Strategies</v>
      </c>
      <c r="K915" t="str">
        <f>VLOOKUP(B915,'CCM-FRS-01-May-2014'!$A$1:$M$1962,5,0)</f>
        <v>Inv-Alpha-Fixed Income</v>
      </c>
      <c r="M915">
        <v>0</v>
      </c>
      <c r="O915" s="23">
        <v>0</v>
      </c>
    </row>
    <row r="916" spans="1:15" ht="15" x14ac:dyDescent="0.3">
      <c r="A916" s="7"/>
      <c r="B916" s="7" t="s">
        <v>1830</v>
      </c>
      <c r="C916" s="7" t="s">
        <v>1831</v>
      </c>
      <c r="D916" s="8">
        <v>41026.676782407405</v>
      </c>
      <c r="E916" s="7" t="s">
        <v>19</v>
      </c>
      <c r="F916" s="8" t="s">
        <v>20</v>
      </c>
      <c r="G916" t="str">
        <f t="shared" si="15"/>
        <v>Active</v>
      </c>
      <c r="H916" s="2" t="s">
        <v>1</v>
      </c>
      <c r="I916" t="str">
        <f>VLOOKUP(B916,'CCM-FRS-01-May-2014'!$A$1:$M$1962,3,0)</f>
        <v>Investments</v>
      </c>
      <c r="J916" t="str">
        <f>VLOOKUP(B916,'CCM-FRS-01-May-2014'!$A$1:$M$1962,4,0)</f>
        <v>Inv-Alpha Strategies</v>
      </c>
      <c r="K916" t="str">
        <f>VLOOKUP(B916,'CCM-FRS-01-May-2014'!$A$1:$M$1962,5,0)</f>
        <v>Inv-Alpha-Fixed Income</v>
      </c>
      <c r="M916">
        <v>14</v>
      </c>
      <c r="O916" s="23">
        <v>8450504.7289929707</v>
      </c>
    </row>
    <row r="917" spans="1:15" ht="15" x14ac:dyDescent="0.3">
      <c r="A917" s="7"/>
      <c r="B917" s="7" t="s">
        <v>1832</v>
      </c>
      <c r="C917" s="7" t="s">
        <v>1833</v>
      </c>
      <c r="D917" s="8">
        <v>41026.676782407405</v>
      </c>
      <c r="E917" s="7" t="s">
        <v>19</v>
      </c>
      <c r="F917" s="8" t="s">
        <v>20</v>
      </c>
      <c r="G917" t="str">
        <f t="shared" si="15"/>
        <v>Active</v>
      </c>
      <c r="H917" s="2" t="s">
        <v>1</v>
      </c>
      <c r="I917" t="str">
        <f>VLOOKUP(B917,'CCM-FRS-01-May-2014'!$A$1:$M$1962,3,0)</f>
        <v>Investments</v>
      </c>
      <c r="J917" t="str">
        <f>VLOOKUP(B917,'CCM-FRS-01-May-2014'!$A$1:$M$1962,4,0)</f>
        <v>Inv-Alpha Strategies</v>
      </c>
      <c r="K917" t="str">
        <f>VLOOKUP(B917,'CCM-FRS-01-May-2014'!$A$1:$M$1962,5,0)</f>
        <v>Inv-Alpha-Fixed Income</v>
      </c>
      <c r="M917">
        <v>9</v>
      </c>
      <c r="O917" s="23">
        <v>3773201.036088963</v>
      </c>
    </row>
    <row r="918" spans="1:15" ht="15" x14ac:dyDescent="0.3">
      <c r="A918" s="7"/>
      <c r="B918" s="7" t="s">
        <v>1834</v>
      </c>
      <c r="C918" s="7" t="s">
        <v>1835</v>
      </c>
      <c r="D918" s="8">
        <v>41026.676782407405</v>
      </c>
      <c r="E918" s="7" t="s">
        <v>19</v>
      </c>
      <c r="F918" s="8">
        <v>41455</v>
      </c>
      <c r="G918" t="str">
        <f t="shared" si="15"/>
        <v>Inactive</v>
      </c>
      <c r="H918" s="4" t="s">
        <v>6</v>
      </c>
      <c r="I918" t="str">
        <f>VLOOKUP(B918,'CCM-FRS-01-May-2014'!$A$1:$M$1962,3,0)</f>
        <v>Investments</v>
      </c>
      <c r="J918" t="str">
        <f>VLOOKUP(B918,'CCM-FRS-01-May-2014'!$A$1:$M$1962,4,0)</f>
        <v>Inv-Alpha Strategies</v>
      </c>
      <c r="K918" t="str">
        <f>VLOOKUP(B918,'CCM-FRS-01-May-2014'!$A$1:$M$1962,5,0)</f>
        <v>Inv-Alpha-Fixed Income</v>
      </c>
      <c r="M918">
        <v>0</v>
      </c>
      <c r="O918" s="23">
        <v>0</v>
      </c>
    </row>
    <row r="919" spans="1:15" ht="15" x14ac:dyDescent="0.3">
      <c r="A919" s="7"/>
      <c r="B919" s="7" t="s">
        <v>1836</v>
      </c>
      <c r="C919" s="7" t="s">
        <v>1837</v>
      </c>
      <c r="D919" s="8">
        <v>41026.676782407405</v>
      </c>
      <c r="E919" s="7" t="s">
        <v>19</v>
      </c>
      <c r="F919" s="8">
        <v>41090</v>
      </c>
      <c r="G919" t="str">
        <f t="shared" si="15"/>
        <v>Inactive</v>
      </c>
      <c r="H919" s="4" t="s">
        <v>6</v>
      </c>
      <c r="I919" t="str">
        <f>VLOOKUP(B919,'CCM-FRS-01-May-2014'!$A$1:$M$1962,3,0)</f>
        <v>Investments</v>
      </c>
      <c r="J919" t="str">
        <f>VLOOKUP(B919,'CCM-FRS-01-May-2014'!$A$1:$M$1962,4,0)</f>
        <v>Inv-Alpha Strategies</v>
      </c>
      <c r="K919" t="str">
        <f>VLOOKUP(B919,'CCM-FRS-01-May-2014'!$A$1:$M$1962,5,0)</f>
        <v>Inv-Alpha-Fixed Income</v>
      </c>
      <c r="M919">
        <v>0</v>
      </c>
      <c r="O919" s="23">
        <v>0</v>
      </c>
    </row>
    <row r="920" spans="1:15" ht="15" x14ac:dyDescent="0.3">
      <c r="A920" s="7"/>
      <c r="B920" s="7" t="s">
        <v>1838</v>
      </c>
      <c r="C920" s="7" t="s">
        <v>1839</v>
      </c>
      <c r="D920" s="8">
        <v>41026.676782407405</v>
      </c>
      <c r="E920" s="7" t="s">
        <v>19</v>
      </c>
      <c r="F920" s="8">
        <v>41090</v>
      </c>
      <c r="G920" t="str">
        <f t="shared" si="15"/>
        <v>Inactive</v>
      </c>
      <c r="H920" s="4" t="s">
        <v>6</v>
      </c>
      <c r="I920" t="str">
        <f>VLOOKUP(B920,'CCM-FRS-01-May-2014'!$A$1:$M$1962,3,0)</f>
        <v>Investments</v>
      </c>
      <c r="J920" t="str">
        <f>VLOOKUP(B920,'CCM-FRS-01-May-2014'!$A$1:$M$1962,4,0)</f>
        <v>Inv-Alpha Strategies</v>
      </c>
      <c r="K920" t="str">
        <f>VLOOKUP(B920,'CCM-FRS-01-May-2014'!$A$1:$M$1962,5,0)</f>
        <v>Inv-Alpha-Fixed Income</v>
      </c>
      <c r="M920">
        <v>0</v>
      </c>
      <c r="O920" s="23">
        <v>0</v>
      </c>
    </row>
    <row r="921" spans="1:15" ht="15" x14ac:dyDescent="0.3">
      <c r="A921" s="7"/>
      <c r="B921" s="7" t="s">
        <v>1840</v>
      </c>
      <c r="C921" s="7" t="s">
        <v>1841</v>
      </c>
      <c r="D921" s="8">
        <v>41026.676782407405</v>
      </c>
      <c r="E921" s="7" t="s">
        <v>19</v>
      </c>
      <c r="F921" s="8" t="s">
        <v>20</v>
      </c>
      <c r="G921" t="str">
        <f t="shared" si="15"/>
        <v>Active</v>
      </c>
      <c r="H921" s="2" t="s">
        <v>1</v>
      </c>
      <c r="I921" t="str">
        <f>VLOOKUP(B921,'CCM-FRS-01-May-2014'!$A$1:$M$1962,3,0)</f>
        <v>Investments</v>
      </c>
      <c r="J921" t="str">
        <f>VLOOKUP(B921,'CCM-FRS-01-May-2014'!$A$1:$M$1962,4,0)</f>
        <v>Inv-Alpha Strategies</v>
      </c>
      <c r="K921" t="str">
        <f>VLOOKUP(B921,'CCM-FRS-01-May-2014'!$A$1:$M$1962,5,0)</f>
        <v>Inv-Alpha-Fixed Income</v>
      </c>
      <c r="M921">
        <v>5</v>
      </c>
      <c r="O921" s="23">
        <v>2472784.5337730274</v>
      </c>
    </row>
    <row r="922" spans="1:15" ht="15" x14ac:dyDescent="0.3">
      <c r="A922" s="7"/>
      <c r="B922" s="7" t="s">
        <v>1842</v>
      </c>
      <c r="C922" s="7" t="s">
        <v>1843</v>
      </c>
      <c r="D922" s="8">
        <v>41026.676782407405</v>
      </c>
      <c r="E922" s="7" t="s">
        <v>19</v>
      </c>
      <c r="F922" s="8" t="s">
        <v>20</v>
      </c>
      <c r="G922" t="str">
        <f t="shared" si="15"/>
        <v>Active</v>
      </c>
      <c r="H922" s="2" t="s">
        <v>1</v>
      </c>
      <c r="I922" t="str">
        <f>VLOOKUP(B922,'CCM-FRS-01-May-2014'!$A$1:$M$1962,3,0)</f>
        <v>Investments</v>
      </c>
      <c r="J922" t="str">
        <f>VLOOKUP(B922,'CCM-FRS-01-May-2014'!$A$1:$M$1962,4,0)</f>
        <v>Inv-Alpha Strategies</v>
      </c>
      <c r="K922" t="str">
        <f>VLOOKUP(B922,'CCM-FRS-01-May-2014'!$A$1:$M$1962,5,0)</f>
        <v>Inv-Alpha-Fixed Income</v>
      </c>
      <c r="M922">
        <v>11</v>
      </c>
      <c r="O922" s="23">
        <v>3810365.4074102603</v>
      </c>
    </row>
    <row r="923" spans="1:15" ht="15" x14ac:dyDescent="0.3">
      <c r="A923" s="7"/>
      <c r="B923" s="7" t="s">
        <v>1844</v>
      </c>
      <c r="C923" s="7" t="s">
        <v>1845</v>
      </c>
      <c r="D923" s="8">
        <v>41026.676782407405</v>
      </c>
      <c r="E923" s="7" t="s">
        <v>19</v>
      </c>
      <c r="F923" s="8">
        <v>41090</v>
      </c>
      <c r="G923" t="str">
        <f t="shared" si="15"/>
        <v>Inactive</v>
      </c>
      <c r="H923" s="4" t="s">
        <v>6</v>
      </c>
      <c r="I923" t="str">
        <f>VLOOKUP(B923,'CCM-FRS-01-May-2014'!$A$1:$M$1962,3,0)</f>
        <v>Investments</v>
      </c>
      <c r="J923" t="str">
        <f>VLOOKUP(B923,'CCM-FRS-01-May-2014'!$A$1:$M$1962,4,0)</f>
        <v>Inv-Alpha Strategies</v>
      </c>
      <c r="K923" t="str">
        <f>VLOOKUP(B923,'CCM-FRS-01-May-2014'!$A$1:$M$1962,5,0)</f>
        <v>Inv-Alpha-Fixed Income</v>
      </c>
      <c r="M923">
        <v>0</v>
      </c>
      <c r="O923" s="23">
        <v>0</v>
      </c>
    </row>
    <row r="924" spans="1:15" ht="15" x14ac:dyDescent="0.3">
      <c r="A924" s="7"/>
      <c r="B924" s="7" t="s">
        <v>1846</v>
      </c>
      <c r="C924" s="7" t="s">
        <v>1847</v>
      </c>
      <c r="D924" s="8">
        <v>41026.676782407405</v>
      </c>
      <c r="E924" s="7" t="s">
        <v>19</v>
      </c>
      <c r="F924" s="8">
        <v>41090</v>
      </c>
      <c r="G924" t="str">
        <f t="shared" si="15"/>
        <v>Inactive</v>
      </c>
      <c r="H924" s="4" t="s">
        <v>6</v>
      </c>
      <c r="I924" t="str">
        <f>VLOOKUP(B924,'CCM-FRS-01-May-2014'!$A$1:$M$1962,3,0)</f>
        <v>Investments</v>
      </c>
      <c r="J924" t="str">
        <f>VLOOKUP(B924,'CCM-FRS-01-May-2014'!$A$1:$M$1962,4,0)</f>
        <v>Inv-Alpha Strategies</v>
      </c>
      <c r="K924" t="str">
        <f>VLOOKUP(B924,'CCM-FRS-01-May-2014'!$A$1:$M$1962,5,0)</f>
        <v>Inv-Alpha-Fixed Income</v>
      </c>
      <c r="M924">
        <v>0</v>
      </c>
      <c r="O924" s="23">
        <v>0</v>
      </c>
    </row>
    <row r="925" spans="1:15" ht="15" x14ac:dyDescent="0.3">
      <c r="A925" s="7"/>
      <c r="B925" s="7" t="s">
        <v>1848</v>
      </c>
      <c r="C925" s="7" t="s">
        <v>1849</v>
      </c>
      <c r="D925" s="8">
        <v>41026.676782407405</v>
      </c>
      <c r="E925" s="7" t="s">
        <v>19</v>
      </c>
      <c r="F925" s="8" t="s">
        <v>20</v>
      </c>
      <c r="G925" t="str">
        <f t="shared" si="15"/>
        <v>Active</v>
      </c>
      <c r="H925" s="2" t="s">
        <v>1</v>
      </c>
      <c r="I925" t="str">
        <f>VLOOKUP(B925,'CCM-FRS-01-May-2014'!$A$1:$M$1962,3,0)</f>
        <v>Investments</v>
      </c>
      <c r="J925" t="str">
        <f>VLOOKUP(B925,'CCM-FRS-01-May-2014'!$A$1:$M$1962,4,0)</f>
        <v>Inv-Alpha Strategies</v>
      </c>
      <c r="K925" t="str">
        <f>VLOOKUP(B925,'CCM-FRS-01-May-2014'!$A$1:$M$1962,5,0)</f>
        <v>Inv-Alpha-Fixed Income</v>
      </c>
      <c r="M925">
        <v>3</v>
      </c>
      <c r="O925" s="23">
        <v>1835581.0173035392</v>
      </c>
    </row>
    <row r="926" spans="1:15" ht="15" x14ac:dyDescent="0.3">
      <c r="A926" s="7"/>
      <c r="B926" s="7" t="s">
        <v>1850</v>
      </c>
      <c r="C926" s="7" t="s">
        <v>1851</v>
      </c>
      <c r="D926" s="8">
        <v>41026.676782407405</v>
      </c>
      <c r="E926" s="7" t="s">
        <v>19</v>
      </c>
      <c r="F926" s="8" t="s">
        <v>20</v>
      </c>
      <c r="G926" t="str">
        <f t="shared" si="15"/>
        <v>Active</v>
      </c>
      <c r="H926" s="2" t="s">
        <v>1</v>
      </c>
      <c r="I926" t="str">
        <f>VLOOKUP(B926,'CCM-FRS-01-May-2014'!$A$1:$M$1962,3,0)</f>
        <v>Investments</v>
      </c>
      <c r="J926" t="str">
        <f>VLOOKUP(B926,'CCM-FRS-01-May-2014'!$A$1:$M$1962,4,0)</f>
        <v>Inv-Alpha Strategies</v>
      </c>
      <c r="K926" t="str">
        <f>VLOOKUP(B926,'CCM-FRS-01-May-2014'!$A$1:$M$1962,5,0)</f>
        <v>Inv-Alpha-Fixed Income</v>
      </c>
      <c r="M926">
        <v>7</v>
      </c>
      <c r="O926" s="23">
        <v>1731798.0107383921</v>
      </c>
    </row>
    <row r="927" spans="1:15" ht="15" x14ac:dyDescent="0.3">
      <c r="A927" s="7"/>
      <c r="B927" s="7" t="s">
        <v>1852</v>
      </c>
      <c r="C927" s="7" t="s">
        <v>1853</v>
      </c>
      <c r="D927" s="8">
        <v>41026.676782407405</v>
      </c>
      <c r="E927" s="7" t="s">
        <v>19</v>
      </c>
      <c r="F927" s="8" t="s">
        <v>20</v>
      </c>
      <c r="G927" t="str">
        <f t="shared" si="15"/>
        <v>Active</v>
      </c>
      <c r="H927" s="2" t="s">
        <v>1</v>
      </c>
      <c r="I927" t="str">
        <f>VLOOKUP(B927,'CCM-FRS-01-May-2014'!$A$1:$M$1962,3,0)</f>
        <v>Investments</v>
      </c>
      <c r="J927" t="str">
        <f>VLOOKUP(B927,'CCM-FRS-01-May-2014'!$A$1:$M$1962,4,0)</f>
        <v>Inv-Alpha Strategies</v>
      </c>
      <c r="K927" t="str">
        <f>VLOOKUP(B927,'CCM-FRS-01-May-2014'!$A$1:$M$1962,5,0)</f>
        <v>Inv-Alpha-Fixed Income</v>
      </c>
      <c r="M927">
        <v>6</v>
      </c>
      <c r="O927" s="23">
        <v>1344253.0006003412</v>
      </c>
    </row>
    <row r="928" spans="1:15" ht="15" x14ac:dyDescent="0.3">
      <c r="A928" s="7"/>
      <c r="B928" s="7" t="s">
        <v>1854</v>
      </c>
      <c r="C928" s="7" t="s">
        <v>1855</v>
      </c>
      <c r="D928" s="8">
        <v>41026.676782407405</v>
      </c>
      <c r="E928" s="7" t="s">
        <v>19</v>
      </c>
      <c r="F928" s="8" t="s">
        <v>20</v>
      </c>
      <c r="G928" t="str">
        <f t="shared" si="15"/>
        <v>Active</v>
      </c>
      <c r="H928" s="2" t="s">
        <v>1</v>
      </c>
      <c r="I928" t="str">
        <f>VLOOKUP(B928,'CCM-FRS-01-May-2014'!$A$1:$M$1962,3,0)</f>
        <v>Investments</v>
      </c>
      <c r="J928" t="str">
        <f>VLOOKUP(B928,'CCM-FRS-01-May-2014'!$A$1:$M$1962,4,0)</f>
        <v>Inv-Alpha Strategies</v>
      </c>
      <c r="K928" t="str">
        <f>VLOOKUP(B928,'CCM-FRS-01-May-2014'!$A$1:$M$1962,5,0)</f>
        <v>Inv-Alpha-Fixed Income</v>
      </c>
      <c r="M928">
        <v>11</v>
      </c>
      <c r="O928" s="23">
        <v>3674727.1200426072</v>
      </c>
    </row>
    <row r="929" spans="1:15" ht="15" x14ac:dyDescent="0.3">
      <c r="A929" s="7"/>
      <c r="B929" s="7" t="s">
        <v>1856</v>
      </c>
      <c r="C929" s="7" t="s">
        <v>1857</v>
      </c>
      <c r="D929" s="8">
        <v>41026.676782407405</v>
      </c>
      <c r="E929" s="7" t="s">
        <v>19</v>
      </c>
      <c r="F929" s="8" t="s">
        <v>20</v>
      </c>
      <c r="G929" t="str">
        <f t="shared" si="15"/>
        <v>Active</v>
      </c>
      <c r="H929" s="2" t="s">
        <v>1</v>
      </c>
      <c r="I929" t="str">
        <f>VLOOKUP(B929,'CCM-FRS-01-May-2014'!$A$1:$M$1962,3,0)</f>
        <v>Investments</v>
      </c>
      <c r="J929" t="str">
        <f>VLOOKUP(B929,'CCM-FRS-01-May-2014'!$A$1:$M$1962,4,0)</f>
        <v>Inv-Alpha Strategies</v>
      </c>
      <c r="K929" t="str">
        <f>VLOOKUP(B929,'CCM-FRS-01-May-2014'!$A$1:$M$1962,5,0)</f>
        <v>Inv-Alpha-Fixed Income</v>
      </c>
      <c r="M929">
        <v>10</v>
      </c>
      <c r="O929" s="23">
        <v>2787392.4268609234</v>
      </c>
    </row>
    <row r="930" spans="1:15" ht="15" x14ac:dyDescent="0.3">
      <c r="A930" s="7"/>
      <c r="B930" s="7" t="s">
        <v>1858</v>
      </c>
      <c r="C930" s="7" t="s">
        <v>1859</v>
      </c>
      <c r="D930" s="8">
        <v>41026.676782407405</v>
      </c>
      <c r="E930" s="7" t="s">
        <v>19</v>
      </c>
      <c r="F930" s="8" t="s">
        <v>20</v>
      </c>
      <c r="G930" t="str">
        <f t="shared" si="15"/>
        <v>Active</v>
      </c>
      <c r="H930" s="2" t="s">
        <v>1</v>
      </c>
      <c r="I930" t="str">
        <f>VLOOKUP(B930,'CCM-FRS-01-May-2014'!$A$1:$M$1962,3,0)</f>
        <v>Investments</v>
      </c>
      <c r="J930" t="str">
        <f>VLOOKUP(B930,'CCM-FRS-01-May-2014'!$A$1:$M$1962,4,0)</f>
        <v>Inv-Alpha Strategies</v>
      </c>
      <c r="K930" t="str">
        <f>VLOOKUP(B930,'CCM-FRS-01-May-2014'!$A$1:$M$1962,5,0)</f>
        <v>Inv-Alpha-Fixed Income</v>
      </c>
      <c r="M930">
        <v>17</v>
      </c>
      <c r="O930" s="23">
        <v>5288467.9336514687</v>
      </c>
    </row>
    <row r="931" spans="1:15" ht="15" x14ac:dyDescent="0.3">
      <c r="A931" s="7"/>
      <c r="B931" s="7" t="s">
        <v>1860</v>
      </c>
      <c r="C931" s="7" t="s">
        <v>1861</v>
      </c>
      <c r="D931" s="8">
        <v>41026.676782407405</v>
      </c>
      <c r="E931" s="7" t="s">
        <v>19</v>
      </c>
      <c r="F931" s="8" t="s">
        <v>20</v>
      </c>
      <c r="G931" t="str">
        <f t="shared" si="15"/>
        <v>Active</v>
      </c>
      <c r="H931" s="2" t="s">
        <v>1</v>
      </c>
      <c r="I931" t="str">
        <f>VLOOKUP(B931,'CCM-FRS-01-May-2014'!$A$1:$M$1962,3,0)</f>
        <v>Investments</v>
      </c>
      <c r="J931" t="str">
        <f>VLOOKUP(B931,'CCM-FRS-01-May-2014'!$A$1:$M$1962,4,0)</f>
        <v>Inv-Alpha Strategies</v>
      </c>
      <c r="K931" t="str">
        <f>VLOOKUP(B931,'CCM-FRS-01-May-2014'!$A$1:$M$1962,5,0)</f>
        <v>Inv-Alpha-Fixed Income</v>
      </c>
      <c r="M931">
        <v>9</v>
      </c>
      <c r="O931" s="23">
        <v>2251174.9799975674</v>
      </c>
    </row>
    <row r="932" spans="1:15" ht="15" x14ac:dyDescent="0.3">
      <c r="A932" s="7"/>
      <c r="B932" s="7" t="s">
        <v>1862</v>
      </c>
      <c r="C932" s="7" t="s">
        <v>1863</v>
      </c>
      <c r="D932" s="8">
        <v>41026.676782407405</v>
      </c>
      <c r="E932" s="7" t="s">
        <v>19</v>
      </c>
      <c r="F932" s="8" t="s">
        <v>20</v>
      </c>
      <c r="G932" t="str">
        <f t="shared" si="15"/>
        <v>Active</v>
      </c>
      <c r="H932" s="2" t="s">
        <v>1</v>
      </c>
      <c r="I932" t="str">
        <f>VLOOKUP(B932,'CCM-FRS-01-May-2014'!$A$1:$M$1962,3,0)</f>
        <v>Investments</v>
      </c>
      <c r="J932" t="str">
        <f>VLOOKUP(B932,'CCM-FRS-01-May-2014'!$A$1:$M$1962,4,0)</f>
        <v>Inv-Alpha Strategies</v>
      </c>
      <c r="K932" t="str">
        <f>VLOOKUP(B932,'CCM-FRS-01-May-2014'!$A$1:$M$1962,5,0)</f>
        <v>Inv-Alpha-Fixed Income</v>
      </c>
      <c r="M932">
        <v>13</v>
      </c>
      <c r="O932" s="23">
        <v>3507825.8590516858</v>
      </c>
    </row>
    <row r="933" spans="1:15" ht="15" x14ac:dyDescent="0.3">
      <c r="A933" s="7"/>
      <c r="B933" s="7" t="s">
        <v>1864</v>
      </c>
      <c r="C933" s="7" t="s">
        <v>1865</v>
      </c>
      <c r="D933" s="8">
        <v>41026.676782407405</v>
      </c>
      <c r="E933" s="7" t="s">
        <v>19</v>
      </c>
      <c r="F933" s="8" t="s">
        <v>20</v>
      </c>
      <c r="G933" t="str">
        <f t="shared" si="15"/>
        <v>Active</v>
      </c>
      <c r="H933" s="2" t="s">
        <v>1</v>
      </c>
      <c r="I933" t="str">
        <f>VLOOKUP(B933,'CCM-FRS-01-May-2014'!$A$1:$M$1962,3,0)</f>
        <v>Investments</v>
      </c>
      <c r="J933" t="str">
        <f>VLOOKUP(B933,'CCM-FRS-01-May-2014'!$A$1:$M$1962,4,0)</f>
        <v>Inv-Alpha Strategies</v>
      </c>
      <c r="K933" t="str">
        <f>VLOOKUP(B933,'CCM-FRS-01-May-2014'!$A$1:$M$1962,5,0)</f>
        <v>Inv-Alpha-Fixed Income</v>
      </c>
      <c r="M933">
        <v>14</v>
      </c>
      <c r="O933" s="23">
        <v>3424689.8303258135</v>
      </c>
    </row>
    <row r="934" spans="1:15" ht="15" x14ac:dyDescent="0.3">
      <c r="A934" s="7"/>
      <c r="B934" s="7" t="s">
        <v>1866</v>
      </c>
      <c r="C934" s="7" t="s">
        <v>1867</v>
      </c>
      <c r="D934" s="8">
        <v>41026.676782407405</v>
      </c>
      <c r="E934" s="7" t="s">
        <v>19</v>
      </c>
      <c r="F934" s="8" t="s">
        <v>20</v>
      </c>
      <c r="G934" t="str">
        <f t="shared" si="15"/>
        <v>Active</v>
      </c>
      <c r="H934" s="2" t="s">
        <v>1</v>
      </c>
      <c r="I934" t="str">
        <f>VLOOKUP(B934,'CCM-FRS-01-May-2014'!$A$1:$M$1962,3,0)</f>
        <v>Investments</v>
      </c>
      <c r="J934" t="str">
        <f>VLOOKUP(B934,'CCM-FRS-01-May-2014'!$A$1:$M$1962,4,0)</f>
        <v>Inv-Alpha Strategies</v>
      </c>
      <c r="K934" t="str">
        <f>VLOOKUP(B934,'CCM-FRS-01-May-2014'!$A$1:$M$1962,5,0)</f>
        <v>Inv-Alpha-Fixed Income</v>
      </c>
      <c r="M934">
        <v>16</v>
      </c>
      <c r="O934" s="23">
        <v>4671917.8096673954</v>
      </c>
    </row>
    <row r="935" spans="1:15" ht="15" x14ac:dyDescent="0.3">
      <c r="A935" s="7"/>
      <c r="B935" s="7" t="s">
        <v>1868</v>
      </c>
      <c r="C935" s="7" t="s">
        <v>1869</v>
      </c>
      <c r="D935" s="8">
        <v>41026.676782407405</v>
      </c>
      <c r="E935" s="7" t="s">
        <v>19</v>
      </c>
      <c r="F935" s="8" t="s">
        <v>20</v>
      </c>
      <c r="G935" t="str">
        <f t="shared" si="15"/>
        <v>Active</v>
      </c>
      <c r="H935" s="2" t="s">
        <v>1</v>
      </c>
      <c r="I935" t="str">
        <f>VLOOKUP(B935,'CCM-FRS-01-May-2014'!$A$1:$M$1962,3,0)</f>
        <v>Investments</v>
      </c>
      <c r="J935" t="str">
        <f>VLOOKUP(B935,'CCM-FRS-01-May-2014'!$A$1:$M$1962,4,0)</f>
        <v>Inv-Alpha Strategies</v>
      </c>
      <c r="K935" t="str">
        <f>VLOOKUP(B935,'CCM-FRS-01-May-2014'!$A$1:$M$1962,5,0)</f>
        <v>Inv-Alpha-Fixed Income</v>
      </c>
      <c r="M935">
        <v>9</v>
      </c>
      <c r="O935" s="23">
        <v>2639388.8041869341</v>
      </c>
    </row>
    <row r="936" spans="1:15" ht="15" x14ac:dyDescent="0.3">
      <c r="A936" s="7"/>
      <c r="B936" s="7" t="s">
        <v>1870</v>
      </c>
      <c r="C936" s="7" t="s">
        <v>1871</v>
      </c>
      <c r="D936" s="8">
        <v>41026.676782407405</v>
      </c>
      <c r="E936" s="7" t="s">
        <v>19</v>
      </c>
      <c r="F936" s="8" t="s">
        <v>20</v>
      </c>
      <c r="G936" t="str">
        <f t="shared" si="15"/>
        <v>Active</v>
      </c>
      <c r="H936" s="2" t="s">
        <v>1</v>
      </c>
      <c r="I936" t="str">
        <f>VLOOKUP(B936,'CCM-FRS-01-May-2014'!$A$1:$M$1962,3,0)</f>
        <v>Investments</v>
      </c>
      <c r="J936" t="str">
        <f>VLOOKUP(B936,'CCM-FRS-01-May-2014'!$A$1:$M$1962,4,0)</f>
        <v>Inv-Alpha Strategies</v>
      </c>
      <c r="K936" t="str">
        <f>VLOOKUP(B936,'CCM-FRS-01-May-2014'!$A$1:$M$1962,5,0)</f>
        <v>Inv-Alpha-Fixed Income</v>
      </c>
      <c r="M936">
        <v>2</v>
      </c>
      <c r="O936" s="23">
        <v>506214.09697274136</v>
      </c>
    </row>
    <row r="937" spans="1:15" ht="15" x14ac:dyDescent="0.3">
      <c r="A937" s="7"/>
      <c r="B937" s="7" t="s">
        <v>1872</v>
      </c>
      <c r="C937" s="7" t="s">
        <v>1873</v>
      </c>
      <c r="D937" s="8">
        <v>41026.676782407405</v>
      </c>
      <c r="E937" s="7" t="s">
        <v>19</v>
      </c>
      <c r="F937" s="8" t="s">
        <v>20</v>
      </c>
      <c r="G937" t="str">
        <f t="shared" si="15"/>
        <v>Active</v>
      </c>
      <c r="H937" s="2" t="s">
        <v>1</v>
      </c>
      <c r="I937" t="str">
        <f>VLOOKUP(B937,'CCM-FRS-01-May-2014'!$A$1:$M$1962,3,0)</f>
        <v>Investments</v>
      </c>
      <c r="J937" t="str">
        <f>VLOOKUP(B937,'CCM-FRS-01-May-2014'!$A$1:$M$1962,4,0)</f>
        <v>Inv-Alpha Strategies</v>
      </c>
      <c r="K937" t="str">
        <f>VLOOKUP(B937,'CCM-FRS-01-May-2014'!$A$1:$M$1962,5,0)</f>
        <v>Inv-Alpha-Fixed Income</v>
      </c>
      <c r="M937">
        <v>8</v>
      </c>
      <c r="O937" s="23">
        <v>2520680.9289077753</v>
      </c>
    </row>
    <row r="938" spans="1:15" ht="15" x14ac:dyDescent="0.3">
      <c r="A938" s="7"/>
      <c r="B938" s="7" t="s">
        <v>1874</v>
      </c>
      <c r="C938" s="7" t="s">
        <v>1875</v>
      </c>
      <c r="D938" s="8">
        <v>41026.676782407405</v>
      </c>
      <c r="E938" s="7" t="s">
        <v>19</v>
      </c>
      <c r="F938" s="8">
        <v>41578</v>
      </c>
      <c r="G938" t="str">
        <f t="shared" si="15"/>
        <v>Inactive</v>
      </c>
      <c r="H938" s="4" t="s">
        <v>6</v>
      </c>
      <c r="I938" t="str">
        <f>VLOOKUP(B938,'CCM-FRS-01-May-2014'!$A$1:$M$1962,3,0)</f>
        <v>Investments</v>
      </c>
      <c r="J938" t="str">
        <f>VLOOKUP(B938,'CCM-FRS-01-May-2014'!$A$1:$M$1962,4,0)</f>
        <v>Inv-Alpha Strategies</v>
      </c>
      <c r="K938" t="str">
        <f>VLOOKUP(B938,'CCM-FRS-01-May-2014'!$A$1:$M$1962,5,0)</f>
        <v>Inv-Alpha-Fixed Income</v>
      </c>
      <c r="M938">
        <v>0</v>
      </c>
      <c r="O938" s="23">
        <v>1004.8660778</v>
      </c>
    </row>
    <row r="939" spans="1:15" ht="15" x14ac:dyDescent="0.3">
      <c r="A939" s="7"/>
      <c r="B939" s="7" t="s">
        <v>1876</v>
      </c>
      <c r="C939" s="7" t="s">
        <v>1877</v>
      </c>
      <c r="D939" s="8">
        <v>41026.676782407405</v>
      </c>
      <c r="E939" s="7" t="s">
        <v>19</v>
      </c>
      <c r="F939" s="8" t="s">
        <v>20</v>
      </c>
      <c r="G939" t="str">
        <f t="shared" si="15"/>
        <v>Active</v>
      </c>
      <c r="H939" s="2" t="s">
        <v>1</v>
      </c>
      <c r="I939" t="str">
        <f>VLOOKUP(B939,'CCM-FRS-01-May-2014'!$A$1:$M$1962,3,0)</f>
        <v>Investments</v>
      </c>
      <c r="J939" t="str">
        <f>VLOOKUP(B939,'CCM-FRS-01-May-2014'!$A$1:$M$1962,4,0)</f>
        <v>Inv-Alpha Strategies</v>
      </c>
      <c r="K939" t="str">
        <f>VLOOKUP(B939,'CCM-FRS-01-May-2014'!$A$1:$M$1962,5,0)</f>
        <v>Inv-Alpha-Fixed Income</v>
      </c>
      <c r="M939">
        <v>5</v>
      </c>
      <c r="O939" s="23">
        <v>3906643.4395558131</v>
      </c>
    </row>
    <row r="940" spans="1:15" ht="15" x14ac:dyDescent="0.3">
      <c r="A940" s="7"/>
      <c r="B940" s="7" t="s">
        <v>1878</v>
      </c>
      <c r="C940" s="7" t="s">
        <v>1879</v>
      </c>
      <c r="D940" s="8">
        <v>41026.676782407405</v>
      </c>
      <c r="E940" s="7" t="s">
        <v>19</v>
      </c>
      <c r="F940" s="8" t="s">
        <v>20</v>
      </c>
      <c r="G940" t="str">
        <f t="shared" si="15"/>
        <v>Active</v>
      </c>
      <c r="H940" s="2" t="s">
        <v>1</v>
      </c>
      <c r="I940" t="str">
        <f>VLOOKUP(B940,'CCM-FRS-01-May-2014'!$A$1:$M$1962,3,0)</f>
        <v>Investments</v>
      </c>
      <c r="J940" t="str">
        <f>VLOOKUP(B940,'CCM-FRS-01-May-2014'!$A$1:$M$1962,4,0)</f>
        <v>Inv-Alpha Strategies</v>
      </c>
      <c r="K940" t="str">
        <f>VLOOKUP(B940,'CCM-FRS-01-May-2014'!$A$1:$M$1962,5,0)</f>
        <v>Inv-Alpha-Fixed Income</v>
      </c>
      <c r="M940">
        <v>20</v>
      </c>
      <c r="O940" s="23">
        <v>7366679.7832761444</v>
      </c>
    </row>
    <row r="941" spans="1:15" ht="15" x14ac:dyDescent="0.3">
      <c r="A941" s="7"/>
      <c r="B941" s="7" t="s">
        <v>1880</v>
      </c>
      <c r="C941" s="7" t="s">
        <v>1881</v>
      </c>
      <c r="D941" s="8">
        <v>41285.424398148149</v>
      </c>
      <c r="E941" s="7" t="s">
        <v>19</v>
      </c>
      <c r="F941" s="8" t="s">
        <v>20</v>
      </c>
      <c r="G941" t="str">
        <f t="shared" si="15"/>
        <v>Active</v>
      </c>
      <c r="H941" s="2" t="s">
        <v>1</v>
      </c>
      <c r="I941" t="str">
        <f>VLOOKUP(B941,'CCM-FRS-01-May-2014'!$A$1:$M$1962,3,0)</f>
        <v>Investments</v>
      </c>
      <c r="J941" t="str">
        <f>VLOOKUP(B941,'CCM-FRS-01-May-2014'!$A$1:$M$1962,4,0)</f>
        <v>Inv-Alpha Strategies</v>
      </c>
      <c r="K941" t="str">
        <f>VLOOKUP(B941,'CCM-FRS-01-May-2014'!$A$1:$M$1962,5,0)</f>
        <v>Inv-Alpha-Fixed Income</v>
      </c>
      <c r="M941">
        <v>3</v>
      </c>
      <c r="O941" s="23">
        <v>1270231.3546779165</v>
      </c>
    </row>
    <row r="942" spans="1:15" ht="15" x14ac:dyDescent="0.3">
      <c r="A942" s="7"/>
      <c r="B942" s="7" t="s">
        <v>1882</v>
      </c>
      <c r="C942" s="7" t="s">
        <v>1883</v>
      </c>
      <c r="D942" s="8">
        <v>41026.676782407405</v>
      </c>
      <c r="E942" s="7" t="s">
        <v>19</v>
      </c>
      <c r="F942" s="8" t="s">
        <v>20</v>
      </c>
      <c r="G942" t="str">
        <f t="shared" si="15"/>
        <v>Active</v>
      </c>
      <c r="H942" s="2" t="s">
        <v>1</v>
      </c>
      <c r="I942" t="str">
        <f>VLOOKUP(B942,'CCM-FRS-01-May-2014'!$A$1:$M$1962,3,0)</f>
        <v>Investments</v>
      </c>
      <c r="J942" t="str">
        <f>VLOOKUP(B942,'CCM-FRS-01-May-2014'!$A$1:$M$1962,4,0)</f>
        <v>Inv-Alpha Strategies</v>
      </c>
      <c r="K942" t="str">
        <f>VLOOKUP(B942,'CCM-FRS-01-May-2014'!$A$1:$M$1962,5,0)</f>
        <v>Inv-Alpha-Fixed Income</v>
      </c>
      <c r="M942">
        <v>17</v>
      </c>
      <c r="O942" s="23">
        <v>6807478.921751108</v>
      </c>
    </row>
    <row r="943" spans="1:15" ht="15" x14ac:dyDescent="0.3">
      <c r="A943" s="7"/>
      <c r="B943" s="7" t="s">
        <v>1884</v>
      </c>
      <c r="C943" s="7" t="s">
        <v>1885</v>
      </c>
      <c r="D943" s="8">
        <v>41026.676782407405</v>
      </c>
      <c r="E943" s="7" t="s">
        <v>19</v>
      </c>
      <c r="F943" s="8">
        <v>41090</v>
      </c>
      <c r="G943" t="str">
        <f t="shared" si="15"/>
        <v>Inactive</v>
      </c>
      <c r="H943" s="4" t="s">
        <v>6</v>
      </c>
      <c r="I943" t="str">
        <f>VLOOKUP(B943,'CCM-FRS-01-May-2014'!$A$1:$M$1962,3,0)</f>
        <v>Investments</v>
      </c>
      <c r="J943" t="str">
        <f>VLOOKUP(B943,'CCM-FRS-01-May-2014'!$A$1:$M$1962,4,0)</f>
        <v>Inv-Alpha Strategies</v>
      </c>
      <c r="K943" t="str">
        <f>VLOOKUP(B943,'CCM-FRS-01-May-2014'!$A$1:$M$1962,5,0)</f>
        <v>Inv-Alpha-Fixed Income</v>
      </c>
      <c r="M943">
        <v>0</v>
      </c>
      <c r="O943" s="23">
        <v>0</v>
      </c>
    </row>
    <row r="944" spans="1:15" ht="15" x14ac:dyDescent="0.3">
      <c r="A944" s="7"/>
      <c r="B944" s="7" t="s">
        <v>1886</v>
      </c>
      <c r="C944" s="7" t="s">
        <v>1887</v>
      </c>
      <c r="D944" s="8">
        <v>41026.676782407405</v>
      </c>
      <c r="E944" s="7" t="s">
        <v>19</v>
      </c>
      <c r="F944" s="8" t="s">
        <v>20</v>
      </c>
      <c r="G944" t="str">
        <f t="shared" si="15"/>
        <v>Active</v>
      </c>
      <c r="H944" s="2" t="s">
        <v>1</v>
      </c>
      <c r="I944" t="str">
        <f>VLOOKUP(B944,'CCM-FRS-01-May-2014'!$A$1:$M$1962,3,0)</f>
        <v>Investments</v>
      </c>
      <c r="J944" t="str">
        <f>VLOOKUP(B944,'CCM-FRS-01-May-2014'!$A$1:$M$1962,4,0)</f>
        <v>Inv-Alpha Strategies</v>
      </c>
      <c r="K944" t="str">
        <f>VLOOKUP(B944,'CCM-FRS-01-May-2014'!$A$1:$M$1962,5,0)</f>
        <v>Inv-Alpha-Fixed Income</v>
      </c>
      <c r="M944">
        <v>7</v>
      </c>
      <c r="O944" s="23">
        <v>2082374.8019234969</v>
      </c>
    </row>
    <row r="945" spans="1:15" ht="15" x14ac:dyDescent="0.3">
      <c r="A945" s="7"/>
      <c r="B945" s="7" t="s">
        <v>1888</v>
      </c>
      <c r="C945" s="7" t="s">
        <v>1889</v>
      </c>
      <c r="D945" s="8">
        <v>41026.676782407405</v>
      </c>
      <c r="E945" s="7" t="s">
        <v>19</v>
      </c>
      <c r="F945" s="8" t="s">
        <v>20</v>
      </c>
      <c r="G945" t="str">
        <f t="shared" si="15"/>
        <v>Active</v>
      </c>
      <c r="H945" s="2" t="s">
        <v>1</v>
      </c>
      <c r="I945" t="str">
        <f>VLOOKUP(B945,'CCM-FRS-01-May-2014'!$A$1:$M$1962,3,0)</f>
        <v>Investments</v>
      </c>
      <c r="J945" t="str">
        <f>VLOOKUP(B945,'CCM-FRS-01-May-2014'!$A$1:$M$1962,4,0)</f>
        <v>Inv-Alpha Strategies</v>
      </c>
      <c r="K945" t="str">
        <f>VLOOKUP(B945,'CCM-FRS-01-May-2014'!$A$1:$M$1962,5,0)</f>
        <v>Inv-Alpha-Fixed Income</v>
      </c>
      <c r="M945">
        <v>6</v>
      </c>
      <c r="O945" s="23">
        <v>1660850.2301103137</v>
      </c>
    </row>
    <row r="946" spans="1:15" ht="15" x14ac:dyDescent="0.3">
      <c r="A946" s="7"/>
      <c r="B946" s="7" t="s">
        <v>1890</v>
      </c>
      <c r="C946" s="7" t="s">
        <v>1891</v>
      </c>
      <c r="D946" s="8">
        <v>41026.676782407405</v>
      </c>
      <c r="E946" s="7" t="s">
        <v>19</v>
      </c>
      <c r="F946" s="8" t="s">
        <v>20</v>
      </c>
      <c r="G946" t="str">
        <f t="shared" si="15"/>
        <v>Active</v>
      </c>
      <c r="H946" s="2" t="s">
        <v>1</v>
      </c>
      <c r="I946" t="str">
        <f>VLOOKUP(B946,'CCM-FRS-01-May-2014'!$A$1:$M$1962,3,0)</f>
        <v>Investments</v>
      </c>
      <c r="J946" t="str">
        <f>VLOOKUP(B946,'CCM-FRS-01-May-2014'!$A$1:$M$1962,4,0)</f>
        <v>Inv-Alpha Strategies</v>
      </c>
      <c r="K946" t="str">
        <f>VLOOKUP(B946,'CCM-FRS-01-May-2014'!$A$1:$M$1962,5,0)</f>
        <v>Inv-Alpha-Fixed Income</v>
      </c>
      <c r="M946">
        <v>8</v>
      </c>
      <c r="O946" s="23">
        <v>2501332.8985600844</v>
      </c>
    </row>
    <row r="947" spans="1:15" ht="15" x14ac:dyDescent="0.3">
      <c r="A947" s="7"/>
      <c r="B947" s="7" t="s">
        <v>1892</v>
      </c>
      <c r="C947" s="7" t="s">
        <v>1893</v>
      </c>
      <c r="D947" s="8">
        <v>41026.676782407405</v>
      </c>
      <c r="E947" s="7" t="s">
        <v>19</v>
      </c>
      <c r="F947" s="8">
        <v>41090</v>
      </c>
      <c r="G947" t="str">
        <f t="shared" si="15"/>
        <v>Inactive</v>
      </c>
      <c r="H947" s="4" t="s">
        <v>6</v>
      </c>
      <c r="I947" t="str">
        <f>VLOOKUP(B947,'CCM-FRS-01-May-2014'!$A$1:$M$1962,3,0)</f>
        <v>Investments</v>
      </c>
      <c r="J947" t="str">
        <f>VLOOKUP(B947,'CCM-FRS-01-May-2014'!$A$1:$M$1962,4,0)</f>
        <v>Inv-Alpha Strategies</v>
      </c>
      <c r="K947" t="str">
        <f>VLOOKUP(B947,'CCM-FRS-01-May-2014'!$A$1:$M$1962,5,0)</f>
        <v>Inv-Alpha-Fixed Income</v>
      </c>
      <c r="M947">
        <v>0</v>
      </c>
      <c r="O947" s="23">
        <v>0</v>
      </c>
    </row>
    <row r="948" spans="1:15" ht="15" x14ac:dyDescent="0.3">
      <c r="A948" s="7"/>
      <c r="B948" s="7" t="s">
        <v>1894</v>
      </c>
      <c r="C948" s="7" t="s">
        <v>1895</v>
      </c>
      <c r="D948" s="8">
        <v>41026.676782407405</v>
      </c>
      <c r="E948" s="7" t="s">
        <v>19</v>
      </c>
      <c r="F948" s="8">
        <v>41090</v>
      </c>
      <c r="G948" t="str">
        <f t="shared" si="15"/>
        <v>Inactive</v>
      </c>
      <c r="H948" s="4" t="s">
        <v>6</v>
      </c>
      <c r="I948" t="str">
        <f>VLOOKUP(B948,'CCM-FRS-01-May-2014'!$A$1:$M$1962,3,0)</f>
        <v>Investments</v>
      </c>
      <c r="J948" t="str">
        <f>VLOOKUP(B948,'CCM-FRS-01-May-2014'!$A$1:$M$1962,4,0)</f>
        <v>Inv-Alpha Strategies</v>
      </c>
      <c r="K948" t="str">
        <f>VLOOKUP(B948,'CCM-FRS-01-May-2014'!$A$1:$M$1962,5,0)</f>
        <v>Inv-Alpha-Fixed Income</v>
      </c>
      <c r="M948">
        <v>0</v>
      </c>
      <c r="O948" s="23">
        <v>0</v>
      </c>
    </row>
    <row r="949" spans="1:15" ht="15" x14ac:dyDescent="0.3">
      <c r="A949" s="7"/>
      <c r="B949" s="7" t="s">
        <v>1896</v>
      </c>
      <c r="C949" s="7" t="s">
        <v>1897</v>
      </c>
      <c r="D949" s="8">
        <v>41026.676782407405</v>
      </c>
      <c r="E949" s="7" t="s">
        <v>19</v>
      </c>
      <c r="F949" s="8">
        <v>41455</v>
      </c>
      <c r="G949" t="str">
        <f t="shared" si="15"/>
        <v>Inactive</v>
      </c>
      <c r="H949" s="4" t="s">
        <v>6</v>
      </c>
      <c r="I949" t="str">
        <f>VLOOKUP(B949,'CCM-FRS-01-May-2014'!$A$1:$M$1962,3,0)</f>
        <v>Investments</v>
      </c>
      <c r="J949" t="str">
        <f>VLOOKUP(B949,'CCM-FRS-01-May-2014'!$A$1:$M$1962,4,0)</f>
        <v>Inv-Alpha Strategies</v>
      </c>
      <c r="K949" t="str">
        <f>VLOOKUP(B949,'CCM-FRS-01-May-2014'!$A$1:$M$1962,5,0)</f>
        <v>Inv-Alpha-Fixed Income</v>
      </c>
      <c r="M949">
        <v>0</v>
      </c>
      <c r="O949" s="23">
        <v>0</v>
      </c>
    </row>
    <row r="950" spans="1:15" ht="15" x14ac:dyDescent="0.3">
      <c r="A950" s="7"/>
      <c r="B950" s="7" t="s">
        <v>1898</v>
      </c>
      <c r="C950" s="7" t="s">
        <v>1899</v>
      </c>
      <c r="D950" s="8">
        <v>41026.676782407405</v>
      </c>
      <c r="E950" s="7" t="s">
        <v>19</v>
      </c>
      <c r="F950" s="8" t="s">
        <v>20</v>
      </c>
      <c r="G950" t="str">
        <f t="shared" si="15"/>
        <v>Active</v>
      </c>
      <c r="H950" s="2" t="s">
        <v>1</v>
      </c>
      <c r="I950" t="str">
        <f>VLOOKUP(B950,'CCM-FRS-01-May-2014'!$A$1:$M$1962,3,0)</f>
        <v>Investments</v>
      </c>
      <c r="J950" t="str">
        <f>VLOOKUP(B950,'CCM-FRS-01-May-2014'!$A$1:$M$1962,4,0)</f>
        <v>Inv-Alpha Strategies</v>
      </c>
      <c r="K950" t="str">
        <f>VLOOKUP(B950,'CCM-FRS-01-May-2014'!$A$1:$M$1962,5,0)</f>
        <v>Inv-Alpha-Fixed Income</v>
      </c>
      <c r="M950">
        <v>4</v>
      </c>
      <c r="O950" s="23">
        <v>1731007.1307424004</v>
      </c>
    </row>
    <row r="951" spans="1:15" ht="15" x14ac:dyDescent="0.3">
      <c r="A951" s="7"/>
      <c r="B951" s="7" t="s">
        <v>1900</v>
      </c>
      <c r="C951" s="7" t="s">
        <v>1901</v>
      </c>
      <c r="D951" s="8">
        <v>41026.676782407405</v>
      </c>
      <c r="E951" s="7" t="s">
        <v>19</v>
      </c>
      <c r="F951" s="8" t="s">
        <v>20</v>
      </c>
      <c r="G951" s="9" t="str">
        <f t="shared" si="15"/>
        <v>Active</v>
      </c>
      <c r="H951" s="2" t="s">
        <v>1</v>
      </c>
      <c r="I951" s="9" t="str">
        <f>VLOOKUP(B951,'CCM-FRS-01-May-2014'!$A$1:$M$1962,3,0)</f>
        <v>Investments</v>
      </c>
      <c r="J951" t="str">
        <f>VLOOKUP(B951,'CCM-FRS-01-May-2014'!$A$1:$M$1962,4,0)</f>
        <v>Inv-Alpha Strategies</v>
      </c>
      <c r="K951" t="str">
        <f>VLOOKUP(B951,'CCM-FRS-01-May-2014'!$A$1:$M$1962,5,0)</f>
        <v>Inv-Alpha-Fixed Income</v>
      </c>
      <c r="M951">
        <v>9</v>
      </c>
      <c r="O951" s="23">
        <v>2588971.474539727</v>
      </c>
    </row>
    <row r="952" spans="1:15" ht="15" x14ac:dyDescent="0.3">
      <c r="A952" s="7"/>
      <c r="B952" s="7" t="s">
        <v>1902</v>
      </c>
      <c r="C952" s="7" t="s">
        <v>1903</v>
      </c>
      <c r="D952" s="8">
        <v>41026.676782407405</v>
      </c>
      <c r="E952" s="7" t="s">
        <v>19</v>
      </c>
      <c r="F952" s="8">
        <v>41578</v>
      </c>
      <c r="G952" t="str">
        <f t="shared" si="15"/>
        <v>Inactive</v>
      </c>
      <c r="H952" s="4" t="s">
        <v>6</v>
      </c>
      <c r="I952" t="str">
        <f>VLOOKUP(B952,'CCM-FRS-01-May-2014'!$A$1:$M$1962,3,0)</f>
        <v>Investments</v>
      </c>
      <c r="J952" t="str">
        <f>VLOOKUP(B952,'CCM-FRS-01-May-2014'!$A$1:$M$1962,4,0)</f>
        <v>Inv-Alpha Strategies</v>
      </c>
      <c r="K952" t="str">
        <f>VLOOKUP(B952,'CCM-FRS-01-May-2014'!$A$1:$M$1962,5,0)</f>
        <v>Inv-Alpha-Fixed Income</v>
      </c>
      <c r="M952">
        <v>0</v>
      </c>
      <c r="O952" s="23">
        <v>0</v>
      </c>
    </row>
    <row r="953" spans="1:15" ht="15" x14ac:dyDescent="0.3">
      <c r="A953" s="7"/>
      <c r="B953" s="7" t="s">
        <v>1904</v>
      </c>
      <c r="C953" s="7" t="s">
        <v>1905</v>
      </c>
      <c r="D953" s="8">
        <v>41026.676782407405</v>
      </c>
      <c r="E953" s="7" t="s">
        <v>19</v>
      </c>
      <c r="F953" s="8" t="s">
        <v>20</v>
      </c>
      <c r="G953" t="str">
        <f t="shared" si="15"/>
        <v>Active</v>
      </c>
      <c r="H953" s="2" t="s">
        <v>1</v>
      </c>
      <c r="I953" t="str">
        <f>VLOOKUP(B953,'CCM-FRS-01-May-2014'!$A$1:$M$1962,3,0)</f>
        <v>Investments</v>
      </c>
      <c r="J953" t="str">
        <f>VLOOKUP(B953,'CCM-FRS-01-May-2014'!$A$1:$M$1962,4,0)</f>
        <v>Inv-Alpha Strategies</v>
      </c>
      <c r="K953" t="str">
        <f>VLOOKUP(B953,'CCM-FRS-01-May-2014'!$A$1:$M$1962,5,0)</f>
        <v>Inv-Alpha-Fixed Income</v>
      </c>
      <c r="M953">
        <v>14</v>
      </c>
      <c r="O953" s="23">
        <v>3546596.3798309546</v>
      </c>
    </row>
    <row r="954" spans="1:15" ht="15" x14ac:dyDescent="0.3">
      <c r="A954" s="7"/>
      <c r="B954" s="7" t="s">
        <v>1906</v>
      </c>
      <c r="C954" s="7" t="s">
        <v>1907</v>
      </c>
      <c r="D954" s="8">
        <v>41026.676782407405</v>
      </c>
      <c r="E954" s="7" t="s">
        <v>19</v>
      </c>
      <c r="F954" s="8" t="s">
        <v>20</v>
      </c>
      <c r="G954" t="str">
        <f t="shared" si="15"/>
        <v>Active</v>
      </c>
      <c r="H954" s="2" t="s">
        <v>1</v>
      </c>
      <c r="I954" t="str">
        <f>VLOOKUP(B954,'CCM-FRS-01-May-2014'!$A$1:$M$1962,3,0)</f>
        <v>Investments</v>
      </c>
      <c r="J954" t="str">
        <f>VLOOKUP(B954,'CCM-FRS-01-May-2014'!$A$1:$M$1962,4,0)</f>
        <v>Inv-Alpha Strategies</v>
      </c>
      <c r="K954" t="str">
        <f>VLOOKUP(B954,'CCM-FRS-01-May-2014'!$A$1:$M$1962,5,0)</f>
        <v>Inv-Alpha-Fixed Income</v>
      </c>
      <c r="M954">
        <v>12</v>
      </c>
      <c r="O954" s="23">
        <v>5411584.627121171</v>
      </c>
    </row>
    <row r="955" spans="1:15" ht="15" x14ac:dyDescent="0.3">
      <c r="A955" s="7"/>
      <c r="B955" s="7" t="s">
        <v>1908</v>
      </c>
      <c r="C955" s="7" t="s">
        <v>1909</v>
      </c>
      <c r="D955" s="8">
        <v>41026.676782407405</v>
      </c>
      <c r="E955" s="7" t="s">
        <v>19</v>
      </c>
      <c r="F955" s="8" t="s">
        <v>20</v>
      </c>
      <c r="G955" t="str">
        <f t="shared" si="15"/>
        <v>Active</v>
      </c>
      <c r="H955" s="2" t="s">
        <v>1</v>
      </c>
      <c r="I955" t="str">
        <f>VLOOKUP(B955,'CCM-FRS-01-May-2014'!$A$1:$M$1962,3,0)</f>
        <v>Investments</v>
      </c>
      <c r="J955" t="str">
        <f>VLOOKUP(B955,'CCM-FRS-01-May-2014'!$A$1:$M$1962,4,0)</f>
        <v>Inv-Alpha Strategies</v>
      </c>
      <c r="K955" t="str">
        <f>VLOOKUP(B955,'CCM-FRS-01-May-2014'!$A$1:$M$1962,5,0)</f>
        <v>Inv-Alpha-Fixed Income</v>
      </c>
      <c r="M955">
        <v>9</v>
      </c>
      <c r="O955" s="23">
        <v>3298196.4819606785</v>
      </c>
    </row>
    <row r="956" spans="1:15" ht="15" x14ac:dyDescent="0.3">
      <c r="A956" s="7"/>
      <c r="B956" s="7" t="s">
        <v>1910</v>
      </c>
      <c r="C956" s="7" t="s">
        <v>1911</v>
      </c>
      <c r="D956" s="8">
        <v>41026.676782407405</v>
      </c>
      <c r="E956" s="7" t="s">
        <v>19</v>
      </c>
      <c r="F956" s="8" t="s">
        <v>20</v>
      </c>
      <c r="G956" t="str">
        <f t="shared" si="15"/>
        <v>Active</v>
      </c>
      <c r="H956" s="2" t="s">
        <v>1</v>
      </c>
      <c r="I956" t="str">
        <f>VLOOKUP(B956,'CCM-FRS-01-May-2014'!$A$1:$M$1962,3,0)</f>
        <v>Investments</v>
      </c>
      <c r="J956" t="str">
        <f>VLOOKUP(B956,'CCM-FRS-01-May-2014'!$A$1:$M$1962,4,0)</f>
        <v>Inv-Alpha Strategies</v>
      </c>
      <c r="K956" t="str">
        <f>VLOOKUP(B956,'CCM-FRS-01-May-2014'!$A$1:$M$1962,5,0)</f>
        <v>Inv-Alpha-Fixed Income</v>
      </c>
      <c r="M956">
        <v>7</v>
      </c>
      <c r="O956" s="23">
        <v>3471078.4910605876</v>
      </c>
    </row>
    <row r="957" spans="1:15" ht="15" x14ac:dyDescent="0.3">
      <c r="A957" s="7"/>
      <c r="B957" s="7" t="s">
        <v>1912</v>
      </c>
      <c r="C957" s="7" t="s">
        <v>1913</v>
      </c>
      <c r="D957" s="8">
        <v>41026.676782407405</v>
      </c>
      <c r="E957" s="7" t="s">
        <v>19</v>
      </c>
      <c r="F957" s="8" t="s">
        <v>20</v>
      </c>
      <c r="G957" t="str">
        <f t="shared" si="15"/>
        <v>Active</v>
      </c>
      <c r="H957" s="2" t="s">
        <v>1</v>
      </c>
      <c r="I957" t="str">
        <f>VLOOKUP(B957,'CCM-FRS-01-May-2014'!$A$1:$M$1962,3,0)</f>
        <v>Investments</v>
      </c>
      <c r="J957" t="str">
        <f>VLOOKUP(B957,'CCM-FRS-01-May-2014'!$A$1:$M$1962,4,0)</f>
        <v>Inv-Alpha Strategies</v>
      </c>
      <c r="K957" t="str">
        <f>VLOOKUP(B957,'CCM-FRS-01-May-2014'!$A$1:$M$1962,5,0)</f>
        <v>Inv-Alpha-Fixed Income</v>
      </c>
      <c r="M957">
        <v>0</v>
      </c>
      <c r="O957" s="23">
        <v>979.81063999999992</v>
      </c>
    </row>
    <row r="958" spans="1:15" ht="15" x14ac:dyDescent="0.3">
      <c r="A958" s="7"/>
      <c r="B958" s="7" t="s">
        <v>1914</v>
      </c>
      <c r="C958" s="7" t="s">
        <v>1915</v>
      </c>
      <c r="D958" s="8">
        <v>41026.676782407405</v>
      </c>
      <c r="E958" s="7" t="s">
        <v>19</v>
      </c>
      <c r="F958" s="8">
        <v>41455</v>
      </c>
      <c r="G958" t="str">
        <f t="shared" si="15"/>
        <v>Inactive</v>
      </c>
      <c r="H958" s="4" t="s">
        <v>6</v>
      </c>
      <c r="I958" t="str">
        <f>VLOOKUP(B958,'CCM-FRS-01-May-2014'!$A$1:$M$1962,3,0)</f>
        <v>Investments</v>
      </c>
      <c r="J958" t="str">
        <f>VLOOKUP(B958,'CCM-FRS-01-May-2014'!$A$1:$M$1962,4,0)</f>
        <v>Inv-Alpha Strategies</v>
      </c>
      <c r="K958" t="str">
        <f>VLOOKUP(B958,'CCM-FRS-01-May-2014'!$A$1:$M$1962,5,0)</f>
        <v>Inv-Alpha-Fixed Income</v>
      </c>
      <c r="M958">
        <v>0</v>
      </c>
      <c r="O958" s="23">
        <v>0</v>
      </c>
    </row>
    <row r="959" spans="1:15" ht="15" x14ac:dyDescent="0.3">
      <c r="A959" s="7"/>
      <c r="B959" s="7" t="s">
        <v>1916</v>
      </c>
      <c r="C959" s="7" t="s">
        <v>1917</v>
      </c>
      <c r="D959" s="8">
        <v>41115.403587962966</v>
      </c>
      <c r="E959" s="7" t="s">
        <v>19</v>
      </c>
      <c r="F959" s="8" t="s">
        <v>20</v>
      </c>
      <c r="G959" t="str">
        <f t="shared" si="15"/>
        <v>Active</v>
      </c>
      <c r="H959" s="2" t="s">
        <v>1</v>
      </c>
      <c r="I959" t="str">
        <f>VLOOKUP(B959,'CCM-FRS-01-May-2014'!$A$1:$M$1962,3,0)</f>
        <v>Investments</v>
      </c>
      <c r="J959" t="str">
        <f>VLOOKUP(B959,'CCM-FRS-01-May-2014'!$A$1:$M$1962,4,0)</f>
        <v>Inv-Alpha Strategies</v>
      </c>
      <c r="K959" t="str">
        <f>VLOOKUP(B959,'CCM-FRS-01-May-2014'!$A$1:$M$1962,5,0)</f>
        <v>Inv-Alpha-Fixed Income</v>
      </c>
      <c r="M959">
        <v>5</v>
      </c>
      <c r="O959" s="23">
        <v>1522646.9319980682</v>
      </c>
    </row>
    <row r="960" spans="1:15" ht="15" x14ac:dyDescent="0.3">
      <c r="A960" s="7"/>
      <c r="B960" s="7" t="s">
        <v>1918</v>
      </c>
      <c r="C960" s="7" t="s">
        <v>1919</v>
      </c>
      <c r="D960" s="8">
        <v>41051.581875000003</v>
      </c>
      <c r="E960" s="7" t="s">
        <v>19</v>
      </c>
      <c r="F960" s="8" t="s">
        <v>20</v>
      </c>
      <c r="G960" t="str">
        <f t="shared" si="15"/>
        <v>Active</v>
      </c>
      <c r="H960" s="2" t="s">
        <v>1</v>
      </c>
      <c r="I960" t="str">
        <f>VLOOKUP(B960,'CCM-FRS-01-May-2014'!$A$1:$M$1962,3,0)</f>
        <v>Investments</v>
      </c>
      <c r="J960" t="str">
        <f>VLOOKUP(B960,'CCM-FRS-01-May-2014'!$A$1:$M$1962,4,0)</f>
        <v>Inv-Alpha Strategies</v>
      </c>
      <c r="K960" t="str">
        <f>VLOOKUP(B960,'CCM-FRS-01-May-2014'!$A$1:$M$1962,5,0)</f>
        <v>Inv-Alpha-Fixed Income</v>
      </c>
      <c r="M960">
        <v>6</v>
      </c>
      <c r="O960" s="23">
        <v>2311293.9929406475</v>
      </c>
    </row>
    <row r="961" spans="1:15" ht="15" x14ac:dyDescent="0.3">
      <c r="A961" s="7"/>
      <c r="B961" s="7" t="s">
        <v>1920</v>
      </c>
      <c r="C961" s="7" t="s">
        <v>1921</v>
      </c>
      <c r="D961" s="8">
        <v>41051.581875000003</v>
      </c>
      <c r="E961" s="7" t="s">
        <v>19</v>
      </c>
      <c r="F961" s="8" t="s">
        <v>20</v>
      </c>
      <c r="G961" t="str">
        <f t="shared" si="15"/>
        <v>Active</v>
      </c>
      <c r="H961" s="2" t="s">
        <v>1</v>
      </c>
      <c r="I961" t="str">
        <f>VLOOKUP(B961,'CCM-FRS-01-May-2014'!$A$1:$M$1962,3,0)</f>
        <v>Investments</v>
      </c>
      <c r="J961" t="str">
        <f>VLOOKUP(B961,'CCM-FRS-01-May-2014'!$A$1:$M$1962,4,0)</f>
        <v>Inv-Alpha Strategies</v>
      </c>
      <c r="K961" t="str">
        <f>VLOOKUP(B961,'CCM-FRS-01-May-2014'!$A$1:$M$1962,5,0)</f>
        <v>Inv-Alpha-Fixed Income</v>
      </c>
      <c r="M961">
        <v>2</v>
      </c>
      <c r="O961" s="23">
        <v>957809.70026009274</v>
      </c>
    </row>
    <row r="962" spans="1:15" ht="15" x14ac:dyDescent="0.3">
      <c r="A962" s="7"/>
      <c r="B962" s="7" t="s">
        <v>1922</v>
      </c>
      <c r="C962" s="7" t="s">
        <v>1923</v>
      </c>
      <c r="D962" s="8">
        <v>41051.581875000003</v>
      </c>
      <c r="E962" s="7" t="s">
        <v>19</v>
      </c>
      <c r="F962" s="8" t="s">
        <v>20</v>
      </c>
      <c r="G962" t="str">
        <f t="shared" si="15"/>
        <v>Active</v>
      </c>
      <c r="H962" s="2" t="s">
        <v>1</v>
      </c>
      <c r="I962" t="str">
        <f>VLOOKUP(B962,'CCM-FRS-01-May-2014'!$A$1:$M$1962,3,0)</f>
        <v>Investments</v>
      </c>
      <c r="J962" t="str">
        <f>VLOOKUP(B962,'CCM-FRS-01-May-2014'!$A$1:$M$1962,4,0)</f>
        <v>Inv-Alpha Strategies</v>
      </c>
      <c r="K962" t="str">
        <f>VLOOKUP(B962,'CCM-FRS-01-May-2014'!$A$1:$M$1962,5,0)</f>
        <v>Inv-Alpha-Fixed Income</v>
      </c>
      <c r="M962">
        <v>16</v>
      </c>
      <c r="O962" s="23">
        <v>5119584.9058004003</v>
      </c>
    </row>
    <row r="963" spans="1:15" ht="15" x14ac:dyDescent="0.3">
      <c r="A963" s="7"/>
      <c r="B963" s="7" t="s">
        <v>1924</v>
      </c>
      <c r="C963" s="7" t="s">
        <v>1925</v>
      </c>
      <c r="D963" s="8">
        <v>41051.581875000003</v>
      </c>
      <c r="E963" s="7" t="s">
        <v>19</v>
      </c>
      <c r="F963" s="8">
        <v>41790</v>
      </c>
      <c r="G963" t="str">
        <f t="shared" si="15"/>
        <v>Inactive</v>
      </c>
      <c r="H963" s="4" t="s">
        <v>8</v>
      </c>
      <c r="I963" t="str">
        <f>VLOOKUP(B963,'CCM-FRS-01-May-2014'!$A$1:$M$1962,3,0)</f>
        <v>Investments</v>
      </c>
      <c r="J963" t="str">
        <f>VLOOKUP(B963,'CCM-FRS-01-May-2014'!$A$1:$M$1962,4,0)</f>
        <v>Inv-Alpha Strategies</v>
      </c>
      <c r="K963" t="str">
        <f>VLOOKUP(B963,'CCM-FRS-01-May-2014'!$A$1:$M$1962,5,0)</f>
        <v>Inv-Alpha-Fixed Income</v>
      </c>
      <c r="M963">
        <v>0</v>
      </c>
      <c r="O963" s="23">
        <v>11776</v>
      </c>
    </row>
    <row r="964" spans="1:15" ht="15" x14ac:dyDescent="0.3">
      <c r="A964" s="7"/>
      <c r="B964" s="7" t="s">
        <v>1926</v>
      </c>
      <c r="C964" s="7" t="s">
        <v>1927</v>
      </c>
      <c r="D964" s="8">
        <v>41051.581875000003</v>
      </c>
      <c r="E964" s="7" t="s">
        <v>19</v>
      </c>
      <c r="F964" s="8" t="s">
        <v>20</v>
      </c>
      <c r="G964" t="str">
        <f t="shared" si="15"/>
        <v>Active</v>
      </c>
      <c r="H964" s="2" t="s">
        <v>1</v>
      </c>
      <c r="I964" t="str">
        <f>VLOOKUP(B964,'CCM-FRS-01-May-2014'!$A$1:$M$1962,3,0)</f>
        <v>Investments</v>
      </c>
      <c r="J964" t="str">
        <f>VLOOKUP(B964,'CCM-FRS-01-May-2014'!$A$1:$M$1962,4,0)</f>
        <v>Inv-Alpha Strategies</v>
      </c>
      <c r="K964" t="str">
        <f>VLOOKUP(B964,'CCM-FRS-01-May-2014'!$A$1:$M$1962,5,0)</f>
        <v>Inv-Alpha-Fixed Income</v>
      </c>
      <c r="M964">
        <v>7</v>
      </c>
      <c r="O964" s="23">
        <v>2568090.9199893074</v>
      </c>
    </row>
    <row r="965" spans="1:15" ht="15" x14ac:dyDescent="0.3">
      <c r="A965" s="7"/>
      <c r="B965" s="7" t="s">
        <v>1928</v>
      </c>
      <c r="C965" s="7" t="s">
        <v>1929</v>
      </c>
      <c r="D965" s="8">
        <v>41051.581875000003</v>
      </c>
      <c r="E965" s="7" t="s">
        <v>19</v>
      </c>
      <c r="F965" s="8" t="s">
        <v>20</v>
      </c>
      <c r="G965" t="str">
        <f t="shared" si="15"/>
        <v>Active</v>
      </c>
      <c r="H965" s="2" t="s">
        <v>1</v>
      </c>
      <c r="I965" t="str">
        <f>VLOOKUP(B965,'CCM-FRS-01-May-2014'!$A$1:$M$1962,3,0)</f>
        <v>Investments</v>
      </c>
      <c r="J965" t="str">
        <f>VLOOKUP(B965,'CCM-FRS-01-May-2014'!$A$1:$M$1962,4,0)</f>
        <v>Inv-Alpha Strategies</v>
      </c>
      <c r="K965" t="str">
        <f>VLOOKUP(B965,'CCM-FRS-01-May-2014'!$A$1:$M$1962,5,0)</f>
        <v>Inv-Alpha-Fixed Income</v>
      </c>
      <c r="M965">
        <v>12</v>
      </c>
      <c r="O965" s="23">
        <v>3278577.1678286605</v>
      </c>
    </row>
    <row r="966" spans="1:15" ht="15" x14ac:dyDescent="0.3">
      <c r="A966" s="7"/>
      <c r="B966" s="7" t="s">
        <v>1930</v>
      </c>
      <c r="C966" s="7" t="s">
        <v>1931</v>
      </c>
      <c r="D966" s="8">
        <v>41051.581875000003</v>
      </c>
      <c r="E966" s="7" t="s">
        <v>19</v>
      </c>
      <c r="F966" s="8" t="s">
        <v>20</v>
      </c>
      <c r="G966" t="str">
        <f t="shared" si="15"/>
        <v>Active</v>
      </c>
      <c r="H966" s="2" t="s">
        <v>1</v>
      </c>
      <c r="I966" t="str">
        <f>VLOOKUP(B966,'CCM-FRS-01-May-2014'!$A$1:$M$1962,3,0)</f>
        <v>Investments</v>
      </c>
      <c r="J966" t="str">
        <f>VLOOKUP(B966,'CCM-FRS-01-May-2014'!$A$1:$M$1962,4,0)</f>
        <v>Inv-Alpha Strategies</v>
      </c>
      <c r="K966" t="str">
        <f>VLOOKUP(B966,'CCM-FRS-01-May-2014'!$A$1:$M$1962,5,0)</f>
        <v>Inv-Alpha-Fixed Income</v>
      </c>
      <c r="M966">
        <v>42</v>
      </c>
      <c r="O966" s="23">
        <v>21812178.234171826</v>
      </c>
    </row>
    <row r="967" spans="1:15" ht="15" x14ac:dyDescent="0.3">
      <c r="A967" s="7"/>
      <c r="B967" s="7" t="s">
        <v>1932</v>
      </c>
      <c r="C967" s="7" t="s">
        <v>1933</v>
      </c>
      <c r="D967" s="8">
        <v>41051.581875000003</v>
      </c>
      <c r="E967" s="7" t="s">
        <v>19</v>
      </c>
      <c r="F967" s="8" t="s">
        <v>20</v>
      </c>
      <c r="G967" t="str">
        <f t="shared" si="15"/>
        <v>Active</v>
      </c>
      <c r="H967" s="2" t="s">
        <v>1</v>
      </c>
      <c r="I967" t="str">
        <f>VLOOKUP(B967,'CCM-FRS-01-May-2014'!$A$1:$M$1962,3,0)</f>
        <v>Investments</v>
      </c>
      <c r="J967" t="str">
        <f>VLOOKUP(B967,'CCM-FRS-01-May-2014'!$A$1:$M$1962,4,0)</f>
        <v>Inv-Alpha Strategies</v>
      </c>
      <c r="K967" t="str">
        <f>VLOOKUP(B967,'CCM-FRS-01-May-2014'!$A$1:$M$1962,5,0)</f>
        <v>Inv-Alpha-Fixed Income</v>
      </c>
      <c r="M967">
        <v>35</v>
      </c>
      <c r="O967" s="23">
        <v>10225396.58406543</v>
      </c>
    </row>
    <row r="968" spans="1:15" ht="15" x14ac:dyDescent="0.3">
      <c r="A968" s="7"/>
      <c r="B968" s="7" t="s">
        <v>1934</v>
      </c>
      <c r="C968" s="7" t="s">
        <v>1935</v>
      </c>
      <c r="D968" s="8">
        <v>41051.581875000003</v>
      </c>
      <c r="E968" s="7" t="s">
        <v>19</v>
      </c>
      <c r="F968" s="8">
        <v>41455</v>
      </c>
      <c r="G968" t="str">
        <f t="shared" si="15"/>
        <v>Inactive</v>
      </c>
      <c r="H968" s="4" t="s">
        <v>6</v>
      </c>
      <c r="I968" t="str">
        <f>VLOOKUP(B968,'CCM-FRS-01-May-2014'!$A$1:$M$1962,3,0)</f>
        <v>Investments</v>
      </c>
      <c r="J968" t="str">
        <f>VLOOKUP(B968,'CCM-FRS-01-May-2014'!$A$1:$M$1962,4,0)</f>
        <v>Inv-Alpha Strategies</v>
      </c>
      <c r="K968" t="str">
        <f>VLOOKUP(B968,'CCM-FRS-01-May-2014'!$A$1:$M$1962,5,0)</f>
        <v>Inv-Alpha-Fixed Income</v>
      </c>
      <c r="M968">
        <v>0</v>
      </c>
      <c r="O968" s="23">
        <v>0</v>
      </c>
    </row>
    <row r="969" spans="1:15" ht="15" x14ac:dyDescent="0.3">
      <c r="A969" s="7"/>
      <c r="B969" s="7" t="s">
        <v>1936</v>
      </c>
      <c r="C969" s="7" t="s">
        <v>1937</v>
      </c>
      <c r="D969" s="8">
        <v>41051.581875000003</v>
      </c>
      <c r="E969" s="7" t="s">
        <v>19</v>
      </c>
      <c r="F969" s="8" t="s">
        <v>20</v>
      </c>
      <c r="G969" t="str">
        <f t="shared" si="15"/>
        <v>Active</v>
      </c>
      <c r="H969" s="2" t="s">
        <v>1</v>
      </c>
      <c r="I969" t="str">
        <f>VLOOKUP(B969,'CCM-FRS-01-May-2014'!$A$1:$M$1962,3,0)</f>
        <v>Investments</v>
      </c>
      <c r="J969" t="str">
        <f>VLOOKUP(B969,'CCM-FRS-01-May-2014'!$A$1:$M$1962,4,0)</f>
        <v>Inv-Alpha Strategies</v>
      </c>
      <c r="K969" t="str">
        <f>VLOOKUP(B969,'CCM-FRS-01-May-2014'!$A$1:$M$1962,5,0)</f>
        <v>Inv-Alpha-Fixed Income</v>
      </c>
      <c r="M969">
        <v>12</v>
      </c>
      <c r="O969" s="23">
        <v>4879172.318196781</v>
      </c>
    </row>
    <row r="970" spans="1:15" ht="15" x14ac:dyDescent="0.3">
      <c r="A970" s="7"/>
      <c r="B970" s="7" t="s">
        <v>1938</v>
      </c>
      <c r="C970" s="7" t="s">
        <v>1939</v>
      </c>
      <c r="D970" s="8">
        <v>41360.640451388892</v>
      </c>
      <c r="E970" s="7" t="s">
        <v>19</v>
      </c>
      <c r="F970" s="8" t="s">
        <v>20</v>
      </c>
      <c r="G970" t="str">
        <f t="shared" si="15"/>
        <v>Active</v>
      </c>
      <c r="H970" s="2" t="s">
        <v>1</v>
      </c>
      <c r="I970" t="str">
        <f>VLOOKUP(B970,'CCM-FRS-01-May-2014'!$A$1:$M$1962,3,0)</f>
        <v>Investments</v>
      </c>
      <c r="J970" t="str">
        <f>VLOOKUP(B970,'CCM-FRS-01-May-2014'!$A$1:$M$1962,4,0)</f>
        <v>Inv-Alpha Strategies</v>
      </c>
      <c r="K970" t="str">
        <f>VLOOKUP(B970,'CCM-FRS-01-May-2014'!$A$1:$M$1962,5,0)</f>
        <v>Inv-Alpha-Fixed Income</v>
      </c>
      <c r="M970">
        <v>4</v>
      </c>
      <c r="O970" s="23">
        <v>11782755.70576651</v>
      </c>
    </row>
    <row r="971" spans="1:15" ht="15" x14ac:dyDescent="0.3">
      <c r="A971" s="7"/>
      <c r="B971" s="7" t="s">
        <v>1940</v>
      </c>
      <c r="C971" s="7" t="s">
        <v>1941</v>
      </c>
      <c r="D971" s="8">
        <v>41360.675486111111</v>
      </c>
      <c r="E971" s="7" t="s">
        <v>19</v>
      </c>
      <c r="F971" s="8" t="s">
        <v>20</v>
      </c>
      <c r="G971" t="str">
        <f t="shared" ref="G971:G1034" si="16">IF(E971="N","Inactive",(IF(E971="Y",(IF(F971="N.A.","Active","Inactive")),"Check")))</f>
        <v>Active</v>
      </c>
      <c r="H971" s="2" t="s">
        <v>1</v>
      </c>
      <c r="I971" t="str">
        <f>VLOOKUP(B971,'CCM-FRS-01-May-2014'!$A$1:$M$1962,3,0)</f>
        <v>Investments</v>
      </c>
      <c r="J971" t="str">
        <f>VLOOKUP(B971,'CCM-FRS-01-May-2014'!$A$1:$M$1962,4,0)</f>
        <v>Inv-Alpha Strategies</v>
      </c>
      <c r="K971" t="str">
        <f>VLOOKUP(B971,'CCM-FRS-01-May-2014'!$A$1:$M$1962,5,0)</f>
        <v>Inv-Alpha-Fixed Income</v>
      </c>
      <c r="M971">
        <v>5</v>
      </c>
      <c r="O971" s="23">
        <v>2041488.9022754412</v>
      </c>
    </row>
    <row r="972" spans="1:15" ht="15" x14ac:dyDescent="0.3">
      <c r="A972" s="7"/>
      <c r="B972" s="7" t="s">
        <v>1942</v>
      </c>
      <c r="C972" s="7" t="s">
        <v>1943</v>
      </c>
      <c r="D972" s="8">
        <v>41360.675486111111</v>
      </c>
      <c r="E972" s="7" t="s">
        <v>19</v>
      </c>
      <c r="F972" s="8" t="s">
        <v>20</v>
      </c>
      <c r="G972" t="str">
        <f t="shared" si="16"/>
        <v>Active</v>
      </c>
      <c r="H972" s="2" t="s">
        <v>1</v>
      </c>
      <c r="I972" t="str">
        <f>VLOOKUP(B972,'CCM-FRS-01-May-2014'!$A$1:$M$1962,3,0)</f>
        <v>Investments</v>
      </c>
      <c r="J972" t="str">
        <f>VLOOKUP(B972,'CCM-FRS-01-May-2014'!$A$1:$M$1962,4,0)</f>
        <v>Inv-Alpha Strategies</v>
      </c>
      <c r="K972" t="str">
        <f>VLOOKUP(B972,'CCM-FRS-01-May-2014'!$A$1:$M$1962,5,0)</f>
        <v>Inv-Alpha-Fixed Income</v>
      </c>
      <c r="M972">
        <v>4</v>
      </c>
      <c r="O972" s="23">
        <v>1773940.6775704261</v>
      </c>
    </row>
    <row r="973" spans="1:15" ht="15" x14ac:dyDescent="0.3">
      <c r="A973" s="7"/>
      <c r="B973" s="7" t="s">
        <v>1944</v>
      </c>
      <c r="C973" s="7" t="s">
        <v>1945</v>
      </c>
      <c r="D973" s="8">
        <v>41360.675486111111</v>
      </c>
      <c r="E973" s="7" t="s">
        <v>19</v>
      </c>
      <c r="F973" s="8" t="s">
        <v>20</v>
      </c>
      <c r="G973" t="str">
        <f t="shared" si="16"/>
        <v>Active</v>
      </c>
      <c r="H973" s="2" t="s">
        <v>1</v>
      </c>
      <c r="I973" t="str">
        <f>VLOOKUP(B973,'CCM-FRS-01-May-2014'!$A$1:$M$1962,3,0)</f>
        <v>Investments</v>
      </c>
      <c r="J973" t="str">
        <f>VLOOKUP(B973,'CCM-FRS-01-May-2014'!$A$1:$M$1962,4,0)</f>
        <v>Inv-Alpha Strategies</v>
      </c>
      <c r="K973" t="str">
        <f>VLOOKUP(B973,'CCM-FRS-01-May-2014'!$A$1:$M$1962,5,0)</f>
        <v>Inv-Alpha-Fixed Income</v>
      </c>
      <c r="M973">
        <v>12</v>
      </c>
      <c r="O973" s="23">
        <v>3841660.877378915</v>
      </c>
    </row>
    <row r="974" spans="1:15" ht="15" x14ac:dyDescent="0.3">
      <c r="A974" s="7"/>
      <c r="B974" s="7" t="s">
        <v>1946</v>
      </c>
      <c r="C974" s="7" t="s">
        <v>1947</v>
      </c>
      <c r="D974" s="8">
        <v>41360.675497685188</v>
      </c>
      <c r="E974" s="7" t="s">
        <v>19</v>
      </c>
      <c r="F974" s="8" t="s">
        <v>20</v>
      </c>
      <c r="G974" t="str">
        <f t="shared" si="16"/>
        <v>Active</v>
      </c>
      <c r="H974" s="2" t="s">
        <v>1</v>
      </c>
      <c r="I974" t="str">
        <f>VLOOKUP(B974,'CCM-FRS-01-May-2014'!$A$1:$M$1962,3,0)</f>
        <v>Investments</v>
      </c>
      <c r="J974" t="str">
        <f>VLOOKUP(B974,'CCM-FRS-01-May-2014'!$A$1:$M$1962,4,0)</f>
        <v>Inv-Alpha Strategies</v>
      </c>
      <c r="K974" t="str">
        <f>VLOOKUP(B974,'CCM-FRS-01-May-2014'!$A$1:$M$1962,5,0)</f>
        <v>Inv-Alpha-Fixed Income</v>
      </c>
      <c r="M974">
        <v>6</v>
      </c>
      <c r="O974" s="23">
        <v>2010455.552881652</v>
      </c>
    </row>
    <row r="975" spans="1:15" ht="15" x14ac:dyDescent="0.3">
      <c r="A975" s="7"/>
      <c r="B975" s="7" t="s">
        <v>1948</v>
      </c>
      <c r="C975" s="7" t="s">
        <v>1949</v>
      </c>
      <c r="D975" s="8">
        <v>41360.708715277775</v>
      </c>
      <c r="E975" s="7" t="s">
        <v>19</v>
      </c>
      <c r="F975" s="8" t="s">
        <v>20</v>
      </c>
      <c r="G975" t="str">
        <f t="shared" si="16"/>
        <v>Active</v>
      </c>
      <c r="H975" s="2" t="s">
        <v>1</v>
      </c>
      <c r="I975" t="str">
        <f>VLOOKUP(B975,'CCM-FRS-01-May-2014'!$A$1:$M$1962,3,0)</f>
        <v>Investments</v>
      </c>
      <c r="J975" t="str">
        <f>VLOOKUP(B975,'CCM-FRS-01-May-2014'!$A$1:$M$1962,4,0)</f>
        <v>Inv-Alpha Strategies</v>
      </c>
      <c r="K975" t="str">
        <f>VLOOKUP(B975,'CCM-FRS-01-May-2014'!$A$1:$M$1962,5,0)</f>
        <v>Inv-Alpha-Fixed Income</v>
      </c>
      <c r="M975">
        <v>2</v>
      </c>
      <c r="O975" s="23">
        <v>2409460.541565334</v>
      </c>
    </row>
    <row r="976" spans="1:15" ht="15" x14ac:dyDescent="0.3">
      <c r="A976" s="7"/>
      <c r="B976" s="7" t="s">
        <v>1950</v>
      </c>
      <c r="C976" s="7" t="s">
        <v>1951</v>
      </c>
      <c r="D976" s="8">
        <v>41360.708715277775</v>
      </c>
      <c r="E976" s="7" t="s">
        <v>19</v>
      </c>
      <c r="F976" s="8" t="s">
        <v>20</v>
      </c>
      <c r="G976" t="str">
        <f t="shared" si="16"/>
        <v>Active</v>
      </c>
      <c r="H976" s="2" t="s">
        <v>1</v>
      </c>
      <c r="I976" t="str">
        <f>VLOOKUP(B976,'CCM-FRS-01-May-2014'!$A$1:$M$1962,3,0)</f>
        <v>Investments</v>
      </c>
      <c r="J976" t="str">
        <f>VLOOKUP(B976,'CCM-FRS-01-May-2014'!$A$1:$M$1962,4,0)</f>
        <v>Inv-Alpha Strategies</v>
      </c>
      <c r="K976" t="str">
        <f>VLOOKUP(B976,'CCM-FRS-01-May-2014'!$A$1:$M$1962,5,0)</f>
        <v>Inv-Alpha-Fixed Income</v>
      </c>
      <c r="M976">
        <v>3</v>
      </c>
      <c r="O976" s="23">
        <v>1142597.5070966184</v>
      </c>
    </row>
    <row r="977" spans="1:15" ht="15" x14ac:dyDescent="0.3">
      <c r="A977" s="7"/>
      <c r="B977" s="7" t="s">
        <v>1952</v>
      </c>
      <c r="C977" s="7" t="s">
        <v>1953</v>
      </c>
      <c r="D977" s="8">
        <v>41360.710543981484</v>
      </c>
      <c r="E977" s="7" t="s">
        <v>19</v>
      </c>
      <c r="F977" s="8" t="s">
        <v>20</v>
      </c>
      <c r="G977" t="str">
        <f t="shared" si="16"/>
        <v>Active</v>
      </c>
      <c r="H977" s="2" t="s">
        <v>1</v>
      </c>
      <c r="I977" t="str">
        <f>VLOOKUP(B977,'CCM-FRS-01-May-2014'!$A$1:$M$1962,3,0)</f>
        <v>Investments</v>
      </c>
      <c r="J977" t="str">
        <f>VLOOKUP(B977,'CCM-FRS-01-May-2014'!$A$1:$M$1962,4,0)</f>
        <v>Inv-Alpha Strategies</v>
      </c>
      <c r="K977" t="str">
        <f>VLOOKUP(B977,'CCM-FRS-01-May-2014'!$A$1:$M$1962,5,0)</f>
        <v>Inv-Alpha-Fixed Income</v>
      </c>
      <c r="M977">
        <v>3</v>
      </c>
      <c r="O977" s="23">
        <v>2205479.5409310963</v>
      </c>
    </row>
    <row r="978" spans="1:15" ht="15" x14ac:dyDescent="0.3">
      <c r="A978" s="7"/>
      <c r="B978" s="7" t="s">
        <v>1954</v>
      </c>
      <c r="C978" s="7" t="s">
        <v>1955</v>
      </c>
      <c r="D978" s="8">
        <v>41360.710543981484</v>
      </c>
      <c r="E978" s="7" t="s">
        <v>19</v>
      </c>
      <c r="F978" s="8" t="s">
        <v>20</v>
      </c>
      <c r="G978" t="str">
        <f t="shared" si="16"/>
        <v>Active</v>
      </c>
      <c r="H978" s="2" t="s">
        <v>1</v>
      </c>
      <c r="I978" t="str">
        <f>VLOOKUP(B978,'CCM-FRS-01-May-2014'!$A$1:$M$1962,3,0)</f>
        <v>Investments</v>
      </c>
      <c r="J978" t="str">
        <f>VLOOKUP(B978,'CCM-FRS-01-May-2014'!$A$1:$M$1962,4,0)</f>
        <v>Inv-Alpha Strategies</v>
      </c>
      <c r="K978" t="str">
        <f>VLOOKUP(B978,'CCM-FRS-01-May-2014'!$A$1:$M$1962,5,0)</f>
        <v>Inv-Alpha-Fixed Income</v>
      </c>
      <c r="M978">
        <v>3</v>
      </c>
      <c r="O978" s="23">
        <v>2650448.081998473</v>
      </c>
    </row>
    <row r="979" spans="1:15" ht="15" x14ac:dyDescent="0.3">
      <c r="A979" s="7"/>
      <c r="B979" s="7" t="s">
        <v>1956</v>
      </c>
      <c r="C979" s="7" t="s">
        <v>1957</v>
      </c>
      <c r="D979" s="8">
        <v>41360.713287037041</v>
      </c>
      <c r="E979" s="7" t="s">
        <v>19</v>
      </c>
      <c r="F979" s="8" t="s">
        <v>20</v>
      </c>
      <c r="G979" t="str">
        <f t="shared" si="16"/>
        <v>Active</v>
      </c>
      <c r="H979" s="2" t="s">
        <v>1</v>
      </c>
      <c r="I979" t="str">
        <f>VLOOKUP(B979,'CCM-FRS-01-May-2014'!$A$1:$M$1962,3,0)</f>
        <v>Investments</v>
      </c>
      <c r="J979" t="str">
        <f>VLOOKUP(B979,'CCM-FRS-01-May-2014'!$A$1:$M$1962,4,0)</f>
        <v>Inv-Alpha Strategies</v>
      </c>
      <c r="K979" t="str">
        <f>VLOOKUP(B979,'CCM-FRS-01-May-2014'!$A$1:$M$1962,5,0)</f>
        <v>Inv-Alpha-Fixed Income</v>
      </c>
      <c r="M979">
        <v>8</v>
      </c>
      <c r="O979" s="23">
        <v>4675406.2030499894</v>
      </c>
    </row>
    <row r="980" spans="1:15" ht="15" x14ac:dyDescent="0.3">
      <c r="A980" s="7"/>
      <c r="B980" s="7" t="s">
        <v>1958</v>
      </c>
      <c r="C980" s="7" t="s">
        <v>1959</v>
      </c>
      <c r="D980" s="8">
        <v>41360.736319444448</v>
      </c>
      <c r="E980" s="7" t="s">
        <v>19</v>
      </c>
      <c r="F980" s="8" t="s">
        <v>20</v>
      </c>
      <c r="G980" t="str">
        <f t="shared" si="16"/>
        <v>Active</v>
      </c>
      <c r="H980" s="2" t="s">
        <v>1</v>
      </c>
      <c r="I980" t="str">
        <f>VLOOKUP(B980,'CCM-FRS-01-May-2014'!$A$1:$M$1962,3,0)</f>
        <v>Investments</v>
      </c>
      <c r="J980" t="str">
        <f>VLOOKUP(B980,'CCM-FRS-01-May-2014'!$A$1:$M$1962,4,0)</f>
        <v>Inv-Alpha Strategies</v>
      </c>
      <c r="K980" t="str">
        <f>VLOOKUP(B980,'CCM-FRS-01-May-2014'!$A$1:$M$1962,5,0)</f>
        <v>Inv-Alpha-Fixed Income</v>
      </c>
      <c r="M980">
        <v>8</v>
      </c>
      <c r="O980" s="23">
        <v>3645495.1415126724</v>
      </c>
    </row>
    <row r="981" spans="1:15" ht="15" x14ac:dyDescent="0.3">
      <c r="A981" s="7"/>
      <c r="B981" s="7" t="s">
        <v>1960</v>
      </c>
      <c r="C981" s="7" t="s">
        <v>1961</v>
      </c>
      <c r="D981" s="8">
        <v>40109.513402777775</v>
      </c>
      <c r="E981" s="7" t="s">
        <v>19</v>
      </c>
      <c r="F981" s="8" t="s">
        <v>20</v>
      </c>
      <c r="G981" t="str">
        <f t="shared" si="16"/>
        <v>Active</v>
      </c>
      <c r="H981" s="2" t="s">
        <v>1</v>
      </c>
      <c r="I981" t="str">
        <f>VLOOKUP(B981,'CCM-FRS-01-May-2014'!$A$1:$M$1962,3,0)</f>
        <v>Deputy COO &amp; Strategic Product Management</v>
      </c>
      <c r="J981" t="str">
        <f>VLOOKUP(B981,'CCM-FRS-01-May-2014'!$A$1:$M$1962,4,0)</f>
        <v>Deputy COO-Corporate Governance</v>
      </c>
      <c r="K981" t="str">
        <f>VLOOKUP(B981,'CCM-FRS-01-May-2014'!$A$1:$M$1962,5,0)</f>
        <v>311025 Deputy COO-Corporate Governance</v>
      </c>
      <c r="M981">
        <v>22</v>
      </c>
      <c r="O981" s="23">
        <v>6026363.0372556876</v>
      </c>
    </row>
    <row r="982" spans="1:15" ht="15" x14ac:dyDescent="0.3">
      <c r="A982" s="7"/>
      <c r="B982" s="7" t="s">
        <v>1962</v>
      </c>
      <c r="C982" s="7" t="s">
        <v>1963</v>
      </c>
      <c r="D982" s="8">
        <v>40109.513402777775</v>
      </c>
      <c r="E982" s="7" t="s">
        <v>19</v>
      </c>
      <c r="F982" s="8" t="s">
        <v>20</v>
      </c>
      <c r="G982" t="str">
        <f t="shared" si="16"/>
        <v>Active</v>
      </c>
      <c r="H982" s="2" t="s">
        <v>1</v>
      </c>
      <c r="I982" t="str">
        <f>VLOOKUP(B982,'CCM-FRS-01-May-2014'!$A$1:$M$1962,3,0)</f>
        <v>Investments</v>
      </c>
      <c r="J982" t="str">
        <f>VLOOKUP(B982,'CCM-FRS-01-May-2014'!$A$1:$M$1962,4,0)</f>
        <v>Inv-Trading &amp; Liquidity Strategies</v>
      </c>
      <c r="K982" t="str">
        <f>VLOOKUP(B982,'CCM-FRS-01-May-2014'!$A$1:$M$1962,5,0)</f>
        <v>Inv-T&amp;L-Securities Lending &amp; Finance</v>
      </c>
      <c r="M982">
        <v>34</v>
      </c>
      <c r="O982" s="23">
        <v>11543375.482534634</v>
      </c>
    </row>
    <row r="983" spans="1:15" ht="15" x14ac:dyDescent="0.3">
      <c r="A983" s="7"/>
      <c r="B983" s="7" t="s">
        <v>1964</v>
      </c>
      <c r="C983" s="7" t="s">
        <v>1965</v>
      </c>
      <c r="D983" s="8">
        <v>40109.513402777775</v>
      </c>
      <c r="E983" s="7" t="s">
        <v>19</v>
      </c>
      <c r="F983" s="8" t="s">
        <v>20</v>
      </c>
      <c r="G983" t="str">
        <f t="shared" si="16"/>
        <v>Active</v>
      </c>
      <c r="H983" s="2" t="s">
        <v>1</v>
      </c>
      <c r="I983" t="str">
        <f>VLOOKUP(B983,'CCM-FRS-01-May-2014'!$A$1:$M$1962,3,0)</f>
        <v>Investments</v>
      </c>
      <c r="J983" t="str">
        <f>VLOOKUP(B983,'CCM-FRS-01-May-2014'!$A$1:$M$1962,4,0)</f>
        <v>Inv-Trading &amp; Liquidity Strategies</v>
      </c>
      <c r="K983" t="str">
        <f>VLOOKUP(B983,'CCM-FRS-01-May-2014'!$A$1:$M$1962,5,0)</f>
        <v>Inv-T&amp;L-Securities Lending &amp; Finance</v>
      </c>
      <c r="M983">
        <v>18</v>
      </c>
      <c r="O983" s="23">
        <v>7642826.8368151188</v>
      </c>
    </row>
    <row r="984" spans="1:15" ht="15" x14ac:dyDescent="0.3">
      <c r="A984" s="7"/>
      <c r="B984" s="7" t="s">
        <v>1966</v>
      </c>
      <c r="C984" s="7" t="s">
        <v>1967</v>
      </c>
      <c r="D984" s="8">
        <v>40134.640381944446</v>
      </c>
      <c r="E984" s="7" t="s">
        <v>19</v>
      </c>
      <c r="F984" s="8" t="s">
        <v>20</v>
      </c>
      <c r="G984" t="str">
        <f t="shared" si="16"/>
        <v>Active</v>
      </c>
      <c r="H984" s="2" t="s">
        <v>1</v>
      </c>
      <c r="I984" t="str">
        <f>VLOOKUP(B984,'CCM-FRS-01-May-2014'!$A$1:$M$1962,3,0)</f>
        <v>Investments</v>
      </c>
      <c r="J984" t="str">
        <f>VLOOKUP(B984,'CCM-FRS-01-May-2014'!$A$1:$M$1962,4,0)</f>
        <v>Inv-Trading &amp; Liquidity Strategies</v>
      </c>
      <c r="K984" t="str">
        <f>VLOOKUP(B984,'CCM-FRS-01-May-2014'!$A$1:$M$1962,5,0)</f>
        <v>Inv-T&amp;L-Securities Lending &amp; Finance</v>
      </c>
      <c r="M984">
        <v>13</v>
      </c>
      <c r="O984" s="23">
        <v>2855944.7914267369</v>
      </c>
    </row>
    <row r="985" spans="1:15" ht="15" x14ac:dyDescent="0.3">
      <c r="A985" s="7"/>
      <c r="B985" s="7" t="s">
        <v>1968</v>
      </c>
      <c r="C985" s="7" t="s">
        <v>1969</v>
      </c>
      <c r="D985" s="8">
        <v>40109.513414351852</v>
      </c>
      <c r="E985" s="7" t="s">
        <v>19</v>
      </c>
      <c r="F985" s="8" t="s">
        <v>20</v>
      </c>
      <c r="G985" t="str">
        <f t="shared" si="16"/>
        <v>Active</v>
      </c>
      <c r="H985" s="2" t="s">
        <v>1</v>
      </c>
      <c r="I985" t="str">
        <f>VLOOKUP(B985,'CCM-FRS-01-May-2014'!$A$1:$M$1962,3,0)</f>
        <v>Technology and Operations</v>
      </c>
      <c r="J985" t="str">
        <f>VLOOKUP(B985,'CCM-FRS-01-May-2014'!$A$1:$M$1962,4,0)</f>
        <v>Tech &amp; Ops-Business Operations</v>
      </c>
      <c r="K985" t="str">
        <f>VLOOKUP(B985,'CCM-FRS-01-May-2014'!$A$1:$M$1962,5,0)</f>
        <v>Tech &amp; Ops-Bus Ops-APS</v>
      </c>
      <c r="M985">
        <v>13</v>
      </c>
      <c r="O985" s="23">
        <v>2985731.7155804085</v>
      </c>
    </row>
    <row r="986" spans="1:15" ht="15" x14ac:dyDescent="0.3">
      <c r="A986" s="7"/>
      <c r="B986" s="7" t="s">
        <v>1970</v>
      </c>
      <c r="C986" s="7" t="s">
        <v>1971</v>
      </c>
      <c r="D986" s="8">
        <v>41173.581087962964</v>
      </c>
      <c r="E986" s="7" t="s">
        <v>19</v>
      </c>
      <c r="F986" s="8" t="s">
        <v>20</v>
      </c>
      <c r="G986" t="str">
        <f t="shared" si="16"/>
        <v>Active</v>
      </c>
      <c r="H986" s="2" t="s">
        <v>1</v>
      </c>
      <c r="I986" t="str">
        <f>VLOOKUP(B986,'CCM-FRS-01-May-2014'!$A$1:$M$1962,3,0)</f>
        <v>Technology and Operations</v>
      </c>
      <c r="J986" t="str">
        <f>VLOOKUP(B986,'CCM-FRS-01-May-2014'!$A$1:$M$1962,4,0)</f>
        <v>Tech &amp; Ops-Business Operations</v>
      </c>
      <c r="K986" t="str">
        <f>VLOOKUP(B986,'CCM-FRS-01-May-2014'!$A$1:$M$1962,5,0)</f>
        <v>Tech &amp; Ops-Bus Ops-Exec</v>
      </c>
      <c r="M986">
        <v>9</v>
      </c>
      <c r="O986" s="23">
        <v>3066353.4246599809</v>
      </c>
    </row>
    <row r="987" spans="1:15" ht="15" x14ac:dyDescent="0.3">
      <c r="A987" s="7"/>
      <c r="B987" s="7" t="s">
        <v>1972</v>
      </c>
      <c r="C987" s="7" t="s">
        <v>1973</v>
      </c>
      <c r="D987" s="8">
        <v>41198.437141203707</v>
      </c>
      <c r="E987" s="7" t="s">
        <v>19</v>
      </c>
      <c r="F987" s="8">
        <v>41608</v>
      </c>
      <c r="G987" t="str">
        <f t="shared" si="16"/>
        <v>Inactive</v>
      </c>
      <c r="H987" s="4" t="s">
        <v>6</v>
      </c>
      <c r="I987" t="str">
        <f>VLOOKUP(B987,'CCM-FRS-01-May-2014'!$A$1:$M$1962,3,0)</f>
        <v>Investments</v>
      </c>
      <c r="J987" t="str">
        <f>VLOOKUP(B987,'CCM-FRS-01-May-2014'!$A$1:$M$1962,4,0)</f>
        <v>Inv-Multi-Asset Strategies</v>
      </c>
      <c r="K987" t="str">
        <f>VLOOKUP(B987,'CCM-FRS-01-May-2014'!$A$1:$M$1962,5,0)</f>
        <v>Inv-MAS-GMSG</v>
      </c>
      <c r="M987">
        <v>0</v>
      </c>
      <c r="O987" s="23">
        <v>0</v>
      </c>
    </row>
    <row r="988" spans="1:15" ht="15" x14ac:dyDescent="0.3">
      <c r="A988" s="7"/>
      <c r="B988" s="7" t="s">
        <v>1974</v>
      </c>
      <c r="C988" s="7" t="s">
        <v>1975</v>
      </c>
      <c r="D988" s="8">
        <v>41198.437997685185</v>
      </c>
      <c r="E988" s="7" t="s">
        <v>19</v>
      </c>
      <c r="F988" s="8" t="s">
        <v>20</v>
      </c>
      <c r="G988" t="str">
        <f t="shared" si="16"/>
        <v>Active</v>
      </c>
      <c r="H988" s="2" t="s">
        <v>1</v>
      </c>
      <c r="I988" t="str">
        <f>VLOOKUP(B988,'CCM-FRS-01-May-2014'!$A$1:$M$1962,3,0)</f>
        <v>Investments</v>
      </c>
      <c r="J988" t="str">
        <f>VLOOKUP(B988,'CCM-FRS-01-May-2014'!$A$1:$M$1962,4,0)</f>
        <v>Inv-Multi-Asset Strategies</v>
      </c>
      <c r="K988" t="str">
        <f>VLOOKUP(B988,'CCM-FRS-01-May-2014'!$A$1:$M$1962,5,0)</f>
        <v>Inv-MAS-GMSG</v>
      </c>
      <c r="M988">
        <v>3</v>
      </c>
      <c r="O988" s="23">
        <v>1200947.5672949068</v>
      </c>
    </row>
    <row r="989" spans="1:15" ht="15" x14ac:dyDescent="0.3">
      <c r="A989" s="7"/>
      <c r="B989" s="7" t="s">
        <v>1976</v>
      </c>
      <c r="C989" s="7" t="s">
        <v>1977</v>
      </c>
      <c r="D989" s="8">
        <v>40109.513402777775</v>
      </c>
      <c r="E989" s="7" t="s">
        <v>19</v>
      </c>
      <c r="F989" s="8" t="s">
        <v>20</v>
      </c>
      <c r="G989" t="str">
        <f t="shared" si="16"/>
        <v>Active</v>
      </c>
      <c r="H989" s="2" t="s">
        <v>1</v>
      </c>
      <c r="I989" t="str">
        <f>VLOOKUP(B989,'CCM-FRS-01-May-2014'!$A$1:$M$1962,3,0)</f>
        <v>Investments</v>
      </c>
      <c r="J989" t="str">
        <f>VLOOKUP(B989,'CCM-FRS-01-May-2014'!$A$1:$M$1962,4,0)</f>
        <v>Inv-Multi-Asset Strategies</v>
      </c>
      <c r="K989" t="str">
        <f>VLOOKUP(B989,'CCM-FRS-01-May-2014'!$A$1:$M$1962,5,0)</f>
        <v>Inv-MAS-Executive</v>
      </c>
      <c r="M989">
        <v>13</v>
      </c>
      <c r="O989" s="23">
        <v>6382018.6605242863</v>
      </c>
    </row>
    <row r="990" spans="1:15" ht="15" x14ac:dyDescent="0.3">
      <c r="A990" s="7"/>
      <c r="B990" s="7" t="s">
        <v>1978</v>
      </c>
      <c r="C990" s="7" t="s">
        <v>1979</v>
      </c>
      <c r="D990" s="8">
        <v>40109.513402777775</v>
      </c>
      <c r="E990" s="7" t="s">
        <v>19</v>
      </c>
      <c r="F990" s="8">
        <v>40237</v>
      </c>
      <c r="G990" t="str">
        <f t="shared" si="16"/>
        <v>Inactive</v>
      </c>
      <c r="H990" s="4" t="s">
        <v>6</v>
      </c>
      <c r="I990" t="str">
        <f>VLOOKUP(B990,'CCM-FRS-01-May-2014'!$A$1:$M$1962,3,0)</f>
        <v>Investments</v>
      </c>
      <c r="J990" t="str">
        <f>VLOOKUP(B990,'CCM-FRS-01-May-2014'!$A$1:$M$1962,4,0)</f>
        <v>Inv-Alpha Strategies</v>
      </c>
      <c r="K990" t="str">
        <f>VLOOKUP(B990,'CCM-FRS-01-May-2014'!$A$1:$M$1962,5,0)</f>
        <v>Inv-Alpha-Equities</v>
      </c>
      <c r="M990">
        <v>0</v>
      </c>
      <c r="O990" s="23">
        <v>0</v>
      </c>
    </row>
    <row r="991" spans="1:15" ht="15" x14ac:dyDescent="0.3">
      <c r="A991" s="7"/>
      <c r="B991" s="7" t="s">
        <v>1980</v>
      </c>
      <c r="C991" s="7" t="s">
        <v>1981</v>
      </c>
      <c r="D991" s="8">
        <v>40109.513402777775</v>
      </c>
      <c r="E991" s="7" t="s">
        <v>19</v>
      </c>
      <c r="F991" s="8" t="s">
        <v>20</v>
      </c>
      <c r="G991" t="str">
        <f t="shared" si="16"/>
        <v>Active</v>
      </c>
      <c r="H991" s="2" t="s">
        <v>1</v>
      </c>
      <c r="I991" t="str">
        <f>VLOOKUP(B991,'CCM-FRS-01-May-2014'!$A$1:$M$1962,3,0)</f>
        <v>Investments</v>
      </c>
      <c r="J991" t="str">
        <f>VLOOKUP(B991,'CCM-FRS-01-May-2014'!$A$1:$M$1962,4,0)</f>
        <v>Inv-Multi-Asset Strategies</v>
      </c>
      <c r="K991" t="str">
        <f>VLOOKUP(B991,'CCM-FRS-01-May-2014'!$A$1:$M$1962,5,0)</f>
        <v>Inv-MAS-GMSG</v>
      </c>
      <c r="M991">
        <v>6</v>
      </c>
      <c r="O991" s="23">
        <v>1967524.2316653705</v>
      </c>
    </row>
    <row r="992" spans="1:15" ht="15" x14ac:dyDescent="0.3">
      <c r="A992" s="7"/>
      <c r="B992" s="7" t="s">
        <v>1982</v>
      </c>
      <c r="C992" s="7" t="s">
        <v>1983</v>
      </c>
      <c r="D992" s="8">
        <v>41198.437141203707</v>
      </c>
      <c r="E992" s="7" t="s">
        <v>19</v>
      </c>
      <c r="F992" s="8" t="s">
        <v>20</v>
      </c>
      <c r="G992" t="str">
        <f t="shared" si="16"/>
        <v>Active</v>
      </c>
      <c r="H992" s="2" t="s">
        <v>1</v>
      </c>
      <c r="I992" t="str">
        <f>VLOOKUP(B992,'CCM-FRS-01-May-2014'!$A$1:$M$1962,3,0)</f>
        <v>Investments</v>
      </c>
      <c r="J992" t="str">
        <f>VLOOKUP(B992,'CCM-FRS-01-May-2014'!$A$1:$M$1962,4,0)</f>
        <v>Inv-Multi-Asset Strategies</v>
      </c>
      <c r="K992" t="str">
        <f>VLOOKUP(B992,'CCM-FRS-01-May-2014'!$A$1:$M$1962,5,0)</f>
        <v>Inv-MAS-GMSG</v>
      </c>
      <c r="M992">
        <v>11</v>
      </c>
      <c r="O992" s="23">
        <v>3506155.5167927272</v>
      </c>
    </row>
    <row r="993" spans="1:15" ht="15" x14ac:dyDescent="0.3">
      <c r="A993" s="7"/>
      <c r="B993" s="7" t="s">
        <v>1984</v>
      </c>
      <c r="C993" s="7" t="s">
        <v>1985</v>
      </c>
      <c r="D993" s="8">
        <v>40109.513402777775</v>
      </c>
      <c r="E993" s="7" t="s">
        <v>19</v>
      </c>
      <c r="F993" s="8">
        <v>40663</v>
      </c>
      <c r="G993" t="str">
        <f t="shared" si="16"/>
        <v>Inactive</v>
      </c>
      <c r="H993" s="4" t="s">
        <v>6</v>
      </c>
      <c r="I993" t="str">
        <f>VLOOKUP(B993,'CCM-FRS-01-May-2014'!$A$1:$M$1962,3,0)</f>
        <v>Investments</v>
      </c>
      <c r="J993" t="str">
        <f>VLOOKUP(B993,'CCM-FRS-01-May-2014'!$A$1:$M$1962,4,0)</f>
        <v>Inv-Alpha Strategies</v>
      </c>
      <c r="K993" t="str">
        <f>VLOOKUP(B993,'CCM-FRS-01-May-2014'!$A$1:$M$1962,5,0)</f>
        <v>Inv-Alpha-Equities</v>
      </c>
      <c r="M993">
        <v>0</v>
      </c>
      <c r="O993" s="23">
        <v>0</v>
      </c>
    </row>
    <row r="994" spans="1:15" ht="15" x14ac:dyDescent="0.3">
      <c r="A994" s="7"/>
      <c r="B994" s="7" t="s">
        <v>1986</v>
      </c>
      <c r="C994" s="7" t="s">
        <v>1987</v>
      </c>
      <c r="D994" s="8">
        <v>40109.513402777775</v>
      </c>
      <c r="E994" s="7" t="s">
        <v>19</v>
      </c>
      <c r="F994" s="8" t="s">
        <v>20</v>
      </c>
      <c r="G994" t="str">
        <f t="shared" si="16"/>
        <v>Active</v>
      </c>
      <c r="H994" s="2" t="s">
        <v>1</v>
      </c>
      <c r="I994" t="str">
        <f>VLOOKUP(B994,'CCM-FRS-01-May-2014'!$A$1:$M$1962,3,0)</f>
        <v>Risk and Quantitative Analysis</v>
      </c>
      <c r="J994" t="str">
        <f>VLOOKUP(B994,'CCM-FRS-01-May-2014'!$A$1:$M$1962,4,0)</f>
        <v>RQA-RAM</v>
      </c>
      <c r="K994" t="str">
        <f>VLOOKUP(B994,'CCM-FRS-01-May-2014'!$A$1:$M$1962,5,0)</f>
        <v>312542 RQA-Glb Portfolio Analytics</v>
      </c>
      <c r="M994">
        <v>0</v>
      </c>
      <c r="O994" s="23">
        <v>53404</v>
      </c>
    </row>
    <row r="995" spans="1:15" ht="15" x14ac:dyDescent="0.3">
      <c r="A995" s="7"/>
      <c r="B995" s="7" t="s">
        <v>1988</v>
      </c>
      <c r="C995" s="7" t="s">
        <v>1989</v>
      </c>
      <c r="D995" s="8">
        <v>40109.513402777775</v>
      </c>
      <c r="E995" s="7" t="s">
        <v>19</v>
      </c>
      <c r="F995" s="8" t="s">
        <v>20</v>
      </c>
      <c r="G995" t="str">
        <f t="shared" si="16"/>
        <v>Active</v>
      </c>
      <c r="H995" s="2" t="s">
        <v>1</v>
      </c>
      <c r="I995" t="str">
        <f>VLOOKUP(B995,'CCM-FRS-01-May-2014'!$A$1:$M$1962,3,0)</f>
        <v>Investments</v>
      </c>
      <c r="J995" t="str">
        <f>VLOOKUP(B995,'CCM-FRS-01-May-2014'!$A$1:$M$1962,4,0)</f>
        <v>Inv-Trading &amp; Liquidity Strategies</v>
      </c>
      <c r="K995" t="str">
        <f>VLOOKUP(B995,'CCM-FRS-01-May-2014'!$A$1:$M$1962,5,0)</f>
        <v>Inv-T&amp;L-Trading</v>
      </c>
      <c r="M995">
        <v>25</v>
      </c>
      <c r="O995" s="23">
        <v>4315351.511151935</v>
      </c>
    </row>
    <row r="996" spans="1:15" ht="15" x14ac:dyDescent="0.3">
      <c r="A996" s="7"/>
      <c r="B996" s="7" t="s">
        <v>1990</v>
      </c>
      <c r="C996" s="7" t="s">
        <v>1991</v>
      </c>
      <c r="D996" s="8">
        <v>40109.513402777775</v>
      </c>
      <c r="E996" s="7" t="s">
        <v>19</v>
      </c>
      <c r="F996" s="8" t="s">
        <v>20</v>
      </c>
      <c r="G996" t="str">
        <f t="shared" si="16"/>
        <v>Active</v>
      </c>
      <c r="H996" s="2" t="s">
        <v>1</v>
      </c>
      <c r="I996" t="str">
        <f>VLOOKUP(B996,'CCM-FRS-01-May-2014'!$A$1:$M$1962,3,0)</f>
        <v>Investments</v>
      </c>
      <c r="J996" t="str">
        <f>VLOOKUP(B996,'CCM-FRS-01-May-2014'!$A$1:$M$1962,4,0)</f>
        <v>Inv-Alpha Strategies</v>
      </c>
      <c r="K996" t="str">
        <f>VLOOKUP(B996,'CCM-FRS-01-May-2014'!$A$1:$M$1962,5,0)</f>
        <v>Inv-Alpha-Equities</v>
      </c>
      <c r="M996">
        <v>7</v>
      </c>
      <c r="O996" s="23">
        <v>2386181.6796551272</v>
      </c>
    </row>
    <row r="997" spans="1:15" ht="15" x14ac:dyDescent="0.3">
      <c r="A997" s="7"/>
      <c r="B997" s="7" t="s">
        <v>1992</v>
      </c>
      <c r="C997" s="7" t="s">
        <v>1993</v>
      </c>
      <c r="D997" s="8">
        <v>40109.513402777775</v>
      </c>
      <c r="E997" s="7" t="s">
        <v>19</v>
      </c>
      <c r="F997" s="8" t="s">
        <v>20</v>
      </c>
      <c r="G997" t="str">
        <f t="shared" si="16"/>
        <v>Active</v>
      </c>
      <c r="H997" s="2" t="s">
        <v>1</v>
      </c>
      <c r="I997" t="str">
        <f>VLOOKUP(B997,'CCM-FRS-01-May-2014'!$A$1:$M$1962,3,0)</f>
        <v>Investments</v>
      </c>
      <c r="J997" t="str">
        <f>VLOOKUP(B997,'CCM-FRS-01-May-2014'!$A$1:$M$1962,4,0)</f>
        <v>Inv-Alpha Strategies</v>
      </c>
      <c r="K997" t="str">
        <f>VLOOKUP(B997,'CCM-FRS-01-May-2014'!$A$1:$M$1962,5,0)</f>
        <v>Inv-Alpha-Equities</v>
      </c>
      <c r="M997">
        <v>11</v>
      </c>
      <c r="O997" s="23">
        <v>3661570.0059541115</v>
      </c>
    </row>
    <row r="998" spans="1:15" ht="15" x14ac:dyDescent="0.3">
      <c r="A998" s="7"/>
      <c r="B998" s="7" t="s">
        <v>1994</v>
      </c>
      <c r="C998" s="7" t="s">
        <v>1995</v>
      </c>
      <c r="D998" s="8">
        <v>40109.513402777775</v>
      </c>
      <c r="E998" s="7" t="s">
        <v>19</v>
      </c>
      <c r="F998" s="8" t="s">
        <v>20</v>
      </c>
      <c r="G998" t="str">
        <f t="shared" si="16"/>
        <v>Active</v>
      </c>
      <c r="H998" s="2" t="s">
        <v>1</v>
      </c>
      <c r="I998" t="str">
        <f>VLOOKUP(B998,'CCM-FRS-01-May-2014'!$A$1:$M$1962,3,0)</f>
        <v>Investments</v>
      </c>
      <c r="J998" t="str">
        <f>VLOOKUP(B998,'CCM-FRS-01-May-2014'!$A$1:$M$1962,4,0)</f>
        <v>Inv-Multi-Asset Strategies</v>
      </c>
      <c r="K998" t="str">
        <f>VLOOKUP(B998,'CCM-FRS-01-May-2014'!$A$1:$M$1962,5,0)</f>
        <v>Inv-MAS-GMSG</v>
      </c>
      <c r="M998">
        <v>8</v>
      </c>
      <c r="O998" s="23">
        <v>2148253.450826799</v>
      </c>
    </row>
    <row r="999" spans="1:15" ht="15" x14ac:dyDescent="0.3">
      <c r="A999" s="7"/>
      <c r="B999" s="7" t="s">
        <v>1996</v>
      </c>
      <c r="C999" s="7" t="s">
        <v>1997</v>
      </c>
      <c r="D999" s="8">
        <v>40109.513402777775</v>
      </c>
      <c r="E999" s="7" t="s">
        <v>19</v>
      </c>
      <c r="F999" s="8" t="s">
        <v>20</v>
      </c>
      <c r="G999" t="str">
        <f t="shared" si="16"/>
        <v>Active</v>
      </c>
      <c r="H999" s="2" t="s">
        <v>1</v>
      </c>
      <c r="I999" t="str">
        <f>VLOOKUP(B999,'CCM-FRS-01-May-2014'!$A$1:$M$1962,3,0)</f>
        <v>Investments</v>
      </c>
      <c r="J999" t="str">
        <f>VLOOKUP(B999,'CCM-FRS-01-May-2014'!$A$1:$M$1962,4,0)</f>
        <v>Inv-Alpha Strategies</v>
      </c>
      <c r="K999" t="str">
        <f>VLOOKUP(B999,'CCM-FRS-01-May-2014'!$A$1:$M$1962,5,0)</f>
        <v>Inv-Alpha-Equities</v>
      </c>
      <c r="M999">
        <v>7</v>
      </c>
      <c r="O999" s="23">
        <v>1741629.2470660997</v>
      </c>
    </row>
    <row r="1000" spans="1:15" ht="15" x14ac:dyDescent="0.3">
      <c r="A1000" s="7"/>
      <c r="B1000" s="7" t="s">
        <v>1998</v>
      </c>
      <c r="C1000" s="7" t="s">
        <v>1999</v>
      </c>
      <c r="D1000" s="8">
        <v>40109.513414351852</v>
      </c>
      <c r="E1000" s="7" t="s">
        <v>19</v>
      </c>
      <c r="F1000" s="8" t="s">
        <v>20</v>
      </c>
      <c r="G1000" t="str">
        <f t="shared" si="16"/>
        <v>Active</v>
      </c>
      <c r="H1000" s="2" t="s">
        <v>1</v>
      </c>
      <c r="I1000" t="str">
        <f>VLOOKUP(B1000,'CCM-FRS-01-May-2014'!$A$1:$M$1962,3,0)</f>
        <v>Investments</v>
      </c>
      <c r="J1000" t="str">
        <f>VLOOKUP(B1000,'CCM-FRS-01-May-2014'!$A$1:$M$1962,4,0)</f>
        <v>Inv-Multi-Asset Strategies</v>
      </c>
      <c r="K1000" t="str">
        <f>VLOOKUP(B1000,'CCM-FRS-01-May-2014'!$A$1:$M$1962,5,0)</f>
        <v>Inv-MAS-GMSG</v>
      </c>
      <c r="M1000">
        <v>14</v>
      </c>
      <c r="O1000" s="23">
        <v>5842864.4792256486</v>
      </c>
    </row>
    <row r="1001" spans="1:15" ht="15" x14ac:dyDescent="0.3">
      <c r="A1001" s="7"/>
      <c r="B1001" s="7" t="s">
        <v>2000</v>
      </c>
      <c r="C1001" s="7" t="s">
        <v>2001</v>
      </c>
      <c r="D1001" s="8">
        <v>40109.513402777775</v>
      </c>
      <c r="E1001" s="7" t="s">
        <v>19</v>
      </c>
      <c r="F1001" s="8" t="s">
        <v>20</v>
      </c>
      <c r="G1001" t="str">
        <f t="shared" si="16"/>
        <v>Active</v>
      </c>
      <c r="H1001" s="2" t="s">
        <v>1</v>
      </c>
      <c r="I1001" t="str">
        <f>VLOOKUP(B1001,'CCM-FRS-01-May-2014'!$A$1:$M$1962,3,0)</f>
        <v>Technology and Operations</v>
      </c>
      <c r="J1001" t="str">
        <f>VLOOKUP(B1001,'CCM-FRS-01-May-2014'!$A$1:$M$1962,4,0)</f>
        <v>Tech &amp; Ops-Aladdin Product Group</v>
      </c>
      <c r="K1001" t="str">
        <f>VLOOKUP(B1001,'CCM-FRS-01-May-2014'!$A$1:$M$1962,5,0)</f>
        <v>Tech &amp; Ops-APG-Portfolio Mgmt Tools</v>
      </c>
      <c r="M1001">
        <v>0</v>
      </c>
      <c r="O1001" s="23">
        <v>567419.73139878456</v>
      </c>
    </row>
    <row r="1002" spans="1:15" ht="15" x14ac:dyDescent="0.3">
      <c r="A1002" s="7"/>
      <c r="B1002" s="7" t="s">
        <v>2002</v>
      </c>
      <c r="C1002" s="7" t="s">
        <v>2003</v>
      </c>
      <c r="D1002" s="8">
        <v>40109.513402777775</v>
      </c>
      <c r="E1002" s="7" t="s">
        <v>19</v>
      </c>
      <c r="F1002" s="8">
        <v>41578</v>
      </c>
      <c r="G1002" t="str">
        <f t="shared" si="16"/>
        <v>Inactive</v>
      </c>
      <c r="H1002" s="4" t="s">
        <v>6</v>
      </c>
      <c r="I1002" t="str">
        <f>VLOOKUP(B1002,'CCM-FRS-01-May-2014'!$A$1:$M$1962,3,0)</f>
        <v>Investments</v>
      </c>
      <c r="J1002" t="str">
        <f>VLOOKUP(B1002,'CCM-FRS-01-May-2014'!$A$1:$M$1962,4,0)</f>
        <v>Inv-Alpha Strategies</v>
      </c>
      <c r="K1002" t="str">
        <f>VLOOKUP(B1002,'CCM-FRS-01-May-2014'!$A$1:$M$1962,5,0)</f>
        <v>Inv-Alpha-Equities</v>
      </c>
      <c r="M1002">
        <v>0</v>
      </c>
      <c r="O1002" s="23">
        <v>0</v>
      </c>
    </row>
    <row r="1003" spans="1:15" ht="15" x14ac:dyDescent="0.3">
      <c r="A1003" s="7"/>
      <c r="B1003" s="7" t="s">
        <v>2004</v>
      </c>
      <c r="C1003" s="7" t="s">
        <v>2005</v>
      </c>
      <c r="D1003" s="8">
        <v>40109.513402777775</v>
      </c>
      <c r="E1003" s="7" t="s">
        <v>19</v>
      </c>
      <c r="F1003" s="8" t="s">
        <v>20</v>
      </c>
      <c r="G1003" t="str">
        <f t="shared" si="16"/>
        <v>Active</v>
      </c>
      <c r="H1003" s="2" t="s">
        <v>1</v>
      </c>
      <c r="I1003" t="str">
        <f>VLOOKUP(B1003,'CCM-FRS-01-May-2014'!$A$1:$M$1962,3,0)</f>
        <v>Investments</v>
      </c>
      <c r="J1003" t="str">
        <f>VLOOKUP(B1003,'CCM-FRS-01-May-2014'!$A$1:$M$1962,4,0)</f>
        <v>Inv-Beta Strategies</v>
      </c>
      <c r="K1003" t="str">
        <f>VLOOKUP(B1003,'CCM-FRS-01-May-2014'!$A$1:$M$1962,5,0)</f>
        <v>Inv-Beta-Index Equity</v>
      </c>
      <c r="M1003">
        <v>55</v>
      </c>
      <c r="O1003" s="23">
        <v>15962676.681115797</v>
      </c>
    </row>
    <row r="1004" spans="1:15" ht="15" x14ac:dyDescent="0.3">
      <c r="A1004" s="7"/>
      <c r="B1004" s="7" t="s">
        <v>2006</v>
      </c>
      <c r="C1004" s="7" t="s">
        <v>2007</v>
      </c>
      <c r="D1004" s="8">
        <v>40109.513402777775</v>
      </c>
      <c r="E1004" s="7" t="s">
        <v>19</v>
      </c>
      <c r="F1004" s="8" t="s">
        <v>20</v>
      </c>
      <c r="G1004" t="str">
        <f t="shared" si="16"/>
        <v>Active</v>
      </c>
      <c r="H1004" s="2" t="s">
        <v>1</v>
      </c>
      <c r="I1004" t="str">
        <f>VLOOKUP(B1004,'CCM-FRS-01-May-2014'!$A$1:$M$1962,3,0)</f>
        <v>Investments</v>
      </c>
      <c r="J1004" t="str">
        <f>VLOOKUP(B1004,'CCM-FRS-01-May-2014'!$A$1:$M$1962,4,0)</f>
        <v>Inv-Beta Strategies</v>
      </c>
      <c r="K1004" t="str">
        <f>VLOOKUP(B1004,'CCM-FRS-01-May-2014'!$A$1:$M$1962,5,0)</f>
        <v>Inv-Beta-Index Equity</v>
      </c>
      <c r="M1004">
        <v>52</v>
      </c>
      <c r="O1004" s="23">
        <v>21294891.707671136</v>
      </c>
    </row>
    <row r="1005" spans="1:15" ht="15" x14ac:dyDescent="0.3">
      <c r="A1005" s="7"/>
      <c r="B1005" s="7" t="s">
        <v>2008</v>
      </c>
      <c r="C1005" s="7" t="s">
        <v>2009</v>
      </c>
      <c r="D1005" s="8">
        <v>41138.664131944446</v>
      </c>
      <c r="E1005" s="7" t="s">
        <v>19</v>
      </c>
      <c r="F1005" s="8" t="s">
        <v>20</v>
      </c>
      <c r="G1005" t="str">
        <f t="shared" si="16"/>
        <v>Active</v>
      </c>
      <c r="H1005" s="2" t="s">
        <v>1</v>
      </c>
      <c r="I1005" t="str">
        <f>VLOOKUP(B1005,'CCM-FRS-01-May-2014'!$A$1:$M$1962,3,0)</f>
        <v>Investments</v>
      </c>
      <c r="J1005" t="str">
        <f>VLOOKUP(B1005,'CCM-FRS-01-May-2014'!$A$1:$M$1962,4,0)</f>
        <v>Inv-Beta Strategies</v>
      </c>
      <c r="K1005" t="str">
        <f>VLOOKUP(B1005,'CCM-FRS-01-May-2014'!$A$1:$M$1962,5,0)</f>
        <v>Inv-Beta-Index Asset Allocation &amp; LifePath</v>
      </c>
      <c r="M1005">
        <v>7</v>
      </c>
      <c r="O1005" s="23">
        <v>1744785.213981132</v>
      </c>
    </row>
    <row r="1006" spans="1:15" ht="15" x14ac:dyDescent="0.3">
      <c r="A1006" s="7"/>
      <c r="B1006" s="7" t="s">
        <v>2010</v>
      </c>
      <c r="C1006" s="7" t="s">
        <v>2011</v>
      </c>
      <c r="D1006" s="8">
        <v>40109.513402777775</v>
      </c>
      <c r="E1006" s="7" t="s">
        <v>19</v>
      </c>
      <c r="F1006" s="8">
        <v>40308</v>
      </c>
      <c r="G1006" t="str">
        <f t="shared" si="16"/>
        <v>Inactive</v>
      </c>
      <c r="H1006" s="4" t="s">
        <v>6</v>
      </c>
      <c r="I1006" t="str">
        <f>VLOOKUP(B1006,'CCM-FRS-01-May-2014'!$A$1:$M$1962,3,0)</f>
        <v>Investments</v>
      </c>
      <c r="J1006" t="str">
        <f>VLOOKUP(B1006,'CCM-FRS-01-May-2014'!$A$1:$M$1962,4,0)</f>
        <v>Inv-Beta Strategies</v>
      </c>
      <c r="K1006" t="str">
        <f>VLOOKUP(B1006,'CCM-FRS-01-May-2014'!$A$1:$M$1962,5,0)</f>
        <v>Inv-Beta-Index Equity</v>
      </c>
      <c r="M1006">
        <v>0</v>
      </c>
      <c r="O1006" s="23">
        <v>0</v>
      </c>
    </row>
    <row r="1007" spans="1:15" ht="15" x14ac:dyDescent="0.3">
      <c r="A1007" s="7"/>
      <c r="B1007" s="7" t="s">
        <v>2012</v>
      </c>
      <c r="C1007" s="7" t="s">
        <v>2013</v>
      </c>
      <c r="D1007" s="8">
        <v>40109.513402777775</v>
      </c>
      <c r="E1007" s="7" t="s">
        <v>19</v>
      </c>
      <c r="F1007" s="8" t="s">
        <v>20</v>
      </c>
      <c r="G1007" t="str">
        <f t="shared" si="16"/>
        <v>Active</v>
      </c>
      <c r="H1007" s="2" t="s">
        <v>1</v>
      </c>
      <c r="I1007" t="str">
        <f>VLOOKUP(B1007,'CCM-FRS-01-May-2014'!$A$1:$M$1962,3,0)</f>
        <v>Investments</v>
      </c>
      <c r="J1007" t="str">
        <f>VLOOKUP(B1007,'CCM-FRS-01-May-2014'!$A$1:$M$1962,4,0)</f>
        <v>Inv-Beta Strategies</v>
      </c>
      <c r="K1007" t="str">
        <f>VLOOKUP(B1007,'CCM-FRS-01-May-2014'!$A$1:$M$1962,5,0)</f>
        <v>Inv-Beta-Executive</v>
      </c>
      <c r="M1007">
        <v>18</v>
      </c>
      <c r="O1007" s="23">
        <v>9812109.1302592978</v>
      </c>
    </row>
    <row r="1008" spans="1:15" ht="15" x14ac:dyDescent="0.3">
      <c r="A1008" s="7"/>
      <c r="B1008" s="7" t="s">
        <v>2014</v>
      </c>
      <c r="C1008" s="7" t="s">
        <v>2015</v>
      </c>
      <c r="D1008" s="8">
        <v>40109.513402777775</v>
      </c>
      <c r="E1008" s="7" t="s">
        <v>19</v>
      </c>
      <c r="F1008" s="8" t="s">
        <v>20</v>
      </c>
      <c r="G1008" t="str">
        <f t="shared" si="16"/>
        <v>Active</v>
      </c>
      <c r="H1008" s="2" t="s">
        <v>1</v>
      </c>
      <c r="I1008" t="str">
        <f>VLOOKUP(B1008,'CCM-FRS-01-May-2014'!$A$1:$M$1962,3,0)</f>
        <v>Investments</v>
      </c>
      <c r="J1008" t="str">
        <f>VLOOKUP(B1008,'CCM-FRS-01-May-2014'!$A$1:$M$1962,4,0)</f>
        <v>Inv-Alpha Strategies</v>
      </c>
      <c r="K1008" t="str">
        <f>VLOOKUP(B1008,'CCM-FRS-01-May-2014'!$A$1:$M$1962,5,0)</f>
        <v>Inv-Alpha-Equities</v>
      </c>
      <c r="M1008">
        <v>20</v>
      </c>
      <c r="O1008" s="23">
        <v>6948777.2432497516</v>
      </c>
    </row>
    <row r="1009" spans="1:15" ht="15" x14ac:dyDescent="0.3">
      <c r="A1009" s="7"/>
      <c r="B1009" s="7" t="s">
        <v>2016</v>
      </c>
      <c r="C1009" s="7" t="s">
        <v>2017</v>
      </c>
      <c r="D1009" s="8">
        <v>40109.513402777775</v>
      </c>
      <c r="E1009" s="7" t="s">
        <v>19</v>
      </c>
      <c r="F1009" s="8">
        <v>41698</v>
      </c>
      <c r="G1009" t="str">
        <f t="shared" si="16"/>
        <v>Inactive</v>
      </c>
      <c r="H1009" s="4" t="s">
        <v>6</v>
      </c>
      <c r="I1009" t="str">
        <f>VLOOKUP(B1009,'CCM-FRS-01-May-2014'!$A$1:$M$1962,3,0)</f>
        <v>Investments</v>
      </c>
      <c r="J1009" t="str">
        <f>VLOOKUP(B1009,'CCM-FRS-01-May-2014'!$A$1:$M$1962,4,0)</f>
        <v>Inv-Alpha Strategies</v>
      </c>
      <c r="K1009" t="str">
        <f>VLOOKUP(B1009,'CCM-FRS-01-May-2014'!$A$1:$M$1962,5,0)</f>
        <v>Inv-Alpha-Equities</v>
      </c>
      <c r="M1009">
        <v>0</v>
      </c>
      <c r="O1009" s="23">
        <v>0</v>
      </c>
    </row>
    <row r="1010" spans="1:15" ht="15" x14ac:dyDescent="0.3">
      <c r="A1010" s="7"/>
      <c r="B1010" s="7" t="s">
        <v>2018</v>
      </c>
      <c r="C1010" s="7" t="s">
        <v>2019</v>
      </c>
      <c r="D1010" s="8">
        <v>40109.513402777775</v>
      </c>
      <c r="E1010" s="7" t="s">
        <v>19</v>
      </c>
      <c r="F1010" s="8" t="s">
        <v>20</v>
      </c>
      <c r="G1010" t="str">
        <f t="shared" si="16"/>
        <v>Active</v>
      </c>
      <c r="H1010" s="2" t="s">
        <v>1</v>
      </c>
      <c r="I1010" t="str">
        <f>VLOOKUP(B1010,'CCM-FRS-01-May-2014'!$A$1:$M$1962,3,0)</f>
        <v>Investments</v>
      </c>
      <c r="J1010" t="str">
        <f>VLOOKUP(B1010,'CCM-FRS-01-May-2014'!$A$1:$M$1962,4,0)</f>
        <v>Inv-Alpha Strategies</v>
      </c>
      <c r="K1010" t="str">
        <f>VLOOKUP(B1010,'CCM-FRS-01-May-2014'!$A$1:$M$1962,5,0)</f>
        <v>Inv-Alpha-Equities</v>
      </c>
      <c r="M1010">
        <v>6</v>
      </c>
      <c r="O1010" s="23">
        <v>3169051.759441915</v>
      </c>
    </row>
    <row r="1011" spans="1:15" ht="15" x14ac:dyDescent="0.3">
      <c r="A1011" s="7"/>
      <c r="B1011" s="7" t="s">
        <v>2020</v>
      </c>
      <c r="C1011" s="7" t="s">
        <v>2021</v>
      </c>
      <c r="D1011" s="8">
        <v>40134.640069444446</v>
      </c>
      <c r="E1011" s="7" t="s">
        <v>19</v>
      </c>
      <c r="F1011" s="8">
        <v>41425</v>
      </c>
      <c r="G1011" t="str">
        <f t="shared" si="16"/>
        <v>Inactive</v>
      </c>
      <c r="H1011" s="4" t="s">
        <v>6</v>
      </c>
      <c r="I1011" t="str">
        <f>VLOOKUP(B1011,'CCM-FRS-01-May-2014'!$A$1:$M$1962,3,0)</f>
        <v>Regions</v>
      </c>
      <c r="J1011" t="str">
        <f>VLOOKUP(B1011,'CCM-FRS-01-May-2014'!$A$1:$M$1962,4,0)</f>
        <v>Regions-APAC</v>
      </c>
      <c r="K1011" t="str">
        <f>VLOOKUP(B1011,'CCM-FRS-01-May-2014'!$A$1:$M$1962,5,0)</f>
        <v>Regions-Japan Executive</v>
      </c>
      <c r="M1011">
        <v>0</v>
      </c>
      <c r="O1011" s="23">
        <v>0</v>
      </c>
    </row>
    <row r="1012" spans="1:15" ht="15" x14ac:dyDescent="0.3">
      <c r="A1012" s="7"/>
      <c r="B1012" s="7" t="s">
        <v>2022</v>
      </c>
      <c r="C1012" s="7" t="s">
        <v>2023</v>
      </c>
      <c r="D1012" s="8">
        <v>40109.513402777775</v>
      </c>
      <c r="E1012" s="7" t="s">
        <v>19</v>
      </c>
      <c r="F1012" s="8" t="s">
        <v>20</v>
      </c>
      <c r="G1012" t="str">
        <f t="shared" si="16"/>
        <v>Active</v>
      </c>
      <c r="H1012" s="2" t="s">
        <v>1</v>
      </c>
      <c r="I1012" t="str">
        <f>VLOOKUP(B1012,'CCM-FRS-01-May-2014'!$A$1:$M$1962,3,0)</f>
        <v>Investments</v>
      </c>
      <c r="J1012" t="str">
        <f>VLOOKUP(B1012,'CCM-FRS-01-May-2014'!$A$1:$M$1962,4,0)</f>
        <v>Inv-Trading &amp; Liquidity Strategies</v>
      </c>
      <c r="K1012" t="str">
        <f>VLOOKUP(B1012,'CCM-FRS-01-May-2014'!$A$1:$M$1962,5,0)</f>
        <v>Inv-T&amp;L-Securities Lending &amp; Finance</v>
      </c>
      <c r="M1012">
        <v>19</v>
      </c>
      <c r="O1012" s="23">
        <v>6043004.2357119657</v>
      </c>
    </row>
    <row r="1013" spans="1:15" ht="15" x14ac:dyDescent="0.3">
      <c r="A1013" s="7"/>
      <c r="B1013" s="7" t="s">
        <v>2024</v>
      </c>
      <c r="C1013" s="7" t="s">
        <v>2025</v>
      </c>
      <c r="D1013" s="8">
        <v>40109.513402777775</v>
      </c>
      <c r="E1013" s="7" t="s">
        <v>19</v>
      </c>
      <c r="F1013" s="8" t="s">
        <v>20</v>
      </c>
      <c r="G1013" t="str">
        <f t="shared" si="16"/>
        <v>Active</v>
      </c>
      <c r="H1013" s="2" t="s">
        <v>1</v>
      </c>
      <c r="I1013" t="str">
        <f>VLOOKUP(B1013,'CCM-FRS-01-May-2014'!$A$1:$M$1962,3,0)</f>
        <v>Investments</v>
      </c>
      <c r="J1013" t="str">
        <f>VLOOKUP(B1013,'CCM-FRS-01-May-2014'!$A$1:$M$1962,4,0)</f>
        <v>Inv-Alpha Strategies</v>
      </c>
      <c r="K1013" t="str">
        <f>VLOOKUP(B1013,'CCM-FRS-01-May-2014'!$A$1:$M$1962,5,0)</f>
        <v>Inv-Alpha-Equities</v>
      </c>
      <c r="M1013">
        <v>8</v>
      </c>
      <c r="O1013" s="23">
        <v>4779409.0862195091</v>
      </c>
    </row>
    <row r="1014" spans="1:15" ht="15" x14ac:dyDescent="0.3">
      <c r="A1014" s="7"/>
      <c r="B1014" s="7" t="s">
        <v>2026</v>
      </c>
      <c r="C1014" s="7" t="s">
        <v>2027</v>
      </c>
      <c r="D1014" s="8">
        <v>40109.513402777775</v>
      </c>
      <c r="E1014" s="7" t="s">
        <v>19</v>
      </c>
      <c r="F1014" s="8">
        <v>40463</v>
      </c>
      <c r="G1014" t="str">
        <f t="shared" si="16"/>
        <v>Inactive</v>
      </c>
      <c r="H1014" s="4" t="s">
        <v>6</v>
      </c>
      <c r="I1014" t="str">
        <f>VLOOKUP(B1014,'CCM-FRS-01-May-2014'!$A$1:$M$1962,3,0)</f>
        <v>Investments</v>
      </c>
      <c r="J1014" t="str">
        <f>VLOOKUP(B1014,'CCM-FRS-01-May-2014'!$A$1:$M$1962,4,0)</f>
        <v>Inv-Alpha Strategies</v>
      </c>
      <c r="K1014" t="str">
        <f>VLOOKUP(B1014,'CCM-FRS-01-May-2014'!$A$1:$M$1962,5,0)</f>
        <v>Inv-Alpha-Equities</v>
      </c>
      <c r="M1014">
        <v>0</v>
      </c>
      <c r="O1014" s="23">
        <v>0</v>
      </c>
    </row>
    <row r="1015" spans="1:15" ht="15" x14ac:dyDescent="0.3">
      <c r="A1015" s="7"/>
      <c r="B1015" s="7" t="s">
        <v>2028</v>
      </c>
      <c r="C1015" s="7" t="s">
        <v>2029</v>
      </c>
      <c r="D1015" s="8">
        <v>40109.513402777775</v>
      </c>
      <c r="E1015" s="7" t="s">
        <v>19</v>
      </c>
      <c r="F1015" s="8" t="s">
        <v>20</v>
      </c>
      <c r="G1015" t="str">
        <f t="shared" si="16"/>
        <v>Active</v>
      </c>
      <c r="H1015" s="2" t="s">
        <v>1</v>
      </c>
      <c r="I1015" t="str">
        <f>VLOOKUP(B1015,'CCM-FRS-01-May-2014'!$A$1:$M$1962,3,0)</f>
        <v>Investments</v>
      </c>
      <c r="J1015" t="str">
        <f>VLOOKUP(B1015,'CCM-FRS-01-May-2014'!$A$1:$M$1962,4,0)</f>
        <v>Inv-Alpha Strategies</v>
      </c>
      <c r="K1015" t="str">
        <f>VLOOKUP(B1015,'CCM-FRS-01-May-2014'!$A$1:$M$1962,5,0)</f>
        <v>Inv-Alpha-Equities</v>
      </c>
      <c r="M1015">
        <v>19</v>
      </c>
      <c r="O1015" s="23">
        <v>7512188.1772105079</v>
      </c>
    </row>
    <row r="1016" spans="1:15" ht="15" x14ac:dyDescent="0.3">
      <c r="A1016" s="7"/>
      <c r="B1016" s="7" t="s">
        <v>2030</v>
      </c>
      <c r="C1016" s="7" t="s">
        <v>2031</v>
      </c>
      <c r="D1016" s="8">
        <v>40109.513402777775</v>
      </c>
      <c r="E1016" s="7" t="s">
        <v>19</v>
      </c>
      <c r="F1016" s="8">
        <v>40237</v>
      </c>
      <c r="G1016" t="str">
        <f t="shared" si="16"/>
        <v>Inactive</v>
      </c>
      <c r="H1016" s="4" t="s">
        <v>6</v>
      </c>
      <c r="I1016" t="str">
        <f>VLOOKUP(B1016,'CCM-FRS-01-May-2014'!$A$1:$M$1962,3,0)</f>
        <v>Investments</v>
      </c>
      <c r="J1016" t="str">
        <f>VLOOKUP(B1016,'CCM-FRS-01-May-2014'!$A$1:$M$1962,4,0)</f>
        <v>Inv-Alpha Strategies</v>
      </c>
      <c r="K1016" t="str">
        <f>VLOOKUP(B1016,'CCM-FRS-01-May-2014'!$A$1:$M$1962,5,0)</f>
        <v>Inv-Alpha-Equities</v>
      </c>
      <c r="M1016">
        <v>0</v>
      </c>
      <c r="O1016" s="23">
        <v>0</v>
      </c>
    </row>
    <row r="1017" spans="1:15" ht="15" x14ac:dyDescent="0.3">
      <c r="A1017" s="7"/>
      <c r="B1017" s="7" t="s">
        <v>2032</v>
      </c>
      <c r="C1017" s="7" t="s">
        <v>2033</v>
      </c>
      <c r="D1017" s="8">
        <v>40109.513402777775</v>
      </c>
      <c r="E1017" s="7" t="s">
        <v>19</v>
      </c>
      <c r="F1017" s="8" t="s">
        <v>20</v>
      </c>
      <c r="G1017" t="str">
        <f t="shared" si="16"/>
        <v>Active</v>
      </c>
      <c r="H1017" s="2" t="s">
        <v>1</v>
      </c>
      <c r="I1017" t="str">
        <f>VLOOKUP(B1017,'CCM-FRS-01-May-2014'!$A$1:$M$1962,3,0)</f>
        <v>Investments</v>
      </c>
      <c r="J1017" t="str">
        <f>VLOOKUP(B1017,'CCM-FRS-01-May-2014'!$A$1:$M$1962,4,0)</f>
        <v>Inv-Alpha Strategies</v>
      </c>
      <c r="K1017" t="str">
        <f>VLOOKUP(B1017,'CCM-FRS-01-May-2014'!$A$1:$M$1962,5,0)</f>
        <v>Inv-Alpha-Equities</v>
      </c>
      <c r="M1017">
        <v>15</v>
      </c>
      <c r="O1017" s="23">
        <v>6836116.2018177835</v>
      </c>
    </row>
    <row r="1018" spans="1:15" ht="15" x14ac:dyDescent="0.3">
      <c r="A1018" s="7"/>
      <c r="B1018" s="7" t="s">
        <v>2034</v>
      </c>
      <c r="C1018" s="7" t="s">
        <v>2035</v>
      </c>
      <c r="D1018" s="8">
        <v>41332.441041666665</v>
      </c>
      <c r="E1018" s="7" t="s">
        <v>19</v>
      </c>
      <c r="F1018" s="8" t="s">
        <v>20</v>
      </c>
      <c r="G1018" t="str">
        <f t="shared" si="16"/>
        <v>Active</v>
      </c>
      <c r="H1018" s="2" t="s">
        <v>1</v>
      </c>
      <c r="I1018" t="str">
        <f>VLOOKUP(B1018,'CCM-FRS-01-May-2014'!$A$1:$M$1962,3,0)</f>
        <v>Investments</v>
      </c>
      <c r="J1018" t="str">
        <f>VLOOKUP(B1018,'CCM-FRS-01-May-2014'!$A$1:$M$1962,4,0)</f>
        <v>Inv-Multi-Asset Strategies</v>
      </c>
      <c r="K1018" t="str">
        <f>VLOOKUP(B1018,'CCM-FRS-01-May-2014'!$A$1:$M$1962,5,0)</f>
        <v>Inv-MAS-Emerging Markets</v>
      </c>
      <c r="M1018">
        <v>5</v>
      </c>
      <c r="O1018" s="23">
        <v>1674078.6368027995</v>
      </c>
    </row>
    <row r="1019" spans="1:15" ht="15" x14ac:dyDescent="0.3">
      <c r="A1019" s="7"/>
      <c r="B1019" s="7" t="s">
        <v>2036</v>
      </c>
      <c r="C1019" s="7" t="s">
        <v>2037</v>
      </c>
      <c r="D1019" s="8">
        <v>40109.513402777775</v>
      </c>
      <c r="E1019" s="7" t="s">
        <v>19</v>
      </c>
      <c r="F1019" s="8">
        <v>41759</v>
      </c>
      <c r="G1019" t="str">
        <f t="shared" si="16"/>
        <v>Inactive</v>
      </c>
      <c r="H1019" s="4" t="s">
        <v>7</v>
      </c>
      <c r="I1019" t="str">
        <f>VLOOKUP(B1019,'CCM-FRS-01-May-2014'!$A$1:$M$1962,3,0)</f>
        <v>Investments</v>
      </c>
      <c r="J1019" t="str">
        <f>VLOOKUP(B1019,'CCM-FRS-01-May-2014'!$A$1:$M$1962,4,0)</f>
        <v>Inv-Trading &amp; Liquidity Strategies</v>
      </c>
      <c r="K1019" t="str">
        <f>VLOOKUP(B1019,'CCM-FRS-01-May-2014'!$A$1:$M$1962,5,0)</f>
        <v>Inv-T&amp;L-Trading</v>
      </c>
      <c r="M1019">
        <v>1</v>
      </c>
      <c r="O1019" s="23">
        <v>3258013.2548489026</v>
      </c>
    </row>
    <row r="1020" spans="1:15" ht="15" x14ac:dyDescent="0.3">
      <c r="A1020" s="7"/>
      <c r="B1020" s="7" t="s">
        <v>2038</v>
      </c>
      <c r="C1020" s="7" t="s">
        <v>2039</v>
      </c>
      <c r="D1020" s="8">
        <v>40935.42759259259</v>
      </c>
      <c r="E1020" s="7" t="s">
        <v>19</v>
      </c>
      <c r="F1020" s="8" t="s">
        <v>20</v>
      </c>
      <c r="G1020" t="str">
        <f t="shared" si="16"/>
        <v>Active</v>
      </c>
      <c r="H1020" s="2" t="s">
        <v>1</v>
      </c>
      <c r="I1020" t="str">
        <f>VLOOKUP(B1020,'CCM-FRS-01-May-2014'!$A$1:$M$1962,3,0)</f>
        <v>Investments</v>
      </c>
      <c r="J1020" t="str">
        <f>VLOOKUP(B1020,'CCM-FRS-01-May-2014'!$A$1:$M$1962,4,0)</f>
        <v>Inv-Trading &amp; Liquidity Strategies</v>
      </c>
      <c r="K1020" t="str">
        <f>VLOOKUP(B1020,'CCM-FRS-01-May-2014'!$A$1:$M$1962,5,0)</f>
        <v>Inv-T&amp;L-Trading</v>
      </c>
      <c r="M1020">
        <v>20</v>
      </c>
      <c r="O1020" s="23">
        <v>7645350.352715658</v>
      </c>
    </row>
    <row r="1021" spans="1:15" ht="15" x14ac:dyDescent="0.3">
      <c r="A1021" s="7"/>
      <c r="B1021" s="7" t="s">
        <v>2040</v>
      </c>
      <c r="C1021" s="7" t="s">
        <v>2041</v>
      </c>
      <c r="D1021" s="8">
        <v>40109.513414351852</v>
      </c>
      <c r="E1021" s="7" t="s">
        <v>19</v>
      </c>
      <c r="F1021" s="8">
        <v>41364</v>
      </c>
      <c r="G1021" t="str">
        <f t="shared" si="16"/>
        <v>Inactive</v>
      </c>
      <c r="H1021" s="4" t="s">
        <v>6</v>
      </c>
      <c r="I1021" t="str">
        <f>VLOOKUP(B1021,'CCM-FRS-01-May-2014'!$A$1:$M$1962,3,0)</f>
        <v>Investments</v>
      </c>
      <c r="J1021" t="str">
        <f>VLOOKUP(B1021,'CCM-FRS-01-May-2014'!$A$1:$M$1962,4,0)</f>
        <v>Inv-Multi-Asset Strategies</v>
      </c>
      <c r="K1021" t="str">
        <f>VLOOKUP(B1021,'CCM-FRS-01-May-2014'!$A$1:$M$1962,5,0)</f>
        <v>Inv-MAS-GMSG</v>
      </c>
      <c r="M1021">
        <v>0</v>
      </c>
      <c r="O1021" s="23">
        <v>0</v>
      </c>
    </row>
    <row r="1022" spans="1:15" ht="15" x14ac:dyDescent="0.3">
      <c r="A1022" s="7"/>
      <c r="B1022" s="7" t="s">
        <v>2042</v>
      </c>
      <c r="C1022" s="7" t="s">
        <v>2043</v>
      </c>
      <c r="D1022" s="8">
        <v>40109.513414351852</v>
      </c>
      <c r="E1022" s="7" t="s">
        <v>19</v>
      </c>
      <c r="F1022" s="8">
        <v>41364</v>
      </c>
      <c r="G1022" t="str">
        <f t="shared" si="16"/>
        <v>Inactive</v>
      </c>
      <c r="H1022" s="4" t="s">
        <v>6</v>
      </c>
      <c r="I1022" t="str">
        <f>VLOOKUP(B1022,'CCM-FRS-01-May-2014'!$A$1:$M$1962,3,0)</f>
        <v>Investments</v>
      </c>
      <c r="J1022" t="str">
        <f>VLOOKUP(B1022,'CCM-FRS-01-May-2014'!$A$1:$M$1962,4,0)</f>
        <v>Inv-Multi-Asset Strategies</v>
      </c>
      <c r="K1022" t="str">
        <f>VLOOKUP(B1022,'CCM-FRS-01-May-2014'!$A$1:$M$1962,5,0)</f>
        <v>Inv-MAS-GMSG</v>
      </c>
      <c r="M1022">
        <v>0</v>
      </c>
      <c r="O1022" s="23">
        <v>0</v>
      </c>
    </row>
    <row r="1023" spans="1:15" ht="15" x14ac:dyDescent="0.3">
      <c r="A1023" s="7"/>
      <c r="B1023" s="7" t="s">
        <v>2044</v>
      </c>
      <c r="C1023" s="7" t="s">
        <v>2045</v>
      </c>
      <c r="D1023" s="8">
        <v>40109.513402777775</v>
      </c>
      <c r="E1023" s="7" t="s">
        <v>19</v>
      </c>
      <c r="F1023" s="8">
        <v>40237</v>
      </c>
      <c r="G1023" t="str">
        <f t="shared" si="16"/>
        <v>Inactive</v>
      </c>
      <c r="H1023" s="4" t="s">
        <v>6</v>
      </c>
      <c r="I1023" t="str">
        <f>VLOOKUP(B1023,'CCM-FRS-01-May-2014'!$A$1:$M$1962,3,0)</f>
        <v>Investments</v>
      </c>
      <c r="J1023" t="str">
        <f>VLOOKUP(B1023,'CCM-FRS-01-May-2014'!$A$1:$M$1962,4,0)</f>
        <v>Inv-Alpha Strategies</v>
      </c>
      <c r="K1023" t="str">
        <f>VLOOKUP(B1023,'CCM-FRS-01-May-2014'!$A$1:$M$1962,5,0)</f>
        <v>Inv-Alpha-Equities</v>
      </c>
      <c r="M1023">
        <v>0</v>
      </c>
      <c r="O1023" s="23">
        <v>0</v>
      </c>
    </row>
    <row r="1024" spans="1:15" ht="15" x14ac:dyDescent="0.3">
      <c r="A1024" s="7"/>
      <c r="B1024" s="7" t="s">
        <v>2046</v>
      </c>
      <c r="C1024" s="7" t="s">
        <v>2047</v>
      </c>
      <c r="D1024" s="8">
        <v>40109.513402777775</v>
      </c>
      <c r="E1024" s="7" t="s">
        <v>19</v>
      </c>
      <c r="F1024" s="8">
        <v>40663</v>
      </c>
      <c r="G1024" t="str">
        <f t="shared" si="16"/>
        <v>Inactive</v>
      </c>
      <c r="H1024" s="4" t="s">
        <v>6</v>
      </c>
      <c r="I1024" t="str">
        <f>VLOOKUP(B1024,'CCM-FRS-01-May-2014'!$A$1:$M$1962,3,0)</f>
        <v>Investments</v>
      </c>
      <c r="J1024" t="str">
        <f>VLOOKUP(B1024,'CCM-FRS-01-May-2014'!$A$1:$M$1962,4,0)</f>
        <v>Inv-Alpha Strategies</v>
      </c>
      <c r="K1024" t="str">
        <f>VLOOKUP(B1024,'CCM-FRS-01-May-2014'!$A$1:$M$1962,5,0)</f>
        <v>Inv-Alpha-Equities</v>
      </c>
      <c r="M1024">
        <v>0</v>
      </c>
      <c r="O1024" s="23">
        <v>0</v>
      </c>
    </row>
    <row r="1025" spans="1:15" ht="15" x14ac:dyDescent="0.3">
      <c r="A1025" s="7"/>
      <c r="B1025" s="7" t="s">
        <v>2048</v>
      </c>
      <c r="C1025" s="7" t="s">
        <v>2049</v>
      </c>
      <c r="D1025" s="8">
        <v>40109.513402777775</v>
      </c>
      <c r="E1025" s="7" t="s">
        <v>19</v>
      </c>
      <c r="F1025" s="8" t="s">
        <v>20</v>
      </c>
      <c r="G1025" t="str">
        <f t="shared" si="16"/>
        <v>Active</v>
      </c>
      <c r="H1025" s="2" t="s">
        <v>1</v>
      </c>
      <c r="I1025" t="str">
        <f>VLOOKUP(B1025,'CCM-FRS-01-May-2014'!$A$1:$M$1962,3,0)</f>
        <v>Investments</v>
      </c>
      <c r="J1025" t="str">
        <f>VLOOKUP(B1025,'CCM-FRS-01-May-2014'!$A$1:$M$1962,4,0)</f>
        <v>Inv-Multi-Asset Strategies</v>
      </c>
      <c r="K1025" t="str">
        <f>VLOOKUP(B1025,'CCM-FRS-01-May-2014'!$A$1:$M$1962,5,0)</f>
        <v>Inv-MAS-Australia</v>
      </c>
      <c r="M1025">
        <v>6</v>
      </c>
      <c r="O1025" s="23">
        <v>1875318.9693201217</v>
      </c>
    </row>
    <row r="1026" spans="1:15" ht="15" x14ac:dyDescent="0.3">
      <c r="A1026" s="7"/>
      <c r="B1026" s="7" t="s">
        <v>2050</v>
      </c>
      <c r="C1026" s="7" t="s">
        <v>2051</v>
      </c>
      <c r="D1026" s="8">
        <v>40109.513402777775</v>
      </c>
      <c r="E1026" s="7" t="s">
        <v>19</v>
      </c>
      <c r="F1026" s="8">
        <v>40786</v>
      </c>
      <c r="G1026" t="str">
        <f t="shared" si="16"/>
        <v>Inactive</v>
      </c>
      <c r="H1026" s="4" t="s">
        <v>6</v>
      </c>
      <c r="I1026" t="str">
        <f>VLOOKUP(B1026,'CCM-FRS-01-May-2014'!$A$1:$M$1962,3,0)</f>
        <v>Investments</v>
      </c>
      <c r="J1026" t="str">
        <f>VLOOKUP(B1026,'CCM-FRS-01-May-2014'!$A$1:$M$1962,4,0)</f>
        <v>Inv-Trading &amp; Liquidity Strategies</v>
      </c>
      <c r="K1026" t="str">
        <f>VLOOKUP(B1026,'CCM-FRS-01-May-2014'!$A$1:$M$1962,5,0)</f>
        <v>Inv-T&amp;L-Securities Lending &amp; Finance</v>
      </c>
      <c r="M1026">
        <v>0</v>
      </c>
      <c r="O1026" s="23">
        <v>0</v>
      </c>
    </row>
    <row r="1027" spans="1:15" ht="15" x14ac:dyDescent="0.3">
      <c r="A1027" s="7"/>
      <c r="B1027" s="7" t="s">
        <v>2052</v>
      </c>
      <c r="C1027" s="7" t="s">
        <v>2053</v>
      </c>
      <c r="D1027" s="8">
        <v>41332.441041666665</v>
      </c>
      <c r="E1027" s="7" t="s">
        <v>19</v>
      </c>
      <c r="F1027" s="8" t="s">
        <v>20</v>
      </c>
      <c r="G1027" t="str">
        <f t="shared" si="16"/>
        <v>Active</v>
      </c>
      <c r="H1027" s="2" t="s">
        <v>1</v>
      </c>
      <c r="I1027" t="str">
        <f>VLOOKUP(B1027,'CCM-FRS-01-May-2014'!$A$1:$M$1962,3,0)</f>
        <v>Investments</v>
      </c>
      <c r="J1027" t="str">
        <f>VLOOKUP(B1027,'CCM-FRS-01-May-2014'!$A$1:$M$1962,4,0)</f>
        <v>Inv-Alternative Strategies</v>
      </c>
      <c r="K1027" t="str">
        <f>VLOOKUP(B1027,'CCM-FRS-01-May-2014'!$A$1:$M$1962,5,0)</f>
        <v>Inv-Alt-Hedge Fund Strategies</v>
      </c>
      <c r="M1027">
        <v>8</v>
      </c>
      <c r="O1027" s="23">
        <v>2816479.2822534228</v>
      </c>
    </row>
    <row r="1028" spans="1:15" ht="15" x14ac:dyDescent="0.3">
      <c r="A1028" s="7"/>
      <c r="B1028" s="7" t="s">
        <v>2054</v>
      </c>
      <c r="C1028" s="7" t="s">
        <v>2055</v>
      </c>
      <c r="D1028" s="8">
        <v>39233.643703703703</v>
      </c>
      <c r="E1028" s="7" t="s">
        <v>19</v>
      </c>
      <c r="F1028" s="8">
        <v>39469</v>
      </c>
      <c r="G1028" t="str">
        <f t="shared" si="16"/>
        <v>Inactive</v>
      </c>
      <c r="H1028" s="4" t="s">
        <v>6</v>
      </c>
      <c r="I1028" t="str">
        <f>VLOOKUP(B1028,'CCM-FRS-01-May-2014'!$A$1:$M$1962,3,0)</f>
        <v>Technology and Operations</v>
      </c>
      <c r="J1028" t="str">
        <f>VLOOKUP(B1028,'CCM-FRS-01-May-2014'!$A$1:$M$1962,4,0)</f>
        <v>Tech &amp; Ops-Allocated</v>
      </c>
      <c r="K1028" t="str">
        <f>VLOOKUP(B1028,'CCM-FRS-01-May-2014'!$A$1:$M$1962,5,0)</f>
        <v>NEWORG Inactive centers</v>
      </c>
      <c r="M1028">
        <v>0</v>
      </c>
      <c r="O1028" s="23">
        <v>0</v>
      </c>
    </row>
    <row r="1029" spans="1:15" ht="15" x14ac:dyDescent="0.3">
      <c r="A1029" s="7"/>
      <c r="B1029" s="7" t="s">
        <v>2056</v>
      </c>
      <c r="C1029" s="7" t="s">
        <v>2057</v>
      </c>
      <c r="D1029" s="8">
        <v>38040.72928240741</v>
      </c>
      <c r="E1029" s="7" t="s">
        <v>19</v>
      </c>
      <c r="F1029" s="8">
        <v>39553</v>
      </c>
      <c r="G1029" t="str">
        <f t="shared" si="16"/>
        <v>Inactive</v>
      </c>
      <c r="H1029" s="4" t="s">
        <v>6</v>
      </c>
      <c r="I1029" t="str">
        <f>VLOOKUP(B1029,'CCM-FRS-01-May-2014'!$A$1:$M$1962,3,0)</f>
        <v>Technology and Operations</v>
      </c>
      <c r="J1029" t="str">
        <f>VLOOKUP(B1029,'CCM-FRS-01-May-2014'!$A$1:$M$1962,4,0)</f>
        <v>Tech &amp; Ops-Allocated</v>
      </c>
      <c r="K1029" t="str">
        <f>VLOOKUP(B1029,'CCM-FRS-01-May-2014'!$A$1:$M$1962,5,0)</f>
        <v>NEWORG Inactive centers</v>
      </c>
      <c r="M1029">
        <v>0</v>
      </c>
      <c r="O1029" s="23">
        <v>0</v>
      </c>
    </row>
    <row r="1030" spans="1:15" ht="15" x14ac:dyDescent="0.3">
      <c r="A1030" s="7"/>
      <c r="B1030" s="7" t="s">
        <v>2058</v>
      </c>
      <c r="C1030" s="7" t="s">
        <v>2059</v>
      </c>
      <c r="D1030" s="8">
        <v>38040.72928240741</v>
      </c>
      <c r="E1030" s="7" t="s">
        <v>19</v>
      </c>
      <c r="F1030" s="8">
        <v>39553</v>
      </c>
      <c r="G1030" t="str">
        <f t="shared" si="16"/>
        <v>Inactive</v>
      </c>
      <c r="H1030" s="4" t="s">
        <v>6</v>
      </c>
      <c r="I1030" t="str">
        <f>VLOOKUP(B1030,'CCM-FRS-01-May-2014'!$A$1:$M$1962,3,0)</f>
        <v>Technology and Operations</v>
      </c>
      <c r="J1030" t="str">
        <f>VLOOKUP(B1030,'CCM-FRS-01-May-2014'!$A$1:$M$1962,4,0)</f>
        <v>Tech &amp; Ops-Allocated</v>
      </c>
      <c r="K1030" t="str">
        <f>VLOOKUP(B1030,'CCM-FRS-01-May-2014'!$A$1:$M$1962,5,0)</f>
        <v>NEWORG Inactive centers</v>
      </c>
      <c r="M1030">
        <v>0</v>
      </c>
      <c r="O1030" s="23">
        <v>0</v>
      </c>
    </row>
    <row r="1031" spans="1:15" ht="15" x14ac:dyDescent="0.3">
      <c r="A1031" s="7"/>
      <c r="B1031" s="7" t="s">
        <v>2060</v>
      </c>
      <c r="C1031" s="7" t="s">
        <v>2061</v>
      </c>
      <c r="D1031" s="8">
        <v>38078.876643518517</v>
      </c>
      <c r="E1031" s="7" t="s">
        <v>57</v>
      </c>
      <c r="F1031" s="8">
        <v>39553</v>
      </c>
      <c r="G1031" t="str">
        <f t="shared" si="16"/>
        <v>Inactive</v>
      </c>
      <c r="H1031" s="4" t="s">
        <v>6</v>
      </c>
      <c r="I1031" t="str">
        <f>VLOOKUP(B1031,'CCM-FRS-01-May-2014'!$A$1:$M$1962,3,0)</f>
        <v>Technology and Operations</v>
      </c>
      <c r="J1031" t="str">
        <f>VLOOKUP(B1031,'CCM-FRS-01-May-2014'!$A$1:$M$1962,4,0)</f>
        <v>Tech &amp; Ops-Allocated</v>
      </c>
      <c r="K1031" t="str">
        <f>VLOOKUP(B1031,'CCM-FRS-01-May-2014'!$A$1:$M$1962,5,0)</f>
        <v>NEWORG Inactive centers</v>
      </c>
      <c r="M1031">
        <v>0</v>
      </c>
      <c r="O1031" s="23">
        <v>0</v>
      </c>
    </row>
    <row r="1032" spans="1:15" ht="15" x14ac:dyDescent="0.3">
      <c r="A1032" s="7"/>
      <c r="B1032" s="7" t="s">
        <v>2062</v>
      </c>
      <c r="C1032" s="7" t="s">
        <v>2063</v>
      </c>
      <c r="D1032" s="8">
        <v>38040.72928240741</v>
      </c>
      <c r="E1032" s="7" t="s">
        <v>19</v>
      </c>
      <c r="F1032" s="8">
        <v>39553</v>
      </c>
      <c r="G1032" t="str">
        <f t="shared" si="16"/>
        <v>Inactive</v>
      </c>
      <c r="H1032" s="4" t="s">
        <v>6</v>
      </c>
      <c r="I1032" t="str">
        <f>VLOOKUP(B1032,'CCM-FRS-01-May-2014'!$A$1:$M$1962,3,0)</f>
        <v>Technology and Operations</v>
      </c>
      <c r="J1032" t="str">
        <f>VLOOKUP(B1032,'CCM-FRS-01-May-2014'!$A$1:$M$1962,4,0)</f>
        <v>Tech &amp; Ops-Allocated</v>
      </c>
      <c r="K1032" t="str">
        <f>VLOOKUP(B1032,'CCM-FRS-01-May-2014'!$A$1:$M$1962,5,0)</f>
        <v>NEWORG Inactive centers</v>
      </c>
      <c r="M1032">
        <v>0</v>
      </c>
      <c r="O1032" s="23">
        <v>0</v>
      </c>
    </row>
    <row r="1033" spans="1:15" ht="15" x14ac:dyDescent="0.3">
      <c r="A1033" s="7"/>
      <c r="B1033" s="7" t="s">
        <v>2064</v>
      </c>
      <c r="C1033" s="7" t="s">
        <v>2065</v>
      </c>
      <c r="D1033" s="8">
        <v>38040.72928240741</v>
      </c>
      <c r="E1033" s="7" t="s">
        <v>19</v>
      </c>
      <c r="F1033" s="8">
        <v>39553</v>
      </c>
      <c r="G1033" t="str">
        <f t="shared" si="16"/>
        <v>Inactive</v>
      </c>
      <c r="H1033" s="4" t="s">
        <v>6</v>
      </c>
      <c r="I1033" t="str">
        <f>VLOOKUP(B1033,'CCM-FRS-01-May-2014'!$A$1:$M$1962,3,0)</f>
        <v>Technology and Operations</v>
      </c>
      <c r="J1033" t="str">
        <f>VLOOKUP(B1033,'CCM-FRS-01-May-2014'!$A$1:$M$1962,4,0)</f>
        <v>Tech &amp; Ops-Allocated</v>
      </c>
      <c r="K1033" t="str">
        <f>VLOOKUP(B1033,'CCM-FRS-01-May-2014'!$A$1:$M$1962,5,0)</f>
        <v>NEWORG Inactive centers</v>
      </c>
      <c r="M1033">
        <v>0</v>
      </c>
      <c r="O1033" s="23">
        <v>0</v>
      </c>
    </row>
    <row r="1034" spans="1:15" ht="15" x14ac:dyDescent="0.3">
      <c r="A1034" s="7"/>
      <c r="B1034" s="7" t="s">
        <v>2066</v>
      </c>
      <c r="C1034" s="7" t="s">
        <v>2067</v>
      </c>
      <c r="D1034" s="8">
        <v>38040.72928240741</v>
      </c>
      <c r="E1034" s="7" t="s">
        <v>19</v>
      </c>
      <c r="F1034" s="8">
        <v>39553</v>
      </c>
      <c r="G1034" t="str">
        <f t="shared" si="16"/>
        <v>Inactive</v>
      </c>
      <c r="H1034" s="4" t="s">
        <v>6</v>
      </c>
      <c r="I1034" t="str">
        <f>VLOOKUP(B1034,'CCM-FRS-01-May-2014'!$A$1:$M$1962,3,0)</f>
        <v>Technology and Operations</v>
      </c>
      <c r="J1034" t="str">
        <f>VLOOKUP(B1034,'CCM-FRS-01-May-2014'!$A$1:$M$1962,4,0)</f>
        <v>Tech &amp; Ops-Allocated</v>
      </c>
      <c r="K1034" t="str">
        <f>VLOOKUP(B1034,'CCM-FRS-01-May-2014'!$A$1:$M$1962,5,0)</f>
        <v>NEWORG Inactive centers</v>
      </c>
      <c r="M1034">
        <v>0</v>
      </c>
      <c r="O1034" s="23">
        <v>0</v>
      </c>
    </row>
    <row r="1035" spans="1:15" ht="15" x14ac:dyDescent="0.3">
      <c r="A1035" s="7"/>
      <c r="B1035" s="7" t="s">
        <v>2068</v>
      </c>
      <c r="C1035" s="7" t="s">
        <v>2069</v>
      </c>
      <c r="D1035" s="8">
        <v>38040.72928240741</v>
      </c>
      <c r="E1035" s="7" t="s">
        <v>19</v>
      </c>
      <c r="F1035" s="8">
        <v>39553</v>
      </c>
      <c r="G1035" t="str">
        <f t="shared" ref="G1035:G1098" si="17">IF(E1035="N","Inactive",(IF(E1035="Y",(IF(F1035="N.A.","Active","Inactive")),"Check")))</f>
        <v>Inactive</v>
      </c>
      <c r="H1035" s="4" t="s">
        <v>6</v>
      </c>
      <c r="I1035" t="str">
        <f>VLOOKUP(B1035,'CCM-FRS-01-May-2014'!$A$1:$M$1962,3,0)</f>
        <v>Technology and Operations</v>
      </c>
      <c r="J1035" t="str">
        <f>VLOOKUP(B1035,'CCM-FRS-01-May-2014'!$A$1:$M$1962,4,0)</f>
        <v>Tech &amp; Ops-Allocated</v>
      </c>
      <c r="K1035" t="str">
        <f>VLOOKUP(B1035,'CCM-FRS-01-May-2014'!$A$1:$M$1962,5,0)</f>
        <v>NEWORG Inactive centers</v>
      </c>
      <c r="M1035">
        <v>0</v>
      </c>
      <c r="O1035" s="23">
        <v>0</v>
      </c>
    </row>
    <row r="1036" spans="1:15" ht="15" x14ac:dyDescent="0.3">
      <c r="A1036" s="7"/>
      <c r="B1036" s="7" t="s">
        <v>2070</v>
      </c>
      <c r="C1036" s="7" t="s">
        <v>2071</v>
      </c>
      <c r="D1036" s="8">
        <v>38040.72928240741</v>
      </c>
      <c r="E1036" s="7" t="s">
        <v>19</v>
      </c>
      <c r="F1036" s="8">
        <v>39553</v>
      </c>
      <c r="G1036" t="str">
        <f t="shared" si="17"/>
        <v>Inactive</v>
      </c>
      <c r="H1036" s="4" t="s">
        <v>6</v>
      </c>
      <c r="I1036" t="str">
        <f>VLOOKUP(B1036,'CCM-FRS-01-May-2014'!$A$1:$M$1962,3,0)</f>
        <v>Technology and Operations</v>
      </c>
      <c r="J1036" t="str">
        <f>VLOOKUP(B1036,'CCM-FRS-01-May-2014'!$A$1:$M$1962,4,0)</f>
        <v>Tech &amp; Ops-Allocated</v>
      </c>
      <c r="K1036" t="str">
        <f>VLOOKUP(B1036,'CCM-FRS-01-May-2014'!$A$1:$M$1962,5,0)</f>
        <v>NEWORG Inactive centers</v>
      </c>
      <c r="M1036">
        <v>0</v>
      </c>
      <c r="O1036" s="23">
        <v>0</v>
      </c>
    </row>
    <row r="1037" spans="1:15" ht="15" x14ac:dyDescent="0.3">
      <c r="A1037" s="7"/>
      <c r="B1037" s="7" t="s">
        <v>2072</v>
      </c>
      <c r="C1037" s="7" t="s">
        <v>2073</v>
      </c>
      <c r="D1037" s="8">
        <v>38040.72928240741</v>
      </c>
      <c r="E1037" s="7" t="s">
        <v>19</v>
      </c>
      <c r="F1037" s="8">
        <v>39553</v>
      </c>
      <c r="G1037" t="str">
        <f t="shared" si="17"/>
        <v>Inactive</v>
      </c>
      <c r="H1037" s="4" t="s">
        <v>6</v>
      </c>
      <c r="I1037" t="str">
        <f>VLOOKUP(B1037,'CCM-FRS-01-May-2014'!$A$1:$M$1962,3,0)</f>
        <v>Technology and Operations</v>
      </c>
      <c r="J1037" t="str">
        <f>VLOOKUP(B1037,'CCM-FRS-01-May-2014'!$A$1:$M$1962,4,0)</f>
        <v>Tech &amp; Ops-Allocated</v>
      </c>
      <c r="K1037" t="str">
        <f>VLOOKUP(B1037,'CCM-FRS-01-May-2014'!$A$1:$M$1962,5,0)</f>
        <v>NEWORG Inactive centers</v>
      </c>
      <c r="M1037">
        <v>0</v>
      </c>
      <c r="O1037" s="23">
        <v>0</v>
      </c>
    </row>
    <row r="1038" spans="1:15" ht="15" x14ac:dyDescent="0.3">
      <c r="A1038" s="7"/>
      <c r="B1038" s="7" t="s">
        <v>2074</v>
      </c>
      <c r="C1038" s="7" t="s">
        <v>2075</v>
      </c>
      <c r="D1038" s="8">
        <v>38040.72928240741</v>
      </c>
      <c r="E1038" s="7" t="s">
        <v>19</v>
      </c>
      <c r="F1038" s="8">
        <v>39553</v>
      </c>
      <c r="G1038" t="str">
        <f t="shared" si="17"/>
        <v>Inactive</v>
      </c>
      <c r="H1038" s="4" t="s">
        <v>6</v>
      </c>
      <c r="I1038" t="str">
        <f>VLOOKUP(B1038,'CCM-FRS-01-May-2014'!$A$1:$M$1962,3,0)</f>
        <v>Technology and Operations</v>
      </c>
      <c r="J1038" t="str">
        <f>VLOOKUP(B1038,'CCM-FRS-01-May-2014'!$A$1:$M$1962,4,0)</f>
        <v>Tech &amp; Ops-Allocated</v>
      </c>
      <c r="K1038" t="str">
        <f>VLOOKUP(B1038,'CCM-FRS-01-May-2014'!$A$1:$M$1962,5,0)</f>
        <v>NEWORG Inactive centers</v>
      </c>
      <c r="M1038">
        <v>0</v>
      </c>
      <c r="O1038" s="23">
        <v>0</v>
      </c>
    </row>
    <row r="1039" spans="1:15" ht="15" x14ac:dyDescent="0.3">
      <c r="A1039" s="7"/>
      <c r="B1039" s="7" t="s">
        <v>2076</v>
      </c>
      <c r="C1039" s="7" t="s">
        <v>2077</v>
      </c>
      <c r="D1039" s="8">
        <v>38040.73097222222</v>
      </c>
      <c r="E1039" s="7" t="s">
        <v>57</v>
      </c>
      <c r="F1039" s="8">
        <v>39553</v>
      </c>
      <c r="G1039" t="str">
        <f t="shared" si="17"/>
        <v>Inactive</v>
      </c>
      <c r="H1039" s="4" t="s">
        <v>6</v>
      </c>
      <c r="I1039" t="str">
        <f>VLOOKUP(B1039,'CCM-FRS-01-May-2014'!$A$1:$M$1962,3,0)</f>
        <v>Technology and Operations</v>
      </c>
      <c r="J1039" t="str">
        <f>VLOOKUP(B1039,'CCM-FRS-01-May-2014'!$A$1:$M$1962,4,0)</f>
        <v>Tech &amp; Ops-Allocated</v>
      </c>
      <c r="K1039" t="str">
        <f>VLOOKUP(B1039,'CCM-FRS-01-May-2014'!$A$1:$M$1962,5,0)</f>
        <v>NEWORG Inactive centers</v>
      </c>
      <c r="M1039">
        <v>0</v>
      </c>
      <c r="O1039" s="23">
        <v>0</v>
      </c>
    </row>
    <row r="1040" spans="1:15" ht="15" x14ac:dyDescent="0.3">
      <c r="A1040" s="7"/>
      <c r="B1040" s="7" t="s">
        <v>2078</v>
      </c>
      <c r="C1040" s="7" t="s">
        <v>2079</v>
      </c>
      <c r="D1040" s="8">
        <v>38040.73097222222</v>
      </c>
      <c r="E1040" s="7" t="s">
        <v>19</v>
      </c>
      <c r="F1040" s="8">
        <v>39553</v>
      </c>
      <c r="G1040" t="str">
        <f t="shared" si="17"/>
        <v>Inactive</v>
      </c>
      <c r="H1040" s="4" t="s">
        <v>6</v>
      </c>
      <c r="I1040" t="str">
        <f>VLOOKUP(B1040,'CCM-FRS-01-May-2014'!$A$1:$M$1962,3,0)</f>
        <v>Technology and Operations</v>
      </c>
      <c r="J1040" t="str">
        <f>VLOOKUP(B1040,'CCM-FRS-01-May-2014'!$A$1:$M$1962,4,0)</f>
        <v>Tech &amp; Ops-Allocated</v>
      </c>
      <c r="K1040" t="str">
        <f>VLOOKUP(B1040,'CCM-FRS-01-May-2014'!$A$1:$M$1962,5,0)</f>
        <v>NEWORG Inactive centers</v>
      </c>
      <c r="M1040">
        <v>0</v>
      </c>
      <c r="O1040" s="23">
        <v>0</v>
      </c>
    </row>
    <row r="1041" spans="1:15" ht="15" x14ac:dyDescent="0.3">
      <c r="A1041" s="7"/>
      <c r="B1041" s="7" t="s">
        <v>2080</v>
      </c>
      <c r="C1041" s="7" t="s">
        <v>2081</v>
      </c>
      <c r="D1041" s="8">
        <v>38040.73097222222</v>
      </c>
      <c r="E1041" s="7" t="s">
        <v>19</v>
      </c>
      <c r="F1041" s="8">
        <v>39553</v>
      </c>
      <c r="G1041" t="str">
        <f t="shared" si="17"/>
        <v>Inactive</v>
      </c>
      <c r="H1041" s="4" t="s">
        <v>6</v>
      </c>
      <c r="I1041" t="str">
        <f>VLOOKUP(B1041,'CCM-FRS-01-May-2014'!$A$1:$M$1962,3,0)</f>
        <v>Technology and Operations</v>
      </c>
      <c r="J1041" t="str">
        <f>VLOOKUP(B1041,'CCM-FRS-01-May-2014'!$A$1:$M$1962,4,0)</f>
        <v>Tech &amp; Ops-Allocated</v>
      </c>
      <c r="K1041" t="str">
        <f>VLOOKUP(B1041,'CCM-FRS-01-May-2014'!$A$1:$M$1962,5,0)</f>
        <v>NEWORG Inactive centers</v>
      </c>
      <c r="M1041">
        <v>0</v>
      </c>
      <c r="O1041" s="23">
        <v>0</v>
      </c>
    </row>
    <row r="1042" spans="1:15" ht="15" x14ac:dyDescent="0.3">
      <c r="A1042" s="7"/>
      <c r="B1042" s="7" t="s">
        <v>2082</v>
      </c>
      <c r="C1042" s="7" t="s">
        <v>2083</v>
      </c>
      <c r="D1042" s="8">
        <v>38040.73097222222</v>
      </c>
      <c r="E1042" s="7" t="s">
        <v>19</v>
      </c>
      <c r="F1042" s="8">
        <v>39553</v>
      </c>
      <c r="G1042" t="str">
        <f t="shared" si="17"/>
        <v>Inactive</v>
      </c>
      <c r="H1042" s="4" t="s">
        <v>6</v>
      </c>
      <c r="I1042" t="str">
        <f>VLOOKUP(B1042,'CCM-FRS-01-May-2014'!$A$1:$M$1962,3,0)</f>
        <v>Technology and Operations</v>
      </c>
      <c r="J1042" t="str">
        <f>VLOOKUP(B1042,'CCM-FRS-01-May-2014'!$A$1:$M$1962,4,0)</f>
        <v>Tech &amp; Ops-Allocated</v>
      </c>
      <c r="K1042" t="str">
        <f>VLOOKUP(B1042,'CCM-FRS-01-May-2014'!$A$1:$M$1962,5,0)</f>
        <v>NEWORG Inactive centers</v>
      </c>
      <c r="M1042">
        <v>0</v>
      </c>
      <c r="O1042" s="23">
        <v>0</v>
      </c>
    </row>
    <row r="1043" spans="1:15" ht="15" x14ac:dyDescent="0.3">
      <c r="A1043" s="7"/>
      <c r="B1043" s="7" t="s">
        <v>2084</v>
      </c>
      <c r="C1043" s="7" t="s">
        <v>2085</v>
      </c>
      <c r="D1043" s="8">
        <v>38040.73097222222</v>
      </c>
      <c r="E1043" s="7" t="s">
        <v>57</v>
      </c>
      <c r="F1043" s="8">
        <v>39553</v>
      </c>
      <c r="G1043" t="str">
        <f t="shared" si="17"/>
        <v>Inactive</v>
      </c>
      <c r="H1043" s="4" t="s">
        <v>6</v>
      </c>
      <c r="I1043" t="str">
        <f>VLOOKUP(B1043,'CCM-FRS-01-May-2014'!$A$1:$M$1962,3,0)</f>
        <v>Technology and Operations</v>
      </c>
      <c r="J1043" t="str">
        <f>VLOOKUP(B1043,'CCM-FRS-01-May-2014'!$A$1:$M$1962,4,0)</f>
        <v>Tech &amp; Ops-Allocated</v>
      </c>
      <c r="K1043" t="str">
        <f>VLOOKUP(B1043,'CCM-FRS-01-May-2014'!$A$1:$M$1962,5,0)</f>
        <v>NEWORG Inactive centers</v>
      </c>
      <c r="M1043">
        <v>0</v>
      </c>
      <c r="O1043" s="23">
        <v>0</v>
      </c>
    </row>
    <row r="1044" spans="1:15" ht="15" x14ac:dyDescent="0.3">
      <c r="A1044" s="7"/>
      <c r="B1044" s="7" t="s">
        <v>2086</v>
      </c>
      <c r="C1044" s="7" t="s">
        <v>2087</v>
      </c>
      <c r="D1044" s="8">
        <v>38040.73097222222</v>
      </c>
      <c r="E1044" s="7" t="s">
        <v>19</v>
      </c>
      <c r="F1044" s="8">
        <v>39553</v>
      </c>
      <c r="G1044" t="str">
        <f t="shared" si="17"/>
        <v>Inactive</v>
      </c>
      <c r="H1044" s="4" t="s">
        <v>6</v>
      </c>
      <c r="I1044" t="str">
        <f>VLOOKUP(B1044,'CCM-FRS-01-May-2014'!$A$1:$M$1962,3,0)</f>
        <v>Technology and Operations</v>
      </c>
      <c r="J1044" t="str">
        <f>VLOOKUP(B1044,'CCM-FRS-01-May-2014'!$A$1:$M$1962,4,0)</f>
        <v>Tech &amp; Ops-Allocated</v>
      </c>
      <c r="K1044" t="str">
        <f>VLOOKUP(B1044,'CCM-FRS-01-May-2014'!$A$1:$M$1962,5,0)</f>
        <v>NEWORG Inactive centers</v>
      </c>
      <c r="M1044">
        <v>0</v>
      </c>
      <c r="O1044" s="23">
        <v>0</v>
      </c>
    </row>
    <row r="1045" spans="1:15" ht="15" x14ac:dyDescent="0.3">
      <c r="A1045" s="7"/>
      <c r="B1045" s="7" t="s">
        <v>2088</v>
      </c>
      <c r="C1045" s="7" t="s">
        <v>2089</v>
      </c>
      <c r="D1045" s="8">
        <v>38040.73097222222</v>
      </c>
      <c r="E1045" s="7" t="s">
        <v>19</v>
      </c>
      <c r="F1045" s="8">
        <v>39553</v>
      </c>
      <c r="G1045" t="str">
        <f t="shared" si="17"/>
        <v>Inactive</v>
      </c>
      <c r="H1045" s="4" t="s">
        <v>6</v>
      </c>
      <c r="I1045" t="str">
        <f>VLOOKUP(B1045,'CCM-FRS-01-May-2014'!$A$1:$M$1962,3,0)</f>
        <v>Technology and Operations</v>
      </c>
      <c r="J1045" t="str">
        <f>VLOOKUP(B1045,'CCM-FRS-01-May-2014'!$A$1:$M$1962,4,0)</f>
        <v>Tech &amp; Ops-Allocated</v>
      </c>
      <c r="K1045" t="str">
        <f>VLOOKUP(B1045,'CCM-FRS-01-May-2014'!$A$1:$M$1962,5,0)</f>
        <v>NEWORG Inactive centers</v>
      </c>
      <c r="M1045">
        <v>0</v>
      </c>
      <c r="O1045" s="23">
        <v>0</v>
      </c>
    </row>
    <row r="1046" spans="1:15" ht="15" x14ac:dyDescent="0.3">
      <c r="A1046" s="7"/>
      <c r="B1046" s="7" t="s">
        <v>2090</v>
      </c>
      <c r="C1046" s="7" t="s">
        <v>2091</v>
      </c>
      <c r="D1046" s="8">
        <v>38040.73097222222</v>
      </c>
      <c r="E1046" s="7" t="s">
        <v>19</v>
      </c>
      <c r="F1046" s="8">
        <v>39553</v>
      </c>
      <c r="G1046" t="str">
        <f t="shared" si="17"/>
        <v>Inactive</v>
      </c>
      <c r="H1046" s="4" t="s">
        <v>6</v>
      </c>
      <c r="I1046" t="str">
        <f>VLOOKUP(B1046,'CCM-FRS-01-May-2014'!$A$1:$M$1962,3,0)</f>
        <v>Technology and Operations</v>
      </c>
      <c r="J1046" t="str">
        <f>VLOOKUP(B1046,'CCM-FRS-01-May-2014'!$A$1:$M$1962,4,0)</f>
        <v>Tech &amp; Ops-Allocated</v>
      </c>
      <c r="K1046" t="str">
        <f>VLOOKUP(B1046,'CCM-FRS-01-May-2014'!$A$1:$M$1962,5,0)</f>
        <v>NEWORG Inactive centers</v>
      </c>
      <c r="M1046">
        <v>0</v>
      </c>
      <c r="O1046" s="23">
        <v>0</v>
      </c>
    </row>
    <row r="1047" spans="1:15" ht="15" x14ac:dyDescent="0.3">
      <c r="A1047" s="7"/>
      <c r="B1047" s="7" t="s">
        <v>2092</v>
      </c>
      <c r="C1047" s="7" t="s">
        <v>2093</v>
      </c>
      <c r="D1047" s="8">
        <v>38040.73097222222</v>
      </c>
      <c r="E1047" s="7" t="s">
        <v>19</v>
      </c>
      <c r="F1047" s="8">
        <v>39553</v>
      </c>
      <c r="G1047" t="str">
        <f t="shared" si="17"/>
        <v>Inactive</v>
      </c>
      <c r="H1047" s="4" t="s">
        <v>6</v>
      </c>
      <c r="I1047" t="str">
        <f>VLOOKUP(B1047,'CCM-FRS-01-May-2014'!$A$1:$M$1962,3,0)</f>
        <v>Technology and Operations</v>
      </c>
      <c r="J1047" t="str">
        <f>VLOOKUP(B1047,'CCM-FRS-01-May-2014'!$A$1:$M$1962,4,0)</f>
        <v>Tech &amp; Ops-Allocated</v>
      </c>
      <c r="K1047" t="str">
        <f>VLOOKUP(B1047,'CCM-FRS-01-May-2014'!$A$1:$M$1962,5,0)</f>
        <v>NEWORG Inactive centers</v>
      </c>
      <c r="M1047">
        <v>0</v>
      </c>
      <c r="O1047" s="23">
        <v>0</v>
      </c>
    </row>
    <row r="1048" spans="1:15" ht="15" x14ac:dyDescent="0.3">
      <c r="A1048" s="7"/>
      <c r="B1048" s="7" t="s">
        <v>2094</v>
      </c>
      <c r="C1048" s="7" t="s">
        <v>2095</v>
      </c>
      <c r="D1048" s="8">
        <v>38040.73097222222</v>
      </c>
      <c r="E1048" s="7" t="s">
        <v>19</v>
      </c>
      <c r="F1048" s="8">
        <v>39553</v>
      </c>
      <c r="G1048" t="str">
        <f t="shared" si="17"/>
        <v>Inactive</v>
      </c>
      <c r="H1048" s="4" t="s">
        <v>6</v>
      </c>
      <c r="I1048" t="str">
        <f>VLOOKUP(B1048,'CCM-FRS-01-May-2014'!$A$1:$M$1962,3,0)</f>
        <v>Technology and Operations</v>
      </c>
      <c r="J1048" t="str">
        <f>VLOOKUP(B1048,'CCM-FRS-01-May-2014'!$A$1:$M$1962,4,0)</f>
        <v>Tech &amp; Ops-Allocated</v>
      </c>
      <c r="K1048" t="str">
        <f>VLOOKUP(B1048,'CCM-FRS-01-May-2014'!$A$1:$M$1962,5,0)</f>
        <v>NEWORG Inactive centers</v>
      </c>
      <c r="M1048">
        <v>0</v>
      </c>
      <c r="O1048" s="23">
        <v>0</v>
      </c>
    </row>
    <row r="1049" spans="1:15" ht="15" x14ac:dyDescent="0.3">
      <c r="A1049" s="7"/>
      <c r="B1049" s="7" t="s">
        <v>2096</v>
      </c>
      <c r="C1049" s="7" t="s">
        <v>2097</v>
      </c>
      <c r="D1049" s="8">
        <v>38040.73097222222</v>
      </c>
      <c r="E1049" s="7" t="s">
        <v>19</v>
      </c>
      <c r="F1049" s="8">
        <v>39553</v>
      </c>
      <c r="G1049" t="str">
        <f t="shared" si="17"/>
        <v>Inactive</v>
      </c>
      <c r="H1049" s="4" t="s">
        <v>6</v>
      </c>
      <c r="I1049" t="str">
        <f>VLOOKUP(B1049,'CCM-FRS-01-May-2014'!$A$1:$M$1962,3,0)</f>
        <v>Technology and Operations</v>
      </c>
      <c r="J1049" t="str">
        <f>VLOOKUP(B1049,'CCM-FRS-01-May-2014'!$A$1:$M$1962,4,0)</f>
        <v>Tech &amp; Ops-Allocated</v>
      </c>
      <c r="K1049" t="str">
        <f>VLOOKUP(B1049,'CCM-FRS-01-May-2014'!$A$1:$M$1962,5,0)</f>
        <v>NEWORG Inactive centers</v>
      </c>
      <c r="M1049">
        <v>0</v>
      </c>
      <c r="O1049" s="23">
        <v>0</v>
      </c>
    </row>
    <row r="1050" spans="1:15" ht="15" x14ac:dyDescent="0.3">
      <c r="A1050" s="7"/>
      <c r="B1050" s="7" t="s">
        <v>2098</v>
      </c>
      <c r="C1050" s="7" t="s">
        <v>2099</v>
      </c>
      <c r="D1050" s="8">
        <v>38380.686273148145</v>
      </c>
      <c r="E1050" s="7" t="s">
        <v>19</v>
      </c>
      <c r="F1050" s="8">
        <v>39553</v>
      </c>
      <c r="G1050" t="str">
        <f t="shared" si="17"/>
        <v>Inactive</v>
      </c>
      <c r="H1050" s="4" t="s">
        <v>6</v>
      </c>
      <c r="I1050" t="str">
        <f>VLOOKUP(B1050,'CCM-FRS-01-May-2014'!$A$1:$M$1962,3,0)</f>
        <v>Technology and Operations</v>
      </c>
      <c r="J1050" t="str">
        <f>VLOOKUP(B1050,'CCM-FRS-01-May-2014'!$A$1:$M$1962,4,0)</f>
        <v>Tech &amp; Ops-Allocated</v>
      </c>
      <c r="K1050" t="str">
        <f>VLOOKUP(B1050,'CCM-FRS-01-May-2014'!$A$1:$M$1962,5,0)</f>
        <v>NEWORG Inactive centers</v>
      </c>
      <c r="M1050">
        <v>0</v>
      </c>
      <c r="O1050" s="23">
        <v>0</v>
      </c>
    </row>
    <row r="1051" spans="1:15" ht="15" x14ac:dyDescent="0.3">
      <c r="A1051" s="7"/>
      <c r="B1051" s="7" t="s">
        <v>2100</v>
      </c>
      <c r="C1051" s="7" t="s">
        <v>2101</v>
      </c>
      <c r="D1051" s="8">
        <v>38040.73097222222</v>
      </c>
      <c r="E1051" s="7" t="s">
        <v>19</v>
      </c>
      <c r="F1051" s="8">
        <v>39553</v>
      </c>
      <c r="G1051" t="str">
        <f t="shared" si="17"/>
        <v>Inactive</v>
      </c>
      <c r="H1051" s="4" t="s">
        <v>6</v>
      </c>
      <c r="I1051" t="str">
        <f>VLOOKUP(B1051,'CCM-FRS-01-May-2014'!$A$1:$M$1962,3,0)</f>
        <v>Technology and Operations</v>
      </c>
      <c r="J1051" t="str">
        <f>VLOOKUP(B1051,'CCM-FRS-01-May-2014'!$A$1:$M$1962,4,0)</f>
        <v>Tech &amp; Ops-Allocated</v>
      </c>
      <c r="K1051" t="str">
        <f>VLOOKUP(B1051,'CCM-FRS-01-May-2014'!$A$1:$M$1962,5,0)</f>
        <v>NEWORG Inactive centers</v>
      </c>
      <c r="M1051">
        <v>0</v>
      </c>
      <c r="O1051" s="23">
        <v>0</v>
      </c>
    </row>
    <row r="1052" spans="1:15" ht="15" x14ac:dyDescent="0.3">
      <c r="A1052" s="7"/>
      <c r="B1052" s="7" t="s">
        <v>2102</v>
      </c>
      <c r="C1052" s="7" t="s">
        <v>2103</v>
      </c>
      <c r="D1052" s="8">
        <v>38040.73097222222</v>
      </c>
      <c r="E1052" s="7" t="s">
        <v>19</v>
      </c>
      <c r="F1052" s="8">
        <v>39553</v>
      </c>
      <c r="G1052" t="str">
        <f t="shared" si="17"/>
        <v>Inactive</v>
      </c>
      <c r="H1052" s="4" t="s">
        <v>6</v>
      </c>
      <c r="I1052" t="str">
        <f>VLOOKUP(B1052,'CCM-FRS-01-May-2014'!$A$1:$M$1962,3,0)</f>
        <v>Technology and Operations</v>
      </c>
      <c r="J1052" t="str">
        <f>VLOOKUP(B1052,'CCM-FRS-01-May-2014'!$A$1:$M$1962,4,0)</f>
        <v>Tech &amp; Ops-Allocated</v>
      </c>
      <c r="K1052" t="str">
        <f>VLOOKUP(B1052,'CCM-FRS-01-May-2014'!$A$1:$M$1962,5,0)</f>
        <v>NEWORG Inactive centers</v>
      </c>
      <c r="M1052">
        <v>0</v>
      </c>
      <c r="O1052" s="23">
        <v>0</v>
      </c>
    </row>
    <row r="1053" spans="1:15" ht="15" x14ac:dyDescent="0.3">
      <c r="A1053" s="7"/>
      <c r="B1053" s="7" t="s">
        <v>2104</v>
      </c>
      <c r="C1053" s="7" t="s">
        <v>2105</v>
      </c>
      <c r="D1053" s="8">
        <v>38040.73097222222</v>
      </c>
      <c r="E1053" s="7" t="s">
        <v>19</v>
      </c>
      <c r="F1053" s="8">
        <v>39553</v>
      </c>
      <c r="G1053" t="str">
        <f t="shared" si="17"/>
        <v>Inactive</v>
      </c>
      <c r="H1053" s="4" t="s">
        <v>6</v>
      </c>
      <c r="I1053" t="str">
        <f>VLOOKUP(B1053,'CCM-FRS-01-May-2014'!$A$1:$M$1962,3,0)</f>
        <v>Technology and Operations</v>
      </c>
      <c r="J1053" t="str">
        <f>VLOOKUP(B1053,'CCM-FRS-01-May-2014'!$A$1:$M$1962,4,0)</f>
        <v>Tech &amp; Ops-Allocated</v>
      </c>
      <c r="K1053" t="str">
        <f>VLOOKUP(B1053,'CCM-FRS-01-May-2014'!$A$1:$M$1962,5,0)</f>
        <v>NEWORG Inactive centers</v>
      </c>
      <c r="M1053">
        <v>0</v>
      </c>
      <c r="O1053" s="23">
        <v>0</v>
      </c>
    </row>
    <row r="1054" spans="1:15" ht="15" x14ac:dyDescent="0.3">
      <c r="A1054" s="7"/>
      <c r="B1054" s="7" t="s">
        <v>2106</v>
      </c>
      <c r="C1054" s="7" t="s">
        <v>2107</v>
      </c>
      <c r="D1054" s="8">
        <v>38040.73097222222</v>
      </c>
      <c r="E1054" s="7" t="s">
        <v>19</v>
      </c>
      <c r="F1054" s="8">
        <v>39553</v>
      </c>
      <c r="G1054" t="str">
        <f t="shared" si="17"/>
        <v>Inactive</v>
      </c>
      <c r="H1054" s="4" t="s">
        <v>6</v>
      </c>
      <c r="I1054" t="str">
        <f>VLOOKUP(B1054,'CCM-FRS-01-May-2014'!$A$1:$M$1962,3,0)</f>
        <v>Technology and Operations</v>
      </c>
      <c r="J1054" t="str">
        <f>VLOOKUP(B1054,'CCM-FRS-01-May-2014'!$A$1:$M$1962,4,0)</f>
        <v>Tech &amp; Ops-Allocated</v>
      </c>
      <c r="K1054" t="str">
        <f>VLOOKUP(B1054,'CCM-FRS-01-May-2014'!$A$1:$M$1962,5,0)</f>
        <v>NEWORG Inactive centers</v>
      </c>
      <c r="M1054">
        <v>0</v>
      </c>
      <c r="O1054" s="23">
        <v>0</v>
      </c>
    </row>
    <row r="1055" spans="1:15" ht="15" x14ac:dyDescent="0.3">
      <c r="A1055" s="7"/>
      <c r="B1055" s="7" t="s">
        <v>2108</v>
      </c>
      <c r="C1055" s="7" t="s">
        <v>2109</v>
      </c>
      <c r="D1055" s="8">
        <v>38040.73097222222</v>
      </c>
      <c r="E1055" s="7" t="s">
        <v>19</v>
      </c>
      <c r="F1055" s="8">
        <v>39553</v>
      </c>
      <c r="G1055" t="str">
        <f t="shared" si="17"/>
        <v>Inactive</v>
      </c>
      <c r="H1055" s="4" t="s">
        <v>6</v>
      </c>
      <c r="I1055" t="str">
        <f>VLOOKUP(B1055,'CCM-FRS-01-May-2014'!$A$1:$M$1962,3,0)</f>
        <v>Technology and Operations</v>
      </c>
      <c r="J1055" t="str">
        <f>VLOOKUP(B1055,'CCM-FRS-01-May-2014'!$A$1:$M$1962,4,0)</f>
        <v>Tech &amp; Ops-Allocated</v>
      </c>
      <c r="K1055" t="str">
        <f>VLOOKUP(B1055,'CCM-FRS-01-May-2014'!$A$1:$M$1962,5,0)</f>
        <v>NEWORG Inactive centers</v>
      </c>
      <c r="M1055">
        <v>0</v>
      </c>
      <c r="O1055" s="23">
        <v>0</v>
      </c>
    </row>
    <row r="1056" spans="1:15" ht="15" x14ac:dyDescent="0.3">
      <c r="A1056" s="7"/>
      <c r="B1056" s="7" t="s">
        <v>2110</v>
      </c>
      <c r="C1056" s="7" t="s">
        <v>2111</v>
      </c>
      <c r="D1056" s="8">
        <v>38040.73097222222</v>
      </c>
      <c r="E1056" s="7" t="s">
        <v>19</v>
      </c>
      <c r="F1056" s="8">
        <v>39553</v>
      </c>
      <c r="G1056" t="str">
        <f t="shared" si="17"/>
        <v>Inactive</v>
      </c>
      <c r="H1056" s="4" t="s">
        <v>6</v>
      </c>
      <c r="I1056" t="str">
        <f>VLOOKUP(B1056,'CCM-FRS-01-May-2014'!$A$1:$M$1962,3,0)</f>
        <v>Technology and Operations</v>
      </c>
      <c r="J1056" t="str">
        <f>VLOOKUP(B1056,'CCM-FRS-01-May-2014'!$A$1:$M$1962,4,0)</f>
        <v>Tech &amp; Ops-Allocated</v>
      </c>
      <c r="K1056" t="str">
        <f>VLOOKUP(B1056,'CCM-FRS-01-May-2014'!$A$1:$M$1962,5,0)</f>
        <v>NEWORG Inactive centers</v>
      </c>
      <c r="M1056">
        <v>0</v>
      </c>
      <c r="O1056" s="23">
        <v>0</v>
      </c>
    </row>
    <row r="1057" spans="1:15" ht="15" x14ac:dyDescent="0.3">
      <c r="A1057" s="7"/>
      <c r="B1057" s="7" t="s">
        <v>2112</v>
      </c>
      <c r="C1057" s="7" t="s">
        <v>2113</v>
      </c>
      <c r="D1057" s="8">
        <v>38040.73097222222</v>
      </c>
      <c r="E1057" s="7" t="s">
        <v>19</v>
      </c>
      <c r="F1057" s="8">
        <v>39553</v>
      </c>
      <c r="G1057" t="str">
        <f t="shared" si="17"/>
        <v>Inactive</v>
      </c>
      <c r="H1057" s="4" t="s">
        <v>6</v>
      </c>
      <c r="I1057" t="str">
        <f>VLOOKUP(B1057,'CCM-FRS-01-May-2014'!$A$1:$M$1962,3,0)</f>
        <v>Technology and Operations</v>
      </c>
      <c r="J1057" t="str">
        <f>VLOOKUP(B1057,'CCM-FRS-01-May-2014'!$A$1:$M$1962,4,0)</f>
        <v>Tech &amp; Ops-Allocated</v>
      </c>
      <c r="K1057" t="str">
        <f>VLOOKUP(B1057,'CCM-FRS-01-May-2014'!$A$1:$M$1962,5,0)</f>
        <v>NEWORG Inactive centers</v>
      </c>
      <c r="M1057">
        <v>0</v>
      </c>
      <c r="O1057" s="23">
        <v>0</v>
      </c>
    </row>
    <row r="1058" spans="1:15" ht="15" x14ac:dyDescent="0.3">
      <c r="A1058" s="7"/>
      <c r="B1058" s="7" t="s">
        <v>2114</v>
      </c>
      <c r="C1058" s="7" t="s">
        <v>2115</v>
      </c>
      <c r="D1058" s="8">
        <v>38040.73097222222</v>
      </c>
      <c r="E1058" s="7" t="s">
        <v>19</v>
      </c>
      <c r="F1058" s="8">
        <v>39553</v>
      </c>
      <c r="G1058" t="str">
        <f t="shared" si="17"/>
        <v>Inactive</v>
      </c>
      <c r="H1058" s="4" t="s">
        <v>6</v>
      </c>
      <c r="I1058" t="str">
        <f>VLOOKUP(B1058,'CCM-FRS-01-May-2014'!$A$1:$M$1962,3,0)</f>
        <v>Technology and Operations</v>
      </c>
      <c r="J1058" t="str">
        <f>VLOOKUP(B1058,'CCM-FRS-01-May-2014'!$A$1:$M$1962,4,0)</f>
        <v>Tech &amp; Ops-Allocated</v>
      </c>
      <c r="K1058" t="str">
        <f>VLOOKUP(B1058,'CCM-FRS-01-May-2014'!$A$1:$M$1962,5,0)</f>
        <v>NEWORG Inactive centers</v>
      </c>
      <c r="M1058">
        <v>0</v>
      </c>
      <c r="O1058" s="23">
        <v>0</v>
      </c>
    </row>
    <row r="1059" spans="1:15" ht="15" x14ac:dyDescent="0.3">
      <c r="A1059" s="7"/>
      <c r="B1059" s="7" t="s">
        <v>2116</v>
      </c>
      <c r="C1059" s="7" t="s">
        <v>2117</v>
      </c>
      <c r="D1059" s="8">
        <v>38040.73097222222</v>
      </c>
      <c r="E1059" s="7" t="s">
        <v>19</v>
      </c>
      <c r="F1059" s="8">
        <v>39553</v>
      </c>
      <c r="G1059" t="str">
        <f t="shared" si="17"/>
        <v>Inactive</v>
      </c>
      <c r="H1059" s="4" t="s">
        <v>6</v>
      </c>
      <c r="I1059" t="str">
        <f>VLOOKUP(B1059,'CCM-FRS-01-May-2014'!$A$1:$M$1962,3,0)</f>
        <v>Technology and Operations</v>
      </c>
      <c r="J1059" t="str">
        <f>VLOOKUP(B1059,'CCM-FRS-01-May-2014'!$A$1:$M$1962,4,0)</f>
        <v>Tech &amp; Ops-Allocated</v>
      </c>
      <c r="K1059" t="str">
        <f>VLOOKUP(B1059,'CCM-FRS-01-May-2014'!$A$1:$M$1962,5,0)</f>
        <v>NEWORG Inactive centers</v>
      </c>
      <c r="M1059">
        <v>0</v>
      </c>
      <c r="O1059" s="23">
        <v>0</v>
      </c>
    </row>
    <row r="1060" spans="1:15" ht="15" x14ac:dyDescent="0.3">
      <c r="A1060" s="7"/>
      <c r="B1060" s="7" t="s">
        <v>2118</v>
      </c>
      <c r="C1060" s="7" t="s">
        <v>2119</v>
      </c>
      <c r="D1060" s="8">
        <v>38040.733402777776</v>
      </c>
      <c r="E1060" s="7" t="s">
        <v>19</v>
      </c>
      <c r="F1060" s="8">
        <v>39553</v>
      </c>
      <c r="G1060" t="str">
        <f t="shared" si="17"/>
        <v>Inactive</v>
      </c>
      <c r="H1060" s="4" t="s">
        <v>6</v>
      </c>
      <c r="I1060" t="str">
        <f>VLOOKUP(B1060,'CCM-FRS-01-May-2014'!$A$1:$M$1962,3,0)</f>
        <v>Technology and Operations</v>
      </c>
      <c r="J1060" t="str">
        <f>VLOOKUP(B1060,'CCM-FRS-01-May-2014'!$A$1:$M$1962,4,0)</f>
        <v>Tech &amp; Ops-Allocated</v>
      </c>
      <c r="K1060" t="str">
        <f>VLOOKUP(B1060,'CCM-FRS-01-May-2014'!$A$1:$M$1962,5,0)</f>
        <v>NEWORG Inactive centers</v>
      </c>
      <c r="M1060">
        <v>0</v>
      </c>
      <c r="O1060" s="23">
        <v>0</v>
      </c>
    </row>
    <row r="1061" spans="1:15" ht="15" x14ac:dyDescent="0.3">
      <c r="A1061" s="7"/>
      <c r="B1061" s="7" t="s">
        <v>2120</v>
      </c>
      <c r="C1061" s="7" t="s">
        <v>2121</v>
      </c>
      <c r="D1061" s="8">
        <v>38040.733402777776</v>
      </c>
      <c r="E1061" s="7" t="s">
        <v>19</v>
      </c>
      <c r="F1061" s="8">
        <v>39553</v>
      </c>
      <c r="G1061" t="str">
        <f t="shared" si="17"/>
        <v>Inactive</v>
      </c>
      <c r="H1061" s="4" t="s">
        <v>6</v>
      </c>
      <c r="I1061" t="str">
        <f>VLOOKUP(B1061,'CCM-FRS-01-May-2014'!$A$1:$M$1962,3,0)</f>
        <v>Technology and Operations</v>
      </c>
      <c r="J1061" t="str">
        <f>VLOOKUP(B1061,'CCM-FRS-01-May-2014'!$A$1:$M$1962,4,0)</f>
        <v>Tech &amp; Ops-Allocated</v>
      </c>
      <c r="K1061" t="str">
        <f>VLOOKUP(B1061,'CCM-FRS-01-May-2014'!$A$1:$M$1962,5,0)</f>
        <v>NEWORG Inactive centers</v>
      </c>
      <c r="M1061">
        <v>0</v>
      </c>
      <c r="O1061" s="23">
        <v>0</v>
      </c>
    </row>
    <row r="1062" spans="1:15" ht="15" x14ac:dyDescent="0.3">
      <c r="A1062" s="7"/>
      <c r="B1062" s="7" t="s">
        <v>2122</v>
      </c>
      <c r="C1062" s="7" t="s">
        <v>2123</v>
      </c>
      <c r="D1062" s="8">
        <v>38040.733402777776</v>
      </c>
      <c r="E1062" s="7" t="s">
        <v>19</v>
      </c>
      <c r="F1062" s="8">
        <v>39553</v>
      </c>
      <c r="G1062" t="str">
        <f t="shared" si="17"/>
        <v>Inactive</v>
      </c>
      <c r="H1062" s="4" t="s">
        <v>6</v>
      </c>
      <c r="I1062" t="str">
        <f>VLOOKUP(B1062,'CCM-FRS-01-May-2014'!$A$1:$M$1962,3,0)</f>
        <v>Technology and Operations</v>
      </c>
      <c r="J1062" t="str">
        <f>VLOOKUP(B1062,'CCM-FRS-01-May-2014'!$A$1:$M$1962,4,0)</f>
        <v>Tech &amp; Ops-Allocated</v>
      </c>
      <c r="K1062" t="str">
        <f>VLOOKUP(B1062,'CCM-FRS-01-May-2014'!$A$1:$M$1962,5,0)</f>
        <v>NEWORG Inactive centers</v>
      </c>
      <c r="M1062">
        <v>0</v>
      </c>
      <c r="O1062" s="23">
        <v>0</v>
      </c>
    </row>
    <row r="1063" spans="1:15" ht="15" x14ac:dyDescent="0.3">
      <c r="A1063" s="7"/>
      <c r="B1063" s="7" t="s">
        <v>2124</v>
      </c>
      <c r="C1063" s="7" t="s">
        <v>2125</v>
      </c>
      <c r="D1063" s="8">
        <v>38040.733402777776</v>
      </c>
      <c r="E1063" s="7" t="s">
        <v>19</v>
      </c>
      <c r="F1063" s="8">
        <v>39553</v>
      </c>
      <c r="G1063" t="str">
        <f t="shared" si="17"/>
        <v>Inactive</v>
      </c>
      <c r="H1063" s="4" t="s">
        <v>6</v>
      </c>
      <c r="I1063" t="str">
        <f>VLOOKUP(B1063,'CCM-FRS-01-May-2014'!$A$1:$M$1962,3,0)</f>
        <v>Technology and Operations</v>
      </c>
      <c r="J1063" t="str">
        <f>VLOOKUP(B1063,'CCM-FRS-01-May-2014'!$A$1:$M$1962,4,0)</f>
        <v>Tech &amp; Ops-Allocated</v>
      </c>
      <c r="K1063" t="str">
        <f>VLOOKUP(B1063,'CCM-FRS-01-May-2014'!$A$1:$M$1962,5,0)</f>
        <v>NEWORG Inactive centers</v>
      </c>
      <c r="M1063">
        <v>0</v>
      </c>
      <c r="O1063" s="23">
        <v>0</v>
      </c>
    </row>
    <row r="1064" spans="1:15" ht="15" x14ac:dyDescent="0.3">
      <c r="A1064" s="7"/>
      <c r="B1064" s="7" t="s">
        <v>2126</v>
      </c>
      <c r="C1064" s="7" t="s">
        <v>2127</v>
      </c>
      <c r="D1064" s="8">
        <v>38040.733402777776</v>
      </c>
      <c r="E1064" s="7" t="s">
        <v>19</v>
      </c>
      <c r="F1064" s="8">
        <v>39553</v>
      </c>
      <c r="G1064" t="str">
        <f t="shared" si="17"/>
        <v>Inactive</v>
      </c>
      <c r="H1064" s="4" t="s">
        <v>6</v>
      </c>
      <c r="I1064" t="str">
        <f>VLOOKUP(B1064,'CCM-FRS-01-May-2014'!$A$1:$M$1962,3,0)</f>
        <v>Technology and Operations</v>
      </c>
      <c r="J1064" t="str">
        <f>VLOOKUP(B1064,'CCM-FRS-01-May-2014'!$A$1:$M$1962,4,0)</f>
        <v>Tech &amp; Ops-Allocated</v>
      </c>
      <c r="K1064" t="str">
        <f>VLOOKUP(B1064,'CCM-FRS-01-May-2014'!$A$1:$M$1962,5,0)</f>
        <v>NEWORG Inactive centers</v>
      </c>
      <c r="M1064">
        <v>0</v>
      </c>
      <c r="O1064" s="23">
        <v>0</v>
      </c>
    </row>
    <row r="1065" spans="1:15" ht="15" x14ac:dyDescent="0.3">
      <c r="A1065" s="7"/>
      <c r="B1065" s="7" t="s">
        <v>2128</v>
      </c>
      <c r="C1065" s="7" t="s">
        <v>2129</v>
      </c>
      <c r="D1065" s="8">
        <v>38040.733402777776</v>
      </c>
      <c r="E1065" s="7" t="s">
        <v>19</v>
      </c>
      <c r="F1065" s="8">
        <v>39553</v>
      </c>
      <c r="G1065" t="str">
        <f t="shared" si="17"/>
        <v>Inactive</v>
      </c>
      <c r="H1065" s="4" t="s">
        <v>6</v>
      </c>
      <c r="I1065" t="str">
        <f>VLOOKUP(B1065,'CCM-FRS-01-May-2014'!$A$1:$M$1962,3,0)</f>
        <v>Technology and Operations</v>
      </c>
      <c r="J1065" t="str">
        <f>VLOOKUP(B1065,'CCM-FRS-01-May-2014'!$A$1:$M$1962,4,0)</f>
        <v>Tech &amp; Ops-Allocated</v>
      </c>
      <c r="K1065" t="str">
        <f>VLOOKUP(B1065,'CCM-FRS-01-May-2014'!$A$1:$M$1962,5,0)</f>
        <v>NEWORG Inactive centers</v>
      </c>
      <c r="M1065">
        <v>0</v>
      </c>
      <c r="O1065" s="23">
        <v>0</v>
      </c>
    </row>
    <row r="1066" spans="1:15" ht="15" x14ac:dyDescent="0.3">
      <c r="A1066" s="7"/>
      <c r="B1066" s="7" t="s">
        <v>2130</v>
      </c>
      <c r="C1066" s="7" t="s">
        <v>2131</v>
      </c>
      <c r="D1066" s="8">
        <v>38040.733402777776</v>
      </c>
      <c r="E1066" s="7" t="s">
        <v>19</v>
      </c>
      <c r="F1066" s="8">
        <v>39553</v>
      </c>
      <c r="G1066" t="str">
        <f t="shared" si="17"/>
        <v>Inactive</v>
      </c>
      <c r="H1066" s="4" t="s">
        <v>6</v>
      </c>
      <c r="I1066" t="str">
        <f>VLOOKUP(B1066,'CCM-FRS-01-May-2014'!$A$1:$M$1962,3,0)</f>
        <v>Technology and Operations</v>
      </c>
      <c r="J1066" t="str">
        <f>VLOOKUP(B1066,'CCM-FRS-01-May-2014'!$A$1:$M$1962,4,0)</f>
        <v>Tech &amp; Ops-Allocated</v>
      </c>
      <c r="K1066" t="str">
        <f>VLOOKUP(B1066,'CCM-FRS-01-May-2014'!$A$1:$M$1962,5,0)</f>
        <v>NEWORG Inactive centers</v>
      </c>
      <c r="M1066">
        <v>0</v>
      </c>
      <c r="O1066" s="23">
        <v>0</v>
      </c>
    </row>
    <row r="1067" spans="1:15" ht="15" x14ac:dyDescent="0.3">
      <c r="A1067" s="7"/>
      <c r="B1067" s="7" t="s">
        <v>2132</v>
      </c>
      <c r="C1067" s="7" t="s">
        <v>2133</v>
      </c>
      <c r="D1067" s="8">
        <v>38040.733402777776</v>
      </c>
      <c r="E1067" s="7" t="s">
        <v>19</v>
      </c>
      <c r="F1067" s="8">
        <v>39553</v>
      </c>
      <c r="G1067" t="str">
        <f t="shared" si="17"/>
        <v>Inactive</v>
      </c>
      <c r="H1067" s="4" t="s">
        <v>6</v>
      </c>
      <c r="I1067" t="str">
        <f>VLOOKUP(B1067,'CCM-FRS-01-May-2014'!$A$1:$M$1962,3,0)</f>
        <v>Technology and Operations</v>
      </c>
      <c r="J1067" t="str">
        <f>VLOOKUP(B1067,'CCM-FRS-01-May-2014'!$A$1:$M$1962,4,0)</f>
        <v>Tech &amp; Ops-Allocated</v>
      </c>
      <c r="K1067" t="str">
        <f>VLOOKUP(B1067,'CCM-FRS-01-May-2014'!$A$1:$M$1962,5,0)</f>
        <v>NEWORG Inactive centers</v>
      </c>
      <c r="M1067">
        <v>0</v>
      </c>
      <c r="O1067" s="23">
        <v>0</v>
      </c>
    </row>
    <row r="1068" spans="1:15" ht="15" x14ac:dyDescent="0.3">
      <c r="A1068" s="7"/>
      <c r="B1068" s="7" t="s">
        <v>2134</v>
      </c>
      <c r="C1068" s="7" t="s">
        <v>2135</v>
      </c>
      <c r="D1068" s="8">
        <v>38040.733402777776</v>
      </c>
      <c r="E1068" s="7" t="s">
        <v>19</v>
      </c>
      <c r="F1068" s="8">
        <v>39553</v>
      </c>
      <c r="G1068" t="str">
        <f t="shared" si="17"/>
        <v>Inactive</v>
      </c>
      <c r="H1068" s="4" t="s">
        <v>6</v>
      </c>
      <c r="I1068" t="str">
        <f>VLOOKUP(B1068,'CCM-FRS-01-May-2014'!$A$1:$M$1962,3,0)</f>
        <v>Technology and Operations</v>
      </c>
      <c r="J1068" t="str">
        <f>VLOOKUP(B1068,'CCM-FRS-01-May-2014'!$A$1:$M$1962,4,0)</f>
        <v>Tech &amp; Ops-Allocated</v>
      </c>
      <c r="K1068" t="str">
        <f>VLOOKUP(B1068,'CCM-FRS-01-May-2014'!$A$1:$M$1962,5,0)</f>
        <v>NEWORG Inactive centers</v>
      </c>
      <c r="M1068">
        <v>0</v>
      </c>
      <c r="O1068" s="23">
        <v>0</v>
      </c>
    </row>
    <row r="1069" spans="1:15" ht="15" x14ac:dyDescent="0.3">
      <c r="A1069" s="7"/>
      <c r="B1069" s="7" t="s">
        <v>2136</v>
      </c>
      <c r="C1069" s="7" t="s">
        <v>2137</v>
      </c>
      <c r="D1069" s="8">
        <v>38040.733402777776</v>
      </c>
      <c r="E1069" s="7" t="s">
        <v>19</v>
      </c>
      <c r="F1069" s="8">
        <v>39553</v>
      </c>
      <c r="G1069" t="str">
        <f t="shared" si="17"/>
        <v>Inactive</v>
      </c>
      <c r="H1069" s="4" t="s">
        <v>6</v>
      </c>
      <c r="I1069" t="str">
        <f>VLOOKUP(B1069,'CCM-FRS-01-May-2014'!$A$1:$M$1962,3,0)</f>
        <v>Technology and Operations</v>
      </c>
      <c r="J1069" t="str">
        <f>VLOOKUP(B1069,'CCM-FRS-01-May-2014'!$A$1:$M$1962,4,0)</f>
        <v>Tech &amp; Ops-Allocated</v>
      </c>
      <c r="K1069" t="str">
        <f>VLOOKUP(B1069,'CCM-FRS-01-May-2014'!$A$1:$M$1962,5,0)</f>
        <v>NEWORG Inactive centers</v>
      </c>
      <c r="M1069">
        <v>0</v>
      </c>
      <c r="O1069" s="23">
        <v>0</v>
      </c>
    </row>
    <row r="1070" spans="1:15" ht="15" x14ac:dyDescent="0.3">
      <c r="A1070" s="7"/>
      <c r="B1070" s="7" t="s">
        <v>2138</v>
      </c>
      <c r="C1070" s="7" t="s">
        <v>2139</v>
      </c>
      <c r="D1070" s="8">
        <v>38040.733402777776</v>
      </c>
      <c r="E1070" s="7" t="s">
        <v>19</v>
      </c>
      <c r="F1070" s="8">
        <v>39553</v>
      </c>
      <c r="G1070" t="str">
        <f t="shared" si="17"/>
        <v>Inactive</v>
      </c>
      <c r="H1070" s="4" t="s">
        <v>6</v>
      </c>
      <c r="I1070" t="str">
        <f>VLOOKUP(B1070,'CCM-FRS-01-May-2014'!$A$1:$M$1962,3,0)</f>
        <v>Technology and Operations</v>
      </c>
      <c r="J1070" t="str">
        <f>VLOOKUP(B1070,'CCM-FRS-01-May-2014'!$A$1:$M$1962,4,0)</f>
        <v>Tech &amp; Ops-Allocated</v>
      </c>
      <c r="K1070" t="str">
        <f>VLOOKUP(B1070,'CCM-FRS-01-May-2014'!$A$1:$M$1962,5,0)</f>
        <v>NEWORG Inactive centers</v>
      </c>
      <c r="M1070">
        <v>0</v>
      </c>
      <c r="O1070" s="23">
        <v>0</v>
      </c>
    </row>
    <row r="1071" spans="1:15" ht="15" x14ac:dyDescent="0.3">
      <c r="A1071" s="7"/>
      <c r="B1071" s="7" t="s">
        <v>2140</v>
      </c>
      <c r="C1071" s="7" t="s">
        <v>2141</v>
      </c>
      <c r="D1071" s="8">
        <v>38040.733402777776</v>
      </c>
      <c r="E1071" s="7" t="s">
        <v>19</v>
      </c>
      <c r="F1071" s="8">
        <v>39553</v>
      </c>
      <c r="G1071" t="str">
        <f t="shared" si="17"/>
        <v>Inactive</v>
      </c>
      <c r="H1071" s="4" t="s">
        <v>6</v>
      </c>
      <c r="I1071" t="str">
        <f>VLOOKUP(B1071,'CCM-FRS-01-May-2014'!$A$1:$M$1962,3,0)</f>
        <v>Technology and Operations</v>
      </c>
      <c r="J1071" t="str">
        <f>VLOOKUP(B1071,'CCM-FRS-01-May-2014'!$A$1:$M$1962,4,0)</f>
        <v>Tech &amp; Ops-Allocated</v>
      </c>
      <c r="K1071" t="str">
        <f>VLOOKUP(B1071,'CCM-FRS-01-May-2014'!$A$1:$M$1962,5,0)</f>
        <v>NEWORG Inactive centers</v>
      </c>
      <c r="M1071">
        <v>0</v>
      </c>
      <c r="O1071" s="23">
        <v>0</v>
      </c>
    </row>
    <row r="1072" spans="1:15" ht="15" x14ac:dyDescent="0.3">
      <c r="A1072" s="7"/>
      <c r="B1072" s="7" t="s">
        <v>2142</v>
      </c>
      <c r="C1072" s="7" t="s">
        <v>2143</v>
      </c>
      <c r="D1072" s="8">
        <v>38195.429386574076</v>
      </c>
      <c r="E1072" s="7" t="s">
        <v>19</v>
      </c>
      <c r="F1072" s="8">
        <v>41121</v>
      </c>
      <c r="G1072" t="str">
        <f t="shared" si="17"/>
        <v>Inactive</v>
      </c>
      <c r="H1072" s="4" t="s">
        <v>6</v>
      </c>
      <c r="I1072" t="str">
        <f>VLOOKUP(B1072,'CCM-FRS-01-May-2014'!$A$1:$M$1962,3,0)</f>
        <v>Technology and Operations</v>
      </c>
      <c r="J1072" t="str">
        <f>VLOOKUP(B1072,'CCM-FRS-01-May-2014'!$A$1:$M$1962,4,0)</f>
        <v>Tech &amp; Ops-Allocated</v>
      </c>
      <c r="K1072" t="str">
        <f>VLOOKUP(B1072,'CCM-FRS-01-May-2014'!$A$1:$M$1962,5,0)</f>
        <v>NEWORG Inactive centers</v>
      </c>
      <c r="M1072">
        <v>0</v>
      </c>
      <c r="O1072" s="23">
        <v>0</v>
      </c>
    </row>
    <row r="1073" spans="1:15" ht="15" x14ac:dyDescent="0.3">
      <c r="A1073" s="7"/>
      <c r="B1073" s="7" t="s">
        <v>2144</v>
      </c>
      <c r="C1073" s="7" t="s">
        <v>2145</v>
      </c>
      <c r="D1073" s="8">
        <v>38195.429386574076</v>
      </c>
      <c r="E1073" s="7" t="s">
        <v>19</v>
      </c>
      <c r="F1073" s="8">
        <v>41121</v>
      </c>
      <c r="G1073" t="str">
        <f t="shared" si="17"/>
        <v>Inactive</v>
      </c>
      <c r="H1073" s="4" t="s">
        <v>6</v>
      </c>
      <c r="I1073" t="str">
        <f>VLOOKUP(B1073,'CCM-FRS-01-May-2014'!$A$1:$M$1962,3,0)</f>
        <v>Technology and Operations</v>
      </c>
      <c r="J1073" t="str">
        <f>VLOOKUP(B1073,'CCM-FRS-01-May-2014'!$A$1:$M$1962,4,0)</f>
        <v>Tech &amp; Ops-Allocated</v>
      </c>
      <c r="K1073" t="str">
        <f>VLOOKUP(B1073,'CCM-FRS-01-May-2014'!$A$1:$M$1962,5,0)</f>
        <v>NEWORG Inactive centers</v>
      </c>
      <c r="M1073">
        <v>0</v>
      </c>
      <c r="O1073" s="23">
        <v>0</v>
      </c>
    </row>
    <row r="1074" spans="1:15" ht="15" x14ac:dyDescent="0.3">
      <c r="A1074" s="7"/>
      <c r="B1074" s="7" t="s">
        <v>2146</v>
      </c>
      <c r="C1074" s="7" t="s">
        <v>2147</v>
      </c>
      <c r="D1074" s="8">
        <v>38040.733402777776</v>
      </c>
      <c r="E1074" s="7" t="s">
        <v>19</v>
      </c>
      <c r="F1074" s="8">
        <v>39553</v>
      </c>
      <c r="G1074" t="str">
        <f t="shared" si="17"/>
        <v>Inactive</v>
      </c>
      <c r="H1074" s="4" t="s">
        <v>6</v>
      </c>
      <c r="I1074" t="str">
        <f>VLOOKUP(B1074,'CCM-FRS-01-May-2014'!$A$1:$M$1962,3,0)</f>
        <v>Technology and Operations</v>
      </c>
      <c r="J1074" t="str">
        <f>VLOOKUP(B1074,'CCM-FRS-01-May-2014'!$A$1:$M$1962,4,0)</f>
        <v>Tech &amp; Ops-Allocated</v>
      </c>
      <c r="K1074" t="str">
        <f>VLOOKUP(B1074,'CCM-FRS-01-May-2014'!$A$1:$M$1962,5,0)</f>
        <v>NEWORG Inactive centers</v>
      </c>
      <c r="M1074">
        <v>0</v>
      </c>
      <c r="O1074" s="23">
        <v>0</v>
      </c>
    </row>
    <row r="1075" spans="1:15" ht="15" x14ac:dyDescent="0.3">
      <c r="A1075" s="7"/>
      <c r="B1075" s="7" t="s">
        <v>2148</v>
      </c>
      <c r="C1075" s="7" t="s">
        <v>2149</v>
      </c>
      <c r="D1075" s="8">
        <v>38040.733402777776</v>
      </c>
      <c r="E1075" s="7" t="s">
        <v>19</v>
      </c>
      <c r="F1075" s="8">
        <v>39553</v>
      </c>
      <c r="G1075" t="str">
        <f t="shared" si="17"/>
        <v>Inactive</v>
      </c>
      <c r="H1075" s="4" t="s">
        <v>6</v>
      </c>
      <c r="I1075" t="str">
        <f>VLOOKUP(B1075,'CCM-FRS-01-May-2014'!$A$1:$M$1962,3,0)</f>
        <v>Technology and Operations</v>
      </c>
      <c r="J1075" t="str">
        <f>VLOOKUP(B1075,'CCM-FRS-01-May-2014'!$A$1:$M$1962,4,0)</f>
        <v>Tech &amp; Ops-Allocated</v>
      </c>
      <c r="K1075" t="str">
        <f>VLOOKUP(B1075,'CCM-FRS-01-May-2014'!$A$1:$M$1962,5,0)</f>
        <v>NEWORG Inactive centers</v>
      </c>
      <c r="M1075">
        <v>0</v>
      </c>
      <c r="O1075" s="23">
        <v>0</v>
      </c>
    </row>
    <row r="1076" spans="1:15" ht="15" x14ac:dyDescent="0.3">
      <c r="A1076" s="7"/>
      <c r="B1076" s="7" t="s">
        <v>2150</v>
      </c>
      <c r="C1076" s="7" t="s">
        <v>2151</v>
      </c>
      <c r="D1076" s="8">
        <v>38040.733402777776</v>
      </c>
      <c r="E1076" s="7" t="s">
        <v>19</v>
      </c>
      <c r="F1076" s="8">
        <v>41121</v>
      </c>
      <c r="G1076" t="str">
        <f t="shared" si="17"/>
        <v>Inactive</v>
      </c>
      <c r="H1076" s="4" t="s">
        <v>6</v>
      </c>
      <c r="I1076" t="str">
        <f>VLOOKUP(B1076,'CCM-FRS-01-May-2014'!$A$1:$M$1962,3,0)</f>
        <v>Technology and Operations</v>
      </c>
      <c r="J1076" t="str">
        <f>VLOOKUP(B1076,'CCM-FRS-01-May-2014'!$A$1:$M$1962,4,0)</f>
        <v>Tech &amp; Ops-Allocated</v>
      </c>
      <c r="K1076" t="str">
        <f>VLOOKUP(B1076,'CCM-FRS-01-May-2014'!$A$1:$M$1962,5,0)</f>
        <v>NEWORG Inactive centers</v>
      </c>
      <c r="M1076">
        <v>0</v>
      </c>
      <c r="O1076" s="23">
        <v>0</v>
      </c>
    </row>
    <row r="1077" spans="1:15" ht="15" x14ac:dyDescent="0.3">
      <c r="A1077" s="7"/>
      <c r="B1077" s="7" t="s">
        <v>2152</v>
      </c>
      <c r="C1077" s="7" t="s">
        <v>2153</v>
      </c>
      <c r="D1077" s="8">
        <v>38040.733402777776</v>
      </c>
      <c r="E1077" s="7" t="s">
        <v>19</v>
      </c>
      <c r="F1077" s="8">
        <v>41121</v>
      </c>
      <c r="G1077" t="str">
        <f t="shared" si="17"/>
        <v>Inactive</v>
      </c>
      <c r="H1077" s="4" t="s">
        <v>6</v>
      </c>
      <c r="I1077" t="str">
        <f>VLOOKUP(B1077,'CCM-FRS-01-May-2014'!$A$1:$M$1962,3,0)</f>
        <v>Technology and Operations</v>
      </c>
      <c r="J1077" t="str">
        <f>VLOOKUP(B1077,'CCM-FRS-01-May-2014'!$A$1:$M$1962,4,0)</f>
        <v>Tech &amp; Ops-Allocated</v>
      </c>
      <c r="K1077" t="str">
        <f>VLOOKUP(B1077,'CCM-FRS-01-May-2014'!$A$1:$M$1962,5,0)</f>
        <v>NEWORG Inactive centers</v>
      </c>
      <c r="M1077">
        <v>0</v>
      </c>
      <c r="O1077" s="23">
        <v>0</v>
      </c>
    </row>
    <row r="1078" spans="1:15" ht="15" x14ac:dyDescent="0.3">
      <c r="A1078" s="7"/>
      <c r="B1078" s="7" t="s">
        <v>2154</v>
      </c>
      <c r="C1078" s="7" t="s">
        <v>2155</v>
      </c>
      <c r="D1078" s="8">
        <v>38040.733402777776</v>
      </c>
      <c r="E1078" s="7" t="s">
        <v>19</v>
      </c>
      <c r="F1078" s="8">
        <v>39553</v>
      </c>
      <c r="G1078" t="str">
        <f t="shared" si="17"/>
        <v>Inactive</v>
      </c>
      <c r="H1078" s="4" t="s">
        <v>6</v>
      </c>
      <c r="I1078" t="str">
        <f>VLOOKUP(B1078,'CCM-FRS-01-May-2014'!$A$1:$M$1962,3,0)</f>
        <v>Technology and Operations</v>
      </c>
      <c r="J1078" t="str">
        <f>VLOOKUP(B1078,'CCM-FRS-01-May-2014'!$A$1:$M$1962,4,0)</f>
        <v>Tech &amp; Ops-Allocated</v>
      </c>
      <c r="K1078" t="str">
        <f>VLOOKUP(B1078,'CCM-FRS-01-May-2014'!$A$1:$M$1962,5,0)</f>
        <v>NEWORG Inactive centers</v>
      </c>
      <c r="M1078">
        <v>0</v>
      </c>
      <c r="O1078" s="23">
        <v>0</v>
      </c>
    </row>
    <row r="1079" spans="1:15" ht="15" x14ac:dyDescent="0.3">
      <c r="A1079" s="7"/>
      <c r="B1079" s="7" t="s">
        <v>2156</v>
      </c>
      <c r="C1079" s="7" t="s">
        <v>2157</v>
      </c>
      <c r="D1079" s="8">
        <v>38040.733402777776</v>
      </c>
      <c r="E1079" s="7" t="s">
        <v>19</v>
      </c>
      <c r="F1079" s="8">
        <v>39553</v>
      </c>
      <c r="G1079" t="str">
        <f t="shared" si="17"/>
        <v>Inactive</v>
      </c>
      <c r="H1079" s="4" t="s">
        <v>6</v>
      </c>
      <c r="I1079" t="str">
        <f>VLOOKUP(B1079,'CCM-FRS-01-May-2014'!$A$1:$M$1962,3,0)</f>
        <v>Technology and Operations</v>
      </c>
      <c r="J1079" t="str">
        <f>VLOOKUP(B1079,'CCM-FRS-01-May-2014'!$A$1:$M$1962,4,0)</f>
        <v>Tech &amp; Ops-Allocated</v>
      </c>
      <c r="K1079" t="str">
        <f>VLOOKUP(B1079,'CCM-FRS-01-May-2014'!$A$1:$M$1962,5,0)</f>
        <v>NEWORG Inactive centers</v>
      </c>
      <c r="M1079">
        <v>0</v>
      </c>
      <c r="O1079" s="23">
        <v>0</v>
      </c>
    </row>
    <row r="1080" spans="1:15" ht="15" x14ac:dyDescent="0.3">
      <c r="A1080" s="7"/>
      <c r="B1080" s="7" t="s">
        <v>2158</v>
      </c>
      <c r="C1080" s="7" t="s">
        <v>2159</v>
      </c>
      <c r="D1080" s="8">
        <v>38040.733402777776</v>
      </c>
      <c r="E1080" s="7" t="s">
        <v>19</v>
      </c>
      <c r="F1080" s="8">
        <v>39553</v>
      </c>
      <c r="G1080" t="str">
        <f t="shared" si="17"/>
        <v>Inactive</v>
      </c>
      <c r="H1080" s="4" t="s">
        <v>6</v>
      </c>
      <c r="I1080" t="str">
        <f>VLOOKUP(B1080,'CCM-FRS-01-May-2014'!$A$1:$M$1962,3,0)</f>
        <v>Technology and Operations</v>
      </c>
      <c r="J1080" t="str">
        <f>VLOOKUP(B1080,'CCM-FRS-01-May-2014'!$A$1:$M$1962,4,0)</f>
        <v>Tech &amp; Ops-Allocated</v>
      </c>
      <c r="K1080" t="str">
        <f>VLOOKUP(B1080,'CCM-FRS-01-May-2014'!$A$1:$M$1962,5,0)</f>
        <v>NEWORG Inactive centers</v>
      </c>
      <c r="M1080">
        <v>0</v>
      </c>
      <c r="O1080" s="23">
        <v>0</v>
      </c>
    </row>
    <row r="1081" spans="1:15" ht="15" x14ac:dyDescent="0.3">
      <c r="A1081" s="7"/>
      <c r="B1081" s="7" t="s">
        <v>2160</v>
      </c>
      <c r="C1081" s="7" t="s">
        <v>2161</v>
      </c>
      <c r="D1081" s="8">
        <v>38040.733402777776</v>
      </c>
      <c r="E1081" s="7" t="s">
        <v>19</v>
      </c>
      <c r="F1081" s="8">
        <v>39553</v>
      </c>
      <c r="G1081" t="str">
        <f t="shared" si="17"/>
        <v>Inactive</v>
      </c>
      <c r="H1081" s="4" t="s">
        <v>6</v>
      </c>
      <c r="I1081" t="str">
        <f>VLOOKUP(B1081,'CCM-FRS-01-May-2014'!$A$1:$M$1962,3,0)</f>
        <v>Technology and Operations</v>
      </c>
      <c r="J1081" t="str">
        <f>VLOOKUP(B1081,'CCM-FRS-01-May-2014'!$A$1:$M$1962,4,0)</f>
        <v>Tech &amp; Ops-Allocated</v>
      </c>
      <c r="K1081" t="str">
        <f>VLOOKUP(B1081,'CCM-FRS-01-May-2014'!$A$1:$M$1962,5,0)</f>
        <v>NEWORG Inactive centers</v>
      </c>
      <c r="M1081">
        <v>0</v>
      </c>
      <c r="O1081" s="23">
        <v>0</v>
      </c>
    </row>
    <row r="1082" spans="1:15" ht="15" x14ac:dyDescent="0.3">
      <c r="A1082" s="7"/>
      <c r="B1082" s="7" t="s">
        <v>2162</v>
      </c>
      <c r="C1082" s="7" t="s">
        <v>2163</v>
      </c>
      <c r="D1082" s="8">
        <v>38040.733402777776</v>
      </c>
      <c r="E1082" s="7" t="s">
        <v>19</v>
      </c>
      <c r="F1082" s="8">
        <v>39553</v>
      </c>
      <c r="G1082" t="str">
        <f t="shared" si="17"/>
        <v>Inactive</v>
      </c>
      <c r="H1082" s="4" t="s">
        <v>6</v>
      </c>
      <c r="I1082" t="str">
        <f>VLOOKUP(B1082,'CCM-FRS-01-May-2014'!$A$1:$M$1962,3,0)</f>
        <v>Technology and Operations</v>
      </c>
      <c r="J1082" t="str">
        <f>VLOOKUP(B1082,'CCM-FRS-01-May-2014'!$A$1:$M$1962,4,0)</f>
        <v>Tech &amp; Ops-Allocated</v>
      </c>
      <c r="K1082" t="str">
        <f>VLOOKUP(B1082,'CCM-FRS-01-May-2014'!$A$1:$M$1962,5,0)</f>
        <v>NEWORG Inactive centers</v>
      </c>
      <c r="M1082">
        <v>0</v>
      </c>
      <c r="O1082" s="23">
        <v>0</v>
      </c>
    </row>
    <row r="1083" spans="1:15" ht="15" x14ac:dyDescent="0.3">
      <c r="A1083" s="7"/>
      <c r="B1083" s="7" t="s">
        <v>2164</v>
      </c>
      <c r="C1083" s="7" t="s">
        <v>2165</v>
      </c>
      <c r="D1083" s="8">
        <v>38040.733402777776</v>
      </c>
      <c r="E1083" s="7" t="s">
        <v>19</v>
      </c>
      <c r="F1083" s="8">
        <v>39553</v>
      </c>
      <c r="G1083" t="str">
        <f t="shared" si="17"/>
        <v>Inactive</v>
      </c>
      <c r="H1083" s="4" t="s">
        <v>6</v>
      </c>
      <c r="I1083" t="str">
        <f>VLOOKUP(B1083,'CCM-FRS-01-May-2014'!$A$1:$M$1962,3,0)</f>
        <v>Technology and Operations</v>
      </c>
      <c r="J1083" t="str">
        <f>VLOOKUP(B1083,'CCM-FRS-01-May-2014'!$A$1:$M$1962,4,0)</f>
        <v>Tech &amp; Ops-Allocated</v>
      </c>
      <c r="K1083" t="str">
        <f>VLOOKUP(B1083,'CCM-FRS-01-May-2014'!$A$1:$M$1962,5,0)</f>
        <v>NEWORG Inactive centers</v>
      </c>
      <c r="M1083">
        <v>0</v>
      </c>
      <c r="O1083" s="23">
        <v>0</v>
      </c>
    </row>
    <row r="1084" spans="1:15" ht="15" x14ac:dyDescent="0.3">
      <c r="A1084" s="7"/>
      <c r="B1084" s="7" t="s">
        <v>2166</v>
      </c>
      <c r="C1084" s="7" t="s">
        <v>2167</v>
      </c>
      <c r="D1084" s="8">
        <v>38040.733414351853</v>
      </c>
      <c r="E1084" s="7" t="s">
        <v>19</v>
      </c>
      <c r="F1084" s="8">
        <v>39553</v>
      </c>
      <c r="G1084" t="str">
        <f t="shared" si="17"/>
        <v>Inactive</v>
      </c>
      <c r="H1084" s="4" t="s">
        <v>6</v>
      </c>
      <c r="I1084" t="str">
        <f>VLOOKUP(B1084,'CCM-FRS-01-May-2014'!$A$1:$M$1962,3,0)</f>
        <v>Technology and Operations</v>
      </c>
      <c r="J1084" t="str">
        <f>VLOOKUP(B1084,'CCM-FRS-01-May-2014'!$A$1:$M$1962,4,0)</f>
        <v>Tech &amp; Ops-Allocated</v>
      </c>
      <c r="K1084" t="str">
        <f>VLOOKUP(B1084,'CCM-FRS-01-May-2014'!$A$1:$M$1962,5,0)</f>
        <v>NEWORG Inactive centers</v>
      </c>
      <c r="M1084">
        <v>0</v>
      </c>
      <c r="O1084" s="23">
        <v>0</v>
      </c>
    </row>
    <row r="1085" spans="1:15" ht="15" x14ac:dyDescent="0.3">
      <c r="A1085" s="7"/>
      <c r="B1085" s="7" t="s">
        <v>2168</v>
      </c>
      <c r="C1085" s="7" t="s">
        <v>2169</v>
      </c>
      <c r="D1085" s="8">
        <v>38040.733414351853</v>
      </c>
      <c r="E1085" s="7" t="s">
        <v>19</v>
      </c>
      <c r="F1085" s="8">
        <v>39553</v>
      </c>
      <c r="G1085" t="str">
        <f t="shared" si="17"/>
        <v>Inactive</v>
      </c>
      <c r="H1085" s="4" t="s">
        <v>6</v>
      </c>
      <c r="I1085" t="str">
        <f>VLOOKUP(B1085,'CCM-FRS-01-May-2014'!$A$1:$M$1962,3,0)</f>
        <v>Technology and Operations</v>
      </c>
      <c r="J1085" t="str">
        <f>VLOOKUP(B1085,'CCM-FRS-01-May-2014'!$A$1:$M$1962,4,0)</f>
        <v>Tech &amp; Ops-Allocated</v>
      </c>
      <c r="K1085" t="str">
        <f>VLOOKUP(B1085,'CCM-FRS-01-May-2014'!$A$1:$M$1962,5,0)</f>
        <v>NEWORG Inactive centers</v>
      </c>
      <c r="M1085">
        <v>0</v>
      </c>
      <c r="O1085" s="23">
        <v>0</v>
      </c>
    </row>
    <row r="1086" spans="1:15" ht="15" x14ac:dyDescent="0.3">
      <c r="A1086" s="7"/>
      <c r="B1086" s="7" t="s">
        <v>2170</v>
      </c>
      <c r="C1086" s="7" t="s">
        <v>2171</v>
      </c>
      <c r="D1086" s="8">
        <v>38040.733414351853</v>
      </c>
      <c r="E1086" s="7" t="s">
        <v>19</v>
      </c>
      <c r="F1086" s="8">
        <v>41121</v>
      </c>
      <c r="G1086" t="str">
        <f t="shared" si="17"/>
        <v>Inactive</v>
      </c>
      <c r="H1086" s="4" t="s">
        <v>6</v>
      </c>
      <c r="I1086" t="str">
        <f>VLOOKUP(B1086,'CCM-FRS-01-May-2014'!$A$1:$M$1962,3,0)</f>
        <v>Technology and Operations</v>
      </c>
      <c r="J1086" t="str">
        <f>VLOOKUP(B1086,'CCM-FRS-01-May-2014'!$A$1:$M$1962,4,0)</f>
        <v>Tech &amp; Ops-Allocated</v>
      </c>
      <c r="K1086" t="str">
        <f>VLOOKUP(B1086,'CCM-FRS-01-May-2014'!$A$1:$M$1962,5,0)</f>
        <v>NEWORG Inactive centers</v>
      </c>
      <c r="M1086">
        <v>0</v>
      </c>
      <c r="O1086" s="23">
        <v>0</v>
      </c>
    </row>
    <row r="1087" spans="1:15" ht="15" x14ac:dyDescent="0.3">
      <c r="A1087" s="7"/>
      <c r="B1087" s="7" t="s">
        <v>2172</v>
      </c>
      <c r="C1087" s="7" t="s">
        <v>2173</v>
      </c>
      <c r="D1087" s="8">
        <v>38040.733414351853</v>
      </c>
      <c r="E1087" s="7" t="s">
        <v>19</v>
      </c>
      <c r="F1087" s="8">
        <v>41121</v>
      </c>
      <c r="G1087" t="str">
        <f t="shared" si="17"/>
        <v>Inactive</v>
      </c>
      <c r="H1087" s="4" t="s">
        <v>6</v>
      </c>
      <c r="I1087" t="str">
        <f>VLOOKUP(B1087,'CCM-FRS-01-May-2014'!$A$1:$M$1962,3,0)</f>
        <v>Technology and Operations</v>
      </c>
      <c r="J1087" t="str">
        <f>VLOOKUP(B1087,'CCM-FRS-01-May-2014'!$A$1:$M$1962,4,0)</f>
        <v>Tech &amp; Ops-Allocated</v>
      </c>
      <c r="K1087" t="str">
        <f>VLOOKUP(B1087,'CCM-FRS-01-May-2014'!$A$1:$M$1962,5,0)</f>
        <v>NEWORG Inactive centers</v>
      </c>
      <c r="M1087">
        <v>0</v>
      </c>
      <c r="O1087" s="23">
        <v>0</v>
      </c>
    </row>
    <row r="1088" spans="1:15" ht="15" x14ac:dyDescent="0.3">
      <c r="A1088" s="7"/>
      <c r="B1088" s="7" t="s">
        <v>2174</v>
      </c>
      <c r="C1088" s="7" t="s">
        <v>2175</v>
      </c>
      <c r="D1088" s="8">
        <v>38040.733414351853</v>
      </c>
      <c r="E1088" s="7" t="s">
        <v>19</v>
      </c>
      <c r="F1088" s="8">
        <v>39553</v>
      </c>
      <c r="G1088" t="str">
        <f t="shared" si="17"/>
        <v>Inactive</v>
      </c>
      <c r="H1088" s="4" t="s">
        <v>6</v>
      </c>
      <c r="I1088" t="str">
        <f>VLOOKUP(B1088,'CCM-FRS-01-May-2014'!$A$1:$M$1962,3,0)</f>
        <v>Technology and Operations</v>
      </c>
      <c r="J1088" t="str">
        <f>VLOOKUP(B1088,'CCM-FRS-01-May-2014'!$A$1:$M$1962,4,0)</f>
        <v>Tech &amp; Ops-Allocated</v>
      </c>
      <c r="K1088" t="str">
        <f>VLOOKUP(B1088,'CCM-FRS-01-May-2014'!$A$1:$M$1962,5,0)</f>
        <v>NEWORG Inactive centers</v>
      </c>
      <c r="M1088">
        <v>0</v>
      </c>
      <c r="O1088" s="23">
        <v>0</v>
      </c>
    </row>
    <row r="1089" spans="1:15" ht="15" x14ac:dyDescent="0.3">
      <c r="A1089" s="7"/>
      <c r="B1089" s="7" t="s">
        <v>2176</v>
      </c>
      <c r="C1089" s="7" t="s">
        <v>2177</v>
      </c>
      <c r="D1089" s="8">
        <v>38040.733414351853</v>
      </c>
      <c r="E1089" s="7" t="s">
        <v>19</v>
      </c>
      <c r="F1089" s="8">
        <v>39553</v>
      </c>
      <c r="G1089" t="str">
        <f t="shared" si="17"/>
        <v>Inactive</v>
      </c>
      <c r="H1089" s="4" t="s">
        <v>6</v>
      </c>
      <c r="I1089" t="str">
        <f>VLOOKUP(B1089,'CCM-FRS-01-May-2014'!$A$1:$M$1962,3,0)</f>
        <v>Technology and Operations</v>
      </c>
      <c r="J1089" t="str">
        <f>VLOOKUP(B1089,'CCM-FRS-01-May-2014'!$A$1:$M$1962,4,0)</f>
        <v>Tech &amp; Ops-Allocated</v>
      </c>
      <c r="K1089" t="str">
        <f>VLOOKUP(B1089,'CCM-FRS-01-May-2014'!$A$1:$M$1962,5,0)</f>
        <v>NEWORG Inactive centers</v>
      </c>
      <c r="M1089">
        <v>0</v>
      </c>
      <c r="O1089" s="23">
        <v>0</v>
      </c>
    </row>
    <row r="1090" spans="1:15" ht="15" x14ac:dyDescent="0.3">
      <c r="A1090" s="7"/>
      <c r="B1090" s="7" t="s">
        <v>2178</v>
      </c>
      <c r="C1090" s="7" t="s">
        <v>2179</v>
      </c>
      <c r="D1090" s="8">
        <v>38078.876643518517</v>
      </c>
      <c r="E1090" s="7" t="s">
        <v>57</v>
      </c>
      <c r="F1090" s="8">
        <v>39553</v>
      </c>
      <c r="G1090" t="str">
        <f t="shared" si="17"/>
        <v>Inactive</v>
      </c>
      <c r="H1090" s="4" t="s">
        <v>6</v>
      </c>
      <c r="I1090" t="str">
        <f>VLOOKUP(B1090,'CCM-FRS-01-May-2014'!$A$1:$M$1962,3,0)</f>
        <v>Technology and Operations</v>
      </c>
      <c r="J1090" t="str">
        <f>VLOOKUP(B1090,'CCM-FRS-01-May-2014'!$A$1:$M$1962,4,0)</f>
        <v>Tech &amp; Ops-Allocated</v>
      </c>
      <c r="K1090" t="str">
        <f>VLOOKUP(B1090,'CCM-FRS-01-May-2014'!$A$1:$M$1962,5,0)</f>
        <v>NEWORG Inactive centers</v>
      </c>
      <c r="M1090">
        <v>0</v>
      </c>
      <c r="O1090" s="23">
        <v>0</v>
      </c>
    </row>
    <row r="1091" spans="1:15" ht="15" x14ac:dyDescent="0.3">
      <c r="A1091" s="7"/>
      <c r="B1091" s="7" t="s">
        <v>2180</v>
      </c>
      <c r="C1091" s="7" t="s">
        <v>2181</v>
      </c>
      <c r="D1091" s="8">
        <v>38078.876643518517</v>
      </c>
      <c r="E1091" s="7" t="s">
        <v>57</v>
      </c>
      <c r="F1091" s="8">
        <v>39553</v>
      </c>
      <c r="G1091" t="str">
        <f t="shared" si="17"/>
        <v>Inactive</v>
      </c>
      <c r="H1091" s="4" t="s">
        <v>6</v>
      </c>
      <c r="I1091" t="str">
        <f>VLOOKUP(B1091,'CCM-FRS-01-May-2014'!$A$1:$M$1962,3,0)</f>
        <v>Technology and Operations</v>
      </c>
      <c r="J1091" t="str">
        <f>VLOOKUP(B1091,'CCM-FRS-01-May-2014'!$A$1:$M$1962,4,0)</f>
        <v>Tech &amp; Ops-Allocated</v>
      </c>
      <c r="K1091" t="str">
        <f>VLOOKUP(B1091,'CCM-FRS-01-May-2014'!$A$1:$M$1962,5,0)</f>
        <v>NEWORG Inactive centers</v>
      </c>
      <c r="M1091">
        <v>0</v>
      </c>
      <c r="O1091" s="23">
        <v>0</v>
      </c>
    </row>
    <row r="1092" spans="1:15" ht="15" x14ac:dyDescent="0.3">
      <c r="A1092" s="7"/>
      <c r="B1092" s="7" t="s">
        <v>2182</v>
      </c>
      <c r="C1092" s="7" t="s">
        <v>2183</v>
      </c>
      <c r="D1092" s="8">
        <v>38078.876643518517</v>
      </c>
      <c r="E1092" s="7" t="s">
        <v>57</v>
      </c>
      <c r="F1092" s="8">
        <v>39553</v>
      </c>
      <c r="G1092" t="str">
        <f t="shared" si="17"/>
        <v>Inactive</v>
      </c>
      <c r="H1092" s="4" t="s">
        <v>6</v>
      </c>
      <c r="I1092" t="str">
        <f>VLOOKUP(B1092,'CCM-FRS-01-May-2014'!$A$1:$M$1962,3,0)</f>
        <v>Technology and Operations</v>
      </c>
      <c r="J1092" t="str">
        <f>VLOOKUP(B1092,'CCM-FRS-01-May-2014'!$A$1:$M$1962,4,0)</f>
        <v>Tech &amp; Ops-Allocated</v>
      </c>
      <c r="K1092" t="str">
        <f>VLOOKUP(B1092,'CCM-FRS-01-May-2014'!$A$1:$M$1962,5,0)</f>
        <v>NEWORG Inactive centers</v>
      </c>
      <c r="M1092">
        <v>0</v>
      </c>
      <c r="O1092" s="23">
        <v>0</v>
      </c>
    </row>
    <row r="1093" spans="1:15" ht="15" x14ac:dyDescent="0.3">
      <c r="A1093" s="7"/>
      <c r="B1093" s="7" t="s">
        <v>2184</v>
      </c>
      <c r="C1093" s="7" t="s">
        <v>2185</v>
      </c>
      <c r="D1093" s="8">
        <v>38078.876643518517</v>
      </c>
      <c r="E1093" s="7" t="s">
        <v>57</v>
      </c>
      <c r="F1093" s="8">
        <v>39553</v>
      </c>
      <c r="G1093" t="str">
        <f t="shared" si="17"/>
        <v>Inactive</v>
      </c>
      <c r="H1093" s="4" t="s">
        <v>6</v>
      </c>
      <c r="I1093" t="str">
        <f>VLOOKUP(B1093,'CCM-FRS-01-May-2014'!$A$1:$M$1962,3,0)</f>
        <v>Technology and Operations</v>
      </c>
      <c r="J1093" t="str">
        <f>VLOOKUP(B1093,'CCM-FRS-01-May-2014'!$A$1:$M$1962,4,0)</f>
        <v>Tech &amp; Ops-Allocated</v>
      </c>
      <c r="K1093" t="str">
        <f>VLOOKUP(B1093,'CCM-FRS-01-May-2014'!$A$1:$M$1962,5,0)</f>
        <v>NEWORG Inactive centers</v>
      </c>
      <c r="M1093">
        <v>0</v>
      </c>
      <c r="O1093" s="23">
        <v>0</v>
      </c>
    </row>
    <row r="1094" spans="1:15" ht="15" x14ac:dyDescent="0.3">
      <c r="A1094" s="7"/>
      <c r="B1094" s="7" t="s">
        <v>2186</v>
      </c>
      <c r="C1094" s="7" t="s">
        <v>2187</v>
      </c>
      <c r="D1094" s="8">
        <v>38078.876643518517</v>
      </c>
      <c r="E1094" s="7" t="s">
        <v>57</v>
      </c>
      <c r="F1094" s="8">
        <v>39553</v>
      </c>
      <c r="G1094" t="str">
        <f t="shared" si="17"/>
        <v>Inactive</v>
      </c>
      <c r="H1094" s="4" t="s">
        <v>6</v>
      </c>
      <c r="I1094" t="str">
        <f>VLOOKUP(B1094,'CCM-FRS-01-May-2014'!$A$1:$M$1962,3,0)</f>
        <v>Technology and Operations</v>
      </c>
      <c r="J1094" t="str">
        <f>VLOOKUP(B1094,'CCM-FRS-01-May-2014'!$A$1:$M$1962,4,0)</f>
        <v>Tech &amp; Ops-Allocated</v>
      </c>
      <c r="K1094" t="str">
        <f>VLOOKUP(B1094,'CCM-FRS-01-May-2014'!$A$1:$M$1962,5,0)</f>
        <v>NEWORG Inactive centers</v>
      </c>
      <c r="M1094">
        <v>0</v>
      </c>
      <c r="O1094" s="23">
        <v>0</v>
      </c>
    </row>
    <row r="1095" spans="1:15" ht="15" x14ac:dyDescent="0.3">
      <c r="A1095" s="7"/>
      <c r="B1095" s="7" t="s">
        <v>2188</v>
      </c>
      <c r="C1095" s="7" t="s">
        <v>2189</v>
      </c>
      <c r="D1095" s="8">
        <v>38078.876643518517</v>
      </c>
      <c r="E1095" s="7" t="s">
        <v>57</v>
      </c>
      <c r="F1095" s="8">
        <v>39553</v>
      </c>
      <c r="G1095" t="str">
        <f t="shared" si="17"/>
        <v>Inactive</v>
      </c>
      <c r="H1095" s="4" t="s">
        <v>6</v>
      </c>
      <c r="I1095" t="str">
        <f>VLOOKUP(B1095,'CCM-FRS-01-May-2014'!$A$1:$M$1962,3,0)</f>
        <v>Technology and Operations</v>
      </c>
      <c r="J1095" t="str">
        <f>VLOOKUP(B1095,'CCM-FRS-01-May-2014'!$A$1:$M$1962,4,0)</f>
        <v>Tech &amp; Ops-Allocated</v>
      </c>
      <c r="K1095" t="str">
        <f>VLOOKUP(B1095,'CCM-FRS-01-May-2014'!$A$1:$M$1962,5,0)</f>
        <v>NEWORG Inactive centers</v>
      </c>
      <c r="M1095">
        <v>0</v>
      </c>
      <c r="O1095" s="23">
        <v>0</v>
      </c>
    </row>
    <row r="1096" spans="1:15" ht="15" x14ac:dyDescent="0.3">
      <c r="A1096" s="7"/>
      <c r="B1096" s="7" t="s">
        <v>2190</v>
      </c>
      <c r="C1096" s="7" t="s">
        <v>2191</v>
      </c>
      <c r="D1096" s="8">
        <v>38078.876643518517</v>
      </c>
      <c r="E1096" s="7" t="s">
        <v>57</v>
      </c>
      <c r="F1096" s="8">
        <v>39553</v>
      </c>
      <c r="G1096" t="str">
        <f t="shared" si="17"/>
        <v>Inactive</v>
      </c>
      <c r="H1096" s="4" t="s">
        <v>6</v>
      </c>
      <c r="I1096" t="str">
        <f>VLOOKUP(B1096,'CCM-FRS-01-May-2014'!$A$1:$M$1962,3,0)</f>
        <v>Technology and Operations</v>
      </c>
      <c r="J1096" t="str">
        <f>VLOOKUP(B1096,'CCM-FRS-01-May-2014'!$A$1:$M$1962,4,0)</f>
        <v>Tech &amp; Ops-Allocated</v>
      </c>
      <c r="K1096" t="str">
        <f>VLOOKUP(B1096,'CCM-FRS-01-May-2014'!$A$1:$M$1962,5,0)</f>
        <v>NEWORG Inactive centers</v>
      </c>
      <c r="M1096">
        <v>0</v>
      </c>
      <c r="O1096" s="23">
        <v>0</v>
      </c>
    </row>
    <row r="1097" spans="1:15" ht="15" x14ac:dyDescent="0.3">
      <c r="A1097" s="7"/>
      <c r="B1097" s="7" t="s">
        <v>2192</v>
      </c>
      <c r="C1097" s="7" t="s">
        <v>2193</v>
      </c>
      <c r="D1097" s="8">
        <v>38078.876643518517</v>
      </c>
      <c r="E1097" s="7" t="s">
        <v>57</v>
      </c>
      <c r="F1097" s="8">
        <v>39553</v>
      </c>
      <c r="G1097" t="str">
        <f t="shared" si="17"/>
        <v>Inactive</v>
      </c>
      <c r="H1097" s="4" t="s">
        <v>6</v>
      </c>
      <c r="I1097" t="str">
        <f>VLOOKUP(B1097,'CCM-FRS-01-May-2014'!$A$1:$M$1962,3,0)</f>
        <v>Technology and Operations</v>
      </c>
      <c r="J1097" t="str">
        <f>VLOOKUP(B1097,'CCM-FRS-01-May-2014'!$A$1:$M$1962,4,0)</f>
        <v>Tech &amp; Ops-Allocated</v>
      </c>
      <c r="K1097" t="str">
        <f>VLOOKUP(B1097,'CCM-FRS-01-May-2014'!$A$1:$M$1962,5,0)</f>
        <v>NEWORG Inactive centers</v>
      </c>
      <c r="M1097">
        <v>0</v>
      </c>
      <c r="O1097" s="23">
        <v>0</v>
      </c>
    </row>
    <row r="1098" spans="1:15" ht="15" x14ac:dyDescent="0.3">
      <c r="A1098" s="7"/>
      <c r="B1098" s="7" t="s">
        <v>2194</v>
      </c>
      <c r="C1098" s="7" t="s">
        <v>2195</v>
      </c>
      <c r="D1098" s="8">
        <v>38078.876643518517</v>
      </c>
      <c r="E1098" s="7" t="s">
        <v>57</v>
      </c>
      <c r="F1098" s="8">
        <v>39553</v>
      </c>
      <c r="G1098" t="str">
        <f t="shared" si="17"/>
        <v>Inactive</v>
      </c>
      <c r="H1098" s="4" t="s">
        <v>6</v>
      </c>
      <c r="I1098" t="str">
        <f>VLOOKUP(B1098,'CCM-FRS-01-May-2014'!$A$1:$M$1962,3,0)</f>
        <v>Technology and Operations</v>
      </c>
      <c r="J1098" t="str">
        <f>VLOOKUP(B1098,'CCM-FRS-01-May-2014'!$A$1:$M$1962,4,0)</f>
        <v>Tech &amp; Ops-Allocated</v>
      </c>
      <c r="K1098" t="str">
        <f>VLOOKUP(B1098,'CCM-FRS-01-May-2014'!$A$1:$M$1962,5,0)</f>
        <v>NEWORG Inactive centers</v>
      </c>
      <c r="M1098">
        <v>0</v>
      </c>
      <c r="O1098" s="23">
        <v>0</v>
      </c>
    </row>
    <row r="1099" spans="1:15" ht="15" x14ac:dyDescent="0.3">
      <c r="A1099" s="7"/>
      <c r="B1099" s="7" t="s">
        <v>2196</v>
      </c>
      <c r="C1099" s="7" t="s">
        <v>2197</v>
      </c>
      <c r="D1099" s="8">
        <v>38078.876643518517</v>
      </c>
      <c r="E1099" s="7" t="s">
        <v>57</v>
      </c>
      <c r="F1099" s="8">
        <v>39553</v>
      </c>
      <c r="G1099" t="str">
        <f t="shared" ref="G1099:G1162" si="18">IF(E1099="N","Inactive",(IF(E1099="Y",(IF(F1099="N.A.","Active","Inactive")),"Check")))</f>
        <v>Inactive</v>
      </c>
      <c r="H1099" s="4" t="s">
        <v>6</v>
      </c>
      <c r="I1099" t="str">
        <f>VLOOKUP(B1099,'CCM-FRS-01-May-2014'!$A$1:$M$1962,3,0)</f>
        <v>Technology and Operations</v>
      </c>
      <c r="J1099" t="str">
        <f>VLOOKUP(B1099,'CCM-FRS-01-May-2014'!$A$1:$M$1962,4,0)</f>
        <v>Tech &amp; Ops-Allocated</v>
      </c>
      <c r="K1099" t="str">
        <f>VLOOKUP(B1099,'CCM-FRS-01-May-2014'!$A$1:$M$1962,5,0)</f>
        <v>NEWORG Inactive centers</v>
      </c>
      <c r="M1099">
        <v>0</v>
      </c>
      <c r="O1099" s="23">
        <v>0</v>
      </c>
    </row>
    <row r="1100" spans="1:15" ht="15" x14ac:dyDescent="0.3">
      <c r="A1100" s="7"/>
      <c r="B1100" s="7" t="s">
        <v>2198</v>
      </c>
      <c r="C1100" s="7" t="s">
        <v>2199</v>
      </c>
      <c r="D1100" s="8">
        <v>38078.876643518517</v>
      </c>
      <c r="E1100" s="7" t="s">
        <v>57</v>
      </c>
      <c r="F1100" s="8">
        <v>39553</v>
      </c>
      <c r="G1100" t="str">
        <f t="shared" si="18"/>
        <v>Inactive</v>
      </c>
      <c r="H1100" s="4" t="s">
        <v>6</v>
      </c>
      <c r="I1100" t="str">
        <f>VLOOKUP(B1100,'CCM-FRS-01-May-2014'!$A$1:$M$1962,3,0)</f>
        <v>Technology and Operations</v>
      </c>
      <c r="J1100" t="str">
        <f>VLOOKUP(B1100,'CCM-FRS-01-May-2014'!$A$1:$M$1962,4,0)</f>
        <v>Tech &amp; Ops-Allocated</v>
      </c>
      <c r="K1100" t="str">
        <f>VLOOKUP(B1100,'CCM-FRS-01-May-2014'!$A$1:$M$1962,5,0)</f>
        <v>NEWORG Inactive centers</v>
      </c>
      <c r="M1100">
        <v>0</v>
      </c>
      <c r="O1100" s="23">
        <v>0</v>
      </c>
    </row>
    <row r="1101" spans="1:15" ht="15" x14ac:dyDescent="0.3">
      <c r="A1101" s="7"/>
      <c r="B1101" s="7" t="s">
        <v>2200</v>
      </c>
      <c r="C1101" s="7" t="s">
        <v>2201</v>
      </c>
      <c r="D1101" s="8">
        <v>38078.876643518517</v>
      </c>
      <c r="E1101" s="7" t="s">
        <v>57</v>
      </c>
      <c r="F1101" s="8">
        <v>39553</v>
      </c>
      <c r="G1101" t="str">
        <f t="shared" si="18"/>
        <v>Inactive</v>
      </c>
      <c r="H1101" s="4" t="s">
        <v>6</v>
      </c>
      <c r="I1101" t="str">
        <f>VLOOKUP(B1101,'CCM-FRS-01-May-2014'!$A$1:$M$1962,3,0)</f>
        <v>Technology and Operations</v>
      </c>
      <c r="J1101" t="str">
        <f>VLOOKUP(B1101,'CCM-FRS-01-May-2014'!$A$1:$M$1962,4,0)</f>
        <v>Tech &amp; Ops-Allocated</v>
      </c>
      <c r="K1101" t="str">
        <f>VLOOKUP(B1101,'CCM-FRS-01-May-2014'!$A$1:$M$1962,5,0)</f>
        <v>NEWORG Inactive centers</v>
      </c>
      <c r="M1101">
        <v>0</v>
      </c>
      <c r="O1101" s="23">
        <v>0</v>
      </c>
    </row>
    <row r="1102" spans="1:15" ht="15" x14ac:dyDescent="0.3">
      <c r="A1102" s="7"/>
      <c r="B1102" s="7" t="s">
        <v>2202</v>
      </c>
      <c r="C1102" s="7" t="s">
        <v>2203</v>
      </c>
      <c r="D1102" s="8">
        <v>38714.579884259256</v>
      </c>
      <c r="E1102" s="7" t="s">
        <v>19</v>
      </c>
      <c r="F1102" s="8">
        <v>39553</v>
      </c>
      <c r="G1102" t="str">
        <f t="shared" si="18"/>
        <v>Inactive</v>
      </c>
      <c r="H1102" s="4" t="s">
        <v>6</v>
      </c>
      <c r="I1102" t="str">
        <f>VLOOKUP(B1102,'CCM-FRS-01-May-2014'!$A$1:$M$1962,3,0)</f>
        <v>Technology and Operations</v>
      </c>
      <c r="J1102" t="str">
        <f>VLOOKUP(B1102,'CCM-FRS-01-May-2014'!$A$1:$M$1962,4,0)</f>
        <v>Tech &amp; Ops-Allocated</v>
      </c>
      <c r="K1102" t="str">
        <f>VLOOKUP(B1102,'CCM-FRS-01-May-2014'!$A$1:$M$1962,5,0)</f>
        <v>NEWORG Inactive centers</v>
      </c>
      <c r="M1102">
        <v>0</v>
      </c>
      <c r="O1102" s="23">
        <v>0</v>
      </c>
    </row>
    <row r="1103" spans="1:15" ht="15" x14ac:dyDescent="0.3">
      <c r="A1103" s="7"/>
      <c r="B1103" s="7" t="s">
        <v>2204</v>
      </c>
      <c r="C1103" s="7" t="s">
        <v>2205</v>
      </c>
      <c r="D1103" s="8">
        <v>38783.502488425926</v>
      </c>
      <c r="E1103" s="7" t="s">
        <v>19</v>
      </c>
      <c r="F1103" s="8">
        <v>39553</v>
      </c>
      <c r="G1103" t="str">
        <f t="shared" si="18"/>
        <v>Inactive</v>
      </c>
      <c r="H1103" s="4" t="s">
        <v>6</v>
      </c>
      <c r="I1103" t="str">
        <f>VLOOKUP(B1103,'CCM-FRS-01-May-2014'!$A$1:$M$1962,3,0)</f>
        <v>Technology and Operations</v>
      </c>
      <c r="J1103" t="str">
        <f>VLOOKUP(B1103,'CCM-FRS-01-May-2014'!$A$1:$M$1962,4,0)</f>
        <v>Tech &amp; Ops-Allocated</v>
      </c>
      <c r="K1103" t="str">
        <f>VLOOKUP(B1103,'CCM-FRS-01-May-2014'!$A$1:$M$1962,5,0)</f>
        <v>NEWORG Inactive centers</v>
      </c>
      <c r="M1103">
        <v>0</v>
      </c>
      <c r="O1103" s="23">
        <v>0</v>
      </c>
    </row>
    <row r="1104" spans="1:15" ht="15" x14ac:dyDescent="0.3">
      <c r="A1104" s="7"/>
      <c r="B1104" s="7" t="s">
        <v>2206</v>
      </c>
      <c r="C1104" s="7" t="s">
        <v>2207</v>
      </c>
      <c r="D1104" s="8">
        <v>38714.579884259256</v>
      </c>
      <c r="E1104" s="7" t="s">
        <v>19</v>
      </c>
      <c r="F1104" s="8">
        <v>39553</v>
      </c>
      <c r="G1104" t="str">
        <f t="shared" si="18"/>
        <v>Inactive</v>
      </c>
      <c r="H1104" s="4" t="s">
        <v>6</v>
      </c>
      <c r="I1104" t="str">
        <f>VLOOKUP(B1104,'CCM-FRS-01-May-2014'!$A$1:$M$1962,3,0)</f>
        <v>Technology and Operations</v>
      </c>
      <c r="J1104" t="str">
        <f>VLOOKUP(B1104,'CCM-FRS-01-May-2014'!$A$1:$M$1962,4,0)</f>
        <v>Tech &amp; Ops-Allocated</v>
      </c>
      <c r="K1104" t="str">
        <f>VLOOKUP(B1104,'CCM-FRS-01-May-2014'!$A$1:$M$1962,5,0)</f>
        <v>NEWORG Inactive centers</v>
      </c>
      <c r="M1104">
        <v>0</v>
      </c>
      <c r="O1104" s="23">
        <v>0</v>
      </c>
    </row>
    <row r="1105" spans="1:15" ht="15" x14ac:dyDescent="0.3">
      <c r="A1105" s="7"/>
      <c r="B1105" s="7" t="s">
        <v>2208</v>
      </c>
      <c r="C1105" s="7" t="s">
        <v>2209</v>
      </c>
      <c r="D1105" s="8">
        <v>38805.453773148147</v>
      </c>
      <c r="E1105" s="7" t="s">
        <v>19</v>
      </c>
      <c r="F1105" s="8">
        <v>39553</v>
      </c>
      <c r="G1105" t="str">
        <f t="shared" si="18"/>
        <v>Inactive</v>
      </c>
      <c r="H1105" s="4" t="s">
        <v>6</v>
      </c>
      <c r="I1105" t="str">
        <f>VLOOKUP(B1105,'CCM-FRS-01-May-2014'!$A$1:$M$1962,3,0)</f>
        <v>Technology and Operations</v>
      </c>
      <c r="J1105" t="str">
        <f>VLOOKUP(B1105,'CCM-FRS-01-May-2014'!$A$1:$M$1962,4,0)</f>
        <v>Tech &amp; Ops-Allocated</v>
      </c>
      <c r="K1105" t="str">
        <f>VLOOKUP(B1105,'CCM-FRS-01-May-2014'!$A$1:$M$1962,5,0)</f>
        <v>NEWORG Inactive centers</v>
      </c>
      <c r="M1105">
        <v>0</v>
      </c>
      <c r="O1105" s="23">
        <v>0</v>
      </c>
    </row>
    <row r="1106" spans="1:15" ht="15" x14ac:dyDescent="0.3">
      <c r="A1106" s="7"/>
      <c r="B1106" s="7" t="s">
        <v>2210</v>
      </c>
      <c r="C1106" s="7" t="s">
        <v>2211</v>
      </c>
      <c r="D1106" s="8">
        <v>38714.579884259256</v>
      </c>
      <c r="E1106" s="7" t="s">
        <v>19</v>
      </c>
      <c r="F1106" s="8">
        <v>39553</v>
      </c>
      <c r="G1106" t="str">
        <f t="shared" si="18"/>
        <v>Inactive</v>
      </c>
      <c r="H1106" s="4" t="s">
        <v>6</v>
      </c>
      <c r="I1106" t="str">
        <f>VLOOKUP(B1106,'CCM-FRS-01-May-2014'!$A$1:$M$1962,3,0)</f>
        <v>Technology and Operations</v>
      </c>
      <c r="J1106" t="str">
        <f>VLOOKUP(B1106,'CCM-FRS-01-May-2014'!$A$1:$M$1962,4,0)</f>
        <v>Tech &amp; Ops-Allocated</v>
      </c>
      <c r="K1106" t="str">
        <f>VLOOKUP(B1106,'CCM-FRS-01-May-2014'!$A$1:$M$1962,5,0)</f>
        <v>NEWORG Inactive centers</v>
      </c>
      <c r="M1106">
        <v>0</v>
      </c>
      <c r="O1106" s="23">
        <v>0</v>
      </c>
    </row>
    <row r="1107" spans="1:15" ht="15" x14ac:dyDescent="0.3">
      <c r="A1107" s="7"/>
      <c r="B1107" s="7" t="s">
        <v>2212</v>
      </c>
      <c r="C1107" s="7" t="s">
        <v>2213</v>
      </c>
      <c r="D1107" s="8">
        <v>38714.579884259256</v>
      </c>
      <c r="E1107" s="7" t="s">
        <v>19</v>
      </c>
      <c r="F1107" s="8">
        <v>39553</v>
      </c>
      <c r="G1107" t="str">
        <f t="shared" si="18"/>
        <v>Inactive</v>
      </c>
      <c r="H1107" s="4" t="s">
        <v>6</v>
      </c>
      <c r="I1107" t="str">
        <f>VLOOKUP(B1107,'CCM-FRS-01-May-2014'!$A$1:$M$1962,3,0)</f>
        <v>Technology and Operations</v>
      </c>
      <c r="J1107" t="str">
        <f>VLOOKUP(B1107,'CCM-FRS-01-May-2014'!$A$1:$M$1962,4,0)</f>
        <v>Tech &amp; Ops-Allocated</v>
      </c>
      <c r="K1107" t="str">
        <f>VLOOKUP(B1107,'CCM-FRS-01-May-2014'!$A$1:$M$1962,5,0)</f>
        <v>NEWORG Inactive centers</v>
      </c>
      <c r="M1107">
        <v>0</v>
      </c>
      <c r="O1107" s="23">
        <v>0</v>
      </c>
    </row>
    <row r="1108" spans="1:15" ht="15" x14ac:dyDescent="0.3">
      <c r="A1108" s="7"/>
      <c r="B1108" s="7" t="s">
        <v>2214</v>
      </c>
      <c r="C1108" s="7" t="s">
        <v>2215</v>
      </c>
      <c r="D1108" s="8">
        <v>38714.579884259256</v>
      </c>
      <c r="E1108" s="7" t="s">
        <v>19</v>
      </c>
      <c r="F1108" s="8">
        <v>39553</v>
      </c>
      <c r="G1108" t="str">
        <f t="shared" si="18"/>
        <v>Inactive</v>
      </c>
      <c r="H1108" s="4" t="s">
        <v>6</v>
      </c>
      <c r="I1108" t="str">
        <f>VLOOKUP(B1108,'CCM-FRS-01-May-2014'!$A$1:$M$1962,3,0)</f>
        <v>Technology and Operations</v>
      </c>
      <c r="J1108" t="str">
        <f>VLOOKUP(B1108,'CCM-FRS-01-May-2014'!$A$1:$M$1962,4,0)</f>
        <v>Tech &amp; Ops-Allocated</v>
      </c>
      <c r="K1108" t="str">
        <f>VLOOKUP(B1108,'CCM-FRS-01-May-2014'!$A$1:$M$1962,5,0)</f>
        <v>NEWORG Inactive centers</v>
      </c>
      <c r="M1108">
        <v>0</v>
      </c>
      <c r="O1108" s="23">
        <v>0</v>
      </c>
    </row>
    <row r="1109" spans="1:15" ht="15" x14ac:dyDescent="0.3">
      <c r="A1109" s="7"/>
      <c r="B1109" s="7" t="s">
        <v>2216</v>
      </c>
      <c r="C1109" s="7" t="s">
        <v>2217</v>
      </c>
      <c r="D1109" s="8">
        <v>38714.579884259256</v>
      </c>
      <c r="E1109" s="7" t="s">
        <v>19</v>
      </c>
      <c r="F1109" s="8">
        <v>39553</v>
      </c>
      <c r="G1109" t="str">
        <f t="shared" si="18"/>
        <v>Inactive</v>
      </c>
      <c r="H1109" s="4" t="s">
        <v>6</v>
      </c>
      <c r="I1109" t="str">
        <f>VLOOKUP(B1109,'CCM-FRS-01-May-2014'!$A$1:$M$1962,3,0)</f>
        <v>Technology and Operations</v>
      </c>
      <c r="J1109" t="str">
        <f>VLOOKUP(B1109,'CCM-FRS-01-May-2014'!$A$1:$M$1962,4,0)</f>
        <v>Tech &amp; Ops-Allocated</v>
      </c>
      <c r="K1109" t="str">
        <f>VLOOKUP(B1109,'CCM-FRS-01-May-2014'!$A$1:$M$1962,5,0)</f>
        <v>NEWORG Inactive centers</v>
      </c>
      <c r="M1109">
        <v>0</v>
      </c>
      <c r="O1109" s="23">
        <v>0</v>
      </c>
    </row>
    <row r="1110" spans="1:15" ht="15" x14ac:dyDescent="0.3">
      <c r="A1110" s="7"/>
      <c r="B1110" s="7" t="s">
        <v>2218</v>
      </c>
      <c r="C1110" s="7" t="s">
        <v>2219</v>
      </c>
      <c r="D1110" s="8">
        <v>38714.579884259256</v>
      </c>
      <c r="E1110" s="7" t="s">
        <v>19</v>
      </c>
      <c r="F1110" s="8">
        <v>39553</v>
      </c>
      <c r="G1110" t="str">
        <f t="shared" si="18"/>
        <v>Inactive</v>
      </c>
      <c r="H1110" s="4" t="s">
        <v>6</v>
      </c>
      <c r="I1110" t="str">
        <f>VLOOKUP(B1110,'CCM-FRS-01-May-2014'!$A$1:$M$1962,3,0)</f>
        <v>Technology and Operations</v>
      </c>
      <c r="J1110" t="str">
        <f>VLOOKUP(B1110,'CCM-FRS-01-May-2014'!$A$1:$M$1962,4,0)</f>
        <v>Tech &amp; Ops-Allocated</v>
      </c>
      <c r="K1110" t="str">
        <f>VLOOKUP(B1110,'CCM-FRS-01-May-2014'!$A$1:$M$1962,5,0)</f>
        <v>NEWORG Inactive centers</v>
      </c>
      <c r="M1110">
        <v>0</v>
      </c>
      <c r="O1110" s="23">
        <v>0</v>
      </c>
    </row>
    <row r="1111" spans="1:15" ht="15" x14ac:dyDescent="0.3">
      <c r="A1111" s="7"/>
      <c r="B1111" s="7" t="s">
        <v>2220</v>
      </c>
      <c r="C1111" s="7" t="s">
        <v>2221</v>
      </c>
      <c r="D1111" s="8">
        <v>38714.579884259256</v>
      </c>
      <c r="E1111" s="7" t="s">
        <v>19</v>
      </c>
      <c r="F1111" s="8">
        <v>39553</v>
      </c>
      <c r="G1111" t="str">
        <f t="shared" si="18"/>
        <v>Inactive</v>
      </c>
      <c r="H1111" s="4" t="s">
        <v>6</v>
      </c>
      <c r="I1111" t="str">
        <f>VLOOKUP(B1111,'CCM-FRS-01-May-2014'!$A$1:$M$1962,3,0)</f>
        <v>Technology and Operations</v>
      </c>
      <c r="J1111" t="str">
        <f>VLOOKUP(B1111,'CCM-FRS-01-May-2014'!$A$1:$M$1962,4,0)</f>
        <v>Tech &amp; Ops-Allocated</v>
      </c>
      <c r="K1111" t="str">
        <f>VLOOKUP(B1111,'CCM-FRS-01-May-2014'!$A$1:$M$1962,5,0)</f>
        <v>NEWORG Inactive centers</v>
      </c>
      <c r="M1111">
        <v>0</v>
      </c>
      <c r="O1111" s="23">
        <v>0</v>
      </c>
    </row>
    <row r="1112" spans="1:15" ht="15" x14ac:dyDescent="0.3">
      <c r="A1112" s="7"/>
      <c r="B1112" s="7" t="s">
        <v>2222</v>
      </c>
      <c r="C1112" s="7" t="s">
        <v>2223</v>
      </c>
      <c r="D1112" s="8">
        <v>38714.579884259256</v>
      </c>
      <c r="E1112" s="7" t="s">
        <v>19</v>
      </c>
      <c r="F1112" s="8">
        <v>39553</v>
      </c>
      <c r="G1112" t="str">
        <f t="shared" si="18"/>
        <v>Inactive</v>
      </c>
      <c r="H1112" s="4" t="s">
        <v>6</v>
      </c>
      <c r="I1112" t="str">
        <f>VLOOKUP(B1112,'CCM-FRS-01-May-2014'!$A$1:$M$1962,3,0)</f>
        <v>Technology and Operations</v>
      </c>
      <c r="J1112" t="str">
        <f>VLOOKUP(B1112,'CCM-FRS-01-May-2014'!$A$1:$M$1962,4,0)</f>
        <v>Tech &amp; Ops-Allocated</v>
      </c>
      <c r="K1112" t="str">
        <f>VLOOKUP(B1112,'CCM-FRS-01-May-2014'!$A$1:$M$1962,5,0)</f>
        <v>NEWORG Inactive centers</v>
      </c>
      <c r="M1112">
        <v>0</v>
      </c>
      <c r="O1112" s="23">
        <v>0</v>
      </c>
    </row>
    <row r="1113" spans="1:15" ht="15" x14ac:dyDescent="0.3">
      <c r="A1113" s="7"/>
      <c r="B1113" s="7" t="s">
        <v>2224</v>
      </c>
      <c r="C1113" s="7" t="s">
        <v>2225</v>
      </c>
      <c r="D1113" s="8">
        <v>38714.579884259256</v>
      </c>
      <c r="E1113" s="7" t="s">
        <v>19</v>
      </c>
      <c r="F1113" s="8">
        <v>39553</v>
      </c>
      <c r="G1113" t="str">
        <f t="shared" si="18"/>
        <v>Inactive</v>
      </c>
      <c r="H1113" s="4" t="s">
        <v>6</v>
      </c>
      <c r="I1113" t="str">
        <f>VLOOKUP(B1113,'CCM-FRS-01-May-2014'!$A$1:$M$1962,3,0)</f>
        <v>Technology and Operations</v>
      </c>
      <c r="J1113" t="str">
        <f>VLOOKUP(B1113,'CCM-FRS-01-May-2014'!$A$1:$M$1962,4,0)</f>
        <v>Tech &amp; Ops-Allocated</v>
      </c>
      <c r="K1113" t="str">
        <f>VLOOKUP(B1113,'CCM-FRS-01-May-2014'!$A$1:$M$1962,5,0)</f>
        <v>NEWORG Inactive centers</v>
      </c>
      <c r="M1113">
        <v>0</v>
      </c>
      <c r="O1113" s="23">
        <v>0</v>
      </c>
    </row>
    <row r="1114" spans="1:15" ht="15" x14ac:dyDescent="0.3">
      <c r="A1114" s="7"/>
      <c r="B1114" s="7" t="s">
        <v>2226</v>
      </c>
      <c r="C1114" s="7" t="s">
        <v>2227</v>
      </c>
      <c r="D1114" s="8">
        <v>38714.579884259256</v>
      </c>
      <c r="E1114" s="7" t="s">
        <v>19</v>
      </c>
      <c r="F1114" s="8">
        <v>39553</v>
      </c>
      <c r="G1114" t="str">
        <f t="shared" si="18"/>
        <v>Inactive</v>
      </c>
      <c r="H1114" s="4" t="s">
        <v>6</v>
      </c>
      <c r="I1114" t="str">
        <f>VLOOKUP(B1114,'CCM-FRS-01-May-2014'!$A$1:$M$1962,3,0)</f>
        <v>Technology and Operations</v>
      </c>
      <c r="J1114" t="str">
        <f>VLOOKUP(B1114,'CCM-FRS-01-May-2014'!$A$1:$M$1962,4,0)</f>
        <v>Tech &amp; Ops-Allocated</v>
      </c>
      <c r="K1114" t="str">
        <f>VLOOKUP(B1114,'CCM-FRS-01-May-2014'!$A$1:$M$1962,5,0)</f>
        <v>NEWORG Inactive centers</v>
      </c>
      <c r="M1114">
        <v>0</v>
      </c>
      <c r="O1114" s="23">
        <v>0</v>
      </c>
    </row>
    <row r="1115" spans="1:15" ht="15" x14ac:dyDescent="0.3">
      <c r="A1115" s="7"/>
      <c r="B1115" s="7" t="s">
        <v>2228</v>
      </c>
      <c r="C1115" s="7" t="s">
        <v>2229</v>
      </c>
      <c r="D1115" s="8">
        <v>38714.579884259256</v>
      </c>
      <c r="E1115" s="7" t="s">
        <v>19</v>
      </c>
      <c r="F1115" s="8">
        <v>39553</v>
      </c>
      <c r="G1115" t="str">
        <f t="shared" si="18"/>
        <v>Inactive</v>
      </c>
      <c r="H1115" s="4" t="s">
        <v>6</v>
      </c>
      <c r="I1115" t="str">
        <f>VLOOKUP(B1115,'CCM-FRS-01-May-2014'!$A$1:$M$1962,3,0)</f>
        <v>Technology and Operations</v>
      </c>
      <c r="J1115" t="str">
        <f>VLOOKUP(B1115,'CCM-FRS-01-May-2014'!$A$1:$M$1962,4,0)</f>
        <v>Tech &amp; Ops-Allocated</v>
      </c>
      <c r="K1115" t="str">
        <f>VLOOKUP(B1115,'CCM-FRS-01-May-2014'!$A$1:$M$1962,5,0)</f>
        <v>NEWORG Inactive centers</v>
      </c>
      <c r="M1115">
        <v>0</v>
      </c>
      <c r="O1115" s="23">
        <v>0</v>
      </c>
    </row>
    <row r="1116" spans="1:15" ht="15" x14ac:dyDescent="0.3">
      <c r="A1116" s="7"/>
      <c r="B1116" s="7" t="s">
        <v>2230</v>
      </c>
      <c r="C1116" s="7" t="s">
        <v>2231</v>
      </c>
      <c r="D1116" s="8">
        <v>38714.579884259256</v>
      </c>
      <c r="E1116" s="7" t="s">
        <v>19</v>
      </c>
      <c r="F1116" s="8">
        <v>39553</v>
      </c>
      <c r="G1116" t="str">
        <f t="shared" si="18"/>
        <v>Inactive</v>
      </c>
      <c r="H1116" s="4" t="s">
        <v>6</v>
      </c>
      <c r="I1116" t="str">
        <f>VLOOKUP(B1116,'CCM-FRS-01-May-2014'!$A$1:$M$1962,3,0)</f>
        <v>Technology and Operations</v>
      </c>
      <c r="J1116" t="str">
        <f>VLOOKUP(B1116,'CCM-FRS-01-May-2014'!$A$1:$M$1962,4,0)</f>
        <v>Tech &amp; Ops-Allocated</v>
      </c>
      <c r="K1116" t="str">
        <f>VLOOKUP(B1116,'CCM-FRS-01-May-2014'!$A$1:$M$1962,5,0)</f>
        <v>NEWORG Inactive centers</v>
      </c>
      <c r="M1116">
        <v>0</v>
      </c>
      <c r="O1116" s="23">
        <v>0</v>
      </c>
    </row>
    <row r="1117" spans="1:15" ht="15" x14ac:dyDescent="0.3">
      <c r="A1117" s="7"/>
      <c r="B1117" s="7" t="s">
        <v>2232</v>
      </c>
      <c r="C1117" s="7" t="s">
        <v>2233</v>
      </c>
      <c r="D1117" s="8">
        <v>38714.579884259256</v>
      </c>
      <c r="E1117" s="7" t="s">
        <v>19</v>
      </c>
      <c r="F1117" s="8">
        <v>39553</v>
      </c>
      <c r="G1117" t="str">
        <f t="shared" si="18"/>
        <v>Inactive</v>
      </c>
      <c r="H1117" s="4" t="s">
        <v>6</v>
      </c>
      <c r="I1117" t="str">
        <f>VLOOKUP(B1117,'CCM-FRS-01-May-2014'!$A$1:$M$1962,3,0)</f>
        <v>Technology and Operations</v>
      </c>
      <c r="J1117" t="str">
        <f>VLOOKUP(B1117,'CCM-FRS-01-May-2014'!$A$1:$M$1962,4,0)</f>
        <v>Tech &amp; Ops-Allocated</v>
      </c>
      <c r="K1117" t="str">
        <f>VLOOKUP(B1117,'CCM-FRS-01-May-2014'!$A$1:$M$1962,5,0)</f>
        <v>NEWORG Inactive centers</v>
      </c>
      <c r="M1117">
        <v>0</v>
      </c>
      <c r="O1117" s="23">
        <v>0</v>
      </c>
    </row>
    <row r="1118" spans="1:15" ht="15" x14ac:dyDescent="0.3">
      <c r="A1118" s="7"/>
      <c r="B1118" s="7" t="s">
        <v>2234</v>
      </c>
      <c r="C1118" s="7" t="s">
        <v>2235</v>
      </c>
      <c r="D1118" s="8">
        <v>38714.579884259256</v>
      </c>
      <c r="E1118" s="7" t="s">
        <v>19</v>
      </c>
      <c r="F1118" s="8">
        <v>39553</v>
      </c>
      <c r="G1118" t="str">
        <f t="shared" si="18"/>
        <v>Inactive</v>
      </c>
      <c r="H1118" s="4" t="s">
        <v>6</v>
      </c>
      <c r="I1118" t="str">
        <f>VLOOKUP(B1118,'CCM-FRS-01-May-2014'!$A$1:$M$1962,3,0)</f>
        <v>Technology and Operations</v>
      </c>
      <c r="J1118" t="str">
        <f>VLOOKUP(B1118,'CCM-FRS-01-May-2014'!$A$1:$M$1962,4,0)</f>
        <v>Tech &amp; Ops-Allocated</v>
      </c>
      <c r="K1118" t="str">
        <f>VLOOKUP(B1118,'CCM-FRS-01-May-2014'!$A$1:$M$1962,5,0)</f>
        <v>NEWORG Inactive centers</v>
      </c>
      <c r="M1118">
        <v>0</v>
      </c>
      <c r="O1118" s="23">
        <v>0</v>
      </c>
    </row>
    <row r="1119" spans="1:15" ht="15" x14ac:dyDescent="0.3">
      <c r="A1119" s="7"/>
      <c r="B1119" s="7" t="s">
        <v>2236</v>
      </c>
      <c r="C1119" s="7" t="s">
        <v>2237</v>
      </c>
      <c r="D1119" s="8">
        <v>38714.579884259256</v>
      </c>
      <c r="E1119" s="7" t="s">
        <v>19</v>
      </c>
      <c r="F1119" s="8">
        <v>39553</v>
      </c>
      <c r="G1119" t="str">
        <f t="shared" si="18"/>
        <v>Inactive</v>
      </c>
      <c r="H1119" s="4" t="s">
        <v>6</v>
      </c>
      <c r="I1119" t="str">
        <f>VLOOKUP(B1119,'CCM-FRS-01-May-2014'!$A$1:$M$1962,3,0)</f>
        <v>Technology and Operations</v>
      </c>
      <c r="J1119" t="str">
        <f>VLOOKUP(B1119,'CCM-FRS-01-May-2014'!$A$1:$M$1962,4,0)</f>
        <v>Tech &amp; Ops-Allocated</v>
      </c>
      <c r="K1119" t="str">
        <f>VLOOKUP(B1119,'CCM-FRS-01-May-2014'!$A$1:$M$1962,5,0)</f>
        <v>NEWORG Inactive centers</v>
      </c>
      <c r="M1119">
        <v>0</v>
      </c>
      <c r="O1119" s="23">
        <v>0</v>
      </c>
    </row>
    <row r="1120" spans="1:15" ht="15" x14ac:dyDescent="0.3">
      <c r="A1120" s="7"/>
      <c r="B1120" s="7" t="s">
        <v>2238</v>
      </c>
      <c r="C1120" s="7" t="s">
        <v>2239</v>
      </c>
      <c r="D1120" s="8">
        <v>38714.579884259256</v>
      </c>
      <c r="E1120" s="7" t="s">
        <v>19</v>
      </c>
      <c r="F1120" s="8">
        <v>39553</v>
      </c>
      <c r="G1120" t="str">
        <f t="shared" si="18"/>
        <v>Inactive</v>
      </c>
      <c r="H1120" s="4" t="s">
        <v>6</v>
      </c>
      <c r="I1120" t="str">
        <f>VLOOKUP(B1120,'CCM-FRS-01-May-2014'!$A$1:$M$1962,3,0)</f>
        <v>Technology and Operations</v>
      </c>
      <c r="J1120" t="str">
        <f>VLOOKUP(B1120,'CCM-FRS-01-May-2014'!$A$1:$M$1962,4,0)</f>
        <v>Tech &amp; Ops-Allocated</v>
      </c>
      <c r="K1120" t="str">
        <f>VLOOKUP(B1120,'CCM-FRS-01-May-2014'!$A$1:$M$1962,5,0)</f>
        <v>NEWORG Inactive centers</v>
      </c>
      <c r="M1120">
        <v>0</v>
      </c>
      <c r="O1120" s="23">
        <v>0</v>
      </c>
    </row>
    <row r="1121" spans="1:15" ht="15" x14ac:dyDescent="0.3">
      <c r="A1121" s="7"/>
      <c r="B1121" s="7" t="s">
        <v>2240</v>
      </c>
      <c r="C1121" s="7" t="s">
        <v>2241</v>
      </c>
      <c r="D1121" s="8">
        <v>38714.579884259256</v>
      </c>
      <c r="E1121" s="7" t="s">
        <v>19</v>
      </c>
      <c r="F1121" s="8">
        <v>39553</v>
      </c>
      <c r="G1121" t="str">
        <f t="shared" si="18"/>
        <v>Inactive</v>
      </c>
      <c r="H1121" s="4" t="s">
        <v>6</v>
      </c>
      <c r="I1121" t="str">
        <f>VLOOKUP(B1121,'CCM-FRS-01-May-2014'!$A$1:$M$1962,3,0)</f>
        <v>Technology and Operations</v>
      </c>
      <c r="J1121" t="str">
        <f>VLOOKUP(B1121,'CCM-FRS-01-May-2014'!$A$1:$M$1962,4,0)</f>
        <v>Tech &amp; Ops-Allocated</v>
      </c>
      <c r="K1121" t="str">
        <f>VLOOKUP(B1121,'CCM-FRS-01-May-2014'!$A$1:$M$1962,5,0)</f>
        <v>NEWORG Inactive centers</v>
      </c>
      <c r="M1121">
        <v>0</v>
      </c>
      <c r="O1121" s="23">
        <v>0</v>
      </c>
    </row>
    <row r="1122" spans="1:15" ht="15" x14ac:dyDescent="0.3">
      <c r="A1122" s="7"/>
      <c r="B1122" s="7" t="s">
        <v>2242</v>
      </c>
      <c r="C1122" s="7" t="s">
        <v>2243</v>
      </c>
      <c r="D1122" s="8">
        <v>38714.579884259256</v>
      </c>
      <c r="E1122" s="7" t="s">
        <v>19</v>
      </c>
      <c r="F1122" s="8">
        <v>39553</v>
      </c>
      <c r="G1122" t="str">
        <f t="shared" si="18"/>
        <v>Inactive</v>
      </c>
      <c r="H1122" s="4" t="s">
        <v>6</v>
      </c>
      <c r="I1122" t="str">
        <f>VLOOKUP(B1122,'CCM-FRS-01-May-2014'!$A$1:$M$1962,3,0)</f>
        <v>Technology and Operations</v>
      </c>
      <c r="J1122" t="str">
        <f>VLOOKUP(B1122,'CCM-FRS-01-May-2014'!$A$1:$M$1962,4,0)</f>
        <v>Tech &amp; Ops-Allocated</v>
      </c>
      <c r="K1122" t="str">
        <f>VLOOKUP(B1122,'CCM-FRS-01-May-2014'!$A$1:$M$1962,5,0)</f>
        <v>NEWORG Inactive centers</v>
      </c>
      <c r="M1122">
        <v>0</v>
      </c>
      <c r="O1122" s="23">
        <v>0</v>
      </c>
    </row>
    <row r="1123" spans="1:15" ht="15" x14ac:dyDescent="0.3">
      <c r="A1123" s="7"/>
      <c r="B1123" s="7" t="s">
        <v>2244</v>
      </c>
      <c r="C1123" s="7" t="s">
        <v>2245</v>
      </c>
      <c r="D1123" s="8">
        <v>38890.677858796298</v>
      </c>
      <c r="E1123" s="7" t="s">
        <v>19</v>
      </c>
      <c r="F1123" s="8">
        <v>39553</v>
      </c>
      <c r="G1123" t="str">
        <f t="shared" si="18"/>
        <v>Inactive</v>
      </c>
      <c r="H1123" s="4" t="s">
        <v>6</v>
      </c>
      <c r="I1123" t="str">
        <f>VLOOKUP(B1123,'CCM-FRS-01-May-2014'!$A$1:$M$1962,3,0)</f>
        <v>Technology and Operations</v>
      </c>
      <c r="J1123" t="str">
        <f>VLOOKUP(B1123,'CCM-FRS-01-May-2014'!$A$1:$M$1962,4,0)</f>
        <v>Tech &amp; Ops-Allocated</v>
      </c>
      <c r="K1123" t="str">
        <f>VLOOKUP(B1123,'CCM-FRS-01-May-2014'!$A$1:$M$1962,5,0)</f>
        <v>NEWORG Inactive centers</v>
      </c>
      <c r="M1123">
        <v>0</v>
      </c>
      <c r="O1123" s="23">
        <v>0</v>
      </c>
    </row>
    <row r="1124" spans="1:15" ht="15" x14ac:dyDescent="0.3">
      <c r="A1124" s="7"/>
      <c r="B1124" s="7" t="s">
        <v>2246</v>
      </c>
      <c r="C1124" s="7" t="s">
        <v>2247</v>
      </c>
      <c r="D1124" s="8">
        <v>38714.579884259256</v>
      </c>
      <c r="E1124" s="7" t="s">
        <v>19</v>
      </c>
      <c r="F1124" s="8">
        <v>39553</v>
      </c>
      <c r="G1124" t="str">
        <f t="shared" si="18"/>
        <v>Inactive</v>
      </c>
      <c r="H1124" s="4" t="s">
        <v>6</v>
      </c>
      <c r="I1124" t="str">
        <f>VLOOKUP(B1124,'CCM-FRS-01-May-2014'!$A$1:$M$1962,3,0)</f>
        <v>Technology and Operations</v>
      </c>
      <c r="J1124" t="str">
        <f>VLOOKUP(B1124,'CCM-FRS-01-May-2014'!$A$1:$M$1962,4,0)</f>
        <v>Tech &amp; Ops-Allocated</v>
      </c>
      <c r="K1124" t="str">
        <f>VLOOKUP(B1124,'CCM-FRS-01-May-2014'!$A$1:$M$1962,5,0)</f>
        <v>NEWORG Inactive centers</v>
      </c>
      <c r="M1124">
        <v>0</v>
      </c>
      <c r="O1124" s="23">
        <v>0</v>
      </c>
    </row>
    <row r="1125" spans="1:15" ht="15" x14ac:dyDescent="0.3">
      <c r="A1125" s="7"/>
      <c r="B1125" s="7" t="s">
        <v>2248</v>
      </c>
      <c r="C1125" s="7" t="s">
        <v>2249</v>
      </c>
      <c r="D1125" s="8">
        <v>38714.579884259256</v>
      </c>
      <c r="E1125" s="7" t="s">
        <v>19</v>
      </c>
      <c r="F1125" s="8">
        <v>39553</v>
      </c>
      <c r="G1125" t="str">
        <f t="shared" si="18"/>
        <v>Inactive</v>
      </c>
      <c r="H1125" s="4" t="s">
        <v>6</v>
      </c>
      <c r="I1125" t="str">
        <f>VLOOKUP(B1125,'CCM-FRS-01-May-2014'!$A$1:$M$1962,3,0)</f>
        <v>Technology and Operations</v>
      </c>
      <c r="J1125" t="str">
        <f>VLOOKUP(B1125,'CCM-FRS-01-May-2014'!$A$1:$M$1962,4,0)</f>
        <v>Tech &amp; Ops-Allocated</v>
      </c>
      <c r="K1125" t="str">
        <f>VLOOKUP(B1125,'CCM-FRS-01-May-2014'!$A$1:$M$1962,5,0)</f>
        <v>NEWORG Inactive centers</v>
      </c>
      <c r="M1125">
        <v>0</v>
      </c>
      <c r="O1125" s="23">
        <v>0</v>
      </c>
    </row>
    <row r="1126" spans="1:15" ht="15" x14ac:dyDescent="0.3">
      <c r="A1126" s="7"/>
      <c r="B1126" s="7" t="s">
        <v>2250</v>
      </c>
      <c r="C1126" s="7" t="s">
        <v>2251</v>
      </c>
      <c r="D1126" s="8">
        <v>38714.579884259256</v>
      </c>
      <c r="E1126" s="7" t="s">
        <v>19</v>
      </c>
      <c r="F1126" s="8">
        <v>39553</v>
      </c>
      <c r="G1126" t="str">
        <f t="shared" si="18"/>
        <v>Inactive</v>
      </c>
      <c r="H1126" s="4" t="s">
        <v>6</v>
      </c>
      <c r="I1126" t="str">
        <f>VLOOKUP(B1126,'CCM-FRS-01-May-2014'!$A$1:$M$1962,3,0)</f>
        <v>Technology and Operations</v>
      </c>
      <c r="J1126" t="str">
        <f>VLOOKUP(B1126,'CCM-FRS-01-May-2014'!$A$1:$M$1962,4,0)</f>
        <v>Tech &amp; Ops-Allocated</v>
      </c>
      <c r="K1126" t="str">
        <f>VLOOKUP(B1126,'CCM-FRS-01-May-2014'!$A$1:$M$1962,5,0)</f>
        <v>NEWORG Inactive centers</v>
      </c>
      <c r="M1126">
        <v>0</v>
      </c>
      <c r="O1126" s="23">
        <v>0</v>
      </c>
    </row>
    <row r="1127" spans="1:15" ht="15" x14ac:dyDescent="0.3">
      <c r="A1127" s="7"/>
      <c r="B1127" s="7" t="s">
        <v>2252</v>
      </c>
      <c r="C1127" s="7" t="s">
        <v>2253</v>
      </c>
      <c r="D1127" s="8">
        <v>38714.579884259256</v>
      </c>
      <c r="E1127" s="7" t="s">
        <v>19</v>
      </c>
      <c r="F1127" s="8">
        <v>39553</v>
      </c>
      <c r="G1127" t="str">
        <f t="shared" si="18"/>
        <v>Inactive</v>
      </c>
      <c r="H1127" s="4" t="s">
        <v>6</v>
      </c>
      <c r="I1127" t="str">
        <f>VLOOKUP(B1127,'CCM-FRS-01-May-2014'!$A$1:$M$1962,3,0)</f>
        <v>Technology and Operations</v>
      </c>
      <c r="J1127" t="str">
        <f>VLOOKUP(B1127,'CCM-FRS-01-May-2014'!$A$1:$M$1962,4,0)</f>
        <v>Tech &amp; Ops-Allocated</v>
      </c>
      <c r="K1127" t="str">
        <f>VLOOKUP(B1127,'CCM-FRS-01-May-2014'!$A$1:$M$1962,5,0)</f>
        <v>NEWORG Inactive centers</v>
      </c>
      <c r="M1127">
        <v>0</v>
      </c>
      <c r="O1127" s="23">
        <v>0</v>
      </c>
    </row>
    <row r="1128" spans="1:15" ht="15" x14ac:dyDescent="0.3">
      <c r="A1128" s="7"/>
      <c r="B1128" s="7" t="s">
        <v>2254</v>
      </c>
      <c r="C1128" s="7" t="s">
        <v>2255</v>
      </c>
      <c r="D1128" s="8">
        <v>38714.579884259256</v>
      </c>
      <c r="E1128" s="7" t="s">
        <v>19</v>
      </c>
      <c r="F1128" s="8">
        <v>39553</v>
      </c>
      <c r="G1128" t="str">
        <f t="shared" si="18"/>
        <v>Inactive</v>
      </c>
      <c r="H1128" s="4" t="s">
        <v>6</v>
      </c>
      <c r="I1128" t="str">
        <f>VLOOKUP(B1128,'CCM-FRS-01-May-2014'!$A$1:$M$1962,3,0)</f>
        <v>Technology and Operations</v>
      </c>
      <c r="J1128" t="str">
        <f>VLOOKUP(B1128,'CCM-FRS-01-May-2014'!$A$1:$M$1962,4,0)</f>
        <v>Tech &amp; Ops-Allocated</v>
      </c>
      <c r="K1128" t="str">
        <f>VLOOKUP(B1128,'CCM-FRS-01-May-2014'!$A$1:$M$1962,5,0)</f>
        <v>NEWORG Inactive centers</v>
      </c>
      <c r="M1128">
        <v>0</v>
      </c>
      <c r="O1128" s="23">
        <v>0</v>
      </c>
    </row>
    <row r="1129" spans="1:15" ht="15" x14ac:dyDescent="0.3">
      <c r="A1129" s="7"/>
      <c r="B1129" s="7" t="s">
        <v>2256</v>
      </c>
      <c r="C1129" s="7" t="s">
        <v>2257</v>
      </c>
      <c r="D1129" s="8">
        <v>38714.579884259256</v>
      </c>
      <c r="E1129" s="7" t="s">
        <v>19</v>
      </c>
      <c r="F1129" s="8">
        <v>39553</v>
      </c>
      <c r="G1129" t="str">
        <f t="shared" si="18"/>
        <v>Inactive</v>
      </c>
      <c r="H1129" s="4" t="s">
        <v>6</v>
      </c>
      <c r="I1129" t="str">
        <f>VLOOKUP(B1129,'CCM-FRS-01-May-2014'!$A$1:$M$1962,3,0)</f>
        <v>Technology and Operations</v>
      </c>
      <c r="J1129" t="str">
        <f>VLOOKUP(B1129,'CCM-FRS-01-May-2014'!$A$1:$M$1962,4,0)</f>
        <v>Tech &amp; Ops-Allocated</v>
      </c>
      <c r="K1129" t="str">
        <f>VLOOKUP(B1129,'CCM-FRS-01-May-2014'!$A$1:$M$1962,5,0)</f>
        <v>NEWORG Inactive centers</v>
      </c>
      <c r="M1129">
        <v>0</v>
      </c>
      <c r="O1129" s="23">
        <v>0</v>
      </c>
    </row>
    <row r="1130" spans="1:15" ht="15" x14ac:dyDescent="0.3">
      <c r="A1130" s="7"/>
      <c r="B1130" s="7" t="s">
        <v>2258</v>
      </c>
      <c r="C1130" s="7" t="s">
        <v>2259</v>
      </c>
      <c r="D1130" s="8">
        <v>38714.579884259256</v>
      </c>
      <c r="E1130" s="7" t="s">
        <v>19</v>
      </c>
      <c r="F1130" s="8">
        <v>39553</v>
      </c>
      <c r="G1130" t="str">
        <f t="shared" si="18"/>
        <v>Inactive</v>
      </c>
      <c r="H1130" s="4" t="s">
        <v>6</v>
      </c>
      <c r="I1130" t="str">
        <f>VLOOKUP(B1130,'CCM-FRS-01-May-2014'!$A$1:$M$1962,3,0)</f>
        <v>Technology and Operations</v>
      </c>
      <c r="J1130" t="str">
        <f>VLOOKUP(B1130,'CCM-FRS-01-May-2014'!$A$1:$M$1962,4,0)</f>
        <v>Tech &amp; Ops-Allocated</v>
      </c>
      <c r="K1130" t="str">
        <f>VLOOKUP(B1130,'CCM-FRS-01-May-2014'!$A$1:$M$1962,5,0)</f>
        <v>NEWORG Inactive centers</v>
      </c>
      <c r="M1130">
        <v>0</v>
      </c>
      <c r="O1130" s="23">
        <v>0</v>
      </c>
    </row>
    <row r="1131" spans="1:15" ht="15" x14ac:dyDescent="0.3">
      <c r="A1131" s="7"/>
      <c r="B1131" s="7" t="s">
        <v>2260</v>
      </c>
      <c r="C1131" s="7" t="s">
        <v>2261</v>
      </c>
      <c r="D1131" s="8">
        <v>38714.579884259256</v>
      </c>
      <c r="E1131" s="7" t="s">
        <v>19</v>
      </c>
      <c r="F1131" s="8">
        <v>39553</v>
      </c>
      <c r="G1131" t="str">
        <f t="shared" si="18"/>
        <v>Inactive</v>
      </c>
      <c r="H1131" s="4" t="s">
        <v>6</v>
      </c>
      <c r="I1131" t="str">
        <f>VLOOKUP(B1131,'CCM-FRS-01-May-2014'!$A$1:$M$1962,3,0)</f>
        <v>Technology and Operations</v>
      </c>
      <c r="J1131" t="str">
        <f>VLOOKUP(B1131,'CCM-FRS-01-May-2014'!$A$1:$M$1962,4,0)</f>
        <v>Tech &amp; Ops-Allocated</v>
      </c>
      <c r="K1131" t="str">
        <f>VLOOKUP(B1131,'CCM-FRS-01-May-2014'!$A$1:$M$1962,5,0)</f>
        <v>NEWORG Inactive centers</v>
      </c>
      <c r="M1131">
        <v>0</v>
      </c>
      <c r="O1131" s="23">
        <v>0</v>
      </c>
    </row>
    <row r="1132" spans="1:15" ht="15" x14ac:dyDescent="0.3">
      <c r="A1132" s="7"/>
      <c r="B1132" s="7" t="s">
        <v>2262</v>
      </c>
      <c r="C1132" s="7" t="s">
        <v>2263</v>
      </c>
      <c r="D1132" s="8">
        <v>38714.579884259256</v>
      </c>
      <c r="E1132" s="7" t="s">
        <v>19</v>
      </c>
      <c r="F1132" s="8">
        <v>39553</v>
      </c>
      <c r="G1132" t="str">
        <f t="shared" si="18"/>
        <v>Inactive</v>
      </c>
      <c r="H1132" s="4" t="s">
        <v>6</v>
      </c>
      <c r="I1132" t="str">
        <f>VLOOKUP(B1132,'CCM-FRS-01-May-2014'!$A$1:$M$1962,3,0)</f>
        <v>Technology and Operations</v>
      </c>
      <c r="J1132" t="str">
        <f>VLOOKUP(B1132,'CCM-FRS-01-May-2014'!$A$1:$M$1962,4,0)</f>
        <v>Tech &amp; Ops-Allocated</v>
      </c>
      <c r="K1132" t="str">
        <f>VLOOKUP(B1132,'CCM-FRS-01-May-2014'!$A$1:$M$1962,5,0)</f>
        <v>NEWORG Inactive centers</v>
      </c>
      <c r="M1132">
        <v>0</v>
      </c>
      <c r="O1132" s="23">
        <v>0</v>
      </c>
    </row>
    <row r="1133" spans="1:15" ht="15" x14ac:dyDescent="0.3">
      <c r="A1133" s="7"/>
      <c r="B1133" s="7" t="s">
        <v>2264</v>
      </c>
      <c r="C1133" s="7" t="s">
        <v>2265</v>
      </c>
      <c r="D1133" s="8">
        <v>38714.579884259256</v>
      </c>
      <c r="E1133" s="7" t="s">
        <v>19</v>
      </c>
      <c r="F1133" s="8">
        <v>39553</v>
      </c>
      <c r="G1133" t="str">
        <f t="shared" si="18"/>
        <v>Inactive</v>
      </c>
      <c r="H1133" s="4" t="s">
        <v>6</v>
      </c>
      <c r="I1133" t="str">
        <f>VLOOKUP(B1133,'CCM-FRS-01-May-2014'!$A$1:$M$1962,3,0)</f>
        <v>Technology and Operations</v>
      </c>
      <c r="J1133" t="str">
        <f>VLOOKUP(B1133,'CCM-FRS-01-May-2014'!$A$1:$M$1962,4,0)</f>
        <v>Tech &amp; Ops-Allocated</v>
      </c>
      <c r="K1133" t="str">
        <f>VLOOKUP(B1133,'CCM-FRS-01-May-2014'!$A$1:$M$1962,5,0)</f>
        <v>NEWORG Inactive centers</v>
      </c>
      <c r="M1133">
        <v>0</v>
      </c>
      <c r="O1133" s="23">
        <v>0</v>
      </c>
    </row>
    <row r="1134" spans="1:15" ht="15" x14ac:dyDescent="0.3">
      <c r="A1134" s="7"/>
      <c r="B1134" s="7" t="s">
        <v>2266</v>
      </c>
      <c r="C1134" s="7" t="s">
        <v>2267</v>
      </c>
      <c r="D1134" s="8">
        <v>38714.579884259256</v>
      </c>
      <c r="E1134" s="7" t="s">
        <v>19</v>
      </c>
      <c r="F1134" s="8">
        <v>39553</v>
      </c>
      <c r="G1134" t="str">
        <f t="shared" si="18"/>
        <v>Inactive</v>
      </c>
      <c r="H1134" s="4" t="s">
        <v>6</v>
      </c>
      <c r="I1134" t="str">
        <f>VLOOKUP(B1134,'CCM-FRS-01-May-2014'!$A$1:$M$1962,3,0)</f>
        <v>Technology and Operations</v>
      </c>
      <c r="J1134" t="str">
        <f>VLOOKUP(B1134,'CCM-FRS-01-May-2014'!$A$1:$M$1962,4,0)</f>
        <v>Tech &amp; Ops-Allocated</v>
      </c>
      <c r="K1134" t="str">
        <f>VLOOKUP(B1134,'CCM-FRS-01-May-2014'!$A$1:$M$1962,5,0)</f>
        <v>NEWORG Inactive centers</v>
      </c>
      <c r="M1134">
        <v>0</v>
      </c>
      <c r="O1134" s="23">
        <v>0</v>
      </c>
    </row>
    <row r="1135" spans="1:15" ht="15" x14ac:dyDescent="0.3">
      <c r="A1135" s="7"/>
      <c r="B1135" s="7" t="s">
        <v>2268</v>
      </c>
      <c r="C1135" s="7" t="s">
        <v>2269</v>
      </c>
      <c r="D1135" s="8">
        <v>38714.579884259256</v>
      </c>
      <c r="E1135" s="7" t="s">
        <v>19</v>
      </c>
      <c r="F1135" s="8">
        <v>39553</v>
      </c>
      <c r="G1135" t="str">
        <f t="shared" si="18"/>
        <v>Inactive</v>
      </c>
      <c r="H1135" s="4" t="s">
        <v>6</v>
      </c>
      <c r="I1135" t="str">
        <f>VLOOKUP(B1135,'CCM-FRS-01-May-2014'!$A$1:$M$1962,3,0)</f>
        <v>Technology and Operations</v>
      </c>
      <c r="J1135" t="str">
        <f>VLOOKUP(B1135,'CCM-FRS-01-May-2014'!$A$1:$M$1962,4,0)</f>
        <v>Tech &amp; Ops-Allocated</v>
      </c>
      <c r="K1135" t="str">
        <f>VLOOKUP(B1135,'CCM-FRS-01-May-2014'!$A$1:$M$1962,5,0)</f>
        <v>NEWORG Inactive centers</v>
      </c>
      <c r="M1135">
        <v>0</v>
      </c>
      <c r="O1135" s="23">
        <v>0</v>
      </c>
    </row>
    <row r="1136" spans="1:15" ht="15" x14ac:dyDescent="0.3">
      <c r="A1136" s="7"/>
      <c r="B1136" s="7" t="s">
        <v>2270</v>
      </c>
      <c r="C1136" s="7" t="s">
        <v>2125</v>
      </c>
      <c r="D1136" s="8">
        <v>38714.579884259256</v>
      </c>
      <c r="E1136" s="7" t="s">
        <v>19</v>
      </c>
      <c r="F1136" s="8">
        <v>39553</v>
      </c>
      <c r="G1136" t="str">
        <f t="shared" si="18"/>
        <v>Inactive</v>
      </c>
      <c r="H1136" s="4" t="s">
        <v>6</v>
      </c>
      <c r="I1136" t="str">
        <f>VLOOKUP(B1136,'CCM-FRS-01-May-2014'!$A$1:$M$1962,3,0)</f>
        <v>Technology and Operations</v>
      </c>
      <c r="J1136" t="str">
        <f>VLOOKUP(B1136,'CCM-FRS-01-May-2014'!$A$1:$M$1962,4,0)</f>
        <v>Tech &amp; Ops-Allocated</v>
      </c>
      <c r="K1136" t="str">
        <f>VLOOKUP(B1136,'CCM-FRS-01-May-2014'!$A$1:$M$1962,5,0)</f>
        <v>NEWORG Inactive centers</v>
      </c>
      <c r="M1136">
        <v>0</v>
      </c>
      <c r="O1136" s="23">
        <v>0</v>
      </c>
    </row>
    <row r="1137" spans="1:15" ht="15" x14ac:dyDescent="0.3">
      <c r="A1137" s="7"/>
      <c r="B1137" s="7" t="s">
        <v>2271</v>
      </c>
      <c r="C1137" s="7" t="s">
        <v>2272</v>
      </c>
      <c r="D1137" s="8">
        <v>38714.579884259256</v>
      </c>
      <c r="E1137" s="7" t="s">
        <v>19</v>
      </c>
      <c r="F1137" s="8">
        <v>39553</v>
      </c>
      <c r="G1137" t="str">
        <f t="shared" si="18"/>
        <v>Inactive</v>
      </c>
      <c r="H1137" s="4" t="s">
        <v>6</v>
      </c>
      <c r="I1137" t="str">
        <f>VLOOKUP(B1137,'CCM-FRS-01-May-2014'!$A$1:$M$1962,3,0)</f>
        <v>Technology and Operations</v>
      </c>
      <c r="J1137" t="str">
        <f>VLOOKUP(B1137,'CCM-FRS-01-May-2014'!$A$1:$M$1962,4,0)</f>
        <v>Tech &amp; Ops-Allocated</v>
      </c>
      <c r="K1137" t="str">
        <f>VLOOKUP(B1137,'CCM-FRS-01-May-2014'!$A$1:$M$1962,5,0)</f>
        <v>NEWORG Inactive centers</v>
      </c>
      <c r="M1137">
        <v>0</v>
      </c>
      <c r="O1137" s="23">
        <v>0</v>
      </c>
    </row>
    <row r="1138" spans="1:15" ht="15" x14ac:dyDescent="0.3">
      <c r="A1138" s="7"/>
      <c r="B1138" s="7" t="s">
        <v>2273</v>
      </c>
      <c r="C1138" s="7" t="s">
        <v>2274</v>
      </c>
      <c r="D1138" s="8">
        <v>38714.579884259256</v>
      </c>
      <c r="E1138" s="7" t="s">
        <v>19</v>
      </c>
      <c r="F1138" s="8">
        <v>39553</v>
      </c>
      <c r="G1138" t="str">
        <f t="shared" si="18"/>
        <v>Inactive</v>
      </c>
      <c r="H1138" s="4" t="s">
        <v>6</v>
      </c>
      <c r="I1138" t="str">
        <f>VLOOKUP(B1138,'CCM-FRS-01-May-2014'!$A$1:$M$1962,3,0)</f>
        <v>Technology and Operations</v>
      </c>
      <c r="J1138" t="str">
        <f>VLOOKUP(B1138,'CCM-FRS-01-May-2014'!$A$1:$M$1962,4,0)</f>
        <v>Tech &amp; Ops-Allocated</v>
      </c>
      <c r="K1138" t="str">
        <f>VLOOKUP(B1138,'CCM-FRS-01-May-2014'!$A$1:$M$1962,5,0)</f>
        <v>NEWORG Inactive centers</v>
      </c>
      <c r="M1138">
        <v>0</v>
      </c>
      <c r="O1138" s="23">
        <v>0</v>
      </c>
    </row>
    <row r="1139" spans="1:15" ht="15" x14ac:dyDescent="0.3">
      <c r="A1139" s="7"/>
      <c r="B1139" s="7" t="s">
        <v>2275</v>
      </c>
      <c r="C1139" s="7" t="s">
        <v>2276</v>
      </c>
      <c r="D1139" s="8">
        <v>38714.579895833333</v>
      </c>
      <c r="E1139" s="7" t="s">
        <v>19</v>
      </c>
      <c r="F1139" s="8">
        <v>39553</v>
      </c>
      <c r="G1139" t="str">
        <f t="shared" si="18"/>
        <v>Inactive</v>
      </c>
      <c r="H1139" s="4" t="s">
        <v>6</v>
      </c>
      <c r="I1139" t="str">
        <f>VLOOKUP(B1139,'CCM-FRS-01-May-2014'!$A$1:$M$1962,3,0)</f>
        <v>Technology and Operations</v>
      </c>
      <c r="J1139" t="str">
        <f>VLOOKUP(B1139,'CCM-FRS-01-May-2014'!$A$1:$M$1962,4,0)</f>
        <v>Tech &amp; Ops-Allocated</v>
      </c>
      <c r="K1139" t="str">
        <f>VLOOKUP(B1139,'CCM-FRS-01-May-2014'!$A$1:$M$1962,5,0)</f>
        <v>NEWORG Inactive centers</v>
      </c>
      <c r="M1139">
        <v>0</v>
      </c>
      <c r="O1139" s="23">
        <v>0</v>
      </c>
    </row>
    <row r="1140" spans="1:15" ht="15" x14ac:dyDescent="0.3">
      <c r="A1140" s="7"/>
      <c r="B1140" s="7" t="s">
        <v>2277</v>
      </c>
      <c r="C1140" s="7" t="s">
        <v>2278</v>
      </c>
      <c r="D1140" s="8">
        <v>38714.579895833333</v>
      </c>
      <c r="E1140" s="7" t="s">
        <v>19</v>
      </c>
      <c r="F1140" s="8">
        <v>39553</v>
      </c>
      <c r="G1140" t="str">
        <f t="shared" si="18"/>
        <v>Inactive</v>
      </c>
      <c r="H1140" s="4" t="s">
        <v>6</v>
      </c>
      <c r="I1140" t="str">
        <f>VLOOKUP(B1140,'CCM-FRS-01-May-2014'!$A$1:$M$1962,3,0)</f>
        <v>Technology and Operations</v>
      </c>
      <c r="J1140" t="str">
        <f>VLOOKUP(B1140,'CCM-FRS-01-May-2014'!$A$1:$M$1962,4,0)</f>
        <v>Tech &amp; Ops-Allocated</v>
      </c>
      <c r="K1140" t="str">
        <f>VLOOKUP(B1140,'CCM-FRS-01-May-2014'!$A$1:$M$1962,5,0)</f>
        <v>NEWORG Inactive centers</v>
      </c>
      <c r="M1140">
        <v>0</v>
      </c>
      <c r="O1140" s="23">
        <v>0</v>
      </c>
    </row>
    <row r="1141" spans="1:15" ht="15" x14ac:dyDescent="0.3">
      <c r="A1141" s="7"/>
      <c r="B1141" s="7" t="s">
        <v>2279</v>
      </c>
      <c r="C1141" s="7" t="s">
        <v>2280</v>
      </c>
      <c r="D1141" s="8">
        <v>38714.579895833333</v>
      </c>
      <c r="E1141" s="7" t="s">
        <v>19</v>
      </c>
      <c r="F1141" s="8">
        <v>39553</v>
      </c>
      <c r="G1141" t="str">
        <f t="shared" si="18"/>
        <v>Inactive</v>
      </c>
      <c r="H1141" s="4" t="s">
        <v>6</v>
      </c>
      <c r="I1141" t="str">
        <f>VLOOKUP(B1141,'CCM-FRS-01-May-2014'!$A$1:$M$1962,3,0)</f>
        <v>Technology and Operations</v>
      </c>
      <c r="J1141" t="str">
        <f>VLOOKUP(B1141,'CCM-FRS-01-May-2014'!$A$1:$M$1962,4,0)</f>
        <v>Tech &amp; Ops-Allocated</v>
      </c>
      <c r="K1141" t="str">
        <f>VLOOKUP(B1141,'CCM-FRS-01-May-2014'!$A$1:$M$1962,5,0)</f>
        <v>NEWORG Inactive centers</v>
      </c>
      <c r="M1141">
        <v>0</v>
      </c>
      <c r="O1141" s="23">
        <v>0</v>
      </c>
    </row>
    <row r="1142" spans="1:15" ht="15" x14ac:dyDescent="0.3">
      <c r="A1142" s="7"/>
      <c r="B1142" s="7" t="s">
        <v>2281</v>
      </c>
      <c r="C1142" s="7" t="s">
        <v>2282</v>
      </c>
      <c r="D1142" s="8">
        <v>38714.579895833333</v>
      </c>
      <c r="E1142" s="7" t="s">
        <v>19</v>
      </c>
      <c r="F1142" s="8">
        <v>39553</v>
      </c>
      <c r="G1142" t="str">
        <f t="shared" si="18"/>
        <v>Inactive</v>
      </c>
      <c r="H1142" s="4" t="s">
        <v>6</v>
      </c>
      <c r="I1142" t="str">
        <f>VLOOKUP(B1142,'CCM-FRS-01-May-2014'!$A$1:$M$1962,3,0)</f>
        <v>Technology and Operations</v>
      </c>
      <c r="J1142" t="str">
        <f>VLOOKUP(B1142,'CCM-FRS-01-May-2014'!$A$1:$M$1962,4,0)</f>
        <v>Tech &amp; Ops-Allocated</v>
      </c>
      <c r="K1142" t="str">
        <f>VLOOKUP(B1142,'CCM-FRS-01-May-2014'!$A$1:$M$1962,5,0)</f>
        <v>NEWORG Inactive centers</v>
      </c>
      <c r="M1142">
        <v>0</v>
      </c>
      <c r="O1142" s="23">
        <v>0</v>
      </c>
    </row>
    <row r="1143" spans="1:15" ht="15" x14ac:dyDescent="0.3">
      <c r="A1143" s="7"/>
      <c r="B1143" s="7" t="s">
        <v>2283</v>
      </c>
      <c r="C1143" s="7" t="s">
        <v>2284</v>
      </c>
      <c r="D1143" s="8">
        <v>38714.579895833333</v>
      </c>
      <c r="E1143" s="7" t="s">
        <v>19</v>
      </c>
      <c r="F1143" s="8">
        <v>39964</v>
      </c>
      <c r="G1143" t="str">
        <f t="shared" si="18"/>
        <v>Inactive</v>
      </c>
      <c r="H1143" s="4" t="s">
        <v>6</v>
      </c>
      <c r="I1143" t="str">
        <f>VLOOKUP(B1143,'CCM-FRS-01-May-2014'!$A$1:$M$1962,3,0)</f>
        <v>Technology and Operations</v>
      </c>
      <c r="J1143" t="str">
        <f>VLOOKUP(B1143,'CCM-FRS-01-May-2014'!$A$1:$M$1962,4,0)</f>
        <v>Tech &amp; Ops-Allocated</v>
      </c>
      <c r="K1143" t="str">
        <f>VLOOKUP(B1143,'CCM-FRS-01-May-2014'!$A$1:$M$1962,5,0)</f>
        <v>NEWORG Inactive centers</v>
      </c>
      <c r="M1143">
        <v>0</v>
      </c>
      <c r="O1143" s="23">
        <v>0</v>
      </c>
    </row>
    <row r="1144" spans="1:15" ht="15" x14ac:dyDescent="0.3">
      <c r="A1144" s="7"/>
      <c r="B1144" s="7" t="s">
        <v>2285</v>
      </c>
      <c r="C1144" s="7" t="s">
        <v>2286</v>
      </c>
      <c r="D1144" s="8">
        <v>38714.579895833333</v>
      </c>
      <c r="E1144" s="7" t="s">
        <v>19</v>
      </c>
      <c r="F1144" s="8">
        <v>39553</v>
      </c>
      <c r="G1144" t="str">
        <f t="shared" si="18"/>
        <v>Inactive</v>
      </c>
      <c r="H1144" s="4" t="s">
        <v>6</v>
      </c>
      <c r="I1144" t="str">
        <f>VLOOKUP(B1144,'CCM-FRS-01-May-2014'!$A$1:$M$1962,3,0)</f>
        <v>Technology and Operations</v>
      </c>
      <c r="J1144" t="str">
        <f>VLOOKUP(B1144,'CCM-FRS-01-May-2014'!$A$1:$M$1962,4,0)</f>
        <v>Tech &amp; Ops-Allocated</v>
      </c>
      <c r="K1144" t="str">
        <f>VLOOKUP(B1144,'CCM-FRS-01-May-2014'!$A$1:$M$1962,5,0)</f>
        <v>NEWORG Inactive centers</v>
      </c>
      <c r="M1144">
        <v>0</v>
      </c>
      <c r="O1144" s="23">
        <v>0</v>
      </c>
    </row>
    <row r="1145" spans="1:15" ht="15" x14ac:dyDescent="0.3">
      <c r="A1145" s="7"/>
      <c r="B1145" s="7" t="s">
        <v>2287</v>
      </c>
      <c r="C1145" s="7" t="s">
        <v>2288</v>
      </c>
      <c r="D1145" s="8">
        <v>38714.579895833333</v>
      </c>
      <c r="E1145" s="7" t="s">
        <v>19</v>
      </c>
      <c r="F1145" s="8">
        <v>39553</v>
      </c>
      <c r="G1145" t="str">
        <f t="shared" si="18"/>
        <v>Inactive</v>
      </c>
      <c r="H1145" s="4" t="s">
        <v>6</v>
      </c>
      <c r="I1145" t="str">
        <f>VLOOKUP(B1145,'CCM-FRS-01-May-2014'!$A$1:$M$1962,3,0)</f>
        <v>Technology and Operations</v>
      </c>
      <c r="J1145" t="str">
        <f>VLOOKUP(B1145,'CCM-FRS-01-May-2014'!$A$1:$M$1962,4,0)</f>
        <v>Tech &amp; Ops-Allocated</v>
      </c>
      <c r="K1145" t="str">
        <f>VLOOKUP(B1145,'CCM-FRS-01-May-2014'!$A$1:$M$1962,5,0)</f>
        <v>NEWORG Inactive centers</v>
      </c>
      <c r="M1145">
        <v>0</v>
      </c>
      <c r="O1145" s="23">
        <v>0</v>
      </c>
    </row>
    <row r="1146" spans="1:15" ht="15" x14ac:dyDescent="0.3">
      <c r="A1146" s="7"/>
      <c r="B1146" s="7" t="s">
        <v>2289</v>
      </c>
      <c r="C1146" s="7" t="s">
        <v>2290</v>
      </c>
      <c r="D1146" s="8">
        <v>38714.579884259256</v>
      </c>
      <c r="E1146" s="7" t="s">
        <v>19</v>
      </c>
      <c r="F1146" s="8">
        <v>39553</v>
      </c>
      <c r="G1146" t="str">
        <f t="shared" si="18"/>
        <v>Inactive</v>
      </c>
      <c r="H1146" s="4" t="s">
        <v>6</v>
      </c>
      <c r="I1146" t="str">
        <f>VLOOKUP(B1146,'CCM-FRS-01-May-2014'!$A$1:$M$1962,3,0)</f>
        <v>Technology and Operations</v>
      </c>
      <c r="J1146" t="str">
        <f>VLOOKUP(B1146,'CCM-FRS-01-May-2014'!$A$1:$M$1962,4,0)</f>
        <v>Tech &amp; Ops-Allocated</v>
      </c>
      <c r="K1146" t="str">
        <f>VLOOKUP(B1146,'CCM-FRS-01-May-2014'!$A$1:$M$1962,5,0)</f>
        <v>NEWORG Inactive centers</v>
      </c>
      <c r="M1146">
        <v>0</v>
      </c>
      <c r="O1146" s="23">
        <v>0</v>
      </c>
    </row>
    <row r="1147" spans="1:15" ht="15" x14ac:dyDescent="0.3">
      <c r="A1147" s="7"/>
      <c r="B1147" s="7" t="s">
        <v>2291</v>
      </c>
      <c r="C1147" s="7" t="s">
        <v>2292</v>
      </c>
      <c r="D1147" s="8">
        <v>38714.579884259256</v>
      </c>
      <c r="E1147" s="7" t="s">
        <v>19</v>
      </c>
      <c r="F1147" s="8">
        <v>39553</v>
      </c>
      <c r="G1147" t="str">
        <f t="shared" si="18"/>
        <v>Inactive</v>
      </c>
      <c r="H1147" s="4" t="s">
        <v>6</v>
      </c>
      <c r="I1147" t="str">
        <f>VLOOKUP(B1147,'CCM-FRS-01-May-2014'!$A$1:$M$1962,3,0)</f>
        <v>Technology and Operations</v>
      </c>
      <c r="J1147" t="str">
        <f>VLOOKUP(B1147,'CCM-FRS-01-May-2014'!$A$1:$M$1962,4,0)</f>
        <v>Tech &amp; Ops-Allocated</v>
      </c>
      <c r="K1147" t="str">
        <f>VLOOKUP(B1147,'CCM-FRS-01-May-2014'!$A$1:$M$1962,5,0)</f>
        <v>NEWORG Inactive centers</v>
      </c>
      <c r="M1147">
        <v>0</v>
      </c>
      <c r="O1147" s="23">
        <v>0</v>
      </c>
    </row>
    <row r="1148" spans="1:15" ht="15" x14ac:dyDescent="0.3">
      <c r="A1148" s="7"/>
      <c r="B1148" s="7" t="s">
        <v>2293</v>
      </c>
      <c r="C1148" s="7" t="s">
        <v>2294</v>
      </c>
      <c r="D1148" s="8">
        <v>38714.579884259256</v>
      </c>
      <c r="E1148" s="7" t="s">
        <v>19</v>
      </c>
      <c r="F1148" s="8">
        <v>39553</v>
      </c>
      <c r="G1148" t="str">
        <f t="shared" si="18"/>
        <v>Inactive</v>
      </c>
      <c r="H1148" s="4" t="s">
        <v>6</v>
      </c>
      <c r="I1148" t="str">
        <f>VLOOKUP(B1148,'CCM-FRS-01-May-2014'!$A$1:$M$1962,3,0)</f>
        <v>Technology and Operations</v>
      </c>
      <c r="J1148" t="str">
        <f>VLOOKUP(B1148,'CCM-FRS-01-May-2014'!$A$1:$M$1962,4,0)</f>
        <v>Tech &amp; Ops-Allocated</v>
      </c>
      <c r="K1148" t="str">
        <f>VLOOKUP(B1148,'CCM-FRS-01-May-2014'!$A$1:$M$1962,5,0)</f>
        <v>NEWORG Inactive centers</v>
      </c>
      <c r="M1148">
        <v>0</v>
      </c>
      <c r="O1148" s="23">
        <v>0</v>
      </c>
    </row>
    <row r="1149" spans="1:15" ht="15" x14ac:dyDescent="0.3">
      <c r="A1149" s="7"/>
      <c r="B1149" s="7" t="s">
        <v>2295</v>
      </c>
      <c r="C1149" s="7" t="s">
        <v>2296</v>
      </c>
      <c r="D1149" s="8">
        <v>38714.579895833333</v>
      </c>
      <c r="E1149" s="7" t="s">
        <v>19</v>
      </c>
      <c r="F1149" s="8">
        <v>39553</v>
      </c>
      <c r="G1149" t="str">
        <f t="shared" si="18"/>
        <v>Inactive</v>
      </c>
      <c r="H1149" s="4" t="s">
        <v>6</v>
      </c>
      <c r="I1149" t="str">
        <f>VLOOKUP(B1149,'CCM-FRS-01-May-2014'!$A$1:$M$1962,3,0)</f>
        <v>Technology and Operations</v>
      </c>
      <c r="J1149" t="str">
        <f>VLOOKUP(B1149,'CCM-FRS-01-May-2014'!$A$1:$M$1962,4,0)</f>
        <v>Tech &amp; Ops-Allocated</v>
      </c>
      <c r="K1149" t="str">
        <f>VLOOKUP(B1149,'CCM-FRS-01-May-2014'!$A$1:$M$1962,5,0)</f>
        <v>NEWORG Inactive centers</v>
      </c>
      <c r="M1149">
        <v>0</v>
      </c>
      <c r="O1149" s="23">
        <v>0</v>
      </c>
    </row>
    <row r="1150" spans="1:15" ht="15" x14ac:dyDescent="0.3">
      <c r="A1150" s="7"/>
      <c r="B1150" s="7" t="s">
        <v>2297</v>
      </c>
      <c r="C1150" s="7" t="s">
        <v>2298</v>
      </c>
      <c r="D1150" s="8">
        <v>38714.579895833333</v>
      </c>
      <c r="E1150" s="7" t="s">
        <v>19</v>
      </c>
      <c r="F1150" s="8">
        <v>39553</v>
      </c>
      <c r="G1150" t="str">
        <f t="shared" si="18"/>
        <v>Inactive</v>
      </c>
      <c r="H1150" s="4" t="s">
        <v>6</v>
      </c>
      <c r="I1150" t="str">
        <f>VLOOKUP(B1150,'CCM-FRS-01-May-2014'!$A$1:$M$1962,3,0)</f>
        <v>Technology and Operations</v>
      </c>
      <c r="J1150" t="str">
        <f>VLOOKUP(B1150,'CCM-FRS-01-May-2014'!$A$1:$M$1962,4,0)</f>
        <v>Tech &amp; Ops-Allocated</v>
      </c>
      <c r="K1150" t="str">
        <f>VLOOKUP(B1150,'CCM-FRS-01-May-2014'!$A$1:$M$1962,5,0)</f>
        <v>NEWORG Inactive centers</v>
      </c>
      <c r="M1150">
        <v>0</v>
      </c>
      <c r="O1150" s="23">
        <v>0</v>
      </c>
    </row>
    <row r="1151" spans="1:15" ht="15" x14ac:dyDescent="0.3">
      <c r="A1151" s="7"/>
      <c r="B1151" s="7" t="s">
        <v>2299</v>
      </c>
      <c r="C1151" s="7" t="s">
        <v>2300</v>
      </c>
      <c r="D1151" s="8">
        <v>38714.579884259256</v>
      </c>
      <c r="E1151" s="7" t="s">
        <v>19</v>
      </c>
      <c r="F1151" s="8">
        <v>39553</v>
      </c>
      <c r="G1151" t="str">
        <f t="shared" si="18"/>
        <v>Inactive</v>
      </c>
      <c r="H1151" s="4" t="s">
        <v>6</v>
      </c>
      <c r="I1151" t="str">
        <f>VLOOKUP(B1151,'CCM-FRS-01-May-2014'!$A$1:$M$1962,3,0)</f>
        <v>Technology and Operations</v>
      </c>
      <c r="J1151" t="str">
        <f>VLOOKUP(B1151,'CCM-FRS-01-May-2014'!$A$1:$M$1962,4,0)</f>
        <v>Tech &amp; Ops-Allocated</v>
      </c>
      <c r="K1151" t="str">
        <f>VLOOKUP(B1151,'CCM-FRS-01-May-2014'!$A$1:$M$1962,5,0)</f>
        <v>NEWORG Inactive centers</v>
      </c>
      <c r="M1151">
        <v>0</v>
      </c>
      <c r="O1151" s="23">
        <v>0</v>
      </c>
    </row>
    <row r="1152" spans="1:15" ht="15" x14ac:dyDescent="0.3">
      <c r="A1152" s="7"/>
      <c r="B1152" s="7" t="s">
        <v>2301</v>
      </c>
      <c r="C1152" s="7" t="s">
        <v>2302</v>
      </c>
      <c r="D1152" s="8">
        <v>38714.579884259256</v>
      </c>
      <c r="E1152" s="7" t="s">
        <v>19</v>
      </c>
      <c r="F1152" s="8">
        <v>39553</v>
      </c>
      <c r="G1152" t="str">
        <f t="shared" si="18"/>
        <v>Inactive</v>
      </c>
      <c r="H1152" s="4" t="s">
        <v>6</v>
      </c>
      <c r="I1152" t="str">
        <f>VLOOKUP(B1152,'CCM-FRS-01-May-2014'!$A$1:$M$1962,3,0)</f>
        <v>Technology and Operations</v>
      </c>
      <c r="J1152" t="str">
        <f>VLOOKUP(B1152,'CCM-FRS-01-May-2014'!$A$1:$M$1962,4,0)</f>
        <v>Tech &amp; Ops-Allocated</v>
      </c>
      <c r="K1152" t="str">
        <f>VLOOKUP(B1152,'CCM-FRS-01-May-2014'!$A$1:$M$1962,5,0)</f>
        <v>NEWORG Inactive centers</v>
      </c>
      <c r="M1152">
        <v>0</v>
      </c>
      <c r="O1152" s="23">
        <v>0</v>
      </c>
    </row>
    <row r="1153" spans="1:15" ht="15" x14ac:dyDescent="0.3">
      <c r="A1153" s="7"/>
      <c r="B1153" s="7" t="s">
        <v>2303</v>
      </c>
      <c r="C1153" s="7" t="s">
        <v>2304</v>
      </c>
      <c r="D1153" s="8">
        <v>38714.579884259256</v>
      </c>
      <c r="E1153" s="7" t="s">
        <v>19</v>
      </c>
      <c r="F1153" s="8">
        <v>39553</v>
      </c>
      <c r="G1153" t="str">
        <f t="shared" si="18"/>
        <v>Inactive</v>
      </c>
      <c r="H1153" s="4" t="s">
        <v>6</v>
      </c>
      <c r="I1153" t="str">
        <f>VLOOKUP(B1153,'CCM-FRS-01-May-2014'!$A$1:$M$1962,3,0)</f>
        <v>Technology and Operations</v>
      </c>
      <c r="J1153" t="str">
        <f>VLOOKUP(B1153,'CCM-FRS-01-May-2014'!$A$1:$M$1962,4,0)</f>
        <v>Tech &amp; Ops-Allocated</v>
      </c>
      <c r="K1153" t="str">
        <f>VLOOKUP(B1153,'CCM-FRS-01-May-2014'!$A$1:$M$1962,5,0)</f>
        <v>NEWORG Inactive centers</v>
      </c>
      <c r="M1153">
        <v>0</v>
      </c>
      <c r="O1153" s="23">
        <v>0</v>
      </c>
    </row>
    <row r="1154" spans="1:15" ht="15" x14ac:dyDescent="0.3">
      <c r="A1154" s="7"/>
      <c r="B1154" s="7" t="s">
        <v>2305</v>
      </c>
      <c r="C1154" s="7" t="s">
        <v>2306</v>
      </c>
      <c r="D1154" s="8">
        <v>38714.579884259256</v>
      </c>
      <c r="E1154" s="7" t="s">
        <v>19</v>
      </c>
      <c r="F1154" s="8">
        <v>39553</v>
      </c>
      <c r="G1154" t="str">
        <f t="shared" si="18"/>
        <v>Inactive</v>
      </c>
      <c r="H1154" s="4" t="s">
        <v>6</v>
      </c>
      <c r="I1154" t="str">
        <f>VLOOKUP(B1154,'CCM-FRS-01-May-2014'!$A$1:$M$1962,3,0)</f>
        <v>Technology and Operations</v>
      </c>
      <c r="J1154" t="str">
        <f>VLOOKUP(B1154,'CCM-FRS-01-May-2014'!$A$1:$M$1962,4,0)</f>
        <v>Tech &amp; Ops-Allocated</v>
      </c>
      <c r="K1154" t="str">
        <f>VLOOKUP(B1154,'CCM-FRS-01-May-2014'!$A$1:$M$1962,5,0)</f>
        <v>NEWORG Inactive centers</v>
      </c>
      <c r="M1154">
        <v>0</v>
      </c>
      <c r="O1154" s="23">
        <v>0</v>
      </c>
    </row>
    <row r="1155" spans="1:15" ht="15" x14ac:dyDescent="0.3">
      <c r="A1155" s="7"/>
      <c r="B1155" s="7" t="s">
        <v>2307</v>
      </c>
      <c r="C1155" s="7" t="s">
        <v>2308</v>
      </c>
      <c r="D1155" s="8">
        <v>38714.579895833333</v>
      </c>
      <c r="E1155" s="7" t="s">
        <v>19</v>
      </c>
      <c r="F1155" s="8">
        <v>39964</v>
      </c>
      <c r="G1155" t="str">
        <f t="shared" si="18"/>
        <v>Inactive</v>
      </c>
      <c r="H1155" s="4" t="s">
        <v>6</v>
      </c>
      <c r="I1155" t="str">
        <f>VLOOKUP(B1155,'CCM-FRS-01-May-2014'!$A$1:$M$1962,3,0)</f>
        <v>Technology and Operations</v>
      </c>
      <c r="J1155" t="str">
        <f>VLOOKUP(B1155,'CCM-FRS-01-May-2014'!$A$1:$M$1962,4,0)</f>
        <v>Tech &amp; Ops-Allocated</v>
      </c>
      <c r="K1155" t="str">
        <f>VLOOKUP(B1155,'CCM-FRS-01-May-2014'!$A$1:$M$1962,5,0)</f>
        <v>NEWORG Inactive centers</v>
      </c>
      <c r="M1155">
        <v>0</v>
      </c>
      <c r="O1155" s="23">
        <v>0</v>
      </c>
    </row>
    <row r="1156" spans="1:15" ht="15" x14ac:dyDescent="0.3">
      <c r="A1156" s="7"/>
      <c r="B1156" s="7" t="s">
        <v>2309</v>
      </c>
      <c r="C1156" s="7" t="s">
        <v>2310</v>
      </c>
      <c r="D1156" s="8">
        <v>38714.579895833333</v>
      </c>
      <c r="E1156" s="7" t="s">
        <v>19</v>
      </c>
      <c r="F1156" s="8">
        <v>39553</v>
      </c>
      <c r="G1156" t="str">
        <f t="shared" si="18"/>
        <v>Inactive</v>
      </c>
      <c r="H1156" s="4" t="s">
        <v>6</v>
      </c>
      <c r="I1156" t="str">
        <f>VLOOKUP(B1156,'CCM-FRS-01-May-2014'!$A$1:$M$1962,3,0)</f>
        <v>Technology and Operations</v>
      </c>
      <c r="J1156" t="str">
        <f>VLOOKUP(B1156,'CCM-FRS-01-May-2014'!$A$1:$M$1962,4,0)</f>
        <v>Tech &amp; Ops-Allocated</v>
      </c>
      <c r="K1156" t="str">
        <f>VLOOKUP(B1156,'CCM-FRS-01-May-2014'!$A$1:$M$1962,5,0)</f>
        <v>NEWORG Inactive centers</v>
      </c>
      <c r="M1156">
        <v>0</v>
      </c>
      <c r="O1156" s="23">
        <v>0</v>
      </c>
    </row>
    <row r="1157" spans="1:15" ht="15" x14ac:dyDescent="0.3">
      <c r="A1157" s="7"/>
      <c r="B1157" s="7" t="s">
        <v>2311</v>
      </c>
      <c r="C1157" s="7" t="s">
        <v>2312</v>
      </c>
      <c r="D1157" s="8">
        <v>38714.579895833333</v>
      </c>
      <c r="E1157" s="7" t="s">
        <v>19</v>
      </c>
      <c r="F1157" s="8">
        <v>39553</v>
      </c>
      <c r="G1157" t="str">
        <f t="shared" si="18"/>
        <v>Inactive</v>
      </c>
      <c r="H1157" s="4" t="s">
        <v>6</v>
      </c>
      <c r="I1157" t="str">
        <f>VLOOKUP(B1157,'CCM-FRS-01-May-2014'!$A$1:$M$1962,3,0)</f>
        <v>Technology and Operations</v>
      </c>
      <c r="J1157" t="str">
        <f>VLOOKUP(B1157,'CCM-FRS-01-May-2014'!$A$1:$M$1962,4,0)</f>
        <v>Tech &amp; Ops-Allocated</v>
      </c>
      <c r="K1157" t="str">
        <f>VLOOKUP(B1157,'CCM-FRS-01-May-2014'!$A$1:$M$1962,5,0)</f>
        <v>NEWORG Inactive centers</v>
      </c>
      <c r="M1157">
        <v>0</v>
      </c>
      <c r="O1157" s="23">
        <v>0</v>
      </c>
    </row>
    <row r="1158" spans="1:15" ht="15" x14ac:dyDescent="0.3">
      <c r="A1158" s="7"/>
      <c r="B1158" s="7" t="s">
        <v>2313</v>
      </c>
      <c r="C1158" s="7" t="s">
        <v>2314</v>
      </c>
      <c r="D1158" s="8">
        <v>38714.579884259256</v>
      </c>
      <c r="E1158" s="7" t="s">
        <v>19</v>
      </c>
      <c r="F1158" s="8">
        <v>39553</v>
      </c>
      <c r="G1158" t="str">
        <f t="shared" si="18"/>
        <v>Inactive</v>
      </c>
      <c r="H1158" s="4" t="s">
        <v>6</v>
      </c>
      <c r="I1158" t="str">
        <f>VLOOKUP(B1158,'CCM-FRS-01-May-2014'!$A$1:$M$1962,3,0)</f>
        <v>Technology and Operations</v>
      </c>
      <c r="J1158" t="str">
        <f>VLOOKUP(B1158,'CCM-FRS-01-May-2014'!$A$1:$M$1962,4,0)</f>
        <v>Tech &amp; Ops-Allocated</v>
      </c>
      <c r="K1158" t="str">
        <f>VLOOKUP(B1158,'CCM-FRS-01-May-2014'!$A$1:$M$1962,5,0)</f>
        <v>NEWORG Inactive centers</v>
      </c>
      <c r="M1158">
        <v>0</v>
      </c>
      <c r="O1158" s="23">
        <v>0</v>
      </c>
    </row>
    <row r="1159" spans="1:15" ht="15" x14ac:dyDescent="0.3">
      <c r="A1159" s="7"/>
      <c r="B1159" s="7" t="s">
        <v>2315</v>
      </c>
      <c r="C1159" s="7" t="s">
        <v>2316</v>
      </c>
      <c r="D1159" s="8">
        <v>38714.579884259256</v>
      </c>
      <c r="E1159" s="7" t="s">
        <v>19</v>
      </c>
      <c r="F1159" s="8">
        <v>39553</v>
      </c>
      <c r="G1159" t="str">
        <f t="shared" si="18"/>
        <v>Inactive</v>
      </c>
      <c r="H1159" s="4" t="s">
        <v>6</v>
      </c>
      <c r="I1159" t="str">
        <f>VLOOKUP(B1159,'CCM-FRS-01-May-2014'!$A$1:$M$1962,3,0)</f>
        <v>Technology and Operations</v>
      </c>
      <c r="J1159" t="str">
        <f>VLOOKUP(B1159,'CCM-FRS-01-May-2014'!$A$1:$M$1962,4,0)</f>
        <v>Tech &amp; Ops-Allocated</v>
      </c>
      <c r="K1159" t="str">
        <f>VLOOKUP(B1159,'CCM-FRS-01-May-2014'!$A$1:$M$1962,5,0)</f>
        <v>NEWORG Inactive centers</v>
      </c>
      <c r="M1159">
        <v>0</v>
      </c>
      <c r="O1159" s="23">
        <v>0</v>
      </c>
    </row>
    <row r="1160" spans="1:15" ht="15" x14ac:dyDescent="0.3">
      <c r="A1160" s="7"/>
      <c r="B1160" s="7" t="s">
        <v>2317</v>
      </c>
      <c r="C1160" s="7" t="s">
        <v>2318</v>
      </c>
      <c r="D1160" s="8">
        <v>38974.576655092591</v>
      </c>
      <c r="E1160" s="7" t="s">
        <v>19</v>
      </c>
      <c r="F1160" s="8">
        <v>41608</v>
      </c>
      <c r="G1160" t="str">
        <f t="shared" si="18"/>
        <v>Inactive</v>
      </c>
      <c r="H1160" s="4" t="s">
        <v>6</v>
      </c>
      <c r="I1160" t="str">
        <f>VLOOKUP(B1160,'CCM-FRS-01-May-2014'!$A$1:$M$1962,3,0)</f>
        <v>Client Businesses</v>
      </c>
      <c r="J1160" t="str">
        <f>VLOOKUP(B1160,'CCM-FRS-01-May-2014'!$A$1:$M$1962,4,0)</f>
        <v>Client-ICB &amp; BlackRock Solutions</v>
      </c>
      <c r="K1160" t="str">
        <f>VLOOKUP(B1160,'CCM-FRS-01-May-2014'!$A$1:$M$1962,5,0)</f>
        <v>Client-ICB &amp; BRS-BlackRock Solutions</v>
      </c>
      <c r="M1160">
        <v>0</v>
      </c>
      <c r="O1160" s="23">
        <v>0</v>
      </c>
    </row>
    <row r="1161" spans="1:15" ht="15" x14ac:dyDescent="0.3">
      <c r="A1161" s="7"/>
      <c r="B1161" s="7" t="s">
        <v>2319</v>
      </c>
      <c r="C1161" s="7" t="s">
        <v>2320</v>
      </c>
      <c r="D1161" s="8">
        <v>38974.576655092591</v>
      </c>
      <c r="E1161" s="7" t="s">
        <v>19</v>
      </c>
      <c r="F1161" s="8">
        <v>41121</v>
      </c>
      <c r="G1161" t="str">
        <f t="shared" si="18"/>
        <v>Inactive</v>
      </c>
      <c r="H1161" s="4" t="s">
        <v>6</v>
      </c>
      <c r="I1161" t="str">
        <f>VLOOKUP(B1161,'CCM-FRS-01-May-2014'!$A$1:$M$1962,3,0)</f>
        <v>Technology and Operations</v>
      </c>
      <c r="J1161" t="str">
        <f>VLOOKUP(B1161,'CCM-FRS-01-May-2014'!$A$1:$M$1962,4,0)</f>
        <v>Tech &amp; Ops-Allocated</v>
      </c>
      <c r="K1161" t="str">
        <f>VLOOKUP(B1161,'CCM-FRS-01-May-2014'!$A$1:$M$1962,5,0)</f>
        <v>NEWORG Inactive centers</v>
      </c>
      <c r="M1161">
        <v>0</v>
      </c>
      <c r="O1161" s="23">
        <v>0</v>
      </c>
    </row>
    <row r="1162" spans="1:15" ht="15" x14ac:dyDescent="0.3">
      <c r="A1162" s="7"/>
      <c r="B1162" s="7" t="s">
        <v>2321</v>
      </c>
      <c r="C1162" s="7" t="s">
        <v>2322</v>
      </c>
      <c r="D1162" s="8">
        <v>38974.576655092591</v>
      </c>
      <c r="E1162" s="7" t="s">
        <v>19</v>
      </c>
      <c r="F1162" s="8" t="s">
        <v>20</v>
      </c>
      <c r="G1162" t="str">
        <f t="shared" si="18"/>
        <v>Active</v>
      </c>
      <c r="H1162" s="2" t="s">
        <v>1</v>
      </c>
      <c r="I1162" t="str">
        <f>VLOOKUP(B1162,'CCM-FRS-01-May-2014'!$A$1:$M$1962,3,0)</f>
        <v>Technology and Operations</v>
      </c>
      <c r="J1162" t="str">
        <f>VLOOKUP(B1162,'CCM-FRS-01-May-2014'!$A$1:$M$1962,4,0)</f>
        <v>Tech &amp; Ops-Aladdin Product Group</v>
      </c>
      <c r="K1162" t="str">
        <f>VLOOKUP(B1162,'CCM-FRS-01-May-2014'!$A$1:$M$1962,5,0)</f>
        <v>Tech &amp; Ops-APG-Exec</v>
      </c>
      <c r="M1162">
        <v>21</v>
      </c>
      <c r="O1162" s="23">
        <v>14079226.814747147</v>
      </c>
    </row>
    <row r="1163" spans="1:15" ht="15" x14ac:dyDescent="0.3">
      <c r="A1163" s="7"/>
      <c r="B1163" s="7" t="s">
        <v>2323</v>
      </c>
      <c r="C1163" s="7" t="s">
        <v>2324</v>
      </c>
      <c r="D1163" s="8">
        <v>39041.650254629632</v>
      </c>
      <c r="E1163" s="7" t="s">
        <v>19</v>
      </c>
      <c r="F1163" s="8" t="s">
        <v>20</v>
      </c>
      <c r="G1163" t="str">
        <f t="shared" ref="G1163:G1226" si="19">IF(E1163="N","Inactive",(IF(E1163="Y",(IF(F1163="N.A.","Active","Inactive")),"Check")))</f>
        <v>Active</v>
      </c>
      <c r="H1163" s="2" t="s">
        <v>1</v>
      </c>
      <c r="I1163" t="str">
        <f>VLOOKUP(B1163,'CCM-FRS-01-May-2014'!$A$1:$M$1962,3,0)</f>
        <v>Technology and Operations</v>
      </c>
      <c r="J1163" t="str">
        <f>VLOOKUP(B1163,'CCM-FRS-01-May-2014'!$A$1:$M$1962,4,0)</f>
        <v>Tech &amp; Ops-Business Operations</v>
      </c>
      <c r="K1163" t="str">
        <f>VLOOKUP(B1163,'CCM-FRS-01-May-2014'!$A$1:$M$1962,5,0)</f>
        <v>Tech &amp; Ops-Bus Ops-Provider Strategy</v>
      </c>
      <c r="M1163">
        <v>0</v>
      </c>
      <c r="O1163" s="23">
        <v>151784.38043333386</v>
      </c>
    </row>
    <row r="1164" spans="1:15" ht="15" x14ac:dyDescent="0.3">
      <c r="A1164" s="7"/>
      <c r="B1164" s="7" t="s">
        <v>2325</v>
      </c>
      <c r="C1164" s="7" t="s">
        <v>2326</v>
      </c>
      <c r="D1164" s="8">
        <v>39171.540682870371</v>
      </c>
      <c r="E1164" s="7" t="s">
        <v>19</v>
      </c>
      <c r="F1164" s="8">
        <v>40088</v>
      </c>
      <c r="G1164" t="str">
        <f t="shared" si="19"/>
        <v>Inactive</v>
      </c>
      <c r="H1164" s="4" t="s">
        <v>6</v>
      </c>
      <c r="I1164" t="str">
        <f>VLOOKUP(B1164,'CCM-FRS-01-May-2014'!$A$1:$M$1962,3,0)</f>
        <v>Technology and Operations</v>
      </c>
      <c r="J1164" t="str">
        <f>VLOOKUP(B1164,'CCM-FRS-01-May-2014'!$A$1:$M$1962,4,0)</f>
        <v>Tech &amp; Ops-Allocated</v>
      </c>
      <c r="K1164" t="str">
        <f>VLOOKUP(B1164,'CCM-FRS-01-May-2014'!$A$1:$M$1962,5,0)</f>
        <v>421106 Tech &amp; Ops-Allocation Technology (Inactive)</v>
      </c>
      <c r="M1164">
        <v>0</v>
      </c>
      <c r="O1164" s="23">
        <v>0</v>
      </c>
    </row>
    <row r="1165" spans="1:15" ht="15" x14ac:dyDescent="0.3">
      <c r="A1165" s="7"/>
      <c r="B1165" s="7" t="s">
        <v>2327</v>
      </c>
      <c r="C1165" s="7" t="s">
        <v>2328</v>
      </c>
      <c r="D1165" s="8">
        <v>39171.540682870371</v>
      </c>
      <c r="E1165" s="7" t="s">
        <v>19</v>
      </c>
      <c r="F1165" s="8" t="s">
        <v>20</v>
      </c>
      <c r="G1165" t="str">
        <f t="shared" si="19"/>
        <v>Active</v>
      </c>
      <c r="H1165" s="2" t="s">
        <v>1</v>
      </c>
      <c r="I1165" t="str">
        <f>VLOOKUP(B1165,'CCM-FRS-01-May-2014'!$A$1:$M$1962,3,0)</f>
        <v>Technology and Operations</v>
      </c>
      <c r="J1165" t="str">
        <f>VLOOKUP(B1165,'CCM-FRS-01-May-2014'!$A$1:$M$1962,4,0)</f>
        <v>421107 Tech &amp; Ops-Allocation Software Cap</v>
      </c>
      <c r="K1165">
        <f>VLOOKUP(B1165,'CCM-FRS-01-May-2014'!$A$1:$M$1962,5,0)</f>
        <v>0</v>
      </c>
      <c r="M1165">
        <v>0</v>
      </c>
      <c r="O1165" s="23">
        <v>152223.67104352638</v>
      </c>
    </row>
    <row r="1166" spans="1:15" ht="15" x14ac:dyDescent="0.3">
      <c r="A1166" s="7"/>
      <c r="B1166" s="7" t="s">
        <v>2329</v>
      </c>
      <c r="C1166" s="7" t="s">
        <v>2330</v>
      </c>
      <c r="D1166" s="8">
        <v>39171.540682870371</v>
      </c>
      <c r="E1166" s="7" t="s">
        <v>19</v>
      </c>
      <c r="F1166" s="8">
        <v>41213</v>
      </c>
      <c r="G1166" s="10" t="str">
        <f t="shared" si="19"/>
        <v>Inactive</v>
      </c>
      <c r="H1166" s="4" t="s">
        <v>6</v>
      </c>
      <c r="I1166" s="10" t="str">
        <f>VLOOKUP(B1166,'CCM-FRS-01-May-2014'!$A$1:$M$1962,3,0)</f>
        <v>Technology and Operations</v>
      </c>
      <c r="J1166" t="str">
        <f>VLOOKUP(B1166,'CCM-FRS-01-May-2014'!$A$1:$M$1962,4,0)</f>
        <v>Tech &amp; Ops-Allocated</v>
      </c>
      <c r="K1166" t="str">
        <f>VLOOKUP(B1166,'CCM-FRS-01-May-2014'!$A$1:$M$1962,5,0)</f>
        <v>421108 Tech &amp; Ops-Allocation Business Software (Inactive)</v>
      </c>
      <c r="M1166">
        <v>0</v>
      </c>
      <c r="O1166" s="23">
        <v>0</v>
      </c>
    </row>
    <row r="1167" spans="1:15" ht="15" x14ac:dyDescent="0.3">
      <c r="A1167" s="7"/>
      <c r="B1167" s="7" t="s">
        <v>2331</v>
      </c>
      <c r="C1167" s="7" t="s">
        <v>2332</v>
      </c>
      <c r="D1167" s="8">
        <v>39829.605763888889</v>
      </c>
      <c r="E1167" s="7" t="s">
        <v>19</v>
      </c>
      <c r="F1167" s="8">
        <v>41121</v>
      </c>
      <c r="G1167" t="str">
        <f t="shared" si="19"/>
        <v>Inactive</v>
      </c>
      <c r="H1167" s="4" t="s">
        <v>6</v>
      </c>
      <c r="I1167" t="str">
        <f>VLOOKUP(B1167,'CCM-FRS-01-May-2014'!$A$1:$M$1962,3,0)</f>
        <v>Technology and Operations</v>
      </c>
      <c r="J1167" t="str">
        <f>VLOOKUP(B1167,'CCM-FRS-01-May-2014'!$A$1:$M$1962,4,0)</f>
        <v>Tech &amp; Ops-Aladdin Product Group</v>
      </c>
      <c r="K1167" t="str">
        <f>VLOOKUP(B1167,'CCM-FRS-01-May-2014'!$A$1:$M$1962,5,0)</f>
        <v>Tech &amp; Ops-APG-Distribution Solutions (DS)</v>
      </c>
      <c r="M1167">
        <v>0</v>
      </c>
      <c r="O1167" s="23">
        <v>0</v>
      </c>
    </row>
    <row r="1168" spans="1:15" ht="15" x14ac:dyDescent="0.3">
      <c r="A1168" s="7"/>
      <c r="B1168" s="7" t="s">
        <v>2333</v>
      </c>
      <c r="C1168" s="7" t="s">
        <v>2334</v>
      </c>
      <c r="D1168" s="8">
        <v>39829.605763888889</v>
      </c>
      <c r="E1168" s="7" t="s">
        <v>19</v>
      </c>
      <c r="F1168" s="8">
        <v>41670</v>
      </c>
      <c r="G1168" t="str">
        <f t="shared" si="19"/>
        <v>Inactive</v>
      </c>
      <c r="H1168" s="4" t="s">
        <v>6</v>
      </c>
      <c r="I1168" t="str">
        <f>VLOOKUP(B1168,'CCM-FRS-01-May-2014'!$A$1:$M$1962,3,0)</f>
        <v>Technology and Operations</v>
      </c>
      <c r="J1168" t="str">
        <f>VLOOKUP(B1168,'CCM-FRS-01-May-2014'!$A$1:$M$1962,4,0)</f>
        <v>Tech &amp; Ops-Aladdin Product Group</v>
      </c>
      <c r="K1168" t="str">
        <f>VLOOKUP(B1168,'CCM-FRS-01-May-2014'!$A$1:$M$1962,5,0)</f>
        <v>Tech &amp; Ops-APG-Core Client Processing</v>
      </c>
      <c r="M1168">
        <v>0</v>
      </c>
      <c r="O1168" s="23">
        <v>239</v>
      </c>
    </row>
    <row r="1169" spans="1:15" ht="15" x14ac:dyDescent="0.3">
      <c r="A1169" s="7"/>
      <c r="B1169" s="7" t="s">
        <v>2335</v>
      </c>
      <c r="C1169" s="7" t="s">
        <v>2336</v>
      </c>
      <c r="D1169" s="8">
        <v>39829.605763888889</v>
      </c>
      <c r="E1169" s="7" t="s">
        <v>19</v>
      </c>
      <c r="F1169" s="8">
        <v>41121</v>
      </c>
      <c r="G1169" t="str">
        <f t="shared" si="19"/>
        <v>Inactive</v>
      </c>
      <c r="H1169" s="4" t="s">
        <v>6</v>
      </c>
      <c r="I1169" t="str">
        <f>VLOOKUP(B1169,'CCM-FRS-01-May-2014'!$A$1:$M$1962,3,0)</f>
        <v>Technology and Operations</v>
      </c>
      <c r="J1169" t="str">
        <f>VLOOKUP(B1169,'CCM-FRS-01-May-2014'!$A$1:$M$1962,4,0)</f>
        <v>Tech &amp; Ops-Aladdin Product Group</v>
      </c>
      <c r="K1169" t="str">
        <f>VLOOKUP(B1169,'CCM-FRS-01-May-2014'!$A$1:$M$1962,5,0)</f>
        <v>Tech &amp; Ops-APG-Distribution Solutions (DS)</v>
      </c>
      <c r="M1169">
        <v>0</v>
      </c>
      <c r="O1169" s="23">
        <v>0</v>
      </c>
    </row>
    <row r="1170" spans="1:15" ht="15" x14ac:dyDescent="0.3">
      <c r="A1170" s="7"/>
      <c r="B1170" s="7" t="s">
        <v>2337</v>
      </c>
      <c r="C1170" s="7" t="s">
        <v>2338</v>
      </c>
      <c r="D1170" s="8">
        <v>39829.605763888889</v>
      </c>
      <c r="E1170" s="7" t="s">
        <v>19</v>
      </c>
      <c r="F1170" s="8">
        <v>41121</v>
      </c>
      <c r="G1170" t="str">
        <f t="shared" si="19"/>
        <v>Inactive</v>
      </c>
      <c r="H1170" s="4" t="s">
        <v>6</v>
      </c>
      <c r="I1170" t="str">
        <f>VLOOKUP(B1170,'CCM-FRS-01-May-2014'!$A$1:$M$1962,3,0)</f>
        <v>Technology and Operations</v>
      </c>
      <c r="J1170" t="str">
        <f>VLOOKUP(B1170,'CCM-FRS-01-May-2014'!$A$1:$M$1962,4,0)</f>
        <v>Tech &amp; Ops-Aladdin Product Group</v>
      </c>
      <c r="K1170" t="str">
        <f>VLOOKUP(B1170,'CCM-FRS-01-May-2014'!$A$1:$M$1962,5,0)</f>
        <v>Tech &amp; Ops-APG-Distribution Solutions (DS)</v>
      </c>
      <c r="M1170">
        <v>0</v>
      </c>
      <c r="O1170" s="23">
        <v>0</v>
      </c>
    </row>
    <row r="1171" spans="1:15" ht="15" x14ac:dyDescent="0.3">
      <c r="A1171" s="7"/>
      <c r="B1171" s="7" t="s">
        <v>2339</v>
      </c>
      <c r="C1171" s="7" t="s">
        <v>2340</v>
      </c>
      <c r="D1171" s="8">
        <v>39829.605763888889</v>
      </c>
      <c r="E1171" s="7" t="s">
        <v>19</v>
      </c>
      <c r="F1171" s="8" t="s">
        <v>20</v>
      </c>
      <c r="G1171" t="str">
        <f t="shared" si="19"/>
        <v>Active</v>
      </c>
      <c r="H1171" s="2" t="s">
        <v>1</v>
      </c>
      <c r="I1171" t="str">
        <f>VLOOKUP(B1171,'CCM-FRS-01-May-2014'!$A$1:$M$1962,3,0)</f>
        <v>Technology and Operations</v>
      </c>
      <c r="J1171" t="str">
        <f>VLOOKUP(B1171,'CCM-FRS-01-May-2014'!$A$1:$M$1962,4,0)</f>
        <v>Tech &amp; Ops-Aladdin Product Group</v>
      </c>
      <c r="K1171" t="str">
        <f>VLOOKUP(B1171,'CCM-FRS-01-May-2014'!$A$1:$M$1962,5,0)</f>
        <v>Tech &amp; Ops-APG-Distribution Solutions (DS)</v>
      </c>
      <c r="M1171">
        <v>11</v>
      </c>
      <c r="O1171" s="23">
        <v>2032120.8453421397</v>
      </c>
    </row>
    <row r="1172" spans="1:15" ht="15" x14ac:dyDescent="0.3">
      <c r="A1172" s="7"/>
      <c r="B1172" s="7" t="s">
        <v>2341</v>
      </c>
      <c r="C1172" s="7" t="s">
        <v>2342</v>
      </c>
      <c r="D1172" s="8">
        <v>39829.605763888889</v>
      </c>
      <c r="E1172" s="7" t="s">
        <v>19</v>
      </c>
      <c r="F1172" s="8" t="s">
        <v>20</v>
      </c>
      <c r="G1172" t="str">
        <f t="shared" si="19"/>
        <v>Active</v>
      </c>
      <c r="H1172" s="2" t="s">
        <v>1</v>
      </c>
      <c r="I1172" t="str">
        <f>VLOOKUP(B1172,'CCM-FRS-01-May-2014'!$A$1:$M$1962,3,0)</f>
        <v>Technology and Operations</v>
      </c>
      <c r="J1172" t="str">
        <f>VLOOKUP(B1172,'CCM-FRS-01-May-2014'!$A$1:$M$1962,4,0)</f>
        <v>Tech &amp; Ops-Aladdin Product Group</v>
      </c>
      <c r="K1172" t="str">
        <f>VLOOKUP(B1172,'CCM-FRS-01-May-2014'!$A$1:$M$1962,5,0)</f>
        <v>Tech &amp; Ops-APG-Core Systems Operations</v>
      </c>
      <c r="M1172">
        <v>28</v>
      </c>
      <c r="O1172" s="23">
        <v>4541882.9771144101</v>
      </c>
    </row>
    <row r="1173" spans="1:15" ht="15" x14ac:dyDescent="0.3">
      <c r="A1173" s="7"/>
      <c r="B1173" s="7" t="s">
        <v>2343</v>
      </c>
      <c r="C1173" s="7" t="s">
        <v>2344</v>
      </c>
      <c r="D1173" s="8">
        <v>39829.605763888889</v>
      </c>
      <c r="E1173" s="7" t="s">
        <v>19</v>
      </c>
      <c r="F1173" s="8">
        <v>41152</v>
      </c>
      <c r="G1173" t="str">
        <f t="shared" si="19"/>
        <v>Inactive</v>
      </c>
      <c r="H1173" s="4" t="s">
        <v>6</v>
      </c>
      <c r="I1173" t="str">
        <f>VLOOKUP(B1173,'CCM-FRS-01-May-2014'!$A$1:$M$1962,3,0)</f>
        <v>Technology and Operations</v>
      </c>
      <c r="J1173" t="str">
        <f>VLOOKUP(B1173,'CCM-FRS-01-May-2014'!$A$1:$M$1962,4,0)</f>
        <v>Tech &amp; Ops-Aladdin Product Group</v>
      </c>
      <c r="K1173" t="str">
        <f>VLOOKUP(B1173,'CCM-FRS-01-May-2014'!$A$1:$M$1962,5,0)</f>
        <v>Tech &amp; Ops-APG-Core Systems Operations</v>
      </c>
      <c r="M1173">
        <v>0</v>
      </c>
      <c r="O1173" s="23">
        <v>0</v>
      </c>
    </row>
    <row r="1174" spans="1:15" ht="15" x14ac:dyDescent="0.3">
      <c r="A1174" s="7"/>
      <c r="B1174" s="7" t="s">
        <v>2345</v>
      </c>
      <c r="C1174" s="7" t="s">
        <v>2346</v>
      </c>
      <c r="D1174" s="8">
        <v>39829.607789351852</v>
      </c>
      <c r="E1174" s="7" t="s">
        <v>19</v>
      </c>
      <c r="F1174" s="8" t="s">
        <v>20</v>
      </c>
      <c r="G1174" t="str">
        <f t="shared" si="19"/>
        <v>Active</v>
      </c>
      <c r="H1174" s="2" t="s">
        <v>1</v>
      </c>
      <c r="I1174" t="str">
        <f>VLOOKUP(B1174,'CCM-FRS-01-May-2014'!$A$1:$M$1962,3,0)</f>
        <v>Technology and Operations</v>
      </c>
      <c r="J1174" t="str">
        <f>VLOOKUP(B1174,'CCM-FRS-01-May-2014'!$A$1:$M$1962,4,0)</f>
        <v>Tech &amp; Ops-Technology Services</v>
      </c>
      <c r="K1174" t="str">
        <f>VLOOKUP(B1174,'CCM-FRS-01-May-2014'!$A$1:$M$1962,5,0)</f>
        <v>Tech &amp; Ops-Tech Svcs-Business Services</v>
      </c>
      <c r="M1174">
        <v>31</v>
      </c>
      <c r="O1174" s="23">
        <v>8994087.2930502165</v>
      </c>
    </row>
    <row r="1175" spans="1:15" ht="15" x14ac:dyDescent="0.3">
      <c r="A1175" s="7"/>
      <c r="B1175" s="7" t="s">
        <v>2347</v>
      </c>
      <c r="C1175" s="7" t="s">
        <v>2348</v>
      </c>
      <c r="D1175" s="8">
        <v>39829.607789351852</v>
      </c>
      <c r="E1175" s="7" t="s">
        <v>19</v>
      </c>
      <c r="F1175" s="8">
        <v>41121</v>
      </c>
      <c r="G1175" t="str">
        <f t="shared" si="19"/>
        <v>Inactive</v>
      </c>
      <c r="H1175" s="4" t="s">
        <v>6</v>
      </c>
      <c r="I1175" t="str">
        <f>VLOOKUP(B1175,'CCM-FRS-01-May-2014'!$A$1:$M$1962,3,0)</f>
        <v>Technology and Operations</v>
      </c>
      <c r="J1175" t="str">
        <f>VLOOKUP(B1175,'CCM-FRS-01-May-2014'!$A$1:$M$1962,4,0)</f>
        <v>Tech &amp; Ops-Aladdin Product Group</v>
      </c>
      <c r="K1175" t="str">
        <f>VLOOKUP(B1175,'CCM-FRS-01-May-2014'!$A$1:$M$1962,5,0)</f>
        <v>Tech &amp; Ops-APG-Core Systems Operations</v>
      </c>
      <c r="M1175">
        <v>0</v>
      </c>
      <c r="O1175" s="23">
        <v>0</v>
      </c>
    </row>
    <row r="1176" spans="1:15" ht="15" x14ac:dyDescent="0.3">
      <c r="A1176" s="7"/>
      <c r="B1176" s="7" t="s">
        <v>2349</v>
      </c>
      <c r="C1176" s="7" t="s">
        <v>2350</v>
      </c>
      <c r="D1176" s="8">
        <v>39829.607789351852</v>
      </c>
      <c r="E1176" s="7" t="s">
        <v>19</v>
      </c>
      <c r="F1176" s="8" t="s">
        <v>20</v>
      </c>
      <c r="G1176" t="str">
        <f t="shared" si="19"/>
        <v>Active</v>
      </c>
      <c r="H1176" s="2" t="s">
        <v>1</v>
      </c>
      <c r="I1176" t="str">
        <f>VLOOKUP(B1176,'CCM-FRS-01-May-2014'!$A$1:$M$1962,3,0)</f>
        <v>Technology and Operations</v>
      </c>
      <c r="J1176" t="str">
        <f>VLOOKUP(B1176,'CCM-FRS-01-May-2014'!$A$1:$M$1962,4,0)</f>
        <v xml:space="preserve"> Tech &amp; Ops-Corporate Services</v>
      </c>
      <c r="K1176" t="str">
        <f>VLOOKUP(B1176,'CCM-FRS-01-May-2014'!$A$1:$M$1962,5,0)</f>
        <v>Corp Svc-Corp Real Estate Services</v>
      </c>
      <c r="M1176">
        <v>11</v>
      </c>
      <c r="O1176" s="23">
        <v>17643305.067745127</v>
      </c>
    </row>
    <row r="1177" spans="1:15" ht="15" x14ac:dyDescent="0.3">
      <c r="A1177" s="7"/>
      <c r="B1177" s="7" t="s">
        <v>2351</v>
      </c>
      <c r="C1177" s="7" t="s">
        <v>2352</v>
      </c>
      <c r="D1177" s="8">
        <v>39829.607789351852</v>
      </c>
      <c r="E1177" s="7" t="s">
        <v>19</v>
      </c>
      <c r="F1177" s="8" t="s">
        <v>20</v>
      </c>
      <c r="G1177" t="str">
        <f t="shared" si="19"/>
        <v>Active</v>
      </c>
      <c r="H1177" s="2" t="s">
        <v>1</v>
      </c>
      <c r="I1177" t="str">
        <f>VLOOKUP(B1177,'CCM-FRS-01-May-2014'!$A$1:$M$1962,3,0)</f>
        <v>Technology and Operations</v>
      </c>
      <c r="J1177" t="str">
        <f>VLOOKUP(B1177,'CCM-FRS-01-May-2014'!$A$1:$M$1962,4,0)</f>
        <v>Tech &amp; Ops-Aladdin Product Group</v>
      </c>
      <c r="K1177" t="str">
        <f>VLOOKUP(B1177,'CCM-FRS-01-May-2014'!$A$1:$M$1962,5,0)</f>
        <v>Tech &amp; Ops-APG-Core Systems Operations</v>
      </c>
      <c r="M1177">
        <v>52</v>
      </c>
      <c r="O1177" s="23">
        <v>18305211.380320311</v>
      </c>
    </row>
    <row r="1178" spans="1:15" ht="15" x14ac:dyDescent="0.3">
      <c r="A1178" s="7"/>
      <c r="B1178" s="7" t="s">
        <v>2353</v>
      </c>
      <c r="C1178" s="7" t="s">
        <v>2354</v>
      </c>
      <c r="D1178" s="8">
        <v>39829.607789351852</v>
      </c>
      <c r="E1178" s="7" t="s">
        <v>19</v>
      </c>
      <c r="F1178" s="8" t="s">
        <v>20</v>
      </c>
      <c r="G1178" t="str">
        <f t="shared" si="19"/>
        <v>Active</v>
      </c>
      <c r="H1178" s="2" t="s">
        <v>1</v>
      </c>
      <c r="I1178" t="str">
        <f>VLOOKUP(B1178,'CCM-FRS-01-May-2014'!$A$1:$M$1962,3,0)</f>
        <v>Technology and Operations</v>
      </c>
      <c r="J1178" t="str">
        <f>VLOOKUP(B1178,'CCM-FRS-01-May-2014'!$A$1:$M$1962,4,0)</f>
        <v>Tech &amp; Ops-Technology Services</v>
      </c>
      <c r="K1178" t="str">
        <f>VLOOKUP(B1178,'CCM-FRS-01-May-2014'!$A$1:$M$1962,5,0)</f>
        <v>Tech &amp; Ops-Tech Svcs-Infrastructure Services</v>
      </c>
      <c r="M1178">
        <v>31</v>
      </c>
      <c r="O1178" s="23">
        <v>20948395.137442514</v>
      </c>
    </row>
    <row r="1179" spans="1:15" ht="15" x14ac:dyDescent="0.3">
      <c r="A1179" s="7"/>
      <c r="B1179" s="7" t="s">
        <v>2355</v>
      </c>
      <c r="C1179" s="7" t="s">
        <v>2356</v>
      </c>
      <c r="D1179" s="8">
        <v>39829.607789351852</v>
      </c>
      <c r="E1179" s="7" t="s">
        <v>19</v>
      </c>
      <c r="F1179" s="8" t="s">
        <v>20</v>
      </c>
      <c r="G1179" t="str">
        <f t="shared" si="19"/>
        <v>Active</v>
      </c>
      <c r="H1179" s="2" t="s">
        <v>1</v>
      </c>
      <c r="I1179" t="str">
        <f>VLOOKUP(B1179,'CCM-FRS-01-May-2014'!$A$1:$M$1962,3,0)</f>
        <v>Technology and Operations</v>
      </c>
      <c r="J1179" t="str">
        <f>VLOOKUP(B1179,'CCM-FRS-01-May-2014'!$A$1:$M$1962,4,0)</f>
        <v>Tech &amp; Ops-Technology Services</v>
      </c>
      <c r="K1179" t="str">
        <f>VLOOKUP(B1179,'CCM-FRS-01-May-2014'!$A$1:$M$1962,5,0)</f>
        <v>Tech &amp; Ops-Tech Svcs-Infrastructure Services</v>
      </c>
      <c r="M1179">
        <v>22</v>
      </c>
      <c r="O1179" s="23">
        <v>13627101.431837261</v>
      </c>
    </row>
    <row r="1180" spans="1:15" ht="15" x14ac:dyDescent="0.3">
      <c r="A1180" s="7"/>
      <c r="B1180" s="7" t="s">
        <v>2357</v>
      </c>
      <c r="C1180" s="7" t="s">
        <v>2358</v>
      </c>
      <c r="D1180" s="8">
        <v>39829.607789351852</v>
      </c>
      <c r="E1180" s="7" t="s">
        <v>19</v>
      </c>
      <c r="F1180" s="8" t="s">
        <v>20</v>
      </c>
      <c r="G1180" t="str">
        <f t="shared" si="19"/>
        <v>Active</v>
      </c>
      <c r="H1180" s="2" t="s">
        <v>1</v>
      </c>
      <c r="I1180" t="str">
        <f>VLOOKUP(B1180,'CCM-FRS-01-May-2014'!$A$1:$M$1962,3,0)</f>
        <v>Technology and Operations</v>
      </c>
      <c r="J1180" t="str">
        <f>VLOOKUP(B1180,'CCM-FRS-01-May-2014'!$A$1:$M$1962,4,0)</f>
        <v>Tech &amp; Ops-Technology Services</v>
      </c>
      <c r="K1180" t="str">
        <f>VLOOKUP(B1180,'CCM-FRS-01-May-2014'!$A$1:$M$1962,5,0)</f>
        <v>Tech &amp; Ops-Tech Svcs-Infrastructure Services</v>
      </c>
      <c r="M1180">
        <v>13</v>
      </c>
      <c r="O1180" s="23">
        <v>28676569.089639314</v>
      </c>
    </row>
    <row r="1181" spans="1:15" ht="15" x14ac:dyDescent="0.3">
      <c r="A1181" s="7"/>
      <c r="B1181" s="7" t="s">
        <v>2359</v>
      </c>
      <c r="C1181" s="7" t="s">
        <v>2360</v>
      </c>
      <c r="D1181" s="8">
        <v>40304.611712962964</v>
      </c>
      <c r="E1181" s="7" t="s">
        <v>19</v>
      </c>
      <c r="F1181" s="8" t="s">
        <v>20</v>
      </c>
      <c r="G1181" t="str">
        <f t="shared" si="19"/>
        <v>Active</v>
      </c>
      <c r="H1181" s="2" t="s">
        <v>1</v>
      </c>
      <c r="I1181" t="str">
        <f>VLOOKUP(B1181,'CCM-FRS-01-May-2014'!$A$1:$M$1962,3,0)</f>
        <v>Technology and Operations</v>
      </c>
      <c r="J1181" t="str">
        <f>VLOOKUP(B1181,'CCM-FRS-01-May-2014'!$A$1:$M$1962,4,0)</f>
        <v>Tech &amp; Ops-Technology Services</v>
      </c>
      <c r="K1181" t="str">
        <f>VLOOKUP(B1181,'CCM-FRS-01-May-2014'!$A$1:$M$1962,5,0)</f>
        <v>Tech &amp; Ops-Tech Svcs-Infrastructure Services</v>
      </c>
      <c r="M1181">
        <v>0</v>
      </c>
      <c r="O1181" s="23">
        <v>50052</v>
      </c>
    </row>
    <row r="1182" spans="1:15" ht="15" x14ac:dyDescent="0.3">
      <c r="A1182" s="7"/>
      <c r="B1182" s="7" t="s">
        <v>2361</v>
      </c>
      <c r="C1182" s="7" t="s">
        <v>2362</v>
      </c>
      <c r="D1182" s="8">
        <v>39829.607789351852</v>
      </c>
      <c r="E1182" s="7" t="s">
        <v>19</v>
      </c>
      <c r="F1182" s="8" t="s">
        <v>20</v>
      </c>
      <c r="G1182" t="str">
        <f t="shared" si="19"/>
        <v>Active</v>
      </c>
      <c r="H1182" s="2" t="s">
        <v>1</v>
      </c>
      <c r="I1182" t="str">
        <f>VLOOKUP(B1182,'CCM-FRS-01-May-2014'!$A$1:$M$1962,3,0)</f>
        <v>Technology and Operations</v>
      </c>
      <c r="J1182" t="str">
        <f>VLOOKUP(B1182,'CCM-FRS-01-May-2014'!$A$1:$M$1962,4,0)</f>
        <v>Tech &amp; Ops-Technology Services</v>
      </c>
      <c r="K1182" t="str">
        <f>VLOOKUP(B1182,'CCM-FRS-01-May-2014'!$A$1:$M$1962,5,0)</f>
        <v>Tech &amp; Ops-Tech Svcs-Infrastructure Services</v>
      </c>
      <c r="M1182">
        <v>44</v>
      </c>
      <c r="O1182" s="23">
        <v>19634538.787852384</v>
      </c>
    </row>
    <row r="1183" spans="1:15" ht="15" x14ac:dyDescent="0.3">
      <c r="A1183" s="7"/>
      <c r="B1183" s="7" t="s">
        <v>2363</v>
      </c>
      <c r="C1183" s="7" t="s">
        <v>2364</v>
      </c>
      <c r="D1183" s="8">
        <v>41754.611562500002</v>
      </c>
      <c r="E1183" s="7" t="s">
        <v>19</v>
      </c>
      <c r="F1183" s="8" t="s">
        <v>20</v>
      </c>
      <c r="G1183" t="str">
        <f t="shared" si="19"/>
        <v>Active</v>
      </c>
      <c r="H1183" s="2" t="s">
        <v>3</v>
      </c>
      <c r="I1183" t="str">
        <f>VLOOKUP(B1183,'CCM-FRS-01-May-2014'!$A$1:$M$1962,3,0)</f>
        <v>Technology and Operations</v>
      </c>
      <c r="J1183" t="str">
        <f>VLOOKUP(B1183,'CCM-FRS-01-May-2014'!$A$1:$M$1962,4,0)</f>
        <v>Tech &amp; Ops-Technology Services</v>
      </c>
      <c r="K1183" t="str">
        <f>VLOOKUP(B1183,'CCM-FRS-01-May-2014'!$A$1:$M$1962,5,0)</f>
        <v>Tech &amp; Ops-Tech Svcs-Infrastructure Services</v>
      </c>
      <c r="M1183">
        <v>0</v>
      </c>
      <c r="O1183" s="23">
        <v>0</v>
      </c>
    </row>
    <row r="1184" spans="1:15" ht="15" x14ac:dyDescent="0.3">
      <c r="A1184" s="7"/>
      <c r="B1184" s="7" t="s">
        <v>2365</v>
      </c>
      <c r="C1184" s="7" t="s">
        <v>2366</v>
      </c>
      <c r="D1184" s="8">
        <v>39829.611562500002</v>
      </c>
      <c r="E1184" s="7" t="s">
        <v>19</v>
      </c>
      <c r="F1184" s="8" t="s">
        <v>20</v>
      </c>
      <c r="G1184" t="str">
        <f t="shared" si="19"/>
        <v>Active</v>
      </c>
      <c r="H1184" s="2" t="s">
        <v>1</v>
      </c>
      <c r="I1184" t="str">
        <f>VLOOKUP(B1184,'CCM-FRS-01-May-2014'!$A$1:$M$1962,3,0)</f>
        <v>Technology and Operations</v>
      </c>
      <c r="J1184" t="str">
        <f>VLOOKUP(B1184,'CCM-FRS-01-May-2014'!$A$1:$M$1962,4,0)</f>
        <v>Tech &amp; Ops-Technology Services</v>
      </c>
      <c r="K1184" t="str">
        <f>VLOOKUP(B1184,'CCM-FRS-01-May-2014'!$A$1:$M$1962,5,0)</f>
        <v>Tech &amp; Ops-Tech Svcs-Employee Services</v>
      </c>
      <c r="M1184">
        <v>20</v>
      </c>
      <c r="O1184" s="23">
        <v>9595327.3495581187</v>
      </c>
    </row>
    <row r="1185" spans="1:15" ht="15" x14ac:dyDescent="0.3">
      <c r="A1185" s="7"/>
      <c r="B1185" s="7" t="s">
        <v>2367</v>
      </c>
      <c r="C1185" s="7" t="s">
        <v>2368</v>
      </c>
      <c r="D1185" s="8">
        <v>39829.611562500002</v>
      </c>
      <c r="E1185" s="7" t="s">
        <v>19</v>
      </c>
      <c r="F1185" s="8" t="s">
        <v>20</v>
      </c>
      <c r="G1185" t="str">
        <f t="shared" si="19"/>
        <v>Active</v>
      </c>
      <c r="H1185" s="2" t="s">
        <v>1</v>
      </c>
      <c r="I1185" t="str">
        <f>VLOOKUP(B1185,'CCM-FRS-01-May-2014'!$A$1:$M$1962,3,0)</f>
        <v>Technology and Operations</v>
      </c>
      <c r="J1185" t="str">
        <f>VLOOKUP(B1185,'CCM-FRS-01-May-2014'!$A$1:$M$1962,4,0)</f>
        <v>Tech &amp; Ops-Technology Services</v>
      </c>
      <c r="K1185" t="str">
        <f>VLOOKUP(B1185,'CCM-FRS-01-May-2014'!$A$1:$M$1962,5,0)</f>
        <v>Tech &amp; Ops-Tech Svcs-Employee Services</v>
      </c>
      <c r="M1185">
        <v>57</v>
      </c>
      <c r="O1185" s="23">
        <v>25675479.404222719</v>
      </c>
    </row>
    <row r="1186" spans="1:15" ht="15" x14ac:dyDescent="0.3">
      <c r="A1186" s="7"/>
      <c r="B1186" s="7" t="s">
        <v>2369</v>
      </c>
      <c r="C1186" s="7" t="s">
        <v>2370</v>
      </c>
      <c r="D1186" s="8">
        <v>39829.611562500002</v>
      </c>
      <c r="E1186" s="7" t="s">
        <v>19</v>
      </c>
      <c r="F1186" s="8">
        <v>41394</v>
      </c>
      <c r="G1186" t="str">
        <f t="shared" si="19"/>
        <v>Inactive</v>
      </c>
      <c r="H1186" s="4" t="s">
        <v>6</v>
      </c>
      <c r="I1186" t="str">
        <f>VLOOKUP(B1186,'CCM-FRS-01-May-2014'!$A$1:$M$1962,3,0)</f>
        <v>Technology and Operations</v>
      </c>
      <c r="J1186" t="str">
        <f>VLOOKUP(B1186,'CCM-FRS-01-May-2014'!$A$1:$M$1962,4,0)</f>
        <v>Tech &amp; Ops-Technology Services</v>
      </c>
      <c r="K1186" t="str">
        <f>VLOOKUP(B1186,'CCM-FRS-01-May-2014'!$A$1:$M$1962,5,0)</f>
        <v>Tech &amp; Ops-Tech Svcs-Business Services</v>
      </c>
      <c r="M1186">
        <v>0</v>
      </c>
      <c r="O1186" s="23">
        <v>0</v>
      </c>
    </row>
    <row r="1187" spans="1:15" ht="15" x14ac:dyDescent="0.3">
      <c r="A1187" s="7"/>
      <c r="B1187" s="7" t="s">
        <v>2371</v>
      </c>
      <c r="C1187" s="7" t="s">
        <v>2372</v>
      </c>
      <c r="D1187" s="8">
        <v>39829.611562500002</v>
      </c>
      <c r="E1187" s="7" t="s">
        <v>19</v>
      </c>
      <c r="F1187" s="8" t="s">
        <v>20</v>
      </c>
      <c r="G1187" t="str">
        <f t="shared" si="19"/>
        <v>Active</v>
      </c>
      <c r="H1187" s="2" t="s">
        <v>1</v>
      </c>
      <c r="I1187" t="str">
        <f>VLOOKUP(B1187,'CCM-FRS-01-May-2014'!$A$1:$M$1962,3,0)</f>
        <v>Technology and Operations</v>
      </c>
      <c r="J1187" t="str">
        <f>VLOOKUP(B1187,'CCM-FRS-01-May-2014'!$A$1:$M$1962,4,0)</f>
        <v>Tech &amp; Ops-Technology Services</v>
      </c>
      <c r="K1187" t="str">
        <f>VLOOKUP(B1187,'CCM-FRS-01-May-2014'!$A$1:$M$1962,5,0)</f>
        <v>Tech &amp; Ops-Tech Svcs-Employee Services</v>
      </c>
      <c r="M1187">
        <v>0</v>
      </c>
      <c r="O1187" s="23">
        <v>349711.806804361</v>
      </c>
    </row>
    <row r="1188" spans="1:15" ht="15" x14ac:dyDescent="0.3">
      <c r="A1188" s="7"/>
      <c r="B1188" s="7" t="s">
        <v>2373</v>
      </c>
      <c r="C1188" s="7" t="s">
        <v>2374</v>
      </c>
      <c r="D1188" s="8">
        <v>39829.611562500002</v>
      </c>
      <c r="E1188" s="7" t="s">
        <v>19</v>
      </c>
      <c r="F1188" s="8" t="s">
        <v>20</v>
      </c>
      <c r="G1188" t="str">
        <f t="shared" si="19"/>
        <v>Active</v>
      </c>
      <c r="H1188" s="2" t="s">
        <v>1</v>
      </c>
      <c r="I1188" t="str">
        <f>VLOOKUP(B1188,'CCM-FRS-01-May-2014'!$A$1:$M$1962,3,0)</f>
        <v>Technology and Operations</v>
      </c>
      <c r="J1188" t="str">
        <f>VLOOKUP(B1188,'CCM-FRS-01-May-2014'!$A$1:$M$1962,4,0)</f>
        <v>Tech &amp; Ops-Technology Services</v>
      </c>
      <c r="K1188" t="str">
        <f>VLOOKUP(B1188,'CCM-FRS-01-May-2014'!$A$1:$M$1962,5,0)</f>
        <v>Tech &amp; Ops-Tech Svcs-Employee Services</v>
      </c>
      <c r="M1188">
        <v>7</v>
      </c>
      <c r="O1188" s="23">
        <v>1499055.4878374876</v>
      </c>
    </row>
    <row r="1189" spans="1:15" ht="15" x14ac:dyDescent="0.3">
      <c r="A1189" s="7"/>
      <c r="B1189" s="7" t="s">
        <v>2375</v>
      </c>
      <c r="C1189" s="7" t="s">
        <v>2376</v>
      </c>
      <c r="D1189" s="8">
        <v>39829.611562500002</v>
      </c>
      <c r="E1189" s="7" t="s">
        <v>19</v>
      </c>
      <c r="F1189" s="8" t="s">
        <v>20</v>
      </c>
      <c r="G1189" t="str">
        <f t="shared" si="19"/>
        <v>Active</v>
      </c>
      <c r="H1189" s="2" t="s">
        <v>1</v>
      </c>
      <c r="I1189" t="str">
        <f>VLOOKUP(B1189,'CCM-FRS-01-May-2014'!$A$1:$M$1962,3,0)</f>
        <v>Technology and Operations</v>
      </c>
      <c r="J1189" t="str">
        <f>VLOOKUP(B1189,'CCM-FRS-01-May-2014'!$A$1:$M$1962,4,0)</f>
        <v>Tech &amp; Ops-Technology Services</v>
      </c>
      <c r="K1189" t="str">
        <f>VLOOKUP(B1189,'CCM-FRS-01-May-2014'!$A$1:$M$1962,5,0)</f>
        <v>Tech &amp; Ops-TECH-Security</v>
      </c>
      <c r="M1189">
        <v>32</v>
      </c>
      <c r="O1189" s="23">
        <v>9149746.6556256339</v>
      </c>
    </row>
    <row r="1190" spans="1:15" ht="15" x14ac:dyDescent="0.3">
      <c r="A1190" s="7"/>
      <c r="B1190" s="7" t="s">
        <v>2377</v>
      </c>
      <c r="C1190" s="7" t="s">
        <v>2378</v>
      </c>
      <c r="D1190" s="8">
        <v>39829.611574074072</v>
      </c>
      <c r="E1190" s="7" t="s">
        <v>19</v>
      </c>
      <c r="F1190" s="8" t="s">
        <v>20</v>
      </c>
      <c r="G1190" t="str">
        <f t="shared" si="19"/>
        <v>Active</v>
      </c>
      <c r="H1190" s="2" t="s">
        <v>1</v>
      </c>
      <c r="I1190" t="str">
        <f>VLOOKUP(B1190,'CCM-FRS-01-May-2014'!$A$1:$M$1962,3,0)</f>
        <v>Technology and Operations</v>
      </c>
      <c r="J1190" t="str">
        <f>VLOOKUP(B1190,'CCM-FRS-01-May-2014'!$A$1:$M$1962,4,0)</f>
        <v>Tech &amp; Ops-Aladdin Product Group</v>
      </c>
      <c r="K1190" t="str">
        <f>VLOOKUP(B1190,'CCM-FRS-01-May-2014'!$A$1:$M$1962,5,0)</f>
        <v>Tech &amp; Ops-APG-Core Transaction Processing</v>
      </c>
      <c r="M1190">
        <v>18</v>
      </c>
      <c r="O1190" s="23">
        <v>2699061.0240324889</v>
      </c>
    </row>
    <row r="1191" spans="1:15" ht="15" x14ac:dyDescent="0.3">
      <c r="A1191" s="7"/>
      <c r="B1191" s="7" t="s">
        <v>2379</v>
      </c>
      <c r="C1191" s="7" t="s">
        <v>2380</v>
      </c>
      <c r="D1191" s="8">
        <v>39829.611574074072</v>
      </c>
      <c r="E1191" s="7" t="s">
        <v>19</v>
      </c>
      <c r="F1191" s="8" t="s">
        <v>20</v>
      </c>
      <c r="G1191" t="str">
        <f t="shared" si="19"/>
        <v>Active</v>
      </c>
      <c r="H1191" s="2" t="s">
        <v>1</v>
      </c>
      <c r="I1191" t="str">
        <f>VLOOKUP(B1191,'CCM-FRS-01-May-2014'!$A$1:$M$1962,3,0)</f>
        <v>Technology and Operations</v>
      </c>
      <c r="J1191" t="str">
        <f>VLOOKUP(B1191,'CCM-FRS-01-May-2014'!$A$1:$M$1962,4,0)</f>
        <v>Tech &amp; Ops-Aladdin Product Group</v>
      </c>
      <c r="K1191" t="str">
        <f>VLOOKUP(B1191,'CCM-FRS-01-May-2014'!$A$1:$M$1962,5,0)</f>
        <v>Tech &amp; Ops-APG-Core Transaction Processing</v>
      </c>
      <c r="M1191">
        <v>7</v>
      </c>
      <c r="O1191" s="23">
        <v>1351484.6524138637</v>
      </c>
    </row>
    <row r="1192" spans="1:15" ht="15" x14ac:dyDescent="0.3">
      <c r="A1192" s="7"/>
      <c r="B1192" s="7" t="s">
        <v>2381</v>
      </c>
      <c r="C1192" s="7" t="s">
        <v>2382</v>
      </c>
      <c r="D1192" s="8">
        <v>39829.611574074072</v>
      </c>
      <c r="E1192" s="7" t="s">
        <v>19</v>
      </c>
      <c r="F1192" s="8">
        <v>41121</v>
      </c>
      <c r="G1192" t="str">
        <f t="shared" si="19"/>
        <v>Inactive</v>
      </c>
      <c r="H1192" s="4" t="s">
        <v>6</v>
      </c>
      <c r="I1192" t="str">
        <f>VLOOKUP(B1192,'CCM-FRS-01-May-2014'!$A$1:$M$1962,3,0)</f>
        <v>BlackRock Platform &amp; Integration</v>
      </c>
      <c r="J1192" t="str">
        <f>VLOOKUP(B1192,'CCM-FRS-01-May-2014'!$A$1:$M$1962,4,0)</f>
        <v>421144 BPI-Product Mgmt-INACTIVE</v>
      </c>
      <c r="K1192">
        <f>VLOOKUP(B1192,'CCM-FRS-01-May-2014'!$A$1:$M$1962,5,0)</f>
        <v>0</v>
      </c>
      <c r="M1192">
        <v>0</v>
      </c>
      <c r="O1192" s="23">
        <v>0</v>
      </c>
    </row>
    <row r="1193" spans="1:15" ht="15" x14ac:dyDescent="0.3">
      <c r="A1193" s="7"/>
      <c r="B1193" s="7" t="s">
        <v>2383</v>
      </c>
      <c r="C1193" s="7" t="s">
        <v>2384</v>
      </c>
      <c r="D1193" s="8">
        <v>39829.611574074072</v>
      </c>
      <c r="E1193" s="7" t="s">
        <v>19</v>
      </c>
      <c r="F1193" s="8">
        <v>41121</v>
      </c>
      <c r="G1193" t="str">
        <f t="shared" si="19"/>
        <v>Inactive</v>
      </c>
      <c r="H1193" s="4" t="s">
        <v>6</v>
      </c>
      <c r="I1193" t="str">
        <f>VLOOKUP(B1193,'CCM-FRS-01-May-2014'!$A$1:$M$1962,3,0)</f>
        <v>Technology and Operations</v>
      </c>
      <c r="J1193" t="str">
        <f>VLOOKUP(B1193,'CCM-FRS-01-May-2014'!$A$1:$M$1962,4,0)</f>
        <v>Tech &amp; Ops-Aladdin Product Group</v>
      </c>
      <c r="K1193" t="str">
        <f>VLOOKUP(B1193,'CCM-FRS-01-May-2014'!$A$1:$M$1962,5,0)</f>
        <v>Tech &amp; Ops-APG-Core Transaction Processing</v>
      </c>
      <c r="M1193">
        <v>0</v>
      </c>
      <c r="O1193" s="23">
        <v>0</v>
      </c>
    </row>
    <row r="1194" spans="1:15" ht="15" x14ac:dyDescent="0.3">
      <c r="A1194" s="7"/>
      <c r="B1194" s="7" t="s">
        <v>2385</v>
      </c>
      <c r="C1194" s="7" t="s">
        <v>2386</v>
      </c>
      <c r="D1194" s="8">
        <v>39829.611574074072</v>
      </c>
      <c r="E1194" s="7" t="s">
        <v>19</v>
      </c>
      <c r="F1194" s="8">
        <v>41578</v>
      </c>
      <c r="G1194" t="str">
        <f t="shared" si="19"/>
        <v>Inactive</v>
      </c>
      <c r="H1194" s="4" t="s">
        <v>6</v>
      </c>
      <c r="I1194" t="str">
        <f>VLOOKUP(B1194,'CCM-FRS-01-May-2014'!$A$1:$M$1962,3,0)</f>
        <v>Technology and Operations</v>
      </c>
      <c r="J1194" t="str">
        <f>VLOOKUP(B1194,'CCM-FRS-01-May-2014'!$A$1:$M$1962,4,0)</f>
        <v>Tech &amp; Ops-Aladdin Product Group</v>
      </c>
      <c r="K1194" t="str">
        <f>VLOOKUP(B1194,'CCM-FRS-01-May-2014'!$A$1:$M$1962,5,0)</f>
        <v>Tech &amp; Ops-APG-Core Transaction Processing</v>
      </c>
      <c r="M1194">
        <v>0</v>
      </c>
      <c r="O1194" s="23">
        <v>0</v>
      </c>
    </row>
    <row r="1195" spans="1:15" ht="15" x14ac:dyDescent="0.3">
      <c r="A1195" s="7"/>
      <c r="B1195" s="7" t="s">
        <v>2387</v>
      </c>
      <c r="C1195" s="7" t="s">
        <v>2388</v>
      </c>
      <c r="D1195" s="8">
        <v>39829.605763888889</v>
      </c>
      <c r="E1195" s="7" t="s">
        <v>19</v>
      </c>
      <c r="F1195" s="8" t="s">
        <v>20</v>
      </c>
      <c r="G1195" t="str">
        <f t="shared" si="19"/>
        <v>Active</v>
      </c>
      <c r="H1195" s="2" t="s">
        <v>1</v>
      </c>
      <c r="I1195" t="str">
        <f>VLOOKUP(B1195,'CCM-FRS-01-May-2014'!$A$1:$M$1962,3,0)</f>
        <v>Technology and Operations</v>
      </c>
      <c r="J1195" t="str">
        <f>VLOOKUP(B1195,'CCM-FRS-01-May-2014'!$A$1:$M$1962,4,0)</f>
        <v>Tech &amp; Ops-Aladdin Product Group</v>
      </c>
      <c r="K1195" t="str">
        <f>VLOOKUP(B1195,'CCM-FRS-01-May-2014'!$A$1:$M$1962,5,0)</f>
        <v>Tech &amp; Ops-APG-Core Systems Operations</v>
      </c>
      <c r="M1195">
        <v>37</v>
      </c>
      <c r="O1195" s="23">
        <v>5671962.1721885018</v>
      </c>
    </row>
    <row r="1196" spans="1:15" ht="15" x14ac:dyDescent="0.3">
      <c r="A1196" s="7"/>
      <c r="B1196" s="7" t="s">
        <v>2389</v>
      </c>
      <c r="C1196" s="7" t="s">
        <v>2390</v>
      </c>
      <c r="D1196" s="8">
        <v>39829.607789351852</v>
      </c>
      <c r="E1196" s="7" t="s">
        <v>19</v>
      </c>
      <c r="F1196" s="8">
        <v>41121</v>
      </c>
      <c r="G1196" t="str">
        <f t="shared" si="19"/>
        <v>Inactive</v>
      </c>
      <c r="H1196" s="4" t="s">
        <v>6</v>
      </c>
      <c r="I1196" t="str">
        <f>VLOOKUP(B1196,'CCM-FRS-01-May-2014'!$A$1:$M$1962,3,0)</f>
        <v>Technology and Operations</v>
      </c>
      <c r="J1196" t="str">
        <f>VLOOKUP(B1196,'CCM-FRS-01-May-2014'!$A$1:$M$1962,4,0)</f>
        <v>Tech &amp; Ops-Aladdin Product Group</v>
      </c>
      <c r="K1196" t="str">
        <f>VLOOKUP(B1196,'CCM-FRS-01-May-2014'!$A$1:$M$1962,5,0)</f>
        <v>Tech &amp; Ops-APG-Core Systems Operations</v>
      </c>
      <c r="M1196">
        <v>0</v>
      </c>
      <c r="O1196" s="23">
        <v>0</v>
      </c>
    </row>
    <row r="1197" spans="1:15" ht="15" x14ac:dyDescent="0.3">
      <c r="A1197" s="7"/>
      <c r="B1197" s="7" t="s">
        <v>2391</v>
      </c>
      <c r="C1197" s="7" t="s">
        <v>2392</v>
      </c>
      <c r="D1197" s="8">
        <v>39833.736631944441</v>
      </c>
      <c r="E1197" s="7" t="s">
        <v>19</v>
      </c>
      <c r="F1197" s="8">
        <v>41729</v>
      </c>
      <c r="G1197" t="str">
        <f t="shared" si="19"/>
        <v>Inactive</v>
      </c>
      <c r="H1197" s="4" t="s">
        <v>6</v>
      </c>
      <c r="I1197" t="str">
        <f>VLOOKUP(B1197,'CCM-FRS-01-May-2014'!$A$1:$M$1962,3,0)</f>
        <v>BlackRock Platform &amp; Integration</v>
      </c>
      <c r="J1197" t="str">
        <f>VLOOKUP(B1197,'CCM-FRS-01-May-2014'!$A$1:$M$1962,4,0)</f>
        <v>421150 BPI-Regulatory &amp; Corporate-INACTIVE</v>
      </c>
      <c r="K1197">
        <f>VLOOKUP(B1197,'CCM-FRS-01-May-2014'!$A$1:$M$1962,5,0)</f>
        <v>0</v>
      </c>
      <c r="M1197">
        <v>0</v>
      </c>
      <c r="O1197" s="23">
        <v>0</v>
      </c>
    </row>
    <row r="1198" spans="1:15" ht="15" x14ac:dyDescent="0.3">
      <c r="A1198" s="7"/>
      <c r="B1198" s="7" t="s">
        <v>2393</v>
      </c>
      <c r="C1198" s="7" t="s">
        <v>2394</v>
      </c>
      <c r="D1198" s="8">
        <v>39833.736631944441</v>
      </c>
      <c r="E1198" s="7" t="s">
        <v>19</v>
      </c>
      <c r="F1198" s="8" t="s">
        <v>20</v>
      </c>
      <c r="G1198" t="str">
        <f t="shared" si="19"/>
        <v>Active</v>
      </c>
      <c r="H1198" s="2" t="s">
        <v>1</v>
      </c>
      <c r="I1198" t="str">
        <f>VLOOKUP(B1198,'CCM-FRS-01-May-2014'!$A$1:$M$1962,3,0)</f>
        <v>Client Businesses</v>
      </c>
      <c r="J1198" t="str">
        <f>VLOOKUP(B1198,'CCM-FRS-01-May-2014'!$A$1:$M$1962,4,0)</f>
        <v>Client-ICB &amp; BlackRock Solutions</v>
      </c>
      <c r="K1198" t="str">
        <f>VLOOKUP(B1198,'CCM-FRS-01-May-2014'!$A$1:$M$1962,5,0)</f>
        <v>Client-ICB &amp; BRS-BlackRock Solutions</v>
      </c>
      <c r="M1198">
        <v>19</v>
      </c>
      <c r="O1198" s="23">
        <v>4074356.396897316</v>
      </c>
    </row>
    <row r="1199" spans="1:15" ht="15" x14ac:dyDescent="0.3">
      <c r="A1199" s="7"/>
      <c r="B1199" s="7" t="s">
        <v>2395</v>
      </c>
      <c r="C1199" s="7" t="s">
        <v>2396</v>
      </c>
      <c r="D1199" s="8">
        <v>39833.736631944441</v>
      </c>
      <c r="E1199" s="7" t="s">
        <v>19</v>
      </c>
      <c r="F1199" s="8" t="s">
        <v>20</v>
      </c>
      <c r="G1199" t="str">
        <f t="shared" si="19"/>
        <v>Active</v>
      </c>
      <c r="H1199" s="2" t="s">
        <v>1</v>
      </c>
      <c r="I1199" t="str">
        <f>VLOOKUP(B1199,'CCM-FRS-01-May-2014'!$A$1:$M$1962,3,0)</f>
        <v>Client Businesses</v>
      </c>
      <c r="J1199" t="str">
        <f>VLOOKUP(B1199,'CCM-FRS-01-May-2014'!$A$1:$M$1962,4,0)</f>
        <v>Client-ICB &amp; BlackRock Solutions</v>
      </c>
      <c r="K1199" t="str">
        <f>VLOOKUP(B1199,'CCM-FRS-01-May-2014'!$A$1:$M$1962,5,0)</f>
        <v>Client-ICB &amp; BRS-BlackRock Solutions</v>
      </c>
      <c r="M1199">
        <v>24</v>
      </c>
      <c r="O1199" s="23">
        <v>4079172.47805472</v>
      </c>
    </row>
    <row r="1200" spans="1:15" ht="15" x14ac:dyDescent="0.3">
      <c r="A1200" s="7"/>
      <c r="B1200" s="7" t="s">
        <v>2397</v>
      </c>
      <c r="C1200" s="7" t="s">
        <v>2398</v>
      </c>
      <c r="D1200" s="8">
        <v>39833.736631944441</v>
      </c>
      <c r="E1200" s="7" t="s">
        <v>19</v>
      </c>
      <c r="F1200" s="8" t="s">
        <v>20</v>
      </c>
      <c r="G1200" t="str">
        <f t="shared" si="19"/>
        <v>Active</v>
      </c>
      <c r="H1200" s="2" t="s">
        <v>1</v>
      </c>
      <c r="I1200" t="str">
        <f>VLOOKUP(B1200,'CCM-FRS-01-May-2014'!$A$1:$M$1962,3,0)</f>
        <v>Client Businesses</v>
      </c>
      <c r="J1200" t="str">
        <f>VLOOKUP(B1200,'CCM-FRS-01-May-2014'!$A$1:$M$1962,4,0)</f>
        <v>Client-ICB &amp; BlackRock Solutions</v>
      </c>
      <c r="K1200" t="str">
        <f>VLOOKUP(B1200,'CCM-FRS-01-May-2014'!$A$1:$M$1962,5,0)</f>
        <v>Client-ICB &amp; BRS-BlackRock Solutions</v>
      </c>
      <c r="M1200">
        <v>31</v>
      </c>
      <c r="O1200" s="23">
        <v>3655565.165464689</v>
      </c>
    </row>
    <row r="1201" spans="1:15" ht="15" x14ac:dyDescent="0.3">
      <c r="A1201" s="7"/>
      <c r="B1201" s="7" t="s">
        <v>2399</v>
      </c>
      <c r="C1201" s="7" t="s">
        <v>2400</v>
      </c>
      <c r="D1201" s="8">
        <v>39833.736631944441</v>
      </c>
      <c r="E1201" s="7" t="s">
        <v>19</v>
      </c>
      <c r="F1201" s="8">
        <v>41486</v>
      </c>
      <c r="G1201" t="str">
        <f t="shared" si="19"/>
        <v>Inactive</v>
      </c>
      <c r="H1201" s="4" t="s">
        <v>6</v>
      </c>
      <c r="I1201" t="str">
        <f>VLOOKUP(B1201,'CCM-FRS-01-May-2014'!$A$1:$M$1962,3,0)</f>
        <v>Client Businesses</v>
      </c>
      <c r="J1201" t="str">
        <f>VLOOKUP(B1201,'CCM-FRS-01-May-2014'!$A$1:$M$1962,4,0)</f>
        <v>Client-ICB &amp; BlackRock Solutions</v>
      </c>
      <c r="K1201" t="str">
        <f>VLOOKUP(B1201,'CCM-FRS-01-May-2014'!$A$1:$M$1962,5,0)</f>
        <v>Client-ICB &amp; BRS-BlackRock Solutions</v>
      </c>
      <c r="M1201">
        <v>0</v>
      </c>
      <c r="O1201" s="23">
        <v>0</v>
      </c>
    </row>
    <row r="1202" spans="1:15" ht="15" x14ac:dyDescent="0.3">
      <c r="A1202" s="7"/>
      <c r="B1202" s="7" t="s">
        <v>2401</v>
      </c>
      <c r="C1202" s="7" t="s">
        <v>2402</v>
      </c>
      <c r="D1202" s="8">
        <v>39833.736643518518</v>
      </c>
      <c r="E1202" s="7" t="s">
        <v>19</v>
      </c>
      <c r="F1202" s="8">
        <v>40968</v>
      </c>
      <c r="G1202" t="str">
        <f t="shared" si="19"/>
        <v>Inactive</v>
      </c>
      <c r="H1202" s="4" t="s">
        <v>6</v>
      </c>
      <c r="I1202" t="str">
        <f>VLOOKUP(B1202,'CCM-FRS-01-May-2014'!$A$1:$M$1962,3,0)</f>
        <v>Client Businesses</v>
      </c>
      <c r="J1202" t="str">
        <f>VLOOKUP(B1202,'CCM-FRS-01-May-2014'!$A$1:$M$1962,4,0)</f>
        <v>Client-ICB &amp; BlackRock Solutions</v>
      </c>
      <c r="K1202" t="str">
        <f>VLOOKUP(B1202,'CCM-FRS-01-May-2014'!$A$1:$M$1962,5,0)</f>
        <v>Client-ICB &amp; BRS-BlackRock Solutions</v>
      </c>
      <c r="M1202">
        <v>0</v>
      </c>
      <c r="O1202" s="23">
        <v>0</v>
      </c>
    </row>
    <row r="1203" spans="1:15" ht="15" x14ac:dyDescent="0.3">
      <c r="A1203" s="7"/>
      <c r="B1203" s="7" t="s">
        <v>2403</v>
      </c>
      <c r="C1203" s="7" t="s">
        <v>2404</v>
      </c>
      <c r="D1203" s="8">
        <v>39833.736643518518</v>
      </c>
      <c r="E1203" s="7" t="s">
        <v>19</v>
      </c>
      <c r="F1203" s="8" t="s">
        <v>20</v>
      </c>
      <c r="G1203" t="str">
        <f t="shared" si="19"/>
        <v>Active</v>
      </c>
      <c r="H1203" s="2" t="s">
        <v>1</v>
      </c>
      <c r="I1203" t="str">
        <f>VLOOKUP(B1203,'CCM-FRS-01-May-2014'!$A$1:$M$1962,3,0)</f>
        <v>Client Businesses</v>
      </c>
      <c r="J1203" t="str">
        <f>VLOOKUP(B1203,'CCM-FRS-01-May-2014'!$A$1:$M$1962,4,0)</f>
        <v>Client-ICB &amp; BlackRock Solutions</v>
      </c>
      <c r="K1203" t="str">
        <f>VLOOKUP(B1203,'CCM-FRS-01-May-2014'!$A$1:$M$1962,5,0)</f>
        <v>Client-ICB &amp; BRS-BlackRock Solutions</v>
      </c>
      <c r="M1203">
        <v>26</v>
      </c>
      <c r="O1203" s="23">
        <v>5408503.3276896644</v>
      </c>
    </row>
    <row r="1204" spans="1:15" ht="15" x14ac:dyDescent="0.3">
      <c r="A1204" s="7"/>
      <c r="B1204" s="7" t="s">
        <v>2405</v>
      </c>
      <c r="C1204" s="7" t="s">
        <v>2406</v>
      </c>
      <c r="D1204" s="8">
        <v>39833.736643518518</v>
      </c>
      <c r="E1204" s="7" t="s">
        <v>19</v>
      </c>
      <c r="F1204" s="8">
        <v>41486</v>
      </c>
      <c r="G1204" t="str">
        <f t="shared" si="19"/>
        <v>Inactive</v>
      </c>
      <c r="H1204" s="4" t="s">
        <v>6</v>
      </c>
      <c r="I1204" t="str">
        <f>VLOOKUP(B1204,'CCM-FRS-01-May-2014'!$A$1:$M$1962,3,0)</f>
        <v>Client Businesses</v>
      </c>
      <c r="J1204" t="str">
        <f>VLOOKUP(B1204,'CCM-FRS-01-May-2014'!$A$1:$M$1962,4,0)</f>
        <v>Client-ICB &amp; BlackRock Solutions</v>
      </c>
      <c r="K1204" t="str">
        <f>VLOOKUP(B1204,'CCM-FRS-01-May-2014'!$A$1:$M$1962,5,0)</f>
        <v>Client-ICB &amp; BRS-BlackRock Solutions</v>
      </c>
      <c r="M1204">
        <v>0</v>
      </c>
      <c r="O1204" s="23">
        <v>0</v>
      </c>
    </row>
    <row r="1205" spans="1:15" ht="15" x14ac:dyDescent="0.3">
      <c r="A1205" s="7"/>
      <c r="B1205" s="7" t="s">
        <v>2407</v>
      </c>
      <c r="C1205" s="7" t="s">
        <v>2408</v>
      </c>
      <c r="D1205" s="8">
        <v>39833.736643518518</v>
      </c>
      <c r="E1205" s="7" t="s">
        <v>19</v>
      </c>
      <c r="F1205" s="8" t="s">
        <v>20</v>
      </c>
      <c r="G1205" t="str">
        <f t="shared" si="19"/>
        <v>Active</v>
      </c>
      <c r="H1205" s="2" t="s">
        <v>1</v>
      </c>
      <c r="I1205" t="str">
        <f>VLOOKUP(B1205,'CCM-FRS-01-May-2014'!$A$1:$M$1962,3,0)</f>
        <v>Client Businesses</v>
      </c>
      <c r="J1205" t="str">
        <f>VLOOKUP(B1205,'CCM-FRS-01-May-2014'!$A$1:$M$1962,4,0)</f>
        <v>Client-ICB &amp; BlackRock Solutions</v>
      </c>
      <c r="K1205" t="str">
        <f>VLOOKUP(B1205,'CCM-FRS-01-May-2014'!$A$1:$M$1962,5,0)</f>
        <v>Client-ICB &amp; BRS-BlackRock Solutions</v>
      </c>
      <c r="M1205">
        <v>5</v>
      </c>
      <c r="O1205" s="23">
        <v>5083957.4090396436</v>
      </c>
    </row>
    <row r="1206" spans="1:15" ht="15" x14ac:dyDescent="0.3">
      <c r="A1206" s="7"/>
      <c r="B1206" s="7" t="s">
        <v>2409</v>
      </c>
      <c r="C1206" s="7" t="s">
        <v>2410</v>
      </c>
      <c r="D1206" s="8">
        <v>39833.736643518518</v>
      </c>
      <c r="E1206" s="7" t="s">
        <v>19</v>
      </c>
      <c r="F1206" s="8" t="s">
        <v>20</v>
      </c>
      <c r="G1206" t="str">
        <f t="shared" si="19"/>
        <v>Active</v>
      </c>
      <c r="H1206" s="2" t="s">
        <v>1</v>
      </c>
      <c r="I1206" t="str">
        <f>VLOOKUP(B1206,'CCM-FRS-01-May-2014'!$A$1:$M$1962,3,0)</f>
        <v>Client Businesses</v>
      </c>
      <c r="J1206" t="str">
        <f>VLOOKUP(B1206,'CCM-FRS-01-May-2014'!$A$1:$M$1962,4,0)</f>
        <v>Client-ICB &amp; BlackRock Solutions</v>
      </c>
      <c r="K1206" t="str">
        <f>VLOOKUP(B1206,'CCM-FRS-01-May-2014'!$A$1:$M$1962,5,0)</f>
        <v>Client-ICB &amp; BRS-BlackRock Solutions</v>
      </c>
      <c r="M1206">
        <v>14</v>
      </c>
      <c r="O1206" s="23">
        <v>2882603.844752619</v>
      </c>
    </row>
    <row r="1207" spans="1:15" ht="15" x14ac:dyDescent="0.3">
      <c r="A1207" s="7"/>
      <c r="B1207" s="7" t="s">
        <v>2411</v>
      </c>
      <c r="C1207" s="7" t="s">
        <v>2412</v>
      </c>
      <c r="D1207" s="8">
        <v>39833.736643518518</v>
      </c>
      <c r="E1207" s="7" t="s">
        <v>19</v>
      </c>
      <c r="F1207" s="8" t="s">
        <v>20</v>
      </c>
      <c r="G1207" t="str">
        <f t="shared" si="19"/>
        <v>Active</v>
      </c>
      <c r="H1207" s="2" t="s">
        <v>1</v>
      </c>
      <c r="I1207" t="str">
        <f>VLOOKUP(B1207,'CCM-FRS-01-May-2014'!$A$1:$M$1962,3,0)</f>
        <v>Client Businesses</v>
      </c>
      <c r="J1207" t="str">
        <f>VLOOKUP(B1207,'CCM-FRS-01-May-2014'!$A$1:$M$1962,4,0)</f>
        <v>Client-ICB &amp; BlackRock Solutions</v>
      </c>
      <c r="K1207" t="str">
        <f>VLOOKUP(B1207,'CCM-FRS-01-May-2014'!$A$1:$M$1962,5,0)</f>
        <v>Client-ICB &amp; BRS-BlackRock Solutions</v>
      </c>
      <c r="M1207">
        <v>24</v>
      </c>
      <c r="O1207" s="23">
        <v>5578816.9727368457</v>
      </c>
    </row>
    <row r="1208" spans="1:15" ht="15" x14ac:dyDescent="0.3">
      <c r="A1208" s="7"/>
      <c r="B1208" s="7" t="s">
        <v>2413</v>
      </c>
      <c r="C1208" s="7" t="s">
        <v>2414</v>
      </c>
      <c r="D1208" s="8">
        <v>39833.736643518518</v>
      </c>
      <c r="E1208" s="7" t="s">
        <v>19</v>
      </c>
      <c r="F1208" s="8" t="s">
        <v>20</v>
      </c>
      <c r="G1208" t="str">
        <f t="shared" si="19"/>
        <v>Active</v>
      </c>
      <c r="H1208" s="2" t="s">
        <v>1</v>
      </c>
      <c r="I1208" t="str">
        <f>VLOOKUP(B1208,'CCM-FRS-01-May-2014'!$A$1:$M$1962,3,0)</f>
        <v>Client Businesses</v>
      </c>
      <c r="J1208" t="str">
        <f>VLOOKUP(B1208,'CCM-FRS-01-May-2014'!$A$1:$M$1962,4,0)</f>
        <v>Client-ICB &amp; BlackRock Solutions</v>
      </c>
      <c r="K1208" t="str">
        <f>VLOOKUP(B1208,'CCM-FRS-01-May-2014'!$A$1:$M$1962,5,0)</f>
        <v>Client-ICB &amp; BRS-BlackRock Solutions</v>
      </c>
      <c r="M1208">
        <v>15</v>
      </c>
      <c r="O1208" s="23">
        <v>3412141.995001764</v>
      </c>
    </row>
    <row r="1209" spans="1:15" ht="15" x14ac:dyDescent="0.3">
      <c r="A1209" s="7"/>
      <c r="B1209" s="7" t="s">
        <v>2415</v>
      </c>
      <c r="C1209" s="7" t="s">
        <v>2416</v>
      </c>
      <c r="D1209" s="8">
        <v>39833.736643518518</v>
      </c>
      <c r="E1209" s="7" t="s">
        <v>19</v>
      </c>
      <c r="F1209" s="8">
        <v>41486</v>
      </c>
      <c r="G1209" t="str">
        <f t="shared" si="19"/>
        <v>Inactive</v>
      </c>
      <c r="H1209" s="4" t="s">
        <v>6</v>
      </c>
      <c r="I1209" t="str">
        <f>VLOOKUP(B1209,'CCM-FRS-01-May-2014'!$A$1:$M$1962,3,0)</f>
        <v>Client Businesses</v>
      </c>
      <c r="J1209" t="str">
        <f>VLOOKUP(B1209,'CCM-FRS-01-May-2014'!$A$1:$M$1962,4,0)</f>
        <v>Client-ICB &amp; BlackRock Solutions</v>
      </c>
      <c r="K1209" t="str">
        <f>VLOOKUP(B1209,'CCM-FRS-01-May-2014'!$A$1:$M$1962,5,0)</f>
        <v>Client-ICB &amp; BRS-BlackRock Solutions</v>
      </c>
      <c r="M1209">
        <v>0</v>
      </c>
      <c r="O1209" s="23">
        <v>0</v>
      </c>
    </row>
    <row r="1210" spans="1:15" ht="15" x14ac:dyDescent="0.3">
      <c r="A1210" s="7"/>
      <c r="B1210" s="7" t="s">
        <v>2417</v>
      </c>
      <c r="C1210" s="7" t="s">
        <v>2418</v>
      </c>
      <c r="D1210" s="8">
        <v>39833.736643518518</v>
      </c>
      <c r="E1210" s="7" t="s">
        <v>19</v>
      </c>
      <c r="F1210" s="8" t="s">
        <v>20</v>
      </c>
      <c r="G1210" t="str">
        <f t="shared" si="19"/>
        <v>Active</v>
      </c>
      <c r="H1210" s="2" t="s">
        <v>1</v>
      </c>
      <c r="I1210" t="str">
        <f>VLOOKUP(B1210,'CCM-FRS-01-May-2014'!$A$1:$M$1962,3,0)</f>
        <v>Client Businesses</v>
      </c>
      <c r="J1210" t="str">
        <f>VLOOKUP(B1210,'CCM-FRS-01-May-2014'!$A$1:$M$1962,4,0)</f>
        <v>Client-ICB &amp; BlackRock Solutions</v>
      </c>
      <c r="K1210" t="str">
        <f>VLOOKUP(B1210,'CCM-FRS-01-May-2014'!$A$1:$M$1962,5,0)</f>
        <v>Client-ICB &amp; BRS-BlackRock Solutions</v>
      </c>
      <c r="M1210">
        <v>15</v>
      </c>
      <c r="O1210" s="23">
        <v>3744965.9635816468</v>
      </c>
    </row>
    <row r="1211" spans="1:15" ht="15" x14ac:dyDescent="0.3">
      <c r="A1211" s="7"/>
      <c r="B1211" s="7" t="s">
        <v>2419</v>
      </c>
      <c r="C1211" s="7" t="s">
        <v>2420</v>
      </c>
      <c r="D1211" s="8">
        <v>39833.736643518518</v>
      </c>
      <c r="E1211" s="7" t="s">
        <v>19</v>
      </c>
      <c r="F1211" s="8" t="s">
        <v>20</v>
      </c>
      <c r="G1211" t="str">
        <f t="shared" si="19"/>
        <v>Active</v>
      </c>
      <c r="H1211" s="2" t="s">
        <v>1</v>
      </c>
      <c r="I1211" t="str">
        <f>VLOOKUP(B1211,'CCM-FRS-01-May-2014'!$A$1:$M$1962,3,0)</f>
        <v>Client Businesses</v>
      </c>
      <c r="J1211" t="str">
        <f>VLOOKUP(B1211,'CCM-FRS-01-May-2014'!$A$1:$M$1962,4,0)</f>
        <v>Client-ICB &amp; BlackRock Solutions</v>
      </c>
      <c r="K1211" t="str">
        <f>VLOOKUP(B1211,'CCM-FRS-01-May-2014'!$A$1:$M$1962,5,0)</f>
        <v>Client-ICB &amp; BRS-BlackRock Solutions</v>
      </c>
      <c r="M1211">
        <v>18</v>
      </c>
      <c r="O1211" s="23">
        <v>3472684.1097857477</v>
      </c>
    </row>
    <row r="1212" spans="1:15" ht="15" x14ac:dyDescent="0.3">
      <c r="A1212" s="7"/>
      <c r="B1212" s="7" t="s">
        <v>2421</v>
      </c>
      <c r="C1212" s="7" t="s">
        <v>2422</v>
      </c>
      <c r="D1212" s="8">
        <v>39833.736643518518</v>
      </c>
      <c r="E1212" s="7" t="s">
        <v>19</v>
      </c>
      <c r="F1212" s="8" t="s">
        <v>20</v>
      </c>
      <c r="G1212" t="str">
        <f t="shared" si="19"/>
        <v>Active</v>
      </c>
      <c r="H1212" s="2" t="s">
        <v>1</v>
      </c>
      <c r="I1212" t="str">
        <f>VLOOKUP(B1212,'CCM-FRS-01-May-2014'!$A$1:$M$1962,3,0)</f>
        <v>Client Businesses</v>
      </c>
      <c r="J1212" t="str">
        <f>VLOOKUP(B1212,'CCM-FRS-01-May-2014'!$A$1:$M$1962,4,0)</f>
        <v>Client-ICB &amp; BlackRock Solutions</v>
      </c>
      <c r="K1212" t="str">
        <f>VLOOKUP(B1212,'CCM-FRS-01-May-2014'!$A$1:$M$1962,5,0)</f>
        <v>Client-ICB &amp; BRS-BlackRock Solutions</v>
      </c>
      <c r="M1212">
        <v>5</v>
      </c>
      <c r="O1212" s="23">
        <v>965568.33405454794</v>
      </c>
    </row>
    <row r="1213" spans="1:15" ht="15" x14ac:dyDescent="0.3">
      <c r="A1213" s="7"/>
      <c r="B1213" s="7" t="s">
        <v>2423</v>
      </c>
      <c r="C1213" s="7" t="s">
        <v>2424</v>
      </c>
      <c r="D1213" s="8">
        <v>39833.736631944441</v>
      </c>
      <c r="E1213" s="7" t="s">
        <v>19</v>
      </c>
      <c r="F1213" s="8" t="s">
        <v>20</v>
      </c>
      <c r="G1213" t="str">
        <f t="shared" si="19"/>
        <v>Active</v>
      </c>
      <c r="H1213" s="2" t="s">
        <v>1</v>
      </c>
      <c r="I1213" t="str">
        <f>VLOOKUP(B1213,'CCM-FRS-01-May-2014'!$A$1:$M$1962,3,0)</f>
        <v>Client Businesses</v>
      </c>
      <c r="J1213" t="str">
        <f>VLOOKUP(B1213,'CCM-FRS-01-May-2014'!$A$1:$M$1962,4,0)</f>
        <v>Client-ICB &amp; BlackRock Solutions</v>
      </c>
      <c r="K1213" t="str">
        <f>VLOOKUP(B1213,'CCM-FRS-01-May-2014'!$A$1:$M$1962,5,0)</f>
        <v>Client-ICB &amp; BRS-BlackRock Solutions</v>
      </c>
      <c r="M1213">
        <v>9</v>
      </c>
      <c r="O1213" s="23">
        <v>1851759.6840376384</v>
      </c>
    </row>
    <row r="1214" spans="1:15" ht="15" x14ac:dyDescent="0.3">
      <c r="A1214" s="7"/>
      <c r="B1214" s="7" t="s">
        <v>2425</v>
      </c>
      <c r="C1214" s="7" t="s">
        <v>2426</v>
      </c>
      <c r="D1214" s="8">
        <v>40813.51972222222</v>
      </c>
      <c r="E1214" s="7" t="s">
        <v>19</v>
      </c>
      <c r="F1214" s="8" t="s">
        <v>20</v>
      </c>
      <c r="G1214" t="str">
        <f t="shared" si="19"/>
        <v>Active</v>
      </c>
      <c r="H1214" s="2" t="s">
        <v>1</v>
      </c>
      <c r="I1214" t="str">
        <f>VLOOKUP(B1214,'CCM-FRS-01-May-2014'!$A$1:$M$1962,3,0)</f>
        <v>Client Businesses</v>
      </c>
      <c r="J1214" t="str">
        <f>VLOOKUP(B1214,'CCM-FRS-01-May-2014'!$A$1:$M$1962,4,0)</f>
        <v>Client-ICB &amp; BlackRock Solutions</v>
      </c>
      <c r="K1214" t="str">
        <f>VLOOKUP(B1214,'CCM-FRS-01-May-2014'!$A$1:$M$1962,5,0)</f>
        <v>Client-ICB &amp; BRS-BlackRock Solutions</v>
      </c>
      <c r="M1214">
        <v>11</v>
      </c>
      <c r="O1214" s="23">
        <v>2075245.0190570825</v>
      </c>
    </row>
    <row r="1215" spans="1:15" ht="15" x14ac:dyDescent="0.3">
      <c r="A1215" s="7"/>
      <c r="B1215" s="7" t="s">
        <v>2427</v>
      </c>
      <c r="C1215" s="7" t="s">
        <v>2428</v>
      </c>
      <c r="D1215" s="8">
        <v>40813.51972222222</v>
      </c>
      <c r="E1215" s="7" t="s">
        <v>19</v>
      </c>
      <c r="F1215" s="8" t="s">
        <v>20</v>
      </c>
      <c r="G1215" t="str">
        <f t="shared" si="19"/>
        <v>Active</v>
      </c>
      <c r="H1215" s="2" t="s">
        <v>1</v>
      </c>
      <c r="I1215" t="str">
        <f>VLOOKUP(B1215,'CCM-FRS-01-May-2014'!$A$1:$M$1962,3,0)</f>
        <v>Client Businesses</v>
      </c>
      <c r="J1215" t="str">
        <f>VLOOKUP(B1215,'CCM-FRS-01-May-2014'!$A$1:$M$1962,4,0)</f>
        <v>Client-ICB &amp; BlackRock Solutions</v>
      </c>
      <c r="K1215" t="str">
        <f>VLOOKUP(B1215,'CCM-FRS-01-May-2014'!$A$1:$M$1962,5,0)</f>
        <v>Client-ICB &amp; BRS-BlackRock Solutions</v>
      </c>
      <c r="M1215">
        <v>39</v>
      </c>
      <c r="O1215" s="23">
        <v>6700249.9880299587</v>
      </c>
    </row>
    <row r="1216" spans="1:15" ht="15" x14ac:dyDescent="0.3">
      <c r="A1216" s="7"/>
      <c r="B1216" s="7" t="s">
        <v>2429</v>
      </c>
      <c r="C1216" s="7" t="s">
        <v>2430</v>
      </c>
      <c r="D1216" s="8">
        <v>40813.51972222222</v>
      </c>
      <c r="E1216" s="7" t="s">
        <v>19</v>
      </c>
      <c r="F1216" s="8" t="s">
        <v>20</v>
      </c>
      <c r="G1216" t="str">
        <f t="shared" si="19"/>
        <v>Active</v>
      </c>
      <c r="H1216" s="2" t="s">
        <v>1</v>
      </c>
      <c r="I1216" t="str">
        <f>VLOOKUP(B1216,'CCM-FRS-01-May-2014'!$A$1:$M$1962,3,0)</f>
        <v>Client Businesses</v>
      </c>
      <c r="J1216" t="str">
        <f>VLOOKUP(B1216,'CCM-FRS-01-May-2014'!$A$1:$M$1962,4,0)</f>
        <v>Client-ICB &amp; BlackRock Solutions</v>
      </c>
      <c r="K1216" t="str">
        <f>VLOOKUP(B1216,'CCM-FRS-01-May-2014'!$A$1:$M$1962,5,0)</f>
        <v>Client-ICB &amp; BRS-BlackRock Solutions</v>
      </c>
      <c r="M1216">
        <v>21</v>
      </c>
      <c r="O1216" s="23">
        <v>4225693.280633254</v>
      </c>
    </row>
    <row r="1217" spans="1:15" ht="15" x14ac:dyDescent="0.3">
      <c r="A1217" s="7"/>
      <c r="B1217" s="7" t="s">
        <v>2431</v>
      </c>
      <c r="C1217" s="7" t="s">
        <v>2432</v>
      </c>
      <c r="D1217" s="8">
        <v>40304.618819444448</v>
      </c>
      <c r="E1217" s="7" t="s">
        <v>19</v>
      </c>
      <c r="F1217" s="8" t="s">
        <v>20</v>
      </c>
      <c r="G1217" t="str">
        <f t="shared" si="19"/>
        <v>Active</v>
      </c>
      <c r="H1217" s="2" t="s">
        <v>1</v>
      </c>
      <c r="I1217" t="str">
        <f>VLOOKUP(B1217,'CCM-FRS-01-May-2014'!$A$1:$M$1962,3,0)</f>
        <v>BlackRock Platform &amp; Integration</v>
      </c>
      <c r="J1217" t="str">
        <f>VLOOKUP(B1217,'CCM-FRS-01-May-2014'!$A$1:$M$1962,4,0)</f>
        <v>421170 BPI-Relationship Mgmt</v>
      </c>
      <c r="K1217">
        <f>VLOOKUP(B1217,'CCM-FRS-01-May-2014'!$A$1:$M$1962,5,0)</f>
        <v>0</v>
      </c>
      <c r="M1217">
        <v>119</v>
      </c>
      <c r="O1217" s="23">
        <v>29055364.703627441</v>
      </c>
    </row>
    <row r="1218" spans="1:15" ht="15" x14ac:dyDescent="0.3">
      <c r="A1218" s="7"/>
      <c r="B1218" s="7" t="s">
        <v>2433</v>
      </c>
      <c r="C1218" s="7" t="s">
        <v>2434</v>
      </c>
      <c r="D1218" s="8">
        <v>40813.51972222222</v>
      </c>
      <c r="E1218" s="7" t="s">
        <v>19</v>
      </c>
      <c r="F1218" s="8" t="s">
        <v>20</v>
      </c>
      <c r="G1218" t="str">
        <f t="shared" si="19"/>
        <v>Active</v>
      </c>
      <c r="H1218" s="2" t="s">
        <v>1</v>
      </c>
      <c r="I1218" t="str">
        <f>VLOOKUP(B1218,'CCM-FRS-01-May-2014'!$A$1:$M$1962,3,0)</f>
        <v>Client Businesses</v>
      </c>
      <c r="J1218" t="str">
        <f>VLOOKUP(B1218,'CCM-FRS-01-May-2014'!$A$1:$M$1962,4,0)</f>
        <v>Client-ICB &amp; BlackRock Solutions</v>
      </c>
      <c r="K1218" t="str">
        <f>VLOOKUP(B1218,'CCM-FRS-01-May-2014'!$A$1:$M$1962,5,0)</f>
        <v>Client-ICB &amp; BRS-BlackRock Solutions</v>
      </c>
      <c r="M1218">
        <v>19</v>
      </c>
      <c r="O1218" s="23">
        <v>3628216.5027965154</v>
      </c>
    </row>
    <row r="1219" spans="1:15" ht="15" x14ac:dyDescent="0.3">
      <c r="A1219" s="7"/>
      <c r="B1219" s="7" t="s">
        <v>2435</v>
      </c>
      <c r="C1219" s="7" t="s">
        <v>2436</v>
      </c>
      <c r="D1219" s="8">
        <v>40813.51972222222</v>
      </c>
      <c r="E1219" s="7" t="s">
        <v>19</v>
      </c>
      <c r="F1219" s="8" t="s">
        <v>20</v>
      </c>
      <c r="G1219" t="str">
        <f t="shared" si="19"/>
        <v>Active</v>
      </c>
      <c r="H1219" s="2" t="s">
        <v>1</v>
      </c>
      <c r="I1219" t="str">
        <f>VLOOKUP(B1219,'CCM-FRS-01-May-2014'!$A$1:$M$1962,3,0)</f>
        <v>Client Businesses</v>
      </c>
      <c r="J1219" t="str">
        <f>VLOOKUP(B1219,'CCM-FRS-01-May-2014'!$A$1:$M$1962,4,0)</f>
        <v>Client-ICB &amp; BlackRock Solutions</v>
      </c>
      <c r="K1219" t="str">
        <f>VLOOKUP(B1219,'CCM-FRS-01-May-2014'!$A$1:$M$1962,5,0)</f>
        <v>Client-ICB &amp; BRS-BlackRock Solutions</v>
      </c>
      <c r="M1219">
        <v>26</v>
      </c>
      <c r="O1219" s="23">
        <v>4477897.4575660992</v>
      </c>
    </row>
    <row r="1220" spans="1:15" ht="15" x14ac:dyDescent="0.3">
      <c r="A1220" s="7"/>
      <c r="B1220" s="7" t="s">
        <v>2437</v>
      </c>
      <c r="C1220" s="7" t="s">
        <v>2438</v>
      </c>
      <c r="D1220" s="8">
        <v>40688.452627314815</v>
      </c>
      <c r="E1220" s="7" t="s">
        <v>19</v>
      </c>
      <c r="F1220" s="8">
        <v>40724</v>
      </c>
      <c r="G1220" t="str">
        <f t="shared" si="19"/>
        <v>Inactive</v>
      </c>
      <c r="H1220" s="4" t="s">
        <v>6</v>
      </c>
      <c r="I1220" t="str">
        <f>VLOOKUP(B1220,'CCM-FRS-01-May-2014'!$A$1:$M$1962,3,0)</f>
        <v>Technology and Operations</v>
      </c>
      <c r="J1220" t="str">
        <f>VLOOKUP(B1220,'CCM-FRS-01-May-2014'!$A$1:$M$1962,4,0)</f>
        <v>Tech &amp; Ops-Aladdin Product Group</v>
      </c>
      <c r="K1220" t="str">
        <f>VLOOKUP(B1220,'CCM-FRS-01-May-2014'!$A$1:$M$1962,5,0)</f>
        <v>Tech &amp; Ops-APG-Core Systems Operations</v>
      </c>
      <c r="M1220">
        <v>0</v>
      </c>
      <c r="O1220" s="23">
        <v>0</v>
      </c>
    </row>
    <row r="1221" spans="1:15" ht="15" x14ac:dyDescent="0.3">
      <c r="A1221" s="7"/>
      <c r="B1221" s="7" t="s">
        <v>2439</v>
      </c>
      <c r="C1221" s="7" t="s">
        <v>2440</v>
      </c>
      <c r="D1221" s="8">
        <v>38974.576655092591</v>
      </c>
      <c r="E1221" s="7" t="s">
        <v>19</v>
      </c>
      <c r="F1221" s="8">
        <v>39964</v>
      </c>
      <c r="G1221" t="str">
        <f t="shared" si="19"/>
        <v>Inactive</v>
      </c>
      <c r="H1221" s="4" t="s">
        <v>6</v>
      </c>
      <c r="I1221" t="str">
        <f>VLOOKUP(B1221,'CCM-FRS-01-May-2014'!$A$1:$M$1962,3,0)</f>
        <v>Technology and Operations</v>
      </c>
      <c r="J1221" t="str">
        <f>VLOOKUP(B1221,'CCM-FRS-01-May-2014'!$A$1:$M$1962,4,0)</f>
        <v>Tech &amp; Ops-Allocated</v>
      </c>
      <c r="K1221" t="str">
        <f>VLOOKUP(B1221,'CCM-FRS-01-May-2014'!$A$1:$M$1962,5,0)</f>
        <v>NEWORG Inactive centers</v>
      </c>
      <c r="M1221">
        <v>0</v>
      </c>
      <c r="O1221" s="23">
        <v>0</v>
      </c>
    </row>
    <row r="1222" spans="1:15" ht="15" x14ac:dyDescent="0.3">
      <c r="A1222" s="7"/>
      <c r="B1222" s="7" t="s">
        <v>2441</v>
      </c>
      <c r="C1222" s="7" t="s">
        <v>2442</v>
      </c>
      <c r="D1222" s="8">
        <v>39294.682592592595</v>
      </c>
      <c r="E1222" s="7" t="s">
        <v>19</v>
      </c>
      <c r="F1222" s="8">
        <v>39964</v>
      </c>
      <c r="G1222" t="str">
        <f t="shared" si="19"/>
        <v>Inactive</v>
      </c>
      <c r="H1222" s="4" t="s">
        <v>6</v>
      </c>
      <c r="I1222" t="str">
        <f>VLOOKUP(B1222,'CCM-FRS-01-May-2014'!$A$1:$M$1962,3,0)</f>
        <v>Technology and Operations</v>
      </c>
      <c r="J1222" t="str">
        <f>VLOOKUP(B1222,'CCM-FRS-01-May-2014'!$A$1:$M$1962,4,0)</f>
        <v>Tech &amp; Ops-Allocated</v>
      </c>
      <c r="K1222" t="str">
        <f>VLOOKUP(B1222,'CCM-FRS-01-May-2014'!$A$1:$M$1962,5,0)</f>
        <v>NEWORG Inactive centers</v>
      </c>
      <c r="M1222">
        <v>0</v>
      </c>
      <c r="O1222" s="23">
        <v>0</v>
      </c>
    </row>
    <row r="1223" spans="1:15" ht="15" x14ac:dyDescent="0.3">
      <c r="A1223" s="7"/>
      <c r="B1223" s="7" t="s">
        <v>2443</v>
      </c>
      <c r="C1223" s="7" t="s">
        <v>2444</v>
      </c>
      <c r="D1223" s="8">
        <v>39294.682881944442</v>
      </c>
      <c r="E1223" s="7" t="s">
        <v>19</v>
      </c>
      <c r="F1223" s="8" t="s">
        <v>20</v>
      </c>
      <c r="G1223" t="str">
        <f t="shared" si="19"/>
        <v>Active</v>
      </c>
      <c r="H1223" s="2" t="s">
        <v>1</v>
      </c>
      <c r="I1223" t="str">
        <f>VLOOKUP(B1223,'CCM-FRS-01-May-2014'!$A$1:$M$1962,3,0)</f>
        <v>Technology and Operations</v>
      </c>
      <c r="J1223" t="str">
        <f>VLOOKUP(B1223,'CCM-FRS-01-May-2014'!$A$1:$M$1962,4,0)</f>
        <v>Tech &amp; Ops-Technology Services</v>
      </c>
      <c r="K1223" t="str">
        <f>VLOOKUP(B1223,'CCM-FRS-01-May-2014'!$A$1:$M$1962,5,0)</f>
        <v>Tech &amp; Ops-Tech Svcs-Infrastructure Services</v>
      </c>
      <c r="M1223">
        <v>39</v>
      </c>
      <c r="O1223" s="23">
        <v>17055634.104179412</v>
      </c>
    </row>
    <row r="1224" spans="1:15" ht="15" x14ac:dyDescent="0.3">
      <c r="A1224" s="7"/>
      <c r="B1224" s="7" t="s">
        <v>2445</v>
      </c>
      <c r="C1224" s="7" t="s">
        <v>2446</v>
      </c>
      <c r="D1224" s="8">
        <v>41138.664131944446</v>
      </c>
      <c r="E1224" s="7" t="s">
        <v>19</v>
      </c>
      <c r="F1224" s="8">
        <v>41578</v>
      </c>
      <c r="G1224" t="str">
        <f t="shared" si="19"/>
        <v>Inactive</v>
      </c>
      <c r="H1224" s="4" t="s">
        <v>6</v>
      </c>
      <c r="I1224" t="str">
        <f>VLOOKUP(B1224,'CCM-FRS-01-May-2014'!$A$1:$M$1962,3,0)</f>
        <v>Technology and Operations</v>
      </c>
      <c r="J1224" t="str">
        <f>VLOOKUP(B1224,'CCM-FRS-01-May-2014'!$A$1:$M$1962,4,0)</f>
        <v xml:space="preserve"> Tech &amp; Ops-Executive</v>
      </c>
      <c r="K1224" t="str">
        <f>VLOOKUP(B1224,'CCM-FRS-01-May-2014'!$A$1:$M$1962,5,0)</f>
        <v>421401 Tech &amp; Ops-Exec-Inactive</v>
      </c>
      <c r="M1224">
        <v>0</v>
      </c>
      <c r="O1224" s="23">
        <v>0</v>
      </c>
    </row>
    <row r="1225" spans="1:15" ht="15" x14ac:dyDescent="0.3">
      <c r="A1225" s="7"/>
      <c r="B1225" s="7" t="s">
        <v>2447</v>
      </c>
      <c r="C1225" s="7" t="s">
        <v>2448</v>
      </c>
      <c r="D1225" s="8">
        <v>39294.68310185185</v>
      </c>
      <c r="E1225" s="7" t="s">
        <v>19</v>
      </c>
      <c r="F1225" s="8">
        <v>39964</v>
      </c>
      <c r="G1225" t="str">
        <f t="shared" si="19"/>
        <v>Inactive</v>
      </c>
      <c r="H1225" s="4" t="s">
        <v>6</v>
      </c>
      <c r="I1225" t="str">
        <f>VLOOKUP(B1225,'CCM-FRS-01-May-2014'!$A$1:$M$1962,3,0)</f>
        <v>Technology and Operations</v>
      </c>
      <c r="J1225" t="str">
        <f>VLOOKUP(B1225,'CCM-FRS-01-May-2014'!$A$1:$M$1962,4,0)</f>
        <v>Tech &amp; Ops-Allocated</v>
      </c>
      <c r="K1225" t="str">
        <f>VLOOKUP(B1225,'CCM-FRS-01-May-2014'!$A$1:$M$1962,5,0)</f>
        <v>NEWORG Inactive centers</v>
      </c>
      <c r="M1225">
        <v>0</v>
      </c>
      <c r="O1225" s="23">
        <v>0</v>
      </c>
    </row>
    <row r="1226" spans="1:15" ht="15" x14ac:dyDescent="0.3">
      <c r="A1226" s="7"/>
      <c r="B1226" s="7" t="s">
        <v>2449</v>
      </c>
      <c r="C1226" s="7" t="s">
        <v>2450</v>
      </c>
      <c r="D1226" s="8">
        <v>38974.576655092591</v>
      </c>
      <c r="E1226" s="7" t="s">
        <v>19</v>
      </c>
      <c r="F1226" s="8">
        <v>39964</v>
      </c>
      <c r="G1226" t="str">
        <f t="shared" si="19"/>
        <v>Inactive</v>
      </c>
      <c r="H1226" s="4" t="s">
        <v>6</v>
      </c>
      <c r="I1226" t="str">
        <f>VLOOKUP(B1226,'CCM-FRS-01-May-2014'!$A$1:$M$1962,3,0)</f>
        <v>Technology and Operations</v>
      </c>
      <c r="J1226" t="str">
        <f>VLOOKUP(B1226,'CCM-FRS-01-May-2014'!$A$1:$M$1962,4,0)</f>
        <v>Tech &amp; Ops-Allocated</v>
      </c>
      <c r="K1226" t="str">
        <f>VLOOKUP(B1226,'CCM-FRS-01-May-2014'!$A$1:$M$1962,5,0)</f>
        <v>NEWORG Inactive centers</v>
      </c>
      <c r="M1226">
        <v>0</v>
      </c>
      <c r="O1226" s="23">
        <v>0</v>
      </c>
    </row>
    <row r="1227" spans="1:15" ht="15" x14ac:dyDescent="0.3">
      <c r="A1227" s="7"/>
      <c r="B1227" s="7" t="s">
        <v>2451</v>
      </c>
      <c r="C1227" s="7" t="s">
        <v>2452</v>
      </c>
      <c r="D1227" s="8">
        <v>39294.683738425927</v>
      </c>
      <c r="E1227" s="7" t="s">
        <v>19</v>
      </c>
      <c r="F1227" s="8">
        <v>39964</v>
      </c>
      <c r="G1227" t="str">
        <f t="shared" ref="G1227:G1290" si="20">IF(E1227="N","Inactive",(IF(E1227="Y",(IF(F1227="N.A.","Active","Inactive")),"Check")))</f>
        <v>Inactive</v>
      </c>
      <c r="H1227" s="4" t="s">
        <v>6</v>
      </c>
      <c r="I1227" t="str">
        <f>VLOOKUP(B1227,'CCM-FRS-01-May-2014'!$A$1:$M$1962,3,0)</f>
        <v>Technology and Operations</v>
      </c>
      <c r="J1227" t="str">
        <f>VLOOKUP(B1227,'CCM-FRS-01-May-2014'!$A$1:$M$1962,4,0)</f>
        <v>Tech &amp; Ops-Allocated</v>
      </c>
      <c r="K1227" t="str">
        <f>VLOOKUP(B1227,'CCM-FRS-01-May-2014'!$A$1:$M$1962,5,0)</f>
        <v>NEWORG Inactive centers</v>
      </c>
      <c r="M1227">
        <v>0</v>
      </c>
      <c r="O1227" s="23">
        <v>0</v>
      </c>
    </row>
    <row r="1228" spans="1:15" ht="15" x14ac:dyDescent="0.3">
      <c r="A1228" s="7"/>
      <c r="B1228" s="7" t="s">
        <v>2453</v>
      </c>
      <c r="C1228" s="7" t="s">
        <v>2454</v>
      </c>
      <c r="D1228" s="8">
        <v>39294.684224537035</v>
      </c>
      <c r="E1228" s="7" t="s">
        <v>19</v>
      </c>
      <c r="F1228" s="8">
        <v>39964</v>
      </c>
      <c r="G1228" t="str">
        <f t="shared" si="20"/>
        <v>Inactive</v>
      </c>
      <c r="H1228" s="4" t="s">
        <v>6</v>
      </c>
      <c r="I1228" t="str">
        <f>VLOOKUP(B1228,'CCM-FRS-01-May-2014'!$A$1:$M$1962,3,0)</f>
        <v>Technology and Operations</v>
      </c>
      <c r="J1228" t="str">
        <f>VLOOKUP(B1228,'CCM-FRS-01-May-2014'!$A$1:$M$1962,4,0)</f>
        <v>Tech &amp; Ops-Allocated</v>
      </c>
      <c r="K1228" t="str">
        <f>VLOOKUP(B1228,'CCM-FRS-01-May-2014'!$A$1:$M$1962,5,0)</f>
        <v>NEWORG Inactive centers</v>
      </c>
      <c r="M1228">
        <v>0</v>
      </c>
      <c r="O1228" s="23">
        <v>0</v>
      </c>
    </row>
    <row r="1229" spans="1:15" ht="15" x14ac:dyDescent="0.3">
      <c r="A1229" s="7"/>
      <c r="B1229" s="7" t="s">
        <v>2455</v>
      </c>
      <c r="C1229" s="7" t="s">
        <v>2456</v>
      </c>
      <c r="D1229" s="8">
        <v>39294.684467592589</v>
      </c>
      <c r="E1229" s="7" t="s">
        <v>19</v>
      </c>
      <c r="F1229" s="8">
        <v>39964</v>
      </c>
      <c r="G1229" t="str">
        <f t="shared" si="20"/>
        <v>Inactive</v>
      </c>
      <c r="H1229" s="4" t="s">
        <v>6</v>
      </c>
      <c r="I1229" t="str">
        <f>VLOOKUP(B1229,'CCM-FRS-01-May-2014'!$A$1:$M$1962,3,0)</f>
        <v>Technology and Operations</v>
      </c>
      <c r="J1229" t="str">
        <f>VLOOKUP(B1229,'CCM-FRS-01-May-2014'!$A$1:$M$1962,4,0)</f>
        <v>Tech &amp; Ops-Allocated</v>
      </c>
      <c r="K1229" t="str">
        <f>VLOOKUP(B1229,'CCM-FRS-01-May-2014'!$A$1:$M$1962,5,0)</f>
        <v>NEWORG Inactive centers</v>
      </c>
      <c r="M1229">
        <v>0</v>
      </c>
      <c r="O1229" s="23">
        <v>0</v>
      </c>
    </row>
    <row r="1230" spans="1:15" ht="15" x14ac:dyDescent="0.3">
      <c r="A1230" s="7"/>
      <c r="B1230" s="7" t="s">
        <v>2457</v>
      </c>
      <c r="C1230" s="7" t="s">
        <v>2458</v>
      </c>
      <c r="D1230" s="8">
        <v>39294.685127314813</v>
      </c>
      <c r="E1230" s="7" t="s">
        <v>19</v>
      </c>
      <c r="F1230" s="8">
        <v>39964</v>
      </c>
      <c r="G1230" t="str">
        <f t="shared" si="20"/>
        <v>Inactive</v>
      </c>
      <c r="H1230" s="4" t="s">
        <v>6</v>
      </c>
      <c r="I1230" t="str">
        <f>VLOOKUP(B1230,'CCM-FRS-01-May-2014'!$A$1:$M$1962,3,0)</f>
        <v>Technology and Operations</v>
      </c>
      <c r="J1230" t="str">
        <f>VLOOKUP(B1230,'CCM-FRS-01-May-2014'!$A$1:$M$1962,4,0)</f>
        <v>Tech &amp; Ops-Allocated</v>
      </c>
      <c r="K1230" t="str">
        <f>VLOOKUP(B1230,'CCM-FRS-01-May-2014'!$A$1:$M$1962,5,0)</f>
        <v>NEWORG Inactive centers</v>
      </c>
      <c r="M1230">
        <v>0</v>
      </c>
      <c r="O1230" s="23">
        <v>0</v>
      </c>
    </row>
    <row r="1231" spans="1:15" ht="15" x14ac:dyDescent="0.3">
      <c r="A1231" s="7"/>
      <c r="B1231" s="7" t="s">
        <v>2459</v>
      </c>
      <c r="C1231" s="7" t="s">
        <v>2460</v>
      </c>
      <c r="D1231" s="8">
        <v>39294.685312499998</v>
      </c>
      <c r="E1231" s="7" t="s">
        <v>19</v>
      </c>
      <c r="F1231" s="8">
        <v>39964</v>
      </c>
      <c r="G1231" t="str">
        <f t="shared" si="20"/>
        <v>Inactive</v>
      </c>
      <c r="H1231" s="4" t="s">
        <v>6</v>
      </c>
      <c r="I1231" t="str">
        <f>VLOOKUP(B1231,'CCM-FRS-01-May-2014'!$A$1:$M$1962,3,0)</f>
        <v>Technology and Operations</v>
      </c>
      <c r="J1231" t="str">
        <f>VLOOKUP(B1231,'CCM-FRS-01-May-2014'!$A$1:$M$1962,4,0)</f>
        <v>Tech &amp; Ops-Allocated</v>
      </c>
      <c r="K1231" t="str">
        <f>VLOOKUP(B1231,'CCM-FRS-01-May-2014'!$A$1:$M$1962,5,0)</f>
        <v>NEWORG Inactive centers</v>
      </c>
      <c r="M1231">
        <v>0</v>
      </c>
      <c r="O1231" s="23">
        <v>0</v>
      </c>
    </row>
    <row r="1232" spans="1:15" ht="15" x14ac:dyDescent="0.3">
      <c r="A1232" s="7"/>
      <c r="B1232" s="7" t="s">
        <v>2461</v>
      </c>
      <c r="C1232" s="7" t="s">
        <v>2462</v>
      </c>
      <c r="D1232" s="8">
        <v>38974.576655092591</v>
      </c>
      <c r="E1232" s="7" t="s">
        <v>19</v>
      </c>
      <c r="F1232" s="8">
        <v>39964</v>
      </c>
      <c r="G1232" t="str">
        <f t="shared" si="20"/>
        <v>Inactive</v>
      </c>
      <c r="H1232" s="4" t="s">
        <v>6</v>
      </c>
      <c r="I1232" t="str">
        <f>VLOOKUP(B1232,'CCM-FRS-01-May-2014'!$A$1:$M$1962,3,0)</f>
        <v>Technology and Operations</v>
      </c>
      <c r="J1232" t="str">
        <f>VLOOKUP(B1232,'CCM-FRS-01-May-2014'!$A$1:$M$1962,4,0)</f>
        <v>Tech &amp; Ops-Allocated</v>
      </c>
      <c r="K1232" t="str">
        <f>VLOOKUP(B1232,'CCM-FRS-01-May-2014'!$A$1:$M$1962,5,0)</f>
        <v>NEWORG Inactive centers</v>
      </c>
      <c r="M1232">
        <v>0</v>
      </c>
      <c r="O1232" s="23">
        <v>0</v>
      </c>
    </row>
    <row r="1233" spans="1:15" ht="15" x14ac:dyDescent="0.3">
      <c r="A1233" s="7"/>
      <c r="B1233" s="7" t="s">
        <v>2463</v>
      </c>
      <c r="C1233" s="7" t="s">
        <v>2464</v>
      </c>
      <c r="D1233" s="8">
        <v>38974.576655092591</v>
      </c>
      <c r="E1233" s="7" t="s">
        <v>19</v>
      </c>
      <c r="F1233" s="8">
        <v>39553</v>
      </c>
      <c r="G1233" t="str">
        <f t="shared" si="20"/>
        <v>Inactive</v>
      </c>
      <c r="H1233" s="4" t="s">
        <v>6</v>
      </c>
      <c r="I1233" t="str">
        <f>VLOOKUP(B1233,'CCM-FRS-01-May-2014'!$A$1:$M$1962,3,0)</f>
        <v>Technology and Operations</v>
      </c>
      <c r="J1233" t="str">
        <f>VLOOKUP(B1233,'CCM-FRS-01-May-2014'!$A$1:$M$1962,4,0)</f>
        <v>Tech &amp; Ops-Allocated</v>
      </c>
      <c r="K1233" t="str">
        <f>VLOOKUP(B1233,'CCM-FRS-01-May-2014'!$A$1:$M$1962,5,0)</f>
        <v>NEWORG Inactive centers</v>
      </c>
      <c r="M1233">
        <v>0</v>
      </c>
      <c r="O1233" s="23">
        <v>0</v>
      </c>
    </row>
    <row r="1234" spans="1:15" ht="15" x14ac:dyDescent="0.3">
      <c r="A1234" s="7"/>
      <c r="B1234" s="7" t="s">
        <v>2465</v>
      </c>
      <c r="C1234" s="7" t="s">
        <v>2466</v>
      </c>
      <c r="D1234" s="8">
        <v>39294.686365740738</v>
      </c>
      <c r="E1234" s="7" t="s">
        <v>19</v>
      </c>
      <c r="F1234" s="8">
        <v>39964</v>
      </c>
      <c r="G1234" t="str">
        <f t="shared" si="20"/>
        <v>Inactive</v>
      </c>
      <c r="H1234" s="4" t="s">
        <v>6</v>
      </c>
      <c r="I1234" t="str">
        <f>VLOOKUP(B1234,'CCM-FRS-01-May-2014'!$A$1:$M$1962,3,0)</f>
        <v>Technology and Operations</v>
      </c>
      <c r="J1234" t="str">
        <f>VLOOKUP(B1234,'CCM-FRS-01-May-2014'!$A$1:$M$1962,4,0)</f>
        <v>Tech &amp; Ops-Allocated</v>
      </c>
      <c r="K1234" t="str">
        <f>VLOOKUP(B1234,'CCM-FRS-01-May-2014'!$A$1:$M$1962,5,0)</f>
        <v>NEWORG Inactive centers</v>
      </c>
      <c r="M1234">
        <v>0</v>
      </c>
      <c r="O1234" s="23">
        <v>0</v>
      </c>
    </row>
    <row r="1235" spans="1:15" ht="15" x14ac:dyDescent="0.3">
      <c r="A1235" s="7"/>
      <c r="B1235" s="7" t="s">
        <v>2467</v>
      </c>
      <c r="C1235" s="7" t="s">
        <v>2468</v>
      </c>
      <c r="D1235" s="8">
        <v>39294.6877662037</v>
      </c>
      <c r="E1235" s="7" t="s">
        <v>19</v>
      </c>
      <c r="F1235" s="8">
        <v>39964</v>
      </c>
      <c r="G1235" t="str">
        <f t="shared" si="20"/>
        <v>Inactive</v>
      </c>
      <c r="H1235" s="4" t="s">
        <v>6</v>
      </c>
      <c r="I1235" t="str">
        <f>VLOOKUP(B1235,'CCM-FRS-01-May-2014'!$A$1:$M$1962,3,0)</f>
        <v>Technology and Operations</v>
      </c>
      <c r="J1235" t="str">
        <f>VLOOKUP(B1235,'CCM-FRS-01-May-2014'!$A$1:$M$1962,4,0)</f>
        <v>Tech &amp; Ops-Allocated</v>
      </c>
      <c r="K1235" t="str">
        <f>VLOOKUP(B1235,'CCM-FRS-01-May-2014'!$A$1:$M$1962,5,0)</f>
        <v>NEWORG Inactive centers</v>
      </c>
      <c r="M1235">
        <v>0</v>
      </c>
      <c r="O1235" s="23">
        <v>0</v>
      </c>
    </row>
    <row r="1236" spans="1:15" ht="15" x14ac:dyDescent="0.3">
      <c r="A1236" s="7"/>
      <c r="B1236" s="7" t="s">
        <v>2469</v>
      </c>
      <c r="C1236" s="7" t="s">
        <v>2470</v>
      </c>
      <c r="D1236" s="8">
        <v>39294.688090277778</v>
      </c>
      <c r="E1236" s="7" t="s">
        <v>19</v>
      </c>
      <c r="F1236" s="8" t="s">
        <v>20</v>
      </c>
      <c r="G1236" t="str">
        <f t="shared" si="20"/>
        <v>Active</v>
      </c>
      <c r="H1236" s="2" t="s">
        <v>1</v>
      </c>
      <c r="I1236" t="str">
        <f>VLOOKUP(B1236,'CCM-FRS-01-May-2014'!$A$1:$M$1962,3,0)</f>
        <v>Technology and Operations</v>
      </c>
      <c r="J1236" t="str">
        <f>VLOOKUP(B1236,'CCM-FRS-01-May-2014'!$A$1:$M$1962,4,0)</f>
        <v>Tech &amp; Ops-Aladdin Product Group</v>
      </c>
      <c r="K1236" t="str">
        <f>VLOOKUP(B1236,'CCM-FRS-01-May-2014'!$A$1:$M$1962,5,0)</f>
        <v>Tech &amp; Ops-APG-Development Services</v>
      </c>
      <c r="M1236">
        <v>28</v>
      </c>
      <c r="O1236" s="23">
        <v>3879777.3675157689</v>
      </c>
    </row>
    <row r="1237" spans="1:15" ht="15" x14ac:dyDescent="0.3">
      <c r="A1237" s="7"/>
      <c r="B1237" s="7" t="s">
        <v>2471</v>
      </c>
      <c r="C1237" s="7" t="s">
        <v>2472</v>
      </c>
      <c r="D1237" s="8">
        <v>38974.576655092591</v>
      </c>
      <c r="E1237" s="7" t="s">
        <v>19</v>
      </c>
      <c r="F1237" s="8">
        <v>39964</v>
      </c>
      <c r="G1237" t="str">
        <f t="shared" si="20"/>
        <v>Inactive</v>
      </c>
      <c r="H1237" s="4" t="s">
        <v>6</v>
      </c>
      <c r="I1237" t="str">
        <f>VLOOKUP(B1237,'CCM-FRS-01-May-2014'!$A$1:$M$1962,3,0)</f>
        <v>Technology and Operations</v>
      </c>
      <c r="J1237" t="str">
        <f>VLOOKUP(B1237,'CCM-FRS-01-May-2014'!$A$1:$M$1962,4,0)</f>
        <v>Tech &amp; Ops-Allocated</v>
      </c>
      <c r="K1237" t="str">
        <f>VLOOKUP(B1237,'CCM-FRS-01-May-2014'!$A$1:$M$1962,5,0)</f>
        <v>NEWORG Inactive centers</v>
      </c>
      <c r="M1237">
        <v>0</v>
      </c>
      <c r="O1237" s="23">
        <v>0</v>
      </c>
    </row>
    <row r="1238" spans="1:15" ht="15" x14ac:dyDescent="0.3">
      <c r="A1238" s="7"/>
      <c r="B1238" s="7" t="s">
        <v>2473</v>
      </c>
      <c r="C1238" s="7" t="s">
        <v>2474</v>
      </c>
      <c r="D1238" s="8">
        <v>39294.688854166663</v>
      </c>
      <c r="E1238" s="7" t="s">
        <v>19</v>
      </c>
      <c r="F1238" s="8">
        <v>39964</v>
      </c>
      <c r="G1238" t="str">
        <f t="shared" si="20"/>
        <v>Inactive</v>
      </c>
      <c r="H1238" s="4" t="s">
        <v>6</v>
      </c>
      <c r="I1238" t="str">
        <f>VLOOKUP(B1238,'CCM-FRS-01-May-2014'!$A$1:$M$1962,3,0)</f>
        <v>Technology and Operations</v>
      </c>
      <c r="J1238" t="str">
        <f>VLOOKUP(B1238,'CCM-FRS-01-May-2014'!$A$1:$M$1962,4,0)</f>
        <v>Tech &amp; Ops-Allocated</v>
      </c>
      <c r="K1238" t="str">
        <f>VLOOKUP(B1238,'CCM-FRS-01-May-2014'!$A$1:$M$1962,5,0)</f>
        <v>NEWORG Inactive centers</v>
      </c>
      <c r="M1238">
        <v>0</v>
      </c>
      <c r="O1238" s="23">
        <v>0</v>
      </c>
    </row>
    <row r="1239" spans="1:15" ht="15" x14ac:dyDescent="0.3">
      <c r="A1239" s="7"/>
      <c r="B1239" s="7" t="s">
        <v>2475</v>
      </c>
      <c r="C1239" s="7" t="s">
        <v>2476</v>
      </c>
      <c r="D1239" s="8">
        <v>39294.689467592594</v>
      </c>
      <c r="E1239" s="7" t="s">
        <v>19</v>
      </c>
      <c r="F1239" s="8" t="s">
        <v>20</v>
      </c>
      <c r="G1239" t="str">
        <f t="shared" si="20"/>
        <v>Active</v>
      </c>
      <c r="H1239" s="2" t="s">
        <v>1</v>
      </c>
      <c r="I1239" t="str">
        <f>VLOOKUP(B1239,'CCM-FRS-01-May-2014'!$A$1:$M$1962,3,0)</f>
        <v>Technology and Operations</v>
      </c>
      <c r="J1239" t="str">
        <f>VLOOKUP(B1239,'CCM-FRS-01-May-2014'!$A$1:$M$1962,4,0)</f>
        <v>Tech &amp; Ops-Aladdin Product Group</v>
      </c>
      <c r="K1239" t="str">
        <f>VLOOKUP(B1239,'CCM-FRS-01-May-2014'!$A$1:$M$1962,5,0)</f>
        <v>Tech &amp; Ops-APG-Core Transaction Processing</v>
      </c>
      <c r="M1239">
        <v>6</v>
      </c>
      <c r="O1239" s="23">
        <v>1135678.1496851109</v>
      </c>
    </row>
    <row r="1240" spans="1:15" ht="15" x14ac:dyDescent="0.3">
      <c r="A1240" s="7"/>
      <c r="B1240" s="7" t="s">
        <v>2477</v>
      </c>
      <c r="C1240" s="7" t="s">
        <v>2478</v>
      </c>
      <c r="D1240" s="8">
        <v>39294.690266203703</v>
      </c>
      <c r="E1240" s="7" t="s">
        <v>19</v>
      </c>
      <c r="F1240" s="8">
        <v>39964</v>
      </c>
      <c r="G1240" t="str">
        <f t="shared" si="20"/>
        <v>Inactive</v>
      </c>
      <c r="H1240" s="4" t="s">
        <v>6</v>
      </c>
      <c r="I1240" t="str">
        <f>VLOOKUP(B1240,'CCM-FRS-01-May-2014'!$A$1:$M$1962,3,0)</f>
        <v>Technology and Operations</v>
      </c>
      <c r="J1240" t="str">
        <f>VLOOKUP(B1240,'CCM-FRS-01-May-2014'!$A$1:$M$1962,4,0)</f>
        <v>Tech &amp; Ops-Allocated</v>
      </c>
      <c r="K1240" t="str">
        <f>VLOOKUP(B1240,'CCM-FRS-01-May-2014'!$A$1:$M$1962,5,0)</f>
        <v>NEWORG Inactive centers</v>
      </c>
      <c r="M1240">
        <v>0</v>
      </c>
      <c r="O1240" s="23">
        <v>0</v>
      </c>
    </row>
    <row r="1241" spans="1:15" ht="15" x14ac:dyDescent="0.3">
      <c r="A1241" s="7"/>
      <c r="B1241" s="7" t="s">
        <v>2479</v>
      </c>
      <c r="C1241" s="7" t="s">
        <v>2480</v>
      </c>
      <c r="D1241" s="8">
        <v>39294.690509259257</v>
      </c>
      <c r="E1241" s="7" t="s">
        <v>19</v>
      </c>
      <c r="F1241" s="8" t="s">
        <v>20</v>
      </c>
      <c r="G1241" t="str">
        <f t="shared" si="20"/>
        <v>Active</v>
      </c>
      <c r="H1241" s="2" t="s">
        <v>1</v>
      </c>
      <c r="I1241" t="str">
        <f>VLOOKUP(B1241,'CCM-FRS-01-May-2014'!$A$1:$M$1962,3,0)</f>
        <v>Technology and Operations</v>
      </c>
      <c r="J1241" t="str">
        <f>VLOOKUP(B1241,'CCM-FRS-01-May-2014'!$A$1:$M$1962,4,0)</f>
        <v>Tech &amp; Ops-Technology Services</v>
      </c>
      <c r="K1241" t="str">
        <f>VLOOKUP(B1241,'CCM-FRS-01-May-2014'!$A$1:$M$1962,5,0)</f>
        <v>Tech &amp; Ops-Tech Svcs-Corporate Applications</v>
      </c>
      <c r="M1241">
        <v>0</v>
      </c>
      <c r="O1241" s="23">
        <v>14880.435890593815</v>
      </c>
    </row>
    <row r="1242" spans="1:15" ht="15" x14ac:dyDescent="0.3">
      <c r="A1242" s="7"/>
      <c r="B1242" s="7" t="s">
        <v>2481</v>
      </c>
      <c r="C1242" s="7" t="s">
        <v>2482</v>
      </c>
      <c r="D1242" s="8">
        <v>39294.691412037035</v>
      </c>
      <c r="E1242" s="7" t="s">
        <v>19</v>
      </c>
      <c r="F1242" s="8">
        <v>39964</v>
      </c>
      <c r="G1242" t="str">
        <f t="shared" si="20"/>
        <v>Inactive</v>
      </c>
      <c r="H1242" s="4" t="s">
        <v>6</v>
      </c>
      <c r="I1242" t="str">
        <f>VLOOKUP(B1242,'CCM-FRS-01-May-2014'!$A$1:$M$1962,3,0)</f>
        <v>Technology and Operations</v>
      </c>
      <c r="J1242" t="str">
        <f>VLOOKUP(B1242,'CCM-FRS-01-May-2014'!$A$1:$M$1962,4,0)</f>
        <v>Tech &amp; Ops-Allocated</v>
      </c>
      <c r="K1242" t="str">
        <f>VLOOKUP(B1242,'CCM-FRS-01-May-2014'!$A$1:$M$1962,5,0)</f>
        <v>NEWORG Inactive centers</v>
      </c>
      <c r="M1242">
        <v>0</v>
      </c>
      <c r="O1242" s="23">
        <v>0</v>
      </c>
    </row>
    <row r="1243" spans="1:15" ht="15" x14ac:dyDescent="0.3">
      <c r="A1243" s="7"/>
      <c r="B1243" s="7" t="s">
        <v>2483</v>
      </c>
      <c r="C1243" s="7" t="s">
        <v>2484</v>
      </c>
      <c r="D1243" s="8">
        <v>39464.765543981484</v>
      </c>
      <c r="E1243" s="7" t="s">
        <v>19</v>
      </c>
      <c r="F1243" s="8">
        <v>41394</v>
      </c>
      <c r="G1243" t="str">
        <f t="shared" si="20"/>
        <v>Inactive</v>
      </c>
      <c r="H1243" s="4" t="s">
        <v>6</v>
      </c>
      <c r="I1243" t="str">
        <f>VLOOKUP(B1243,'CCM-FRS-01-May-2014'!$A$1:$M$1962,3,0)</f>
        <v>Technology and Operations</v>
      </c>
      <c r="J1243" t="str">
        <f>VLOOKUP(B1243,'CCM-FRS-01-May-2014'!$A$1:$M$1962,4,0)</f>
        <v>Tech &amp; Ops-Aladdin Product Group</v>
      </c>
      <c r="K1243" t="str">
        <f>VLOOKUP(B1243,'CCM-FRS-01-May-2014'!$A$1:$M$1962,5,0)</f>
        <v>Tech &amp; Ops-APG-Core Client Processing</v>
      </c>
      <c r="M1243">
        <v>0</v>
      </c>
      <c r="O1243" s="23">
        <v>0</v>
      </c>
    </row>
    <row r="1244" spans="1:15" ht="15" x14ac:dyDescent="0.3">
      <c r="A1244" s="7"/>
      <c r="B1244" s="7" t="s">
        <v>2485</v>
      </c>
      <c r="C1244" s="7" t="s">
        <v>2486</v>
      </c>
      <c r="D1244" s="8">
        <v>39332.689155092594</v>
      </c>
      <c r="E1244" s="7" t="s">
        <v>19</v>
      </c>
      <c r="F1244" s="8" t="s">
        <v>20</v>
      </c>
      <c r="G1244" t="str">
        <f t="shared" si="20"/>
        <v>Active</v>
      </c>
      <c r="H1244" s="2" t="s">
        <v>1</v>
      </c>
      <c r="I1244" t="str">
        <f>VLOOKUP(B1244,'CCM-FRS-01-May-2014'!$A$1:$M$1962,3,0)</f>
        <v>Technology and Operations</v>
      </c>
      <c r="J1244" t="str">
        <f>VLOOKUP(B1244,'CCM-FRS-01-May-2014'!$A$1:$M$1962,4,0)</f>
        <v>Tech &amp; Ops-Aladdin Product Group</v>
      </c>
      <c r="K1244" t="str">
        <f>VLOOKUP(B1244,'CCM-FRS-01-May-2014'!$A$1:$M$1962,5,0)</f>
        <v>Tech &amp; Ops-APG-Distribution Solutions (DS)</v>
      </c>
      <c r="M1244">
        <v>9</v>
      </c>
      <c r="O1244" s="23">
        <v>1425340.9347907493</v>
      </c>
    </row>
    <row r="1245" spans="1:15" ht="15" x14ac:dyDescent="0.3">
      <c r="A1245" s="7"/>
      <c r="B1245" s="7" t="s">
        <v>2487</v>
      </c>
      <c r="C1245" s="7" t="s">
        <v>2488</v>
      </c>
      <c r="D1245" s="8">
        <v>39778.546909722223</v>
      </c>
      <c r="E1245" s="7" t="s">
        <v>19</v>
      </c>
      <c r="F1245" s="8">
        <v>41121</v>
      </c>
      <c r="G1245" t="str">
        <f t="shared" si="20"/>
        <v>Inactive</v>
      </c>
      <c r="H1245" s="4" t="s">
        <v>6</v>
      </c>
      <c r="I1245" t="str">
        <f>VLOOKUP(B1245,'CCM-FRS-01-May-2014'!$A$1:$M$1962,3,0)</f>
        <v>Technology and Operations</v>
      </c>
      <c r="J1245" t="str">
        <f>VLOOKUP(B1245,'CCM-FRS-01-May-2014'!$A$1:$M$1962,4,0)</f>
        <v>Tech &amp; Ops-Aladdin Product Group</v>
      </c>
      <c r="K1245" t="str">
        <f>VLOOKUP(B1245,'CCM-FRS-01-May-2014'!$A$1:$M$1962,5,0)</f>
        <v>Tech &amp; Ops-APG-Distribution Solutions (DS)</v>
      </c>
      <c r="M1245">
        <v>0</v>
      </c>
      <c r="O1245" s="23">
        <v>0</v>
      </c>
    </row>
    <row r="1246" spans="1:15" ht="15" x14ac:dyDescent="0.3">
      <c r="A1246" s="7"/>
      <c r="B1246" s="7" t="s">
        <v>2489</v>
      </c>
      <c r="C1246" s="7" t="s">
        <v>2490</v>
      </c>
      <c r="D1246" s="8">
        <v>39294.692349537036</v>
      </c>
      <c r="E1246" s="7" t="s">
        <v>19</v>
      </c>
      <c r="F1246" s="8">
        <v>39964</v>
      </c>
      <c r="G1246" t="str">
        <f t="shared" si="20"/>
        <v>Inactive</v>
      </c>
      <c r="H1246" s="4" t="s">
        <v>6</v>
      </c>
      <c r="I1246" t="str">
        <f>VLOOKUP(B1246,'CCM-FRS-01-May-2014'!$A$1:$M$1962,3,0)</f>
        <v>Technology and Operations</v>
      </c>
      <c r="J1246" t="str">
        <f>VLOOKUP(B1246,'CCM-FRS-01-May-2014'!$A$1:$M$1962,4,0)</f>
        <v>Tech &amp; Ops-Allocated</v>
      </c>
      <c r="K1246" t="str">
        <f>VLOOKUP(B1246,'CCM-FRS-01-May-2014'!$A$1:$M$1962,5,0)</f>
        <v>NEWORG Inactive centers</v>
      </c>
      <c r="M1246">
        <v>0</v>
      </c>
      <c r="O1246" s="23">
        <v>0</v>
      </c>
    </row>
    <row r="1247" spans="1:15" ht="15" x14ac:dyDescent="0.3">
      <c r="A1247" s="7"/>
      <c r="B1247" s="7" t="s">
        <v>2491</v>
      </c>
      <c r="C1247" s="7" t="s">
        <v>2492</v>
      </c>
      <c r="D1247" s="8">
        <v>39294.692604166667</v>
      </c>
      <c r="E1247" s="7" t="s">
        <v>19</v>
      </c>
      <c r="F1247" s="8" t="s">
        <v>20</v>
      </c>
      <c r="G1247" t="str">
        <f t="shared" si="20"/>
        <v>Active</v>
      </c>
      <c r="H1247" s="2" t="s">
        <v>1</v>
      </c>
      <c r="I1247" t="str">
        <f>VLOOKUP(B1247,'CCM-FRS-01-May-2014'!$A$1:$M$1962,3,0)</f>
        <v>Technology and Operations</v>
      </c>
      <c r="J1247" t="str">
        <f>VLOOKUP(B1247,'CCM-FRS-01-May-2014'!$A$1:$M$1962,4,0)</f>
        <v>Tech &amp; Ops-Aladdin Product Group</v>
      </c>
      <c r="K1247" t="str">
        <f>VLOOKUP(B1247,'CCM-FRS-01-May-2014'!$A$1:$M$1962,5,0)</f>
        <v>Tech &amp; Ops-APG-Core Transaction Processing</v>
      </c>
      <c r="M1247">
        <v>46</v>
      </c>
      <c r="O1247" s="23">
        <v>5882777.3564632591</v>
      </c>
    </row>
    <row r="1248" spans="1:15" ht="15" x14ac:dyDescent="0.3">
      <c r="A1248" s="7"/>
      <c r="B1248" s="7" t="s">
        <v>2493</v>
      </c>
      <c r="C1248" s="7" t="s">
        <v>2494</v>
      </c>
      <c r="D1248" s="8">
        <v>39294.693414351852</v>
      </c>
      <c r="E1248" s="7" t="s">
        <v>19</v>
      </c>
      <c r="F1248" s="8" t="s">
        <v>20</v>
      </c>
      <c r="G1248" t="str">
        <f t="shared" si="20"/>
        <v>Active</v>
      </c>
      <c r="H1248" s="2" t="s">
        <v>1</v>
      </c>
      <c r="I1248" t="str">
        <f>VLOOKUP(B1248,'CCM-FRS-01-May-2014'!$A$1:$M$1962,3,0)</f>
        <v>Technology and Operations</v>
      </c>
      <c r="J1248" t="str">
        <f>VLOOKUP(B1248,'CCM-FRS-01-May-2014'!$A$1:$M$1962,4,0)</f>
        <v>Tech &amp; Ops-Aladdin Product Group</v>
      </c>
      <c r="K1248" t="str">
        <f>VLOOKUP(B1248,'CCM-FRS-01-May-2014'!$A$1:$M$1962,5,0)</f>
        <v>Tech &amp; Ops-APG-Core Transaction Processing</v>
      </c>
      <c r="M1248">
        <v>40</v>
      </c>
      <c r="O1248" s="23">
        <v>5797103.0277507678</v>
      </c>
    </row>
    <row r="1249" spans="1:15" ht="15" x14ac:dyDescent="0.3">
      <c r="A1249" s="7"/>
      <c r="B1249" s="7" t="s">
        <v>2495</v>
      </c>
      <c r="C1249" s="7" t="s">
        <v>2496</v>
      </c>
      <c r="D1249" s="8">
        <v>39294.693807870368</v>
      </c>
      <c r="E1249" s="7" t="s">
        <v>19</v>
      </c>
      <c r="F1249" s="8">
        <v>39782</v>
      </c>
      <c r="G1249" t="str">
        <f t="shared" si="20"/>
        <v>Inactive</v>
      </c>
      <c r="H1249" s="4" t="s">
        <v>6</v>
      </c>
      <c r="I1249" t="str">
        <f>VLOOKUP(B1249,'CCM-FRS-01-May-2014'!$A$1:$M$1962,3,0)</f>
        <v>Technology and Operations</v>
      </c>
      <c r="J1249" t="str">
        <f>VLOOKUP(B1249,'CCM-FRS-01-May-2014'!$A$1:$M$1962,4,0)</f>
        <v>Tech &amp; Ops-Allocated</v>
      </c>
      <c r="K1249" t="str">
        <f>VLOOKUP(B1249,'CCM-FRS-01-May-2014'!$A$1:$M$1962,5,0)</f>
        <v>NEWORG Inactive centers</v>
      </c>
      <c r="M1249">
        <v>0</v>
      </c>
      <c r="O1249" s="23">
        <v>0</v>
      </c>
    </row>
    <row r="1250" spans="1:15" ht="15" x14ac:dyDescent="0.3">
      <c r="A1250" s="7"/>
      <c r="B1250" s="7" t="s">
        <v>2497</v>
      </c>
      <c r="C1250" s="7" t="s">
        <v>2498</v>
      </c>
      <c r="D1250" s="8">
        <v>40844.582245370373</v>
      </c>
      <c r="E1250" s="7" t="s">
        <v>19</v>
      </c>
      <c r="F1250" s="8" t="s">
        <v>20</v>
      </c>
      <c r="G1250" t="str">
        <f t="shared" si="20"/>
        <v>Active</v>
      </c>
      <c r="H1250" s="2" t="s">
        <v>1</v>
      </c>
      <c r="I1250" t="str">
        <f>VLOOKUP(B1250,'CCM-FRS-01-May-2014'!$A$1:$M$1962,3,0)</f>
        <v>Technology and Operations</v>
      </c>
      <c r="J1250" t="str">
        <f>VLOOKUP(B1250,'CCM-FRS-01-May-2014'!$A$1:$M$1962,4,0)</f>
        <v>Tech &amp; Ops-Aladdin Product Group</v>
      </c>
      <c r="K1250" t="str">
        <f>VLOOKUP(B1250,'CCM-FRS-01-May-2014'!$A$1:$M$1962,5,0)</f>
        <v>Tech &amp; Ops-APG-Core Transaction Processing</v>
      </c>
      <c r="M1250">
        <v>30</v>
      </c>
      <c r="O1250" s="23">
        <v>6081841.2665394731</v>
      </c>
    </row>
    <row r="1251" spans="1:15" ht="15" x14ac:dyDescent="0.3">
      <c r="A1251" s="7"/>
      <c r="B1251" s="7" t="s">
        <v>2499</v>
      </c>
      <c r="C1251" s="7" t="s">
        <v>2500</v>
      </c>
      <c r="D1251" s="8">
        <v>39294.694606481484</v>
      </c>
      <c r="E1251" s="7" t="s">
        <v>19</v>
      </c>
      <c r="F1251" s="8" t="s">
        <v>20</v>
      </c>
      <c r="G1251" t="str">
        <f t="shared" si="20"/>
        <v>Active</v>
      </c>
      <c r="H1251" s="2" t="s">
        <v>1</v>
      </c>
      <c r="I1251" t="str">
        <f>VLOOKUP(B1251,'CCM-FRS-01-May-2014'!$A$1:$M$1962,3,0)</f>
        <v>Technology and Operations</v>
      </c>
      <c r="J1251" t="str">
        <f>VLOOKUP(B1251,'CCM-FRS-01-May-2014'!$A$1:$M$1962,4,0)</f>
        <v>Tech &amp; Ops-Aladdin Product Group</v>
      </c>
      <c r="K1251" t="str">
        <f>VLOOKUP(B1251,'CCM-FRS-01-May-2014'!$A$1:$M$1962,5,0)</f>
        <v>Tech &amp; Ops-APG-Business Operations Systems</v>
      </c>
      <c r="M1251">
        <v>27</v>
      </c>
      <c r="O1251" s="23">
        <v>4348964.6981659876</v>
      </c>
    </row>
    <row r="1252" spans="1:15" ht="15" x14ac:dyDescent="0.3">
      <c r="A1252" s="7"/>
      <c r="B1252" s="7" t="s">
        <v>2501</v>
      </c>
      <c r="C1252" s="7" t="s">
        <v>2502</v>
      </c>
      <c r="D1252" s="8">
        <v>41424.693807870368</v>
      </c>
      <c r="E1252" s="7" t="s">
        <v>19</v>
      </c>
      <c r="F1252" s="8" t="s">
        <v>20</v>
      </c>
      <c r="G1252" t="str">
        <f t="shared" si="20"/>
        <v>Active</v>
      </c>
      <c r="H1252" s="2" t="s">
        <v>1</v>
      </c>
      <c r="I1252" t="str">
        <f>VLOOKUP(B1252,'CCM-FRS-01-May-2014'!$A$1:$M$1962,3,0)</f>
        <v>Technology and Operations</v>
      </c>
      <c r="J1252" t="str">
        <f>VLOOKUP(B1252,'CCM-FRS-01-May-2014'!$A$1:$M$1962,4,0)</f>
        <v>Tech &amp; Ops-Aladdin Product Group</v>
      </c>
      <c r="K1252" t="str">
        <f>VLOOKUP(B1252,'CCM-FRS-01-May-2014'!$A$1:$M$1962,5,0)</f>
        <v>Tech &amp; Ops-APG-Business Operations Systems</v>
      </c>
      <c r="M1252">
        <v>20</v>
      </c>
      <c r="O1252" s="23">
        <v>4002084.6760388655</v>
      </c>
    </row>
    <row r="1253" spans="1:15" ht="15" x14ac:dyDescent="0.3">
      <c r="A1253" s="7"/>
      <c r="B1253" s="7" t="s">
        <v>2503</v>
      </c>
      <c r="C1253" s="7" t="s">
        <v>2504</v>
      </c>
      <c r="D1253" s="8">
        <v>41424.693807870368</v>
      </c>
      <c r="E1253" s="7" t="s">
        <v>19</v>
      </c>
      <c r="F1253" s="8" t="s">
        <v>20</v>
      </c>
      <c r="G1253" t="str">
        <f t="shared" si="20"/>
        <v>Active</v>
      </c>
      <c r="H1253" s="2" t="s">
        <v>1</v>
      </c>
      <c r="I1253" t="str">
        <f>VLOOKUP(B1253,'CCM-FRS-01-May-2014'!$A$1:$M$1962,3,0)</f>
        <v>Technology and Operations</v>
      </c>
      <c r="J1253" t="str">
        <f>VLOOKUP(B1253,'CCM-FRS-01-May-2014'!$A$1:$M$1962,4,0)</f>
        <v>Tech &amp; Ops-Aladdin Product Group</v>
      </c>
      <c r="K1253" t="str">
        <f>VLOOKUP(B1253,'CCM-FRS-01-May-2014'!$A$1:$M$1962,5,0)</f>
        <v>Tech &amp; Ops-APG-Business Operations Systems</v>
      </c>
      <c r="M1253">
        <v>27</v>
      </c>
      <c r="O1253" s="23">
        <v>3540962.20487474</v>
      </c>
    </row>
    <row r="1254" spans="1:15" ht="15" x14ac:dyDescent="0.3">
      <c r="A1254" s="7"/>
      <c r="B1254" s="7" t="s">
        <v>2505</v>
      </c>
      <c r="C1254" s="7" t="s">
        <v>2506</v>
      </c>
      <c r="D1254" s="8">
        <v>39294.694849537038</v>
      </c>
      <c r="E1254" s="7" t="s">
        <v>19</v>
      </c>
      <c r="F1254" s="8">
        <v>41486</v>
      </c>
      <c r="G1254" t="str">
        <f t="shared" si="20"/>
        <v>Inactive</v>
      </c>
      <c r="H1254" s="4" t="s">
        <v>6</v>
      </c>
      <c r="I1254" t="str">
        <f>VLOOKUP(B1254,'CCM-FRS-01-May-2014'!$A$1:$M$1962,3,0)</f>
        <v>Client Businesses</v>
      </c>
      <c r="J1254" t="str">
        <f>VLOOKUP(B1254,'CCM-FRS-01-May-2014'!$A$1:$M$1962,4,0)</f>
        <v>Client-ICB &amp; BlackRock Solutions</v>
      </c>
      <c r="K1254" t="str">
        <f>VLOOKUP(B1254,'CCM-FRS-01-May-2014'!$A$1:$M$1962,5,0)</f>
        <v>Client-ICB &amp; BRS-BlackRock Solutions</v>
      </c>
      <c r="M1254">
        <v>0</v>
      </c>
      <c r="O1254" s="23">
        <v>0</v>
      </c>
    </row>
    <row r="1255" spans="1:15" ht="15" x14ac:dyDescent="0.3">
      <c r="A1255" s="7"/>
      <c r="B1255" s="7" t="s">
        <v>2507</v>
      </c>
      <c r="C1255" s="7" t="s">
        <v>2508</v>
      </c>
      <c r="D1255" s="8">
        <v>39294.695138888892</v>
      </c>
      <c r="E1255" s="7" t="s">
        <v>19</v>
      </c>
      <c r="F1255" s="8">
        <v>41121</v>
      </c>
      <c r="G1255" t="str">
        <f t="shared" si="20"/>
        <v>Inactive</v>
      </c>
      <c r="H1255" s="4" t="s">
        <v>6</v>
      </c>
      <c r="I1255" t="str">
        <f>VLOOKUP(B1255,'CCM-FRS-01-May-2014'!$A$1:$M$1962,3,0)</f>
        <v>Technology and Operations</v>
      </c>
      <c r="J1255" t="str">
        <f>VLOOKUP(B1255,'CCM-FRS-01-May-2014'!$A$1:$M$1962,4,0)</f>
        <v>Tech &amp; Ops-Aladdin Product Group</v>
      </c>
      <c r="K1255" t="str">
        <f>VLOOKUP(B1255,'CCM-FRS-01-May-2014'!$A$1:$M$1962,5,0)</f>
        <v>Tech &amp; Ops-APG-Core Client Processing</v>
      </c>
      <c r="M1255">
        <v>0</v>
      </c>
      <c r="O1255" s="23">
        <v>0</v>
      </c>
    </row>
    <row r="1256" spans="1:15" ht="15" x14ac:dyDescent="0.3">
      <c r="A1256" s="7"/>
      <c r="B1256" s="7" t="s">
        <v>2509</v>
      </c>
      <c r="C1256" s="7" t="s">
        <v>2510</v>
      </c>
      <c r="D1256" s="8">
        <v>39650.414398148147</v>
      </c>
      <c r="E1256" s="7" t="s">
        <v>19</v>
      </c>
      <c r="F1256" s="8">
        <v>41486</v>
      </c>
      <c r="G1256" t="str">
        <f t="shared" si="20"/>
        <v>Inactive</v>
      </c>
      <c r="H1256" s="4" t="s">
        <v>6</v>
      </c>
      <c r="I1256" t="str">
        <f>VLOOKUP(B1256,'CCM-FRS-01-May-2014'!$A$1:$M$1962,3,0)</f>
        <v>Client Businesses</v>
      </c>
      <c r="J1256" t="str">
        <f>VLOOKUP(B1256,'CCM-FRS-01-May-2014'!$A$1:$M$1962,4,0)</f>
        <v>Client-ICB &amp; BlackRock Solutions</v>
      </c>
      <c r="K1256" t="str">
        <f>VLOOKUP(B1256,'CCM-FRS-01-May-2014'!$A$1:$M$1962,5,0)</f>
        <v>Client-ICB &amp; BRS-BlackRock Solutions</v>
      </c>
      <c r="M1256">
        <v>0</v>
      </c>
      <c r="O1256" s="23">
        <v>0</v>
      </c>
    </row>
    <row r="1257" spans="1:15" ht="15" x14ac:dyDescent="0.3">
      <c r="A1257" s="7"/>
      <c r="B1257" s="7" t="s">
        <v>2511</v>
      </c>
      <c r="C1257" s="7" t="s">
        <v>2512</v>
      </c>
      <c r="D1257" s="8">
        <v>39737.678298611114</v>
      </c>
      <c r="E1257" s="7" t="s">
        <v>19</v>
      </c>
      <c r="F1257" s="8">
        <v>39964</v>
      </c>
      <c r="G1257" t="str">
        <f t="shared" si="20"/>
        <v>Inactive</v>
      </c>
      <c r="H1257" s="4" t="s">
        <v>6</v>
      </c>
      <c r="I1257" t="str">
        <f>VLOOKUP(B1257,'CCM-FRS-01-May-2014'!$A$1:$M$1962,3,0)</f>
        <v>Technology and Operations</v>
      </c>
      <c r="J1257" t="str">
        <f>VLOOKUP(B1257,'CCM-FRS-01-May-2014'!$A$1:$M$1962,4,0)</f>
        <v>Tech &amp; Ops-Allocated</v>
      </c>
      <c r="K1257" t="str">
        <f>VLOOKUP(B1257,'CCM-FRS-01-May-2014'!$A$1:$M$1962,5,0)</f>
        <v>NEWORG Inactive centers</v>
      </c>
      <c r="M1257">
        <v>0</v>
      </c>
      <c r="O1257" s="23">
        <v>0</v>
      </c>
    </row>
    <row r="1258" spans="1:15" ht="15" x14ac:dyDescent="0.3">
      <c r="A1258" s="7"/>
      <c r="B1258" s="7" t="s">
        <v>2513</v>
      </c>
      <c r="C1258" s="7" t="s">
        <v>2514</v>
      </c>
      <c r="D1258" s="8">
        <v>38974.576655092591</v>
      </c>
      <c r="E1258" s="7" t="s">
        <v>19</v>
      </c>
      <c r="F1258" s="8" t="s">
        <v>20</v>
      </c>
      <c r="G1258" t="str">
        <f t="shared" si="20"/>
        <v>Active</v>
      </c>
      <c r="H1258" s="2" t="s">
        <v>1</v>
      </c>
      <c r="I1258" t="str">
        <f>VLOOKUP(B1258,'CCM-FRS-01-May-2014'!$A$1:$M$1962,3,0)</f>
        <v>Client Businesses</v>
      </c>
      <c r="J1258" t="str">
        <f>VLOOKUP(B1258,'CCM-FRS-01-May-2014'!$A$1:$M$1962,4,0)</f>
        <v>Client-ICB &amp; BlackRock Solutions</v>
      </c>
      <c r="K1258" t="str">
        <f>VLOOKUP(B1258,'CCM-FRS-01-May-2014'!$A$1:$M$1962,5,0)</f>
        <v>Client-ICB &amp; BRS-BlackRock Solutions</v>
      </c>
      <c r="M1258">
        <v>19</v>
      </c>
      <c r="O1258" s="23">
        <v>3381328.2051016986</v>
      </c>
    </row>
    <row r="1259" spans="1:15" ht="15" x14ac:dyDescent="0.3">
      <c r="A1259" s="7"/>
      <c r="B1259" s="7" t="s">
        <v>2515</v>
      </c>
      <c r="C1259" s="7" t="s">
        <v>2516</v>
      </c>
      <c r="D1259" s="8">
        <v>39294.695497685185</v>
      </c>
      <c r="E1259" s="7" t="s">
        <v>19</v>
      </c>
      <c r="F1259" s="8">
        <v>39964</v>
      </c>
      <c r="G1259" t="str">
        <f t="shared" si="20"/>
        <v>Inactive</v>
      </c>
      <c r="H1259" s="4" t="s">
        <v>6</v>
      </c>
      <c r="I1259" t="str">
        <f>VLOOKUP(B1259,'CCM-FRS-01-May-2014'!$A$1:$M$1962,3,0)</f>
        <v>Technology and Operations</v>
      </c>
      <c r="J1259" t="str">
        <f>VLOOKUP(B1259,'CCM-FRS-01-May-2014'!$A$1:$M$1962,4,0)</f>
        <v>Tech &amp; Ops-Allocated</v>
      </c>
      <c r="K1259" t="str">
        <f>VLOOKUP(B1259,'CCM-FRS-01-May-2014'!$A$1:$M$1962,5,0)</f>
        <v>NEWORG Inactive centers</v>
      </c>
      <c r="M1259">
        <v>0</v>
      </c>
      <c r="O1259" s="23">
        <v>0</v>
      </c>
    </row>
    <row r="1260" spans="1:15" ht="15" x14ac:dyDescent="0.3">
      <c r="A1260" s="7"/>
      <c r="B1260" s="7" t="s">
        <v>2517</v>
      </c>
      <c r="C1260" s="7" t="s">
        <v>2518</v>
      </c>
      <c r="D1260" s="8">
        <v>39294.695810185185</v>
      </c>
      <c r="E1260" s="7" t="s">
        <v>19</v>
      </c>
      <c r="F1260" s="8" t="s">
        <v>20</v>
      </c>
      <c r="G1260" t="str">
        <f t="shared" si="20"/>
        <v>Active</v>
      </c>
      <c r="H1260" s="2" t="s">
        <v>1</v>
      </c>
      <c r="I1260" t="str">
        <f>VLOOKUP(B1260,'CCM-FRS-01-May-2014'!$A$1:$M$1962,3,0)</f>
        <v>Client Businesses</v>
      </c>
      <c r="J1260" t="str">
        <f>VLOOKUP(B1260,'CCM-FRS-01-May-2014'!$A$1:$M$1962,4,0)</f>
        <v>Client-ICB &amp; BlackRock Solutions</v>
      </c>
      <c r="K1260" t="str">
        <f>VLOOKUP(B1260,'CCM-FRS-01-May-2014'!$A$1:$M$1962,5,0)</f>
        <v>Client-ICB &amp; BRS-BlackRock Solutions</v>
      </c>
      <c r="M1260">
        <v>39</v>
      </c>
      <c r="O1260" s="23">
        <v>6385349.1648746775</v>
      </c>
    </row>
    <row r="1261" spans="1:15" ht="15" x14ac:dyDescent="0.3">
      <c r="A1261" s="7"/>
      <c r="B1261" s="7" t="s">
        <v>2519</v>
      </c>
      <c r="C1261" s="7" t="s">
        <v>2520</v>
      </c>
      <c r="D1261" s="8">
        <v>39294.696087962962</v>
      </c>
      <c r="E1261" s="7" t="s">
        <v>19</v>
      </c>
      <c r="F1261" s="8" t="s">
        <v>20</v>
      </c>
      <c r="G1261" t="str">
        <f t="shared" si="20"/>
        <v>Active</v>
      </c>
      <c r="H1261" s="2" t="s">
        <v>1</v>
      </c>
      <c r="I1261" t="str">
        <f>VLOOKUP(B1261,'CCM-FRS-01-May-2014'!$A$1:$M$1962,3,0)</f>
        <v>Client Businesses</v>
      </c>
      <c r="J1261" t="str">
        <f>VLOOKUP(B1261,'CCM-FRS-01-May-2014'!$A$1:$M$1962,4,0)</f>
        <v>Client-ICB &amp; BlackRock Solutions</v>
      </c>
      <c r="K1261" t="str">
        <f>VLOOKUP(B1261,'CCM-FRS-01-May-2014'!$A$1:$M$1962,5,0)</f>
        <v>Client-ICB &amp; BRS-BlackRock Solutions</v>
      </c>
      <c r="M1261">
        <v>24</v>
      </c>
      <c r="O1261" s="23">
        <v>3700861.154010755</v>
      </c>
    </row>
    <row r="1262" spans="1:15" ht="15" x14ac:dyDescent="0.3">
      <c r="A1262" s="7"/>
      <c r="B1262" s="7" t="s">
        <v>2521</v>
      </c>
      <c r="C1262" s="7" t="s">
        <v>2522</v>
      </c>
      <c r="D1262" s="8">
        <v>39294.696331018517</v>
      </c>
      <c r="E1262" s="7" t="s">
        <v>19</v>
      </c>
      <c r="F1262" s="8">
        <v>39964</v>
      </c>
      <c r="G1262" t="str">
        <f t="shared" si="20"/>
        <v>Inactive</v>
      </c>
      <c r="H1262" s="4" t="s">
        <v>6</v>
      </c>
      <c r="I1262" t="str">
        <f>VLOOKUP(B1262,'CCM-FRS-01-May-2014'!$A$1:$M$1962,3,0)</f>
        <v>Technology and Operations</v>
      </c>
      <c r="J1262" t="str">
        <f>VLOOKUP(B1262,'CCM-FRS-01-May-2014'!$A$1:$M$1962,4,0)</f>
        <v>Tech &amp; Ops-Allocated</v>
      </c>
      <c r="K1262" t="str">
        <f>VLOOKUP(B1262,'CCM-FRS-01-May-2014'!$A$1:$M$1962,5,0)</f>
        <v>NEWORG Inactive centers</v>
      </c>
      <c r="M1262">
        <v>0</v>
      </c>
      <c r="O1262" s="23">
        <v>0</v>
      </c>
    </row>
    <row r="1263" spans="1:15" ht="15" x14ac:dyDescent="0.3">
      <c r="A1263" s="7"/>
      <c r="B1263" s="7" t="s">
        <v>2523</v>
      </c>
      <c r="C1263" s="7" t="s">
        <v>2524</v>
      </c>
      <c r="D1263" s="8">
        <v>39294.696562500001</v>
      </c>
      <c r="E1263" s="7" t="s">
        <v>19</v>
      </c>
      <c r="F1263" s="8">
        <v>39964</v>
      </c>
      <c r="G1263" t="str">
        <f t="shared" si="20"/>
        <v>Inactive</v>
      </c>
      <c r="H1263" s="4" t="s">
        <v>6</v>
      </c>
      <c r="I1263" t="str">
        <f>VLOOKUP(B1263,'CCM-FRS-01-May-2014'!$A$1:$M$1962,3,0)</f>
        <v>Technology and Operations</v>
      </c>
      <c r="J1263" t="str">
        <f>VLOOKUP(B1263,'CCM-FRS-01-May-2014'!$A$1:$M$1962,4,0)</f>
        <v>Tech &amp; Ops-Allocated</v>
      </c>
      <c r="K1263" t="str">
        <f>VLOOKUP(B1263,'CCM-FRS-01-May-2014'!$A$1:$M$1962,5,0)</f>
        <v>NEWORG Inactive centers</v>
      </c>
      <c r="M1263">
        <v>0</v>
      </c>
      <c r="O1263" s="23">
        <v>0</v>
      </c>
    </row>
    <row r="1264" spans="1:15" ht="15" x14ac:dyDescent="0.3">
      <c r="A1264" s="7"/>
      <c r="B1264" s="7" t="s">
        <v>2525</v>
      </c>
      <c r="C1264" s="7" t="s">
        <v>2526</v>
      </c>
      <c r="D1264" s="8">
        <v>39294.696817129632</v>
      </c>
      <c r="E1264" s="7" t="s">
        <v>19</v>
      </c>
      <c r="F1264" s="8" t="s">
        <v>20</v>
      </c>
      <c r="G1264" t="str">
        <f t="shared" si="20"/>
        <v>Active</v>
      </c>
      <c r="H1264" s="2" t="s">
        <v>1</v>
      </c>
      <c r="I1264" t="str">
        <f>VLOOKUP(B1264,'CCM-FRS-01-May-2014'!$A$1:$M$1962,3,0)</f>
        <v>Client Businesses</v>
      </c>
      <c r="J1264" t="str">
        <f>VLOOKUP(B1264,'CCM-FRS-01-May-2014'!$A$1:$M$1962,4,0)</f>
        <v>Client-ICB &amp; BlackRock Solutions</v>
      </c>
      <c r="K1264" t="str">
        <f>VLOOKUP(B1264,'CCM-FRS-01-May-2014'!$A$1:$M$1962,5,0)</f>
        <v>Client-ICB &amp; BRS-BlackRock Solutions</v>
      </c>
      <c r="M1264">
        <v>12</v>
      </c>
      <c r="O1264" s="23">
        <v>2652230.5125613324</v>
      </c>
    </row>
    <row r="1265" spans="1:15" ht="15" x14ac:dyDescent="0.3">
      <c r="A1265" s="7"/>
      <c r="B1265" s="7" t="s">
        <v>2527</v>
      </c>
      <c r="C1265" s="7" t="s">
        <v>2528</v>
      </c>
      <c r="D1265" s="8">
        <v>39338.57644675926</v>
      </c>
      <c r="E1265" s="7" t="s">
        <v>19</v>
      </c>
      <c r="F1265" s="8">
        <v>39964</v>
      </c>
      <c r="G1265" t="str">
        <f t="shared" si="20"/>
        <v>Inactive</v>
      </c>
      <c r="H1265" s="4" t="s">
        <v>6</v>
      </c>
      <c r="I1265" t="str">
        <f>VLOOKUP(B1265,'CCM-FRS-01-May-2014'!$A$1:$M$1962,3,0)</f>
        <v>Technology and Operations</v>
      </c>
      <c r="J1265" t="str">
        <f>VLOOKUP(B1265,'CCM-FRS-01-May-2014'!$A$1:$M$1962,4,0)</f>
        <v>Tech &amp; Ops-Allocated</v>
      </c>
      <c r="K1265" t="str">
        <f>VLOOKUP(B1265,'CCM-FRS-01-May-2014'!$A$1:$M$1962,5,0)</f>
        <v>NEWORG Inactive centers</v>
      </c>
      <c r="M1265">
        <v>0</v>
      </c>
      <c r="O1265" s="23">
        <v>0</v>
      </c>
    </row>
    <row r="1266" spans="1:15" ht="15" x14ac:dyDescent="0.3">
      <c r="A1266" s="7"/>
      <c r="B1266" s="7" t="s">
        <v>2529</v>
      </c>
      <c r="C1266" s="7" t="s">
        <v>2530</v>
      </c>
      <c r="D1266" s="8">
        <v>38974.576655092591</v>
      </c>
      <c r="E1266" s="7" t="s">
        <v>19</v>
      </c>
      <c r="F1266" s="8">
        <v>39553</v>
      </c>
      <c r="G1266" t="str">
        <f t="shared" si="20"/>
        <v>Inactive</v>
      </c>
      <c r="H1266" s="4" t="s">
        <v>6</v>
      </c>
      <c r="I1266" t="str">
        <f>VLOOKUP(B1266,'CCM-FRS-01-May-2014'!$A$1:$M$1962,3,0)</f>
        <v>Technology and Operations</v>
      </c>
      <c r="J1266" t="str">
        <f>VLOOKUP(B1266,'CCM-FRS-01-May-2014'!$A$1:$M$1962,4,0)</f>
        <v>Tech &amp; Ops-Allocated</v>
      </c>
      <c r="K1266" t="str">
        <f>VLOOKUP(B1266,'CCM-FRS-01-May-2014'!$A$1:$M$1962,5,0)</f>
        <v>NEWORG Inactive centers</v>
      </c>
      <c r="M1266">
        <v>0</v>
      </c>
      <c r="O1266" s="23">
        <v>0</v>
      </c>
    </row>
    <row r="1267" spans="1:15" ht="15" x14ac:dyDescent="0.3">
      <c r="A1267" s="7"/>
      <c r="B1267" s="7" t="s">
        <v>2531</v>
      </c>
      <c r="C1267" s="7" t="s">
        <v>2532</v>
      </c>
      <c r="D1267" s="8">
        <v>39294.697164351855</v>
      </c>
      <c r="E1267" s="7" t="s">
        <v>19</v>
      </c>
      <c r="F1267" s="8">
        <v>39964</v>
      </c>
      <c r="G1267" t="str">
        <f t="shared" si="20"/>
        <v>Inactive</v>
      </c>
      <c r="H1267" s="4" t="s">
        <v>6</v>
      </c>
      <c r="I1267" t="str">
        <f>VLOOKUP(B1267,'CCM-FRS-01-May-2014'!$A$1:$M$1962,3,0)</f>
        <v>Technology and Operations</v>
      </c>
      <c r="J1267" t="str">
        <f>VLOOKUP(B1267,'CCM-FRS-01-May-2014'!$A$1:$M$1962,4,0)</f>
        <v>Tech &amp; Ops-Allocated</v>
      </c>
      <c r="K1267" t="str">
        <f>VLOOKUP(B1267,'CCM-FRS-01-May-2014'!$A$1:$M$1962,5,0)</f>
        <v>NEWORG Inactive centers</v>
      </c>
      <c r="M1267">
        <v>0</v>
      </c>
      <c r="O1267" s="23">
        <v>0</v>
      </c>
    </row>
    <row r="1268" spans="1:15" ht="15" x14ac:dyDescent="0.3">
      <c r="A1268" s="7"/>
      <c r="B1268" s="7" t="s">
        <v>2533</v>
      </c>
      <c r="C1268" s="7" t="s">
        <v>2534</v>
      </c>
      <c r="D1268" s="8">
        <v>39294.697372685187</v>
      </c>
      <c r="E1268" s="7" t="s">
        <v>19</v>
      </c>
      <c r="F1268" s="8">
        <v>39964</v>
      </c>
      <c r="G1268" t="str">
        <f t="shared" si="20"/>
        <v>Inactive</v>
      </c>
      <c r="H1268" s="4" t="s">
        <v>6</v>
      </c>
      <c r="I1268" t="str">
        <f>VLOOKUP(B1268,'CCM-FRS-01-May-2014'!$A$1:$M$1962,3,0)</f>
        <v>Technology and Operations</v>
      </c>
      <c r="J1268" t="str">
        <f>VLOOKUP(B1268,'CCM-FRS-01-May-2014'!$A$1:$M$1962,4,0)</f>
        <v>Tech &amp; Ops-Allocated</v>
      </c>
      <c r="K1268" t="str">
        <f>VLOOKUP(B1268,'CCM-FRS-01-May-2014'!$A$1:$M$1962,5,0)</f>
        <v>NEWORG Inactive centers</v>
      </c>
      <c r="M1268">
        <v>0</v>
      </c>
      <c r="O1268" s="23">
        <v>0</v>
      </c>
    </row>
    <row r="1269" spans="1:15" ht="15" x14ac:dyDescent="0.3">
      <c r="A1269" s="7"/>
      <c r="B1269" s="7" t="s">
        <v>2535</v>
      </c>
      <c r="C1269" s="7" t="s">
        <v>2536</v>
      </c>
      <c r="D1269" s="8">
        <v>39294.697592592594</v>
      </c>
      <c r="E1269" s="7" t="s">
        <v>19</v>
      </c>
      <c r="F1269" s="8" t="s">
        <v>20</v>
      </c>
      <c r="G1269" t="str">
        <f t="shared" si="20"/>
        <v>Active</v>
      </c>
      <c r="H1269" s="2" t="s">
        <v>1</v>
      </c>
      <c r="I1269" t="str">
        <f>VLOOKUP(B1269,'CCM-FRS-01-May-2014'!$A$1:$M$1962,3,0)</f>
        <v>Technology and Operations</v>
      </c>
      <c r="J1269" t="str">
        <f>VLOOKUP(B1269,'CCM-FRS-01-May-2014'!$A$1:$M$1962,4,0)</f>
        <v>Tech &amp; Ops-Business Operations</v>
      </c>
      <c r="K1269" t="str">
        <f>VLOOKUP(B1269,'CCM-FRS-01-May-2014'!$A$1:$M$1962,5,0)</f>
        <v>Tech &amp; Ops-Bus Ops-APS</v>
      </c>
      <c r="M1269">
        <v>150</v>
      </c>
      <c r="O1269" s="23">
        <v>5397873.2068638299</v>
      </c>
    </row>
    <row r="1270" spans="1:15" ht="15" x14ac:dyDescent="0.3">
      <c r="A1270" s="7"/>
      <c r="B1270" s="7" t="s">
        <v>2537</v>
      </c>
      <c r="C1270" s="7" t="s">
        <v>2538</v>
      </c>
      <c r="D1270" s="8">
        <v>39294.697789351849</v>
      </c>
      <c r="E1270" s="7" t="s">
        <v>19</v>
      </c>
      <c r="F1270" s="8" t="s">
        <v>20</v>
      </c>
      <c r="G1270" t="str">
        <f t="shared" si="20"/>
        <v>Active</v>
      </c>
      <c r="H1270" s="2" t="s">
        <v>1</v>
      </c>
      <c r="I1270" t="str">
        <f>VLOOKUP(B1270,'CCM-FRS-01-May-2014'!$A$1:$M$1962,3,0)</f>
        <v>Technology and Operations</v>
      </c>
      <c r="J1270" t="str">
        <f>VLOOKUP(B1270,'CCM-FRS-01-May-2014'!$A$1:$M$1962,4,0)</f>
        <v>Tech &amp; Ops-Business Operations</v>
      </c>
      <c r="K1270" t="str">
        <f>VLOOKUP(B1270,'CCM-FRS-01-May-2014'!$A$1:$M$1962,5,0)</f>
        <v>Tech &amp; Ops-Bus Ops-APS</v>
      </c>
      <c r="M1270">
        <v>105</v>
      </c>
      <c r="O1270" s="23">
        <v>11114319.04465892</v>
      </c>
    </row>
    <row r="1271" spans="1:15" ht="15" x14ac:dyDescent="0.3">
      <c r="A1271" s="7"/>
      <c r="B1271" s="7" t="s">
        <v>2539</v>
      </c>
      <c r="C1271" s="7" t="s">
        <v>2540</v>
      </c>
      <c r="D1271" s="8">
        <v>39294.697997685187</v>
      </c>
      <c r="E1271" s="7" t="s">
        <v>19</v>
      </c>
      <c r="F1271" s="8">
        <v>39964</v>
      </c>
      <c r="G1271" t="str">
        <f t="shared" si="20"/>
        <v>Inactive</v>
      </c>
      <c r="H1271" s="4" t="s">
        <v>6</v>
      </c>
      <c r="I1271" t="str">
        <f>VLOOKUP(B1271,'CCM-FRS-01-May-2014'!$A$1:$M$1962,3,0)</f>
        <v>Technology and Operations</v>
      </c>
      <c r="J1271" t="str">
        <f>VLOOKUP(B1271,'CCM-FRS-01-May-2014'!$A$1:$M$1962,4,0)</f>
        <v>Tech &amp; Ops-Allocated</v>
      </c>
      <c r="K1271" t="str">
        <f>VLOOKUP(B1271,'CCM-FRS-01-May-2014'!$A$1:$M$1962,5,0)</f>
        <v>NEWORG Inactive centers</v>
      </c>
      <c r="M1271">
        <v>0</v>
      </c>
      <c r="O1271" s="23">
        <v>0</v>
      </c>
    </row>
    <row r="1272" spans="1:15" ht="15" x14ac:dyDescent="0.3">
      <c r="A1272" s="7"/>
      <c r="B1272" s="7" t="s">
        <v>2541</v>
      </c>
      <c r="C1272" s="7" t="s">
        <v>2542</v>
      </c>
      <c r="D1272" s="8">
        <v>39294.698263888888</v>
      </c>
      <c r="E1272" s="7" t="s">
        <v>19</v>
      </c>
      <c r="F1272" s="8">
        <v>39964</v>
      </c>
      <c r="G1272" t="str">
        <f t="shared" si="20"/>
        <v>Inactive</v>
      </c>
      <c r="H1272" s="4" t="s">
        <v>6</v>
      </c>
      <c r="I1272" t="str">
        <f>VLOOKUP(B1272,'CCM-FRS-01-May-2014'!$A$1:$M$1962,3,0)</f>
        <v>Technology and Operations</v>
      </c>
      <c r="J1272" t="str">
        <f>VLOOKUP(B1272,'CCM-FRS-01-May-2014'!$A$1:$M$1962,4,0)</f>
        <v>Tech &amp; Ops-Allocated</v>
      </c>
      <c r="K1272" t="str">
        <f>VLOOKUP(B1272,'CCM-FRS-01-May-2014'!$A$1:$M$1962,5,0)</f>
        <v>NEWORG Inactive centers</v>
      </c>
      <c r="M1272">
        <v>0</v>
      </c>
      <c r="O1272" s="23">
        <v>0</v>
      </c>
    </row>
    <row r="1273" spans="1:15" ht="15" x14ac:dyDescent="0.3">
      <c r="A1273" s="7"/>
      <c r="B1273" s="7" t="s">
        <v>2543</v>
      </c>
      <c r="C1273" s="7" t="s">
        <v>2544</v>
      </c>
      <c r="D1273" s="8">
        <v>39294.699756944443</v>
      </c>
      <c r="E1273" s="7" t="s">
        <v>19</v>
      </c>
      <c r="F1273" s="8">
        <v>39964</v>
      </c>
      <c r="G1273" t="str">
        <f t="shared" si="20"/>
        <v>Inactive</v>
      </c>
      <c r="H1273" s="4" t="s">
        <v>6</v>
      </c>
      <c r="I1273" t="str">
        <f>VLOOKUP(B1273,'CCM-FRS-01-May-2014'!$A$1:$M$1962,3,0)</f>
        <v>Technology and Operations</v>
      </c>
      <c r="J1273" t="str">
        <f>VLOOKUP(B1273,'CCM-FRS-01-May-2014'!$A$1:$M$1962,4,0)</f>
        <v>Tech &amp; Ops-Allocated</v>
      </c>
      <c r="K1273" t="str">
        <f>VLOOKUP(B1273,'CCM-FRS-01-May-2014'!$A$1:$M$1962,5,0)</f>
        <v>NEWORG Inactive centers</v>
      </c>
      <c r="M1273">
        <v>0</v>
      </c>
      <c r="O1273" s="23">
        <v>0</v>
      </c>
    </row>
    <row r="1274" spans="1:15" ht="15" x14ac:dyDescent="0.3">
      <c r="A1274" s="7"/>
      <c r="B1274" s="7" t="s">
        <v>2545</v>
      </c>
      <c r="C1274" s="7" t="s">
        <v>2546</v>
      </c>
      <c r="D1274" s="8">
        <v>39294.700462962966</v>
      </c>
      <c r="E1274" s="7" t="s">
        <v>19</v>
      </c>
      <c r="F1274" s="8">
        <v>39964</v>
      </c>
      <c r="G1274" t="str">
        <f t="shared" si="20"/>
        <v>Inactive</v>
      </c>
      <c r="H1274" s="4" t="s">
        <v>6</v>
      </c>
      <c r="I1274" t="str">
        <f>VLOOKUP(B1274,'CCM-FRS-01-May-2014'!$A$1:$M$1962,3,0)</f>
        <v>Technology and Operations</v>
      </c>
      <c r="J1274" t="str">
        <f>VLOOKUP(B1274,'CCM-FRS-01-May-2014'!$A$1:$M$1962,4,0)</f>
        <v>Tech &amp; Ops-Allocated</v>
      </c>
      <c r="K1274" t="str">
        <f>VLOOKUP(B1274,'CCM-FRS-01-May-2014'!$A$1:$M$1962,5,0)</f>
        <v>NEWORG Inactive centers</v>
      </c>
      <c r="M1274">
        <v>0</v>
      </c>
      <c r="O1274" s="23">
        <v>0</v>
      </c>
    </row>
    <row r="1275" spans="1:15" ht="15" x14ac:dyDescent="0.3">
      <c r="A1275" s="7"/>
      <c r="B1275" s="7" t="s">
        <v>2547</v>
      </c>
      <c r="C1275" s="7" t="s">
        <v>2548</v>
      </c>
      <c r="D1275" s="8">
        <v>39294.700671296298</v>
      </c>
      <c r="E1275" s="7" t="s">
        <v>19</v>
      </c>
      <c r="F1275" s="8">
        <v>41486</v>
      </c>
      <c r="G1275" t="str">
        <f t="shared" si="20"/>
        <v>Inactive</v>
      </c>
      <c r="H1275" s="4" t="s">
        <v>6</v>
      </c>
      <c r="I1275" t="str">
        <f>VLOOKUP(B1275,'CCM-FRS-01-May-2014'!$A$1:$M$1962,3,0)</f>
        <v>Client Businesses</v>
      </c>
      <c r="J1275" t="str">
        <f>VLOOKUP(B1275,'CCM-FRS-01-May-2014'!$A$1:$M$1962,4,0)</f>
        <v>Client-ICB &amp; BlackRock Solutions</v>
      </c>
      <c r="K1275" t="str">
        <f>VLOOKUP(B1275,'CCM-FRS-01-May-2014'!$A$1:$M$1962,5,0)</f>
        <v>Client-ICB &amp; BRS-BlackRock Solutions</v>
      </c>
      <c r="M1275">
        <v>0</v>
      </c>
      <c r="O1275" s="23">
        <v>0</v>
      </c>
    </row>
    <row r="1276" spans="1:15" ht="15" x14ac:dyDescent="0.3">
      <c r="A1276" s="7"/>
      <c r="B1276" s="7" t="s">
        <v>2549</v>
      </c>
      <c r="C1276" s="7" t="s">
        <v>2550</v>
      </c>
      <c r="D1276" s="8">
        <v>40813.51972222222</v>
      </c>
      <c r="E1276" s="7" t="s">
        <v>19</v>
      </c>
      <c r="F1276" s="8" t="s">
        <v>20</v>
      </c>
      <c r="G1276" t="str">
        <f t="shared" si="20"/>
        <v>Active</v>
      </c>
      <c r="H1276" s="2" t="s">
        <v>1</v>
      </c>
      <c r="I1276" t="str">
        <f>VLOOKUP(B1276,'CCM-FRS-01-May-2014'!$A$1:$M$1962,3,0)</f>
        <v>Client Businesses</v>
      </c>
      <c r="J1276" t="str">
        <f>VLOOKUP(B1276,'CCM-FRS-01-May-2014'!$A$1:$M$1962,4,0)</f>
        <v>Client-ICB &amp; BlackRock Solutions</v>
      </c>
      <c r="K1276" t="str">
        <f>VLOOKUP(B1276,'CCM-FRS-01-May-2014'!$A$1:$M$1962,5,0)</f>
        <v>Client-ICB &amp; BRS-BlackRock Solutions</v>
      </c>
      <c r="M1276">
        <v>15</v>
      </c>
      <c r="O1276" s="23">
        <v>2547026.0342345443</v>
      </c>
    </row>
    <row r="1277" spans="1:15" ht="15" x14ac:dyDescent="0.3">
      <c r="A1277" s="7"/>
      <c r="B1277" s="7" t="s">
        <v>2551</v>
      </c>
      <c r="C1277" s="7" t="s">
        <v>2552</v>
      </c>
      <c r="D1277" s="8">
        <v>40813.51972222222</v>
      </c>
      <c r="E1277" s="7" t="s">
        <v>19</v>
      </c>
      <c r="F1277" s="8" t="s">
        <v>20</v>
      </c>
      <c r="G1277" t="str">
        <f t="shared" si="20"/>
        <v>Active</v>
      </c>
      <c r="H1277" s="2" t="s">
        <v>1</v>
      </c>
      <c r="I1277" t="str">
        <f>VLOOKUP(B1277,'CCM-FRS-01-May-2014'!$A$1:$M$1962,3,0)</f>
        <v>Client Businesses</v>
      </c>
      <c r="J1277" t="str">
        <f>VLOOKUP(B1277,'CCM-FRS-01-May-2014'!$A$1:$M$1962,4,0)</f>
        <v>Client-ICB &amp; BlackRock Solutions</v>
      </c>
      <c r="K1277" t="str">
        <f>VLOOKUP(B1277,'CCM-FRS-01-May-2014'!$A$1:$M$1962,5,0)</f>
        <v>Client-ICB &amp; BRS-BlackRock Solutions</v>
      </c>
      <c r="M1277">
        <v>12</v>
      </c>
      <c r="O1277" s="23">
        <v>2039557.4479030685</v>
      </c>
    </row>
    <row r="1278" spans="1:15" ht="15" x14ac:dyDescent="0.3">
      <c r="A1278" s="7"/>
      <c r="B1278" s="7" t="s">
        <v>2553</v>
      </c>
      <c r="C1278" s="7" t="s">
        <v>2554</v>
      </c>
      <c r="D1278" s="8">
        <v>40813.51972222222</v>
      </c>
      <c r="E1278" s="7" t="s">
        <v>19</v>
      </c>
      <c r="F1278" s="8" t="s">
        <v>20</v>
      </c>
      <c r="G1278" t="str">
        <f t="shared" si="20"/>
        <v>Active</v>
      </c>
      <c r="H1278" s="2" t="s">
        <v>1</v>
      </c>
      <c r="I1278" t="str">
        <f>VLOOKUP(B1278,'CCM-FRS-01-May-2014'!$A$1:$M$1962,3,0)</f>
        <v>Client Businesses</v>
      </c>
      <c r="J1278" t="str">
        <f>VLOOKUP(B1278,'CCM-FRS-01-May-2014'!$A$1:$M$1962,4,0)</f>
        <v>Client-ICB &amp; BlackRock Solutions</v>
      </c>
      <c r="K1278" t="str">
        <f>VLOOKUP(B1278,'CCM-FRS-01-May-2014'!$A$1:$M$1962,5,0)</f>
        <v>Client-ICB &amp; BRS-BlackRock Solutions</v>
      </c>
      <c r="M1278">
        <v>28</v>
      </c>
      <c r="O1278" s="23">
        <v>5081880.9519749302</v>
      </c>
    </row>
    <row r="1279" spans="1:15" ht="15" x14ac:dyDescent="0.3">
      <c r="A1279" s="7"/>
      <c r="B1279" s="7" t="s">
        <v>2555</v>
      </c>
      <c r="C1279" s="7" t="s">
        <v>2556</v>
      </c>
      <c r="D1279" s="8">
        <v>40813.51972222222</v>
      </c>
      <c r="E1279" s="7" t="s">
        <v>19</v>
      </c>
      <c r="F1279" s="8" t="s">
        <v>20</v>
      </c>
      <c r="G1279" t="str">
        <f t="shared" si="20"/>
        <v>Active</v>
      </c>
      <c r="H1279" s="2" t="s">
        <v>1</v>
      </c>
      <c r="I1279" t="str">
        <f>VLOOKUP(B1279,'CCM-FRS-01-May-2014'!$A$1:$M$1962,3,0)</f>
        <v>Client Businesses</v>
      </c>
      <c r="J1279" t="str">
        <f>VLOOKUP(B1279,'CCM-FRS-01-May-2014'!$A$1:$M$1962,4,0)</f>
        <v>Client-ICB &amp; BlackRock Solutions</v>
      </c>
      <c r="K1279" t="str">
        <f>VLOOKUP(B1279,'CCM-FRS-01-May-2014'!$A$1:$M$1962,5,0)</f>
        <v>Client-ICB &amp; BRS-BlackRock Solutions</v>
      </c>
      <c r="M1279">
        <v>7</v>
      </c>
      <c r="O1279" s="23">
        <v>1067725.011834542</v>
      </c>
    </row>
    <row r="1280" spans="1:15" ht="15" x14ac:dyDescent="0.3">
      <c r="A1280" s="7"/>
      <c r="B1280" s="7" t="s">
        <v>2557</v>
      </c>
      <c r="C1280" s="7" t="s">
        <v>2558</v>
      </c>
      <c r="D1280" s="8">
        <v>40813.51972222222</v>
      </c>
      <c r="E1280" s="7" t="s">
        <v>19</v>
      </c>
      <c r="F1280" s="8" t="s">
        <v>20</v>
      </c>
      <c r="G1280" t="str">
        <f t="shared" si="20"/>
        <v>Active</v>
      </c>
      <c r="H1280" s="2" t="s">
        <v>1</v>
      </c>
      <c r="I1280" t="str">
        <f>VLOOKUP(B1280,'CCM-FRS-01-May-2014'!$A$1:$M$1962,3,0)</f>
        <v>Client Businesses</v>
      </c>
      <c r="J1280" t="str">
        <f>VLOOKUP(B1280,'CCM-FRS-01-May-2014'!$A$1:$M$1962,4,0)</f>
        <v>Client-ICB &amp; BlackRock Solutions</v>
      </c>
      <c r="K1280" t="str">
        <f>VLOOKUP(B1280,'CCM-FRS-01-May-2014'!$A$1:$M$1962,5,0)</f>
        <v>Client-ICB &amp; BRS-BlackRock Solutions</v>
      </c>
      <c r="M1280">
        <v>16</v>
      </c>
      <c r="O1280" s="23">
        <v>2978737.7589594657</v>
      </c>
    </row>
    <row r="1281" spans="1:15" ht="15" x14ac:dyDescent="0.3">
      <c r="A1281" s="7"/>
      <c r="B1281" s="7" t="s">
        <v>2559</v>
      </c>
      <c r="C1281" s="7" t="s">
        <v>2560</v>
      </c>
      <c r="D1281" s="8">
        <v>40813.51972222222</v>
      </c>
      <c r="E1281" s="7" t="s">
        <v>19</v>
      </c>
      <c r="F1281" s="8">
        <v>41182</v>
      </c>
      <c r="G1281" t="str">
        <f t="shared" si="20"/>
        <v>Inactive</v>
      </c>
      <c r="H1281" s="4" t="s">
        <v>6</v>
      </c>
      <c r="I1281" t="str">
        <f>VLOOKUP(B1281,'CCM-FRS-01-May-2014'!$A$1:$M$1962,3,0)</f>
        <v>Client Businesses</v>
      </c>
      <c r="J1281" t="str">
        <f>VLOOKUP(B1281,'CCM-FRS-01-May-2014'!$A$1:$M$1962,4,0)</f>
        <v>Client-ICB &amp; BlackRock Solutions</v>
      </c>
      <c r="K1281" t="str">
        <f>VLOOKUP(B1281,'CCM-FRS-01-May-2014'!$A$1:$M$1962,5,0)</f>
        <v>Client-ICB &amp; BRS-BlackRock Solutions</v>
      </c>
      <c r="M1281">
        <v>0</v>
      </c>
      <c r="O1281" s="23">
        <v>0</v>
      </c>
    </row>
    <row r="1282" spans="1:15" ht="15" x14ac:dyDescent="0.3">
      <c r="A1282" s="7"/>
      <c r="B1282" s="7" t="s">
        <v>2561</v>
      </c>
      <c r="C1282" s="7" t="s">
        <v>2562</v>
      </c>
      <c r="D1282" s="8">
        <v>40813.51972222222</v>
      </c>
      <c r="E1282" s="7" t="s">
        <v>19</v>
      </c>
      <c r="F1282" s="8">
        <v>41182</v>
      </c>
      <c r="G1282" t="str">
        <f t="shared" si="20"/>
        <v>Inactive</v>
      </c>
      <c r="H1282" s="4" t="s">
        <v>6</v>
      </c>
      <c r="I1282" t="str">
        <f>VLOOKUP(B1282,'CCM-FRS-01-May-2014'!$A$1:$M$1962,3,0)</f>
        <v>Client Businesses</v>
      </c>
      <c r="J1282" t="str">
        <f>VLOOKUP(B1282,'CCM-FRS-01-May-2014'!$A$1:$M$1962,4,0)</f>
        <v>Client-ICB &amp; BlackRock Solutions</v>
      </c>
      <c r="K1282" t="str">
        <f>VLOOKUP(B1282,'CCM-FRS-01-May-2014'!$A$1:$M$1962,5,0)</f>
        <v>Client-ICB &amp; BRS-BlackRock Solutions</v>
      </c>
      <c r="M1282">
        <v>0</v>
      </c>
      <c r="O1282" s="23">
        <v>0</v>
      </c>
    </row>
    <row r="1283" spans="1:15" ht="15" x14ac:dyDescent="0.3">
      <c r="A1283" s="7"/>
      <c r="B1283" s="7" t="s">
        <v>2563</v>
      </c>
      <c r="C1283" s="7" t="s">
        <v>2564</v>
      </c>
      <c r="D1283" s="8">
        <v>40813.51972222222</v>
      </c>
      <c r="E1283" s="7" t="s">
        <v>19</v>
      </c>
      <c r="F1283" s="8">
        <v>41182</v>
      </c>
      <c r="G1283" t="str">
        <f t="shared" si="20"/>
        <v>Inactive</v>
      </c>
      <c r="H1283" s="4" t="s">
        <v>6</v>
      </c>
      <c r="I1283" t="str">
        <f>VLOOKUP(B1283,'CCM-FRS-01-May-2014'!$A$1:$M$1962,3,0)</f>
        <v>Client Businesses</v>
      </c>
      <c r="J1283" t="str">
        <f>VLOOKUP(B1283,'CCM-FRS-01-May-2014'!$A$1:$M$1962,4,0)</f>
        <v>Client-ICB &amp; BlackRock Solutions</v>
      </c>
      <c r="K1283" t="str">
        <f>VLOOKUP(B1283,'CCM-FRS-01-May-2014'!$A$1:$M$1962,5,0)</f>
        <v>Client-ICB &amp; BRS-BlackRock Solutions</v>
      </c>
      <c r="M1283">
        <v>0</v>
      </c>
      <c r="O1283" s="23">
        <v>0</v>
      </c>
    </row>
    <row r="1284" spans="1:15" ht="15" x14ac:dyDescent="0.3">
      <c r="A1284" s="7"/>
      <c r="B1284" s="7" t="s">
        <v>2565</v>
      </c>
      <c r="C1284" s="7" t="s">
        <v>2566</v>
      </c>
      <c r="D1284" s="8">
        <v>40813.51972222222</v>
      </c>
      <c r="E1284" s="7" t="s">
        <v>19</v>
      </c>
      <c r="F1284" s="8">
        <v>41182</v>
      </c>
      <c r="G1284" t="str">
        <f t="shared" si="20"/>
        <v>Inactive</v>
      </c>
      <c r="H1284" s="4" t="s">
        <v>6</v>
      </c>
      <c r="I1284" t="str">
        <f>VLOOKUP(B1284,'CCM-FRS-01-May-2014'!$A$1:$M$1962,3,0)</f>
        <v>Client Businesses</v>
      </c>
      <c r="J1284" t="str">
        <f>VLOOKUP(B1284,'CCM-FRS-01-May-2014'!$A$1:$M$1962,4,0)</f>
        <v>Client-ICB &amp; BlackRock Solutions</v>
      </c>
      <c r="K1284" t="str">
        <f>VLOOKUP(B1284,'CCM-FRS-01-May-2014'!$A$1:$M$1962,5,0)</f>
        <v>Client-ICB &amp; BRS-BlackRock Solutions</v>
      </c>
      <c r="M1284">
        <v>0</v>
      </c>
      <c r="O1284" s="23">
        <v>0</v>
      </c>
    </row>
    <row r="1285" spans="1:15" ht="15" x14ac:dyDescent="0.3">
      <c r="A1285" s="7"/>
      <c r="B1285" s="7" t="s">
        <v>2567</v>
      </c>
      <c r="C1285" s="7" t="s">
        <v>2568</v>
      </c>
      <c r="D1285" s="8">
        <v>39294.700960648152</v>
      </c>
      <c r="E1285" s="7" t="s">
        <v>19</v>
      </c>
      <c r="F1285" s="8">
        <v>39964</v>
      </c>
      <c r="G1285" t="str">
        <f t="shared" si="20"/>
        <v>Inactive</v>
      </c>
      <c r="H1285" s="4" t="s">
        <v>6</v>
      </c>
      <c r="I1285" t="str">
        <f>VLOOKUP(B1285,'CCM-FRS-01-May-2014'!$A$1:$M$1962,3,0)</f>
        <v>Technology and Operations</v>
      </c>
      <c r="J1285" t="str">
        <f>VLOOKUP(B1285,'CCM-FRS-01-May-2014'!$A$1:$M$1962,4,0)</f>
        <v>Tech &amp; Ops-Allocated</v>
      </c>
      <c r="K1285" t="str">
        <f>VLOOKUP(B1285,'CCM-FRS-01-May-2014'!$A$1:$M$1962,5,0)</f>
        <v>NEWORG Inactive centers</v>
      </c>
      <c r="M1285">
        <v>0</v>
      </c>
      <c r="O1285" s="23">
        <v>0</v>
      </c>
    </row>
    <row r="1286" spans="1:15" ht="15" x14ac:dyDescent="0.3">
      <c r="A1286" s="7"/>
      <c r="B1286" s="7" t="s">
        <v>2569</v>
      </c>
      <c r="C1286" s="7" t="s">
        <v>2570</v>
      </c>
      <c r="D1286" s="8">
        <v>40813.51972222222</v>
      </c>
      <c r="E1286" s="7" t="s">
        <v>19</v>
      </c>
      <c r="F1286" s="8">
        <v>41182</v>
      </c>
      <c r="G1286" t="str">
        <f t="shared" si="20"/>
        <v>Inactive</v>
      </c>
      <c r="H1286" s="4" t="s">
        <v>6</v>
      </c>
      <c r="I1286" t="str">
        <f>VLOOKUP(B1286,'CCM-FRS-01-May-2014'!$A$1:$M$1962,3,0)</f>
        <v>Client Businesses</v>
      </c>
      <c r="J1286" t="str">
        <f>VLOOKUP(B1286,'CCM-FRS-01-May-2014'!$A$1:$M$1962,4,0)</f>
        <v>Client-ICB &amp; BlackRock Solutions</v>
      </c>
      <c r="K1286" t="str">
        <f>VLOOKUP(B1286,'CCM-FRS-01-May-2014'!$A$1:$M$1962,5,0)</f>
        <v>Client-ICB &amp; BRS-BlackRock Solutions</v>
      </c>
      <c r="M1286">
        <v>0</v>
      </c>
      <c r="O1286" s="23">
        <v>0</v>
      </c>
    </row>
    <row r="1287" spans="1:15" ht="15" x14ac:dyDescent="0.3">
      <c r="A1287" s="7"/>
      <c r="B1287" s="7" t="s">
        <v>2571</v>
      </c>
      <c r="C1287" s="7" t="s">
        <v>2572</v>
      </c>
      <c r="D1287" s="8">
        <v>40813.51972222222</v>
      </c>
      <c r="E1287" s="7" t="s">
        <v>19</v>
      </c>
      <c r="F1287" s="8">
        <v>41486</v>
      </c>
      <c r="G1287" t="str">
        <f t="shared" si="20"/>
        <v>Inactive</v>
      </c>
      <c r="H1287" s="4" t="s">
        <v>6</v>
      </c>
      <c r="I1287" t="str">
        <f>VLOOKUP(B1287,'CCM-FRS-01-May-2014'!$A$1:$M$1962,3,0)</f>
        <v>Client Businesses</v>
      </c>
      <c r="J1287" t="str">
        <f>VLOOKUP(B1287,'CCM-FRS-01-May-2014'!$A$1:$M$1962,4,0)</f>
        <v>Client-ICB &amp; BlackRock Solutions</v>
      </c>
      <c r="K1287" t="str">
        <f>VLOOKUP(B1287,'CCM-FRS-01-May-2014'!$A$1:$M$1962,5,0)</f>
        <v>Client-ICB &amp; BRS-BlackRock Solutions</v>
      </c>
      <c r="M1287">
        <v>0</v>
      </c>
      <c r="O1287" s="23">
        <v>0</v>
      </c>
    </row>
    <row r="1288" spans="1:15" ht="15" x14ac:dyDescent="0.3">
      <c r="A1288" s="7"/>
      <c r="B1288" s="7" t="s">
        <v>2573</v>
      </c>
      <c r="C1288" s="7" t="s">
        <v>2574</v>
      </c>
      <c r="D1288" s="8">
        <v>39294.701481481483</v>
      </c>
      <c r="E1288" s="7" t="s">
        <v>19</v>
      </c>
      <c r="F1288" s="8">
        <v>39964</v>
      </c>
      <c r="G1288" t="str">
        <f t="shared" si="20"/>
        <v>Inactive</v>
      </c>
      <c r="H1288" s="4" t="s">
        <v>6</v>
      </c>
      <c r="I1288" t="str">
        <f>VLOOKUP(B1288,'CCM-FRS-01-May-2014'!$A$1:$M$1962,3,0)</f>
        <v>Technology and Operations</v>
      </c>
      <c r="J1288" t="str">
        <f>VLOOKUP(B1288,'CCM-FRS-01-May-2014'!$A$1:$M$1962,4,0)</f>
        <v>Tech &amp; Ops-Allocated</v>
      </c>
      <c r="K1288" t="str">
        <f>VLOOKUP(B1288,'CCM-FRS-01-May-2014'!$A$1:$M$1962,5,0)</f>
        <v>NEWORG Inactive centers</v>
      </c>
      <c r="M1288">
        <v>0</v>
      </c>
      <c r="O1288" s="23">
        <v>0</v>
      </c>
    </row>
    <row r="1289" spans="1:15" ht="15" x14ac:dyDescent="0.3">
      <c r="A1289" s="7"/>
      <c r="B1289" s="7" t="s">
        <v>2575</v>
      </c>
      <c r="C1289" s="7" t="s">
        <v>2576</v>
      </c>
      <c r="D1289" s="8">
        <v>40116.575497685182</v>
      </c>
      <c r="E1289" s="7" t="s">
        <v>19</v>
      </c>
      <c r="F1289" s="8">
        <v>41486</v>
      </c>
      <c r="G1289" t="str">
        <f t="shared" si="20"/>
        <v>Inactive</v>
      </c>
      <c r="H1289" s="4" t="s">
        <v>6</v>
      </c>
      <c r="I1289" t="str">
        <f>VLOOKUP(B1289,'CCM-FRS-01-May-2014'!$A$1:$M$1962,3,0)</f>
        <v>Client Businesses</v>
      </c>
      <c r="J1289" t="str">
        <f>VLOOKUP(B1289,'CCM-FRS-01-May-2014'!$A$1:$M$1962,4,0)</f>
        <v>Client-ICB &amp; BlackRock Solutions</v>
      </c>
      <c r="K1289" t="str">
        <f>VLOOKUP(B1289,'CCM-FRS-01-May-2014'!$A$1:$M$1962,5,0)</f>
        <v>Client-ICB &amp; BRS-BlackRock Solutions</v>
      </c>
      <c r="M1289">
        <v>0</v>
      </c>
      <c r="O1289" s="23">
        <v>0</v>
      </c>
    </row>
    <row r="1290" spans="1:15" ht="15" x14ac:dyDescent="0.3">
      <c r="A1290" s="7"/>
      <c r="B1290" s="7" t="s">
        <v>2577</v>
      </c>
      <c r="C1290" s="7" t="s">
        <v>2578</v>
      </c>
      <c r="D1290" s="8">
        <v>40116.575497685182</v>
      </c>
      <c r="E1290" s="7" t="s">
        <v>19</v>
      </c>
      <c r="F1290" s="8">
        <v>41121</v>
      </c>
      <c r="G1290" t="str">
        <f t="shared" si="20"/>
        <v>Inactive</v>
      </c>
      <c r="H1290" s="4" t="s">
        <v>6</v>
      </c>
      <c r="I1290" t="str">
        <f>VLOOKUP(B1290,'CCM-FRS-01-May-2014'!$A$1:$M$1962,3,0)</f>
        <v>Client Businesses</v>
      </c>
      <c r="J1290" t="str">
        <f>VLOOKUP(B1290,'CCM-FRS-01-May-2014'!$A$1:$M$1962,4,0)</f>
        <v>Client-ICB &amp; BlackRock Solutions</v>
      </c>
      <c r="K1290" t="str">
        <f>VLOOKUP(B1290,'CCM-FRS-01-May-2014'!$A$1:$M$1962,5,0)</f>
        <v>Client-ICB &amp; BRS-BlackRock Solutions</v>
      </c>
      <c r="M1290">
        <v>0</v>
      </c>
      <c r="O1290" s="23">
        <v>0</v>
      </c>
    </row>
    <row r="1291" spans="1:15" ht="15" x14ac:dyDescent="0.3">
      <c r="A1291" s="7"/>
      <c r="B1291" s="7" t="s">
        <v>2579</v>
      </c>
      <c r="C1291" s="7" t="s">
        <v>2580</v>
      </c>
      <c r="D1291" s="8">
        <v>40116.575497685182</v>
      </c>
      <c r="E1291" s="7" t="s">
        <v>19</v>
      </c>
      <c r="F1291" s="8">
        <v>41425</v>
      </c>
      <c r="G1291" t="str">
        <f t="shared" ref="G1291:G1354" si="21">IF(E1291="N","Inactive",(IF(E1291="Y",(IF(F1291="N.A.","Active","Inactive")),"Check")))</f>
        <v>Inactive</v>
      </c>
      <c r="H1291" s="4" t="s">
        <v>6</v>
      </c>
      <c r="I1291" t="str">
        <f>VLOOKUP(B1291,'CCM-FRS-01-May-2014'!$A$1:$M$1962,3,0)</f>
        <v>Technology and Operations</v>
      </c>
      <c r="J1291" t="str">
        <f>VLOOKUP(B1291,'CCM-FRS-01-May-2014'!$A$1:$M$1962,4,0)</f>
        <v>Tech &amp; Ops-Aladdin Product Group</v>
      </c>
      <c r="K1291" t="str">
        <f>VLOOKUP(B1291,'CCM-FRS-01-May-2014'!$A$1:$M$1962,5,0)</f>
        <v>Tech &amp; Ops-APG-Portfolio Mgmt Tools</v>
      </c>
      <c r="M1291">
        <v>0</v>
      </c>
      <c r="O1291" s="23">
        <v>0</v>
      </c>
    </row>
    <row r="1292" spans="1:15" ht="15" x14ac:dyDescent="0.3">
      <c r="A1292" s="7"/>
      <c r="B1292" s="7" t="s">
        <v>2581</v>
      </c>
      <c r="C1292" s="7" t="s">
        <v>2582</v>
      </c>
      <c r="D1292" s="8">
        <v>40116.575497685182</v>
      </c>
      <c r="E1292" s="7" t="s">
        <v>19</v>
      </c>
      <c r="F1292" s="8" t="s">
        <v>20</v>
      </c>
      <c r="G1292" t="str">
        <f t="shared" si="21"/>
        <v>Active</v>
      </c>
      <c r="H1292" s="2" t="s">
        <v>1</v>
      </c>
      <c r="I1292" t="str">
        <f>VLOOKUP(B1292,'CCM-FRS-01-May-2014'!$A$1:$M$1962,3,0)</f>
        <v>Technology and Operations</v>
      </c>
      <c r="J1292" t="str">
        <f>VLOOKUP(B1292,'CCM-FRS-01-May-2014'!$A$1:$M$1962,4,0)</f>
        <v>Tech &amp; Ops-Aladdin Product Group</v>
      </c>
      <c r="K1292" t="str">
        <f>VLOOKUP(B1292,'CCM-FRS-01-May-2014'!$A$1:$M$1962,5,0)</f>
        <v>Tech &amp; Ops-APG-Portfolio Mgmt Tools</v>
      </c>
      <c r="M1292">
        <v>19</v>
      </c>
      <c r="O1292" s="23">
        <v>4327577.0595262591</v>
      </c>
    </row>
    <row r="1293" spans="1:15" ht="15" x14ac:dyDescent="0.3">
      <c r="A1293" s="7"/>
      <c r="B1293" s="7" t="s">
        <v>2583</v>
      </c>
      <c r="C1293" s="7" t="s">
        <v>2584</v>
      </c>
      <c r="D1293" s="8">
        <v>40116.575497685182</v>
      </c>
      <c r="E1293" s="7" t="s">
        <v>19</v>
      </c>
      <c r="F1293" s="8">
        <v>41394</v>
      </c>
      <c r="G1293" t="str">
        <f t="shared" si="21"/>
        <v>Inactive</v>
      </c>
      <c r="H1293" s="4" t="s">
        <v>6</v>
      </c>
      <c r="I1293" t="str">
        <f>VLOOKUP(B1293,'CCM-FRS-01-May-2014'!$A$1:$M$1962,3,0)</f>
        <v>Technology and Operations</v>
      </c>
      <c r="J1293" t="str">
        <f>VLOOKUP(B1293,'CCM-FRS-01-May-2014'!$A$1:$M$1962,4,0)</f>
        <v>Tech &amp; Ops-Aladdin Product Group</v>
      </c>
      <c r="K1293" t="str">
        <f>VLOOKUP(B1293,'CCM-FRS-01-May-2014'!$A$1:$M$1962,5,0)</f>
        <v>Tech &amp; Ops-APG-Portfolio Mgmt Tools</v>
      </c>
      <c r="M1293">
        <v>0</v>
      </c>
      <c r="O1293" s="23">
        <v>0</v>
      </c>
    </row>
    <row r="1294" spans="1:15" ht="15" x14ac:dyDescent="0.3">
      <c r="A1294" s="7"/>
      <c r="B1294" s="7" t="s">
        <v>2585</v>
      </c>
      <c r="C1294" s="7" t="s">
        <v>2586</v>
      </c>
      <c r="D1294" s="8">
        <v>40116.575509259259</v>
      </c>
      <c r="E1294" s="7" t="s">
        <v>19</v>
      </c>
      <c r="F1294" s="8" t="s">
        <v>20</v>
      </c>
      <c r="G1294" t="str">
        <f t="shared" si="21"/>
        <v>Active</v>
      </c>
      <c r="H1294" s="2" t="s">
        <v>1</v>
      </c>
      <c r="I1294" t="str">
        <f>VLOOKUP(B1294,'CCM-FRS-01-May-2014'!$A$1:$M$1962,3,0)</f>
        <v>Technology and Operations</v>
      </c>
      <c r="J1294" t="str">
        <f>VLOOKUP(B1294,'CCM-FRS-01-May-2014'!$A$1:$M$1962,4,0)</f>
        <v>Tech &amp; Ops-Aladdin Product Group</v>
      </c>
      <c r="K1294" t="str">
        <f>VLOOKUP(B1294,'CCM-FRS-01-May-2014'!$A$1:$M$1962,5,0)</f>
        <v>Tech &amp; Ops-APG-Portfolio Mgmt Tools</v>
      </c>
      <c r="M1294">
        <v>48</v>
      </c>
      <c r="O1294" s="23">
        <v>10895208.890741516</v>
      </c>
    </row>
    <row r="1295" spans="1:15" ht="15" x14ac:dyDescent="0.3">
      <c r="A1295" s="7"/>
      <c r="B1295" s="7" t="s">
        <v>2587</v>
      </c>
      <c r="C1295" s="7" t="s">
        <v>2588</v>
      </c>
      <c r="D1295" s="8">
        <v>40116.575509259259</v>
      </c>
      <c r="E1295" s="7" t="s">
        <v>19</v>
      </c>
      <c r="F1295" s="8" t="s">
        <v>20</v>
      </c>
      <c r="G1295" t="str">
        <f t="shared" si="21"/>
        <v>Active</v>
      </c>
      <c r="H1295" s="2" t="s">
        <v>1</v>
      </c>
      <c r="I1295" t="str">
        <f>VLOOKUP(B1295,'CCM-FRS-01-May-2014'!$A$1:$M$1962,3,0)</f>
        <v>Technology and Operations</v>
      </c>
      <c r="J1295" t="str">
        <f>VLOOKUP(B1295,'CCM-FRS-01-May-2014'!$A$1:$M$1962,4,0)</f>
        <v>Tech &amp; Ops-Aladdin Product Group</v>
      </c>
      <c r="K1295" t="str">
        <f>VLOOKUP(B1295,'CCM-FRS-01-May-2014'!$A$1:$M$1962,5,0)</f>
        <v>Tech &amp; Ops-APG-Portfolio Mgmt Tools</v>
      </c>
      <c r="M1295">
        <v>9</v>
      </c>
      <c r="O1295" s="23">
        <v>1233924.1168655776</v>
      </c>
    </row>
    <row r="1296" spans="1:15" ht="15" x14ac:dyDescent="0.3">
      <c r="A1296" s="7"/>
      <c r="B1296" s="7" t="s">
        <v>2589</v>
      </c>
      <c r="C1296" s="7" t="s">
        <v>2590</v>
      </c>
      <c r="D1296" s="8">
        <v>40116.575509259259</v>
      </c>
      <c r="E1296" s="7" t="s">
        <v>19</v>
      </c>
      <c r="F1296" s="8" t="s">
        <v>20</v>
      </c>
      <c r="G1296" t="str">
        <f t="shared" si="21"/>
        <v>Active</v>
      </c>
      <c r="H1296" s="2" t="s">
        <v>1</v>
      </c>
      <c r="I1296" t="str">
        <f>VLOOKUP(B1296,'CCM-FRS-01-May-2014'!$A$1:$M$1962,3,0)</f>
        <v>Technology and Operations</v>
      </c>
      <c r="J1296" t="str">
        <f>VLOOKUP(B1296,'CCM-FRS-01-May-2014'!$A$1:$M$1962,4,0)</f>
        <v>Tech &amp; Ops-Aladdin Product Group</v>
      </c>
      <c r="K1296" t="str">
        <f>VLOOKUP(B1296,'CCM-FRS-01-May-2014'!$A$1:$M$1962,5,0)</f>
        <v>Tech &amp; Ops-APG-Portfolio Mgmt Tools</v>
      </c>
      <c r="M1296">
        <v>4</v>
      </c>
      <c r="O1296" s="23">
        <v>792767.93906559306</v>
      </c>
    </row>
    <row r="1297" spans="1:15" ht="15" x14ac:dyDescent="0.3">
      <c r="A1297" s="7"/>
      <c r="B1297" s="7" t="s">
        <v>2591</v>
      </c>
      <c r="C1297" s="7" t="s">
        <v>2592</v>
      </c>
      <c r="D1297" s="8">
        <v>40121.444780092592</v>
      </c>
      <c r="E1297" s="7" t="s">
        <v>19</v>
      </c>
      <c r="F1297" s="8">
        <v>41152</v>
      </c>
      <c r="G1297" t="str">
        <f t="shared" si="21"/>
        <v>Inactive</v>
      </c>
      <c r="H1297" s="4" t="s">
        <v>6</v>
      </c>
      <c r="I1297" t="str">
        <f>VLOOKUP(B1297,'CCM-FRS-01-May-2014'!$A$1:$M$1962,3,0)</f>
        <v>Technology and Operations</v>
      </c>
      <c r="J1297" t="str">
        <f>VLOOKUP(B1297,'CCM-FRS-01-May-2014'!$A$1:$M$1962,4,0)</f>
        <v>Tech &amp; Ops-Business Operations</v>
      </c>
      <c r="K1297" t="str">
        <f>VLOOKUP(B1297,'CCM-FRS-01-May-2014'!$A$1:$M$1962,5,0)</f>
        <v>Tech &amp; Ops-Bus Ops-Exec</v>
      </c>
      <c r="M1297">
        <v>0</v>
      </c>
      <c r="O1297" s="23">
        <v>0</v>
      </c>
    </row>
    <row r="1298" spans="1:15" ht="15" x14ac:dyDescent="0.3">
      <c r="A1298" s="7"/>
      <c r="B1298" s="7" t="s">
        <v>2593</v>
      </c>
      <c r="C1298" s="7" t="s">
        <v>2594</v>
      </c>
      <c r="D1298" s="8">
        <v>40116.575509259259</v>
      </c>
      <c r="E1298" s="7" t="s">
        <v>19</v>
      </c>
      <c r="F1298" s="8">
        <v>41394</v>
      </c>
      <c r="G1298" t="str">
        <f t="shared" si="21"/>
        <v>Inactive</v>
      </c>
      <c r="H1298" s="4" t="s">
        <v>6</v>
      </c>
      <c r="I1298" t="str">
        <f>VLOOKUP(B1298,'CCM-FRS-01-May-2014'!$A$1:$M$1962,3,0)</f>
        <v>Corporate Operations</v>
      </c>
      <c r="J1298" t="str">
        <f>VLOOKUP(B1298,'CCM-FRS-01-May-2014'!$A$1:$M$1962,4,0)</f>
        <v>Corp Ops-Finance</v>
      </c>
      <c r="K1298" t="str">
        <f>VLOOKUP(B1298,'CCM-FRS-01-May-2014'!$A$1:$M$1962,5,0)</f>
        <v>FIN-Business Finance</v>
      </c>
      <c r="M1298">
        <v>0</v>
      </c>
      <c r="O1298" s="23">
        <v>0</v>
      </c>
    </row>
    <row r="1299" spans="1:15" ht="15" x14ac:dyDescent="0.3">
      <c r="A1299" s="7"/>
      <c r="B1299" s="7" t="s">
        <v>2595</v>
      </c>
      <c r="C1299" s="7" t="s">
        <v>2596</v>
      </c>
      <c r="D1299" s="8">
        <v>40116.575509259259</v>
      </c>
      <c r="E1299" s="7" t="s">
        <v>19</v>
      </c>
      <c r="F1299" s="8" t="s">
        <v>20</v>
      </c>
      <c r="G1299" t="str">
        <f t="shared" si="21"/>
        <v>Active</v>
      </c>
      <c r="H1299" s="2" t="s">
        <v>1</v>
      </c>
      <c r="I1299" t="str">
        <f>VLOOKUP(B1299,'CCM-FRS-01-May-2014'!$A$1:$M$1962,3,0)</f>
        <v>Technology and Operations</v>
      </c>
      <c r="J1299" t="str">
        <f>VLOOKUP(B1299,'CCM-FRS-01-May-2014'!$A$1:$M$1962,4,0)</f>
        <v>Tech &amp; Ops-Business Operations</v>
      </c>
      <c r="K1299" t="str">
        <f>VLOOKUP(B1299,'CCM-FRS-01-May-2014'!$A$1:$M$1962,5,0)</f>
        <v>Tech &amp; Ops-Bus Ops-Provider Strategy</v>
      </c>
      <c r="M1299">
        <v>0</v>
      </c>
      <c r="O1299" s="23">
        <v>387867.80133426021</v>
      </c>
    </row>
    <row r="1300" spans="1:15" ht="15" x14ac:dyDescent="0.3">
      <c r="A1300" s="7"/>
      <c r="B1300" s="7" t="s">
        <v>2597</v>
      </c>
      <c r="C1300" s="7" t="s">
        <v>2598</v>
      </c>
      <c r="D1300" s="8">
        <v>40116.575509259259</v>
      </c>
      <c r="E1300" s="7" t="s">
        <v>19</v>
      </c>
      <c r="F1300" s="8">
        <v>41698</v>
      </c>
      <c r="G1300" t="str">
        <f t="shared" si="21"/>
        <v>Inactive</v>
      </c>
      <c r="H1300" s="4" t="s">
        <v>6</v>
      </c>
      <c r="I1300" t="str">
        <f>VLOOKUP(B1300,'CCM-FRS-01-May-2014'!$A$1:$M$1962,3,0)</f>
        <v>Corporate Operations</v>
      </c>
      <c r="J1300" t="str">
        <f>VLOOKUP(B1300,'CCM-FRS-01-May-2014'!$A$1:$M$1962,4,0)</f>
        <v>Corp Ops-Finance</v>
      </c>
      <c r="K1300" t="str">
        <f>VLOOKUP(B1300,'CCM-FRS-01-May-2014'!$A$1:$M$1962,5,0)</f>
        <v>FIN-Business Finance</v>
      </c>
      <c r="M1300">
        <v>0</v>
      </c>
      <c r="O1300" s="23">
        <v>-147.54268999999999</v>
      </c>
    </row>
    <row r="1301" spans="1:15" ht="15" x14ac:dyDescent="0.3">
      <c r="A1301" s="7"/>
      <c r="B1301" s="7" t="s">
        <v>2599</v>
      </c>
      <c r="C1301" s="7" t="s">
        <v>2600</v>
      </c>
      <c r="D1301" s="8">
        <v>40116.575509259259</v>
      </c>
      <c r="E1301" s="7" t="s">
        <v>19</v>
      </c>
      <c r="F1301" s="8">
        <v>41729</v>
      </c>
      <c r="G1301" t="str">
        <f t="shared" si="21"/>
        <v>Inactive</v>
      </c>
      <c r="H1301" s="4" t="s">
        <v>6</v>
      </c>
      <c r="I1301" t="str">
        <f>VLOOKUP(B1301,'CCM-FRS-01-May-2014'!$A$1:$M$1962,3,0)</f>
        <v>Corporate Operations</v>
      </c>
      <c r="J1301" t="str">
        <f>VLOOKUP(B1301,'CCM-FRS-01-May-2014'!$A$1:$M$1962,4,0)</f>
        <v>Corp Ops-Finance</v>
      </c>
      <c r="K1301" t="str">
        <f>VLOOKUP(B1301,'CCM-FRS-01-May-2014'!$A$1:$M$1962,5,0)</f>
        <v>FIN-Business Finance</v>
      </c>
      <c r="M1301">
        <v>0</v>
      </c>
      <c r="O1301" s="23">
        <v>-236.65377000000001</v>
      </c>
    </row>
    <row r="1302" spans="1:15" ht="15" x14ac:dyDescent="0.3">
      <c r="A1302" s="7"/>
      <c r="B1302" s="7" t="s">
        <v>2601</v>
      </c>
      <c r="C1302" s="7" t="s">
        <v>2602</v>
      </c>
      <c r="D1302" s="8">
        <v>40116.575509259259</v>
      </c>
      <c r="E1302" s="7" t="s">
        <v>19</v>
      </c>
      <c r="F1302" s="8" t="s">
        <v>20</v>
      </c>
      <c r="G1302" t="str">
        <f t="shared" si="21"/>
        <v>Active</v>
      </c>
      <c r="H1302" s="2" t="s">
        <v>1</v>
      </c>
      <c r="I1302" t="str">
        <f>VLOOKUP(B1302,'CCM-FRS-01-May-2014'!$A$1:$M$1962,3,0)</f>
        <v>Corporate Operations</v>
      </c>
      <c r="J1302" t="str">
        <f>VLOOKUP(B1302,'CCM-FRS-01-May-2014'!$A$1:$M$1962,4,0)</f>
        <v>Corp Ops-Finance</v>
      </c>
      <c r="K1302" t="str">
        <f>VLOOKUP(B1302,'CCM-FRS-01-May-2014'!$A$1:$M$1962,5,0)</f>
        <v>FIN-Business Finance</v>
      </c>
      <c r="M1302">
        <v>37</v>
      </c>
      <c r="O1302" s="23">
        <v>4573827.168105985</v>
      </c>
    </row>
    <row r="1303" spans="1:15" ht="15" x14ac:dyDescent="0.3">
      <c r="A1303" s="7"/>
      <c r="B1303" s="7" t="s">
        <v>2603</v>
      </c>
      <c r="C1303" s="7" t="s">
        <v>2604</v>
      </c>
      <c r="D1303" s="8">
        <v>40116.575509259259</v>
      </c>
      <c r="E1303" s="7" t="s">
        <v>19</v>
      </c>
      <c r="F1303" s="8">
        <v>41698</v>
      </c>
      <c r="G1303" t="str">
        <f t="shared" si="21"/>
        <v>Inactive</v>
      </c>
      <c r="H1303" s="4" t="s">
        <v>6</v>
      </c>
      <c r="I1303" t="str">
        <f>VLOOKUP(B1303,'CCM-FRS-01-May-2014'!$A$1:$M$1962,3,0)</f>
        <v>Technology and Operations</v>
      </c>
      <c r="J1303" t="str">
        <f>VLOOKUP(B1303,'CCM-FRS-01-May-2014'!$A$1:$M$1962,4,0)</f>
        <v xml:space="preserve"> Tech &amp; Ops-Corporate Services</v>
      </c>
      <c r="K1303" t="str">
        <f>VLOOKUP(B1303,'CCM-FRS-01-May-2014'!$A$1:$M$1962,5,0)</f>
        <v>Corp Svc-Global Business Svcs</v>
      </c>
      <c r="M1303">
        <v>0</v>
      </c>
      <c r="O1303" s="23">
        <v>183</v>
      </c>
    </row>
    <row r="1304" spans="1:15" ht="15" x14ac:dyDescent="0.3">
      <c r="A1304" s="7"/>
      <c r="B1304" s="7" t="s">
        <v>2605</v>
      </c>
      <c r="C1304" s="7" t="s">
        <v>2606</v>
      </c>
      <c r="D1304" s="8">
        <v>40116.575509259259</v>
      </c>
      <c r="E1304" s="7" t="s">
        <v>19</v>
      </c>
      <c r="F1304" s="8">
        <v>41121</v>
      </c>
      <c r="G1304" t="str">
        <f t="shared" si="21"/>
        <v>Inactive</v>
      </c>
      <c r="H1304" s="4" t="s">
        <v>6</v>
      </c>
      <c r="I1304" t="str">
        <f>VLOOKUP(B1304,'CCM-FRS-01-May-2014'!$A$1:$M$1962,3,0)</f>
        <v>Corporate Operations</v>
      </c>
      <c r="J1304" t="str">
        <f>VLOOKUP(B1304,'CCM-FRS-01-May-2014'!$A$1:$M$1962,4,0)</f>
        <v>Corp Ops-Finance</v>
      </c>
      <c r="K1304" t="str">
        <f>VLOOKUP(B1304,'CCM-FRS-01-May-2014'!$A$1:$M$1962,5,0)</f>
        <v>FIN-Business Finance</v>
      </c>
      <c r="M1304">
        <v>0</v>
      </c>
      <c r="O1304" s="23">
        <v>0</v>
      </c>
    </row>
    <row r="1305" spans="1:15" ht="15" x14ac:dyDescent="0.3">
      <c r="A1305" s="7"/>
      <c r="B1305" s="7" t="s">
        <v>2607</v>
      </c>
      <c r="C1305" s="7" t="s">
        <v>2608</v>
      </c>
      <c r="D1305" s="8">
        <v>40116.575509259259</v>
      </c>
      <c r="E1305" s="7" t="s">
        <v>19</v>
      </c>
      <c r="F1305" s="8">
        <v>41670</v>
      </c>
      <c r="G1305" t="str">
        <f t="shared" si="21"/>
        <v>Inactive</v>
      </c>
      <c r="H1305" s="4" t="s">
        <v>6</v>
      </c>
      <c r="I1305" t="str">
        <f>VLOOKUP(B1305,'CCM-FRS-01-May-2014'!$A$1:$M$1962,3,0)</f>
        <v>Corporate Operations</v>
      </c>
      <c r="J1305" t="str">
        <f>VLOOKUP(B1305,'CCM-FRS-01-May-2014'!$A$1:$M$1962,4,0)</f>
        <v>Corp Ops-Finance</v>
      </c>
      <c r="K1305" t="str">
        <f>VLOOKUP(B1305,'CCM-FRS-01-May-2014'!$A$1:$M$1962,5,0)</f>
        <v>FIN-Business Finance</v>
      </c>
      <c r="M1305">
        <v>0</v>
      </c>
      <c r="O1305" s="23">
        <v>181.16164000000001</v>
      </c>
    </row>
    <row r="1306" spans="1:15" ht="15" x14ac:dyDescent="0.3">
      <c r="A1306" s="7"/>
      <c r="B1306" s="7" t="s">
        <v>2609</v>
      </c>
      <c r="C1306" s="7" t="s">
        <v>2610</v>
      </c>
      <c r="D1306" s="8">
        <v>40116.575509259259</v>
      </c>
      <c r="E1306" s="7" t="s">
        <v>19</v>
      </c>
      <c r="F1306" s="8" t="s">
        <v>20</v>
      </c>
      <c r="G1306" t="str">
        <f t="shared" si="21"/>
        <v>Active</v>
      </c>
      <c r="H1306" s="2" t="s">
        <v>1</v>
      </c>
      <c r="I1306" t="str">
        <f>VLOOKUP(B1306,'CCM-FRS-01-May-2014'!$A$1:$M$1962,3,0)</f>
        <v>Corporate Executive</v>
      </c>
      <c r="J1306" t="str">
        <f>VLOOKUP(B1306,'CCM-FRS-01-May-2014'!$A$1:$M$1962,4,0)</f>
        <v>424378 Corp Exec-COO ePMO</v>
      </c>
      <c r="K1306">
        <f>VLOOKUP(B1306,'CCM-FRS-01-May-2014'!$A$1:$M$1962,5,0)</f>
        <v>0</v>
      </c>
      <c r="M1306">
        <v>0</v>
      </c>
      <c r="O1306" s="23">
        <v>83085.293387112848</v>
      </c>
    </row>
    <row r="1307" spans="1:15" ht="15" x14ac:dyDescent="0.3">
      <c r="A1307" s="7"/>
      <c r="B1307" s="7" t="s">
        <v>2611</v>
      </c>
      <c r="C1307" s="7" t="s">
        <v>2612</v>
      </c>
      <c r="D1307" s="8">
        <v>40116.575509259259</v>
      </c>
      <c r="E1307" s="7" t="s">
        <v>19</v>
      </c>
      <c r="F1307" s="8">
        <v>41670</v>
      </c>
      <c r="G1307" t="str">
        <f t="shared" si="21"/>
        <v>Inactive</v>
      </c>
      <c r="H1307" s="4" t="s">
        <v>6</v>
      </c>
      <c r="I1307" t="str">
        <f>VLOOKUP(B1307,'CCM-FRS-01-May-2014'!$A$1:$M$1962,3,0)</f>
        <v>Corporate Operations</v>
      </c>
      <c r="J1307" t="str">
        <f>VLOOKUP(B1307,'CCM-FRS-01-May-2014'!$A$1:$M$1962,4,0)</f>
        <v>Corp Ops-Finance</v>
      </c>
      <c r="K1307" t="str">
        <f>VLOOKUP(B1307,'CCM-FRS-01-May-2014'!$A$1:$M$1962,5,0)</f>
        <v>FIN-Business Finance</v>
      </c>
      <c r="M1307">
        <v>0</v>
      </c>
      <c r="O1307" s="23">
        <v>18468.856050000002</v>
      </c>
    </row>
    <row r="1308" spans="1:15" ht="15" x14ac:dyDescent="0.3">
      <c r="A1308" s="7"/>
      <c r="B1308" s="7" t="s">
        <v>2613</v>
      </c>
      <c r="C1308" s="7" t="s">
        <v>2614</v>
      </c>
      <c r="D1308" s="8">
        <v>40116.575509259259</v>
      </c>
      <c r="E1308" s="7" t="s">
        <v>19</v>
      </c>
      <c r="F1308" s="8">
        <v>41121</v>
      </c>
      <c r="G1308" t="str">
        <f t="shared" si="21"/>
        <v>Inactive</v>
      </c>
      <c r="H1308" s="4" t="s">
        <v>6</v>
      </c>
      <c r="I1308" t="str">
        <f>VLOOKUP(B1308,'CCM-FRS-01-May-2014'!$A$1:$M$1962,3,0)</f>
        <v>Corporate Operations</v>
      </c>
      <c r="J1308" t="str">
        <f>VLOOKUP(B1308,'CCM-FRS-01-May-2014'!$A$1:$M$1962,4,0)</f>
        <v>Corp Ops-Finance</v>
      </c>
      <c r="K1308" t="str">
        <f>VLOOKUP(B1308,'CCM-FRS-01-May-2014'!$A$1:$M$1962,5,0)</f>
        <v>FIN-Business Finance</v>
      </c>
      <c r="M1308">
        <v>0</v>
      </c>
      <c r="O1308" s="23">
        <v>0</v>
      </c>
    </row>
    <row r="1309" spans="1:15" ht="15" x14ac:dyDescent="0.3">
      <c r="A1309" s="7"/>
      <c r="B1309" s="7" t="s">
        <v>2615</v>
      </c>
      <c r="C1309" s="7" t="s">
        <v>2616</v>
      </c>
      <c r="D1309" s="8">
        <v>40161.423229166663</v>
      </c>
      <c r="E1309" s="7" t="s">
        <v>19</v>
      </c>
      <c r="F1309" s="8" t="s">
        <v>20</v>
      </c>
      <c r="G1309" t="str">
        <f t="shared" si="21"/>
        <v>Active</v>
      </c>
      <c r="H1309" s="2" t="s">
        <v>1</v>
      </c>
      <c r="I1309" t="str">
        <f>VLOOKUP(B1309,'CCM-FRS-01-May-2014'!$A$1:$M$1962,3,0)</f>
        <v>Technology and Operations</v>
      </c>
      <c r="J1309" t="str">
        <f>VLOOKUP(B1309,'CCM-FRS-01-May-2014'!$A$1:$M$1962,4,0)</f>
        <v>Tech &amp; Ops-Business Operations</v>
      </c>
      <c r="K1309" t="str">
        <f>VLOOKUP(B1309,'CCM-FRS-01-May-2014'!$A$1:$M$1962,5,0)</f>
        <v>Tech &amp; Ops-Bus Ops-Provider Strategy</v>
      </c>
      <c r="M1309">
        <v>0</v>
      </c>
      <c r="O1309" s="23">
        <v>1312500.7384218774</v>
      </c>
    </row>
    <row r="1310" spans="1:15" ht="15" x14ac:dyDescent="0.3">
      <c r="A1310" s="7"/>
      <c r="B1310" s="7" t="s">
        <v>2617</v>
      </c>
      <c r="C1310" s="7" t="s">
        <v>2618</v>
      </c>
      <c r="D1310" s="8">
        <v>40161.423229166663</v>
      </c>
      <c r="E1310" s="7" t="s">
        <v>19</v>
      </c>
      <c r="F1310" s="8" t="s">
        <v>20</v>
      </c>
      <c r="G1310" t="str">
        <f t="shared" si="21"/>
        <v>Active</v>
      </c>
      <c r="H1310" s="2" t="s">
        <v>1</v>
      </c>
      <c r="I1310" t="str">
        <f>VLOOKUP(B1310,'CCM-FRS-01-May-2014'!$A$1:$M$1962,3,0)</f>
        <v>Technology and Operations</v>
      </c>
      <c r="J1310" t="str">
        <f>VLOOKUP(B1310,'CCM-FRS-01-May-2014'!$A$1:$M$1962,4,0)</f>
        <v>Tech &amp; Ops-Business Operations</v>
      </c>
      <c r="K1310" t="str">
        <f>VLOOKUP(B1310,'CCM-FRS-01-May-2014'!$A$1:$M$1962,5,0)</f>
        <v>Tech &amp; Ops-Bus Ops-Exec</v>
      </c>
      <c r="M1310">
        <v>0</v>
      </c>
      <c r="O1310" s="23">
        <v>56140.356870193602</v>
      </c>
    </row>
    <row r="1311" spans="1:15" ht="15" x14ac:dyDescent="0.3">
      <c r="A1311" s="7"/>
      <c r="B1311" s="7" t="s">
        <v>2619</v>
      </c>
      <c r="C1311" s="7" t="s">
        <v>2620</v>
      </c>
      <c r="D1311" s="8">
        <v>40161.423229166663</v>
      </c>
      <c r="E1311" s="7" t="s">
        <v>19</v>
      </c>
      <c r="F1311" s="8">
        <v>41698</v>
      </c>
      <c r="G1311" t="str">
        <f t="shared" si="21"/>
        <v>Inactive</v>
      </c>
      <c r="H1311" s="4" t="s">
        <v>6</v>
      </c>
      <c r="I1311" t="str">
        <f>VLOOKUP(B1311,'CCM-FRS-01-May-2014'!$A$1:$M$1962,3,0)</f>
        <v>Technology and Operations</v>
      </c>
      <c r="J1311" t="str">
        <f>VLOOKUP(B1311,'CCM-FRS-01-May-2014'!$A$1:$M$1962,4,0)</f>
        <v xml:space="preserve"> Tech &amp; Ops-Corporate Services</v>
      </c>
      <c r="K1311" t="str">
        <f>VLOOKUP(B1311,'CCM-FRS-01-May-2014'!$A$1:$M$1962,5,0)</f>
        <v>Corp Svc-Exec</v>
      </c>
      <c r="M1311">
        <v>0</v>
      </c>
      <c r="O1311" s="23">
        <v>157151.66705999998</v>
      </c>
    </row>
    <row r="1312" spans="1:15" ht="15" x14ac:dyDescent="0.3">
      <c r="A1312" s="7"/>
      <c r="B1312" s="7" t="s">
        <v>2621</v>
      </c>
      <c r="C1312" s="7" t="s">
        <v>2622</v>
      </c>
      <c r="D1312" s="8">
        <v>40157.427858796298</v>
      </c>
      <c r="E1312" s="7" t="s">
        <v>19</v>
      </c>
      <c r="F1312" s="8" t="s">
        <v>20</v>
      </c>
      <c r="G1312" t="str">
        <f t="shared" si="21"/>
        <v>Active</v>
      </c>
      <c r="H1312" s="2" t="s">
        <v>1</v>
      </c>
      <c r="I1312" t="str">
        <f>VLOOKUP(B1312,'CCM-FRS-01-May-2014'!$A$1:$M$1962,3,0)</f>
        <v>Technology and Operations</v>
      </c>
      <c r="J1312" t="str">
        <f>VLOOKUP(B1312,'CCM-FRS-01-May-2014'!$A$1:$M$1962,4,0)</f>
        <v>Tech &amp; Ops-Aladdin Product Group</v>
      </c>
      <c r="K1312" t="str">
        <f>VLOOKUP(B1312,'CCM-FRS-01-May-2014'!$A$1:$M$1962,5,0)</f>
        <v>Tech &amp; Ops-APG-Exec</v>
      </c>
      <c r="M1312">
        <v>10</v>
      </c>
      <c r="O1312" s="23">
        <v>1526456.292113685</v>
      </c>
    </row>
    <row r="1313" spans="1:15" ht="15" x14ac:dyDescent="0.3">
      <c r="A1313" s="7"/>
      <c r="B1313" s="7" t="s">
        <v>2623</v>
      </c>
      <c r="C1313" s="7" t="s">
        <v>2624</v>
      </c>
      <c r="D1313" s="8">
        <v>40157.427858796298</v>
      </c>
      <c r="E1313" s="7" t="s">
        <v>19</v>
      </c>
      <c r="F1313" s="8" t="s">
        <v>20</v>
      </c>
      <c r="G1313" t="str">
        <f t="shared" si="21"/>
        <v>Active</v>
      </c>
      <c r="H1313" s="2" t="s">
        <v>1</v>
      </c>
      <c r="I1313" t="str">
        <f>VLOOKUP(B1313,'CCM-FRS-01-May-2014'!$A$1:$M$1962,3,0)</f>
        <v>Technology and Operations</v>
      </c>
      <c r="J1313" t="str">
        <f>VLOOKUP(B1313,'CCM-FRS-01-May-2014'!$A$1:$M$1962,4,0)</f>
        <v>Tech &amp; Ops-Aladdin Product Group</v>
      </c>
      <c r="K1313" t="str">
        <f>VLOOKUP(B1313,'CCM-FRS-01-May-2014'!$A$1:$M$1962,5,0)</f>
        <v>Tech &amp; Ops-APG-Exec</v>
      </c>
      <c r="M1313">
        <v>0</v>
      </c>
      <c r="O1313" s="23">
        <v>30196.172449999998</v>
      </c>
    </row>
    <row r="1314" spans="1:15" ht="15" x14ac:dyDescent="0.3">
      <c r="A1314" s="7"/>
      <c r="B1314" s="7" t="s">
        <v>2625</v>
      </c>
      <c r="C1314" s="7" t="s">
        <v>2626</v>
      </c>
      <c r="D1314" s="8">
        <v>40157.427858796298</v>
      </c>
      <c r="E1314" s="7" t="s">
        <v>19</v>
      </c>
      <c r="F1314" s="8">
        <v>41121</v>
      </c>
      <c r="G1314" t="str">
        <f t="shared" si="21"/>
        <v>Inactive</v>
      </c>
      <c r="H1314" s="4" t="s">
        <v>6</v>
      </c>
      <c r="I1314" t="str">
        <f>VLOOKUP(B1314,'CCM-FRS-01-May-2014'!$A$1:$M$1962,3,0)</f>
        <v>Technology and Operations</v>
      </c>
      <c r="J1314" t="str">
        <f>VLOOKUP(B1314,'CCM-FRS-01-May-2014'!$A$1:$M$1962,4,0)</f>
        <v>Tech &amp; Ops-Aladdin Product Group</v>
      </c>
      <c r="K1314" t="str">
        <f>VLOOKUP(B1314,'CCM-FRS-01-May-2014'!$A$1:$M$1962,5,0)</f>
        <v>Tech &amp; Ops-APG-Development Services</v>
      </c>
      <c r="M1314">
        <v>0</v>
      </c>
      <c r="O1314" s="23">
        <v>0</v>
      </c>
    </row>
    <row r="1315" spans="1:15" ht="15" x14ac:dyDescent="0.3">
      <c r="A1315" s="7"/>
      <c r="B1315" s="7" t="s">
        <v>2627</v>
      </c>
      <c r="C1315" s="7" t="s">
        <v>2628</v>
      </c>
      <c r="D1315" s="8">
        <v>40157.427858796298</v>
      </c>
      <c r="E1315" s="7" t="s">
        <v>19</v>
      </c>
      <c r="F1315" s="8" t="s">
        <v>20</v>
      </c>
      <c r="G1315" t="str">
        <f t="shared" si="21"/>
        <v>Active</v>
      </c>
      <c r="H1315" s="2" t="s">
        <v>1</v>
      </c>
      <c r="I1315" t="str">
        <f>VLOOKUP(B1315,'CCM-FRS-01-May-2014'!$A$1:$M$1962,3,0)</f>
        <v>Technology and Operations</v>
      </c>
      <c r="J1315" t="str">
        <f>VLOOKUP(B1315,'CCM-FRS-01-May-2014'!$A$1:$M$1962,4,0)</f>
        <v>Tech &amp; Ops-Aladdin Product Group</v>
      </c>
      <c r="K1315" t="str">
        <f>VLOOKUP(B1315,'CCM-FRS-01-May-2014'!$A$1:$M$1962,5,0)</f>
        <v>Tech &amp; Ops-APG-Portfolio Mgmt Tools</v>
      </c>
      <c r="M1315">
        <v>13</v>
      </c>
      <c r="O1315" s="23">
        <v>3265334.6175503973</v>
      </c>
    </row>
    <row r="1316" spans="1:15" ht="15" x14ac:dyDescent="0.3">
      <c r="A1316" s="7"/>
      <c r="B1316" s="7" t="s">
        <v>2629</v>
      </c>
      <c r="C1316" s="7" t="s">
        <v>2630</v>
      </c>
      <c r="D1316" s="8">
        <v>40157.427858796298</v>
      </c>
      <c r="E1316" s="7" t="s">
        <v>19</v>
      </c>
      <c r="F1316" s="8">
        <v>41394</v>
      </c>
      <c r="G1316" t="str">
        <f t="shared" si="21"/>
        <v>Inactive</v>
      </c>
      <c r="H1316" s="4" t="s">
        <v>6</v>
      </c>
      <c r="I1316" t="str">
        <f>VLOOKUP(B1316,'CCM-FRS-01-May-2014'!$A$1:$M$1962,3,0)</f>
        <v>Technology and Operations</v>
      </c>
      <c r="J1316" t="str">
        <f>VLOOKUP(B1316,'CCM-FRS-01-May-2014'!$A$1:$M$1962,4,0)</f>
        <v>Tech &amp; Ops-Aladdin Product Group</v>
      </c>
      <c r="K1316" t="str">
        <f>VLOOKUP(B1316,'CCM-FRS-01-May-2014'!$A$1:$M$1962,5,0)</f>
        <v>Tech &amp; Ops-APG-Core Systems Operations</v>
      </c>
      <c r="M1316">
        <v>0</v>
      </c>
      <c r="O1316" s="23">
        <v>0</v>
      </c>
    </row>
    <row r="1317" spans="1:15" ht="15" x14ac:dyDescent="0.3">
      <c r="A1317" s="7"/>
      <c r="B1317" s="7" t="s">
        <v>2631</v>
      </c>
      <c r="C1317" s="7" t="s">
        <v>2632</v>
      </c>
      <c r="D1317" s="8">
        <v>40157.427858796298</v>
      </c>
      <c r="E1317" s="7" t="s">
        <v>19</v>
      </c>
      <c r="F1317" s="8">
        <v>41729</v>
      </c>
      <c r="G1317" t="str">
        <f t="shared" si="21"/>
        <v>Inactive</v>
      </c>
      <c r="H1317" s="4" t="s">
        <v>6</v>
      </c>
      <c r="I1317" t="str">
        <f>VLOOKUP(B1317,'CCM-FRS-01-May-2014'!$A$1:$M$1962,3,0)</f>
        <v>Technology and Operations</v>
      </c>
      <c r="J1317" t="str">
        <f>VLOOKUP(B1317,'CCM-FRS-01-May-2014'!$A$1:$M$1962,4,0)</f>
        <v>Tech &amp; Ops-Aladdin Product Group</v>
      </c>
      <c r="K1317" t="str">
        <f>VLOOKUP(B1317,'CCM-FRS-01-May-2014'!$A$1:$M$1962,5,0)</f>
        <v>Tech &amp; Ops-APG-Core Systems Operations</v>
      </c>
      <c r="M1317">
        <v>0</v>
      </c>
      <c r="O1317" s="23">
        <v>50548</v>
      </c>
    </row>
    <row r="1318" spans="1:15" ht="15" x14ac:dyDescent="0.3">
      <c r="A1318" s="7"/>
      <c r="B1318" s="7" t="s">
        <v>2633</v>
      </c>
      <c r="C1318" s="7" t="s">
        <v>2634</v>
      </c>
      <c r="D1318" s="8">
        <v>40157.427858796298</v>
      </c>
      <c r="E1318" s="7" t="s">
        <v>19</v>
      </c>
      <c r="F1318" s="8" t="s">
        <v>20</v>
      </c>
      <c r="G1318" t="str">
        <f t="shared" si="21"/>
        <v>Active</v>
      </c>
      <c r="H1318" s="2" t="s">
        <v>1</v>
      </c>
      <c r="I1318" t="str">
        <f>VLOOKUP(B1318,'CCM-FRS-01-May-2014'!$A$1:$M$1962,3,0)</f>
        <v>Technology and Operations</v>
      </c>
      <c r="J1318" t="str">
        <f>VLOOKUP(B1318,'CCM-FRS-01-May-2014'!$A$1:$M$1962,4,0)</f>
        <v>Tech &amp; Ops-Aladdin Product Group</v>
      </c>
      <c r="K1318" t="str">
        <f>VLOOKUP(B1318,'CCM-FRS-01-May-2014'!$A$1:$M$1962,5,0)</f>
        <v>Tech &amp; Ops-APG-Core Systems Operations</v>
      </c>
      <c r="M1318">
        <v>70</v>
      </c>
      <c r="O1318" s="23">
        <v>8999567.8788958751</v>
      </c>
    </row>
    <row r="1319" spans="1:15" ht="15" x14ac:dyDescent="0.3">
      <c r="A1319" s="7"/>
      <c r="B1319" s="7" t="s">
        <v>2635</v>
      </c>
      <c r="C1319" s="7" t="s">
        <v>2636</v>
      </c>
      <c r="D1319" s="8">
        <v>40157.427858796298</v>
      </c>
      <c r="E1319" s="7" t="s">
        <v>19</v>
      </c>
      <c r="F1319" s="8" t="s">
        <v>20</v>
      </c>
      <c r="G1319" t="str">
        <f t="shared" si="21"/>
        <v>Active</v>
      </c>
      <c r="H1319" s="2" t="s">
        <v>1</v>
      </c>
      <c r="I1319" t="str">
        <f>VLOOKUP(B1319,'CCM-FRS-01-May-2014'!$A$1:$M$1962,3,0)</f>
        <v>Technology and Operations</v>
      </c>
      <c r="J1319" t="str">
        <f>VLOOKUP(B1319,'CCM-FRS-01-May-2014'!$A$1:$M$1962,4,0)</f>
        <v>Tech &amp; Ops-Aladdin Product Group</v>
      </c>
      <c r="K1319" t="str">
        <f>VLOOKUP(B1319,'CCM-FRS-01-May-2014'!$A$1:$M$1962,5,0)</f>
        <v>Tech &amp; Ops-APG-Core Transaction Processing</v>
      </c>
      <c r="M1319">
        <v>18</v>
      </c>
      <c r="O1319" s="23">
        <v>3468054.4936866779</v>
      </c>
    </row>
    <row r="1320" spans="1:15" ht="15" x14ac:dyDescent="0.3">
      <c r="A1320" s="7"/>
      <c r="B1320" s="7" t="s">
        <v>2637</v>
      </c>
      <c r="C1320" s="7" t="s">
        <v>2638</v>
      </c>
      <c r="D1320" s="8">
        <v>40157.427858796298</v>
      </c>
      <c r="E1320" s="7" t="s">
        <v>19</v>
      </c>
      <c r="F1320" s="8">
        <v>41670</v>
      </c>
      <c r="G1320" t="str">
        <f t="shared" si="21"/>
        <v>Inactive</v>
      </c>
      <c r="H1320" s="4" t="s">
        <v>6</v>
      </c>
      <c r="I1320" t="str">
        <f>VLOOKUP(B1320,'CCM-FRS-01-May-2014'!$A$1:$M$1962,3,0)</f>
        <v>Technology and Operations</v>
      </c>
      <c r="J1320" t="str">
        <f>VLOOKUP(B1320,'CCM-FRS-01-May-2014'!$A$1:$M$1962,4,0)</f>
        <v>Tech &amp; Ops-Aladdin Product Group</v>
      </c>
      <c r="K1320" t="str">
        <f>VLOOKUP(B1320,'CCM-FRS-01-May-2014'!$A$1:$M$1962,5,0)</f>
        <v>Tech &amp; Ops-APG-Core Systems Operations</v>
      </c>
      <c r="M1320">
        <v>0</v>
      </c>
      <c r="O1320" s="23">
        <v>0</v>
      </c>
    </row>
    <row r="1321" spans="1:15" ht="15" x14ac:dyDescent="0.3">
      <c r="A1321" s="7"/>
      <c r="B1321" s="7" t="s">
        <v>2639</v>
      </c>
      <c r="C1321" s="7" t="s">
        <v>2640</v>
      </c>
      <c r="D1321" s="8">
        <v>40157.427858796298</v>
      </c>
      <c r="E1321" s="7" t="s">
        <v>19</v>
      </c>
      <c r="F1321" s="8">
        <v>41394</v>
      </c>
      <c r="G1321" t="str">
        <f t="shared" si="21"/>
        <v>Inactive</v>
      </c>
      <c r="H1321" s="4" t="s">
        <v>6</v>
      </c>
      <c r="I1321" t="str">
        <f>VLOOKUP(B1321,'CCM-FRS-01-May-2014'!$A$1:$M$1962,3,0)</f>
        <v>Technology and Operations</v>
      </c>
      <c r="J1321" t="str">
        <f>VLOOKUP(B1321,'CCM-FRS-01-May-2014'!$A$1:$M$1962,4,0)</f>
        <v>Tech &amp; Ops-Aladdin Product Group</v>
      </c>
      <c r="K1321" t="str">
        <f>VLOOKUP(B1321,'CCM-FRS-01-May-2014'!$A$1:$M$1962,5,0)</f>
        <v>Tech &amp; Ops-APG-Core Systems Operations</v>
      </c>
      <c r="M1321">
        <v>0</v>
      </c>
      <c r="O1321" s="23">
        <v>0</v>
      </c>
    </row>
    <row r="1322" spans="1:15" ht="15" x14ac:dyDescent="0.3">
      <c r="A1322" s="7"/>
      <c r="B1322" s="7" t="s">
        <v>2641</v>
      </c>
      <c r="C1322" s="7" t="s">
        <v>2642</v>
      </c>
      <c r="D1322" s="8">
        <v>40157.427870370368</v>
      </c>
      <c r="E1322" s="7" t="s">
        <v>19</v>
      </c>
      <c r="F1322" s="8">
        <v>41394</v>
      </c>
      <c r="G1322" t="str">
        <f t="shared" si="21"/>
        <v>Inactive</v>
      </c>
      <c r="H1322" s="4" t="s">
        <v>6</v>
      </c>
      <c r="I1322" t="str">
        <f>VLOOKUP(B1322,'CCM-FRS-01-May-2014'!$A$1:$M$1962,3,0)</f>
        <v>Technology and Operations</v>
      </c>
      <c r="J1322" t="str">
        <f>VLOOKUP(B1322,'CCM-FRS-01-May-2014'!$A$1:$M$1962,4,0)</f>
        <v>Tech &amp; Ops-Aladdin Product Group</v>
      </c>
      <c r="K1322" t="str">
        <f>VLOOKUP(B1322,'CCM-FRS-01-May-2014'!$A$1:$M$1962,5,0)</f>
        <v>Tech &amp; Ops-APG-Core Systems Operations</v>
      </c>
      <c r="M1322">
        <v>0</v>
      </c>
      <c r="O1322" s="23">
        <v>0</v>
      </c>
    </row>
    <row r="1323" spans="1:15" ht="15" x14ac:dyDescent="0.3">
      <c r="A1323" s="7"/>
      <c r="B1323" s="7" t="s">
        <v>2643</v>
      </c>
      <c r="C1323" s="7" t="s">
        <v>2644</v>
      </c>
      <c r="D1323" s="8">
        <v>40157.427870370368</v>
      </c>
      <c r="E1323" s="7" t="s">
        <v>19</v>
      </c>
      <c r="F1323" s="8">
        <v>41578</v>
      </c>
      <c r="G1323" t="str">
        <f t="shared" si="21"/>
        <v>Inactive</v>
      </c>
      <c r="H1323" s="4" t="s">
        <v>6</v>
      </c>
      <c r="I1323" t="str">
        <f>VLOOKUP(B1323,'CCM-FRS-01-May-2014'!$A$1:$M$1962,3,0)</f>
        <v>Technology and Operations</v>
      </c>
      <c r="J1323" t="str">
        <f>VLOOKUP(B1323,'CCM-FRS-01-May-2014'!$A$1:$M$1962,4,0)</f>
        <v>Tech &amp; Ops-Technology Services</v>
      </c>
      <c r="K1323" t="str">
        <f>VLOOKUP(B1323,'CCM-FRS-01-May-2014'!$A$1:$M$1962,5,0)</f>
        <v>Tech &amp; Ops-Tech Svcs-Corporate Applications</v>
      </c>
      <c r="M1323">
        <v>0</v>
      </c>
      <c r="O1323" s="23">
        <v>0</v>
      </c>
    </row>
    <row r="1324" spans="1:15" ht="15" x14ac:dyDescent="0.3">
      <c r="A1324" s="7"/>
      <c r="B1324" s="7" t="s">
        <v>2645</v>
      </c>
      <c r="C1324" s="7" t="s">
        <v>2646</v>
      </c>
      <c r="D1324" s="8">
        <v>40157.427870370368</v>
      </c>
      <c r="E1324" s="7" t="s">
        <v>19</v>
      </c>
      <c r="F1324" s="8">
        <v>41121</v>
      </c>
      <c r="G1324" t="str">
        <f t="shared" si="21"/>
        <v>Inactive</v>
      </c>
      <c r="H1324" s="4" t="s">
        <v>6</v>
      </c>
      <c r="I1324" t="str">
        <f>VLOOKUP(B1324,'CCM-FRS-01-May-2014'!$A$1:$M$1962,3,0)</f>
        <v>Technology and Operations</v>
      </c>
      <c r="J1324" t="str">
        <f>VLOOKUP(B1324,'CCM-FRS-01-May-2014'!$A$1:$M$1962,4,0)</f>
        <v>Tech &amp; Ops-Technology Services</v>
      </c>
      <c r="K1324" t="str">
        <f>VLOOKUP(B1324,'CCM-FRS-01-May-2014'!$A$1:$M$1962,5,0)</f>
        <v>Tech &amp; Ops-Tech Svcs-Employee Services</v>
      </c>
      <c r="M1324">
        <v>0</v>
      </c>
      <c r="O1324" s="23">
        <v>0</v>
      </c>
    </row>
    <row r="1325" spans="1:15" ht="15" x14ac:dyDescent="0.3">
      <c r="A1325" s="7"/>
      <c r="B1325" s="7" t="s">
        <v>2647</v>
      </c>
      <c r="C1325" s="7" t="s">
        <v>2648</v>
      </c>
      <c r="D1325" s="8">
        <v>40157.427870370368</v>
      </c>
      <c r="E1325" s="7" t="s">
        <v>19</v>
      </c>
      <c r="F1325" s="8" t="s">
        <v>20</v>
      </c>
      <c r="G1325" t="str">
        <f t="shared" si="21"/>
        <v>Active</v>
      </c>
      <c r="H1325" s="2" t="s">
        <v>1</v>
      </c>
      <c r="I1325" t="str">
        <f>VLOOKUP(B1325,'CCM-FRS-01-May-2014'!$A$1:$M$1962,3,0)</f>
        <v>Technology and Operations</v>
      </c>
      <c r="J1325" t="str">
        <f>VLOOKUP(B1325,'CCM-FRS-01-May-2014'!$A$1:$M$1962,4,0)</f>
        <v>Tech &amp; Ops-Technology Services</v>
      </c>
      <c r="K1325" t="str">
        <f>VLOOKUP(B1325,'CCM-FRS-01-May-2014'!$A$1:$M$1962,5,0)</f>
        <v>Tech &amp; Ops-TECH-Security</v>
      </c>
      <c r="M1325">
        <v>48</v>
      </c>
      <c r="O1325" s="23">
        <v>4007734.47787809</v>
      </c>
    </row>
    <row r="1326" spans="1:15" ht="15" x14ac:dyDescent="0.3">
      <c r="A1326" s="7"/>
      <c r="B1326" s="7" t="s">
        <v>2649</v>
      </c>
      <c r="C1326" s="7" t="s">
        <v>2650</v>
      </c>
      <c r="D1326" s="8">
        <v>40157.427870370368</v>
      </c>
      <c r="E1326" s="7" t="s">
        <v>19</v>
      </c>
      <c r="F1326" s="8" t="s">
        <v>20</v>
      </c>
      <c r="G1326" t="str">
        <f t="shared" si="21"/>
        <v>Active</v>
      </c>
      <c r="H1326" s="2" t="s">
        <v>1</v>
      </c>
      <c r="I1326" t="str">
        <f>VLOOKUP(B1326,'CCM-FRS-01-May-2014'!$A$1:$M$1962,3,0)</f>
        <v>Technology and Operations</v>
      </c>
      <c r="J1326" t="str">
        <f>VLOOKUP(B1326,'CCM-FRS-01-May-2014'!$A$1:$M$1962,4,0)</f>
        <v>Tech &amp; Ops-Technology Services</v>
      </c>
      <c r="K1326" t="str">
        <f>VLOOKUP(B1326,'CCM-FRS-01-May-2014'!$A$1:$M$1962,5,0)</f>
        <v>Tech &amp; Ops-Tech Svcs-Infrastructure Services</v>
      </c>
      <c r="M1326">
        <v>12</v>
      </c>
      <c r="O1326" s="23">
        <v>1346114.6464546081</v>
      </c>
    </row>
    <row r="1327" spans="1:15" ht="15" x14ac:dyDescent="0.3">
      <c r="A1327" s="7"/>
      <c r="B1327" s="7" t="s">
        <v>2651</v>
      </c>
      <c r="C1327" s="7" t="s">
        <v>2652</v>
      </c>
      <c r="D1327" s="8">
        <v>40161.423229166663</v>
      </c>
      <c r="E1327" s="7" t="s">
        <v>19</v>
      </c>
      <c r="F1327" s="8">
        <v>41578</v>
      </c>
      <c r="G1327" t="str">
        <f t="shared" si="21"/>
        <v>Inactive</v>
      </c>
      <c r="H1327" s="4" t="s">
        <v>6</v>
      </c>
      <c r="I1327" t="str">
        <f>VLOOKUP(B1327,'CCM-FRS-01-May-2014'!$A$1:$M$1962,3,0)</f>
        <v>Technology and Operations</v>
      </c>
      <c r="J1327" t="str">
        <f>VLOOKUP(B1327,'CCM-FRS-01-May-2014'!$A$1:$M$1962,4,0)</f>
        <v>Tech &amp; Ops-Technology Services</v>
      </c>
      <c r="K1327" t="str">
        <f>VLOOKUP(B1327,'CCM-FRS-01-May-2014'!$A$1:$M$1962,5,0)</f>
        <v>Tech &amp; Ops-Tech Svcs-Corporate Applications</v>
      </c>
      <c r="M1327">
        <v>0</v>
      </c>
      <c r="O1327" s="23">
        <v>0</v>
      </c>
    </row>
    <row r="1328" spans="1:15" ht="15" x14ac:dyDescent="0.3">
      <c r="A1328" s="7"/>
      <c r="B1328" s="7" t="s">
        <v>2653</v>
      </c>
      <c r="C1328" s="7" t="s">
        <v>2654</v>
      </c>
      <c r="D1328" s="8">
        <v>40157.427858796298</v>
      </c>
      <c r="E1328" s="7" t="s">
        <v>19</v>
      </c>
      <c r="F1328" s="8">
        <v>41394</v>
      </c>
      <c r="G1328" t="str">
        <f t="shared" si="21"/>
        <v>Inactive</v>
      </c>
      <c r="H1328" s="4" t="s">
        <v>6</v>
      </c>
      <c r="I1328" t="str">
        <f>VLOOKUP(B1328,'CCM-FRS-01-May-2014'!$A$1:$M$1962,3,0)</f>
        <v>Technology and Operations</v>
      </c>
      <c r="J1328" t="str">
        <f>VLOOKUP(B1328,'CCM-FRS-01-May-2014'!$A$1:$M$1962,4,0)</f>
        <v>Tech &amp; Ops-Aladdin Product Group</v>
      </c>
      <c r="K1328" t="str">
        <f>VLOOKUP(B1328,'CCM-FRS-01-May-2014'!$A$1:$M$1962,5,0)</f>
        <v>Tech &amp; Ops-APG-Core Systems Operations</v>
      </c>
      <c r="M1328">
        <v>0</v>
      </c>
      <c r="O1328" s="23">
        <v>0</v>
      </c>
    </row>
    <row r="1329" spans="1:15" ht="15" x14ac:dyDescent="0.3">
      <c r="A1329" s="7"/>
      <c r="B1329" s="7" t="s">
        <v>2655</v>
      </c>
      <c r="C1329" s="7" t="s">
        <v>2656</v>
      </c>
      <c r="D1329" s="8">
        <v>40157.427870370368</v>
      </c>
      <c r="E1329" s="7" t="s">
        <v>19</v>
      </c>
      <c r="F1329" s="8" t="s">
        <v>20</v>
      </c>
      <c r="G1329" t="str">
        <f t="shared" si="21"/>
        <v>Active</v>
      </c>
      <c r="H1329" s="2" t="s">
        <v>1</v>
      </c>
      <c r="I1329" t="str">
        <f>VLOOKUP(B1329,'CCM-FRS-01-May-2014'!$A$1:$M$1962,3,0)</f>
        <v>Technology and Operations</v>
      </c>
      <c r="J1329" t="str">
        <f>VLOOKUP(B1329,'CCM-FRS-01-May-2014'!$A$1:$M$1962,4,0)</f>
        <v>Tech &amp; Ops-Aladdin Product Group</v>
      </c>
      <c r="K1329" t="str">
        <f>VLOOKUP(B1329,'CCM-FRS-01-May-2014'!$A$1:$M$1962,5,0)</f>
        <v>Tech &amp; Ops-APG-Distribution Solutions (DS)</v>
      </c>
      <c r="M1329">
        <v>17</v>
      </c>
      <c r="O1329" s="23">
        <v>3756973.8822894497</v>
      </c>
    </row>
    <row r="1330" spans="1:15" ht="15" x14ac:dyDescent="0.3">
      <c r="A1330" s="7"/>
      <c r="B1330" s="7" t="s">
        <v>2657</v>
      </c>
      <c r="C1330" s="7" t="s">
        <v>2658</v>
      </c>
      <c r="D1330" s="8">
        <v>40162.727372685185</v>
      </c>
      <c r="E1330" s="7" t="s">
        <v>19</v>
      </c>
      <c r="F1330" s="8" t="s">
        <v>20</v>
      </c>
      <c r="G1330" t="str">
        <f t="shared" si="21"/>
        <v>Active</v>
      </c>
      <c r="H1330" s="2" t="s">
        <v>1</v>
      </c>
      <c r="I1330" t="str">
        <f>VLOOKUP(B1330,'CCM-FRS-01-May-2014'!$A$1:$M$1962,3,0)</f>
        <v>Technology and Operations</v>
      </c>
      <c r="J1330" t="str">
        <f>VLOOKUP(B1330,'CCM-FRS-01-May-2014'!$A$1:$M$1962,4,0)</f>
        <v>Tech &amp; Ops-Technology Services</v>
      </c>
      <c r="K1330" t="str">
        <f>VLOOKUP(B1330,'CCM-FRS-01-May-2014'!$A$1:$M$1962,5,0)</f>
        <v>Tech &amp; Ops-Tech Svcs-Infrastructure Services</v>
      </c>
      <c r="M1330">
        <v>20</v>
      </c>
      <c r="O1330" s="23">
        <v>2871303.6738155149</v>
      </c>
    </row>
    <row r="1331" spans="1:15" ht="15" x14ac:dyDescent="0.3">
      <c r="A1331" s="7"/>
      <c r="B1331" s="7" t="s">
        <v>2659</v>
      </c>
      <c r="C1331" s="7" t="s">
        <v>2660</v>
      </c>
      <c r="D1331" s="8">
        <v>41173.649398148147</v>
      </c>
      <c r="E1331" s="7" t="s">
        <v>19</v>
      </c>
      <c r="F1331" s="8" t="s">
        <v>20</v>
      </c>
      <c r="G1331" t="str">
        <f t="shared" si="21"/>
        <v>Active</v>
      </c>
      <c r="H1331" s="2" t="s">
        <v>1</v>
      </c>
      <c r="I1331" t="str">
        <f>VLOOKUP(B1331,'CCM-FRS-01-May-2014'!$A$1:$M$1962,3,0)</f>
        <v>Technology and Operations</v>
      </c>
      <c r="J1331" t="str">
        <f>VLOOKUP(B1331,'CCM-FRS-01-May-2014'!$A$1:$M$1962,4,0)</f>
        <v>Tech &amp; Ops-Aladdin Product Group</v>
      </c>
      <c r="K1331" t="str">
        <f>VLOOKUP(B1331,'CCM-FRS-01-May-2014'!$A$1:$M$1962,5,0)</f>
        <v>Tech &amp; Ops-APG-Portfolio Mgmt Tools</v>
      </c>
      <c r="M1331">
        <v>8</v>
      </c>
      <c r="O1331" s="23">
        <v>1737118.7151417476</v>
      </c>
    </row>
    <row r="1332" spans="1:15" ht="15" x14ac:dyDescent="0.3">
      <c r="A1332" s="7"/>
      <c r="B1332" s="7" t="s">
        <v>2661</v>
      </c>
      <c r="C1332" s="7" t="s">
        <v>2662</v>
      </c>
      <c r="D1332" s="8">
        <v>41142.723252314812</v>
      </c>
      <c r="E1332" s="7" t="s">
        <v>19</v>
      </c>
      <c r="F1332" s="8">
        <v>41578</v>
      </c>
      <c r="G1332" t="str">
        <f t="shared" si="21"/>
        <v>Inactive</v>
      </c>
      <c r="H1332" s="4" t="s">
        <v>6</v>
      </c>
      <c r="I1332" t="str">
        <f>VLOOKUP(B1332,'CCM-FRS-01-May-2014'!$A$1:$M$1962,3,0)</f>
        <v>Corporate Operations</v>
      </c>
      <c r="J1332" t="str">
        <f>VLOOKUP(B1332,'CCM-FRS-01-May-2014'!$A$1:$M$1962,4,0)</f>
        <v>Corp Ops-Finance</v>
      </c>
      <c r="K1332" t="str">
        <f>VLOOKUP(B1332,'CCM-FRS-01-May-2014'!$A$1:$M$1962,5,0)</f>
        <v>FIN-Business Finance</v>
      </c>
      <c r="M1332">
        <v>0</v>
      </c>
      <c r="O1332" s="23">
        <v>0</v>
      </c>
    </row>
    <row r="1333" spans="1:15" ht="15" x14ac:dyDescent="0.3">
      <c r="A1333" s="7"/>
      <c r="B1333" s="7" t="s">
        <v>2663</v>
      </c>
      <c r="C1333" s="7" t="s">
        <v>2664</v>
      </c>
      <c r="D1333" s="8">
        <v>40344.688958333332</v>
      </c>
      <c r="E1333" s="7" t="s">
        <v>19</v>
      </c>
      <c r="F1333" s="8" t="s">
        <v>20</v>
      </c>
      <c r="G1333" t="str">
        <f t="shared" si="21"/>
        <v>Active</v>
      </c>
      <c r="H1333" s="2" t="s">
        <v>1</v>
      </c>
      <c r="I1333" t="str">
        <f>VLOOKUP(B1333,'CCM-FRS-01-May-2014'!$A$1:$M$1962,3,0)</f>
        <v>Technology and Operations</v>
      </c>
      <c r="J1333" t="str">
        <f>VLOOKUP(B1333,'CCM-FRS-01-May-2014'!$A$1:$M$1962,4,0)</f>
        <v>Tech &amp; Ops-Aladdin Product Group</v>
      </c>
      <c r="K1333" t="str">
        <f>VLOOKUP(B1333,'CCM-FRS-01-May-2014'!$A$1:$M$1962,5,0)</f>
        <v>Tech &amp; Ops-APG-Portfolio Mgmt Tools</v>
      </c>
      <c r="M1333">
        <v>9</v>
      </c>
      <c r="O1333" s="23">
        <v>1850558.9979347424</v>
      </c>
    </row>
    <row r="1334" spans="1:15" ht="15" x14ac:dyDescent="0.3">
      <c r="A1334" s="7"/>
      <c r="B1334" s="7" t="s">
        <v>2665</v>
      </c>
      <c r="C1334" s="7" t="s">
        <v>2666</v>
      </c>
      <c r="D1334" s="8">
        <v>40344.688958333332</v>
      </c>
      <c r="E1334" s="7" t="s">
        <v>19</v>
      </c>
      <c r="F1334" s="8" t="s">
        <v>20</v>
      </c>
      <c r="G1334" t="str">
        <f t="shared" si="21"/>
        <v>Active</v>
      </c>
      <c r="H1334" s="2" t="s">
        <v>1</v>
      </c>
      <c r="I1334" t="str">
        <f>VLOOKUP(B1334,'CCM-FRS-01-May-2014'!$A$1:$M$1962,3,0)</f>
        <v>Technology and Operations</v>
      </c>
      <c r="J1334" t="str">
        <f>VLOOKUP(B1334,'CCM-FRS-01-May-2014'!$A$1:$M$1962,4,0)</f>
        <v>Tech &amp; Ops-Aladdin Product Group</v>
      </c>
      <c r="K1334" t="str">
        <f>VLOOKUP(B1334,'CCM-FRS-01-May-2014'!$A$1:$M$1962,5,0)</f>
        <v>Tech &amp; Ops-APG-Portfolio Mgmt Tools</v>
      </c>
      <c r="M1334">
        <v>7</v>
      </c>
      <c r="O1334" s="23">
        <v>1788077.217043238</v>
      </c>
    </row>
    <row r="1335" spans="1:15" ht="15" x14ac:dyDescent="0.3">
      <c r="A1335" s="7"/>
      <c r="B1335" s="7" t="s">
        <v>2667</v>
      </c>
      <c r="C1335" s="7" t="s">
        <v>2668</v>
      </c>
      <c r="D1335" s="8">
        <v>40344.688969907409</v>
      </c>
      <c r="E1335" s="7" t="s">
        <v>19</v>
      </c>
      <c r="F1335" s="8" t="s">
        <v>20</v>
      </c>
      <c r="G1335" t="str">
        <f t="shared" si="21"/>
        <v>Active</v>
      </c>
      <c r="H1335" s="2" t="s">
        <v>1</v>
      </c>
      <c r="I1335" t="str">
        <f>VLOOKUP(B1335,'CCM-FRS-01-May-2014'!$A$1:$M$1962,3,0)</f>
        <v>Technology and Operations</v>
      </c>
      <c r="J1335" t="str">
        <f>VLOOKUP(B1335,'CCM-FRS-01-May-2014'!$A$1:$M$1962,4,0)</f>
        <v>Tech &amp; Ops-Aladdin Product Group</v>
      </c>
      <c r="K1335" t="str">
        <f>VLOOKUP(B1335,'CCM-FRS-01-May-2014'!$A$1:$M$1962,5,0)</f>
        <v>Tech &amp; Ops-APG-Portfolio Mgmt Tools</v>
      </c>
      <c r="M1335">
        <v>29</v>
      </c>
      <c r="O1335" s="23">
        <v>5533838.8507560911</v>
      </c>
    </row>
    <row r="1336" spans="1:15" ht="15" x14ac:dyDescent="0.3">
      <c r="A1336" s="7"/>
      <c r="B1336" s="7" t="s">
        <v>2669</v>
      </c>
      <c r="C1336" s="7" t="s">
        <v>2670</v>
      </c>
      <c r="D1336" s="8">
        <v>40711.516458333332</v>
      </c>
      <c r="E1336" s="7" t="s">
        <v>19</v>
      </c>
      <c r="F1336" s="8" t="s">
        <v>20</v>
      </c>
      <c r="G1336" t="str">
        <f t="shared" si="21"/>
        <v>Active</v>
      </c>
      <c r="H1336" s="2" t="s">
        <v>1</v>
      </c>
      <c r="I1336" t="str">
        <f>VLOOKUP(B1336,'CCM-FRS-01-May-2014'!$A$1:$M$1962,3,0)</f>
        <v>Technology and Operations</v>
      </c>
      <c r="J1336" t="str">
        <f>VLOOKUP(B1336,'CCM-FRS-01-May-2014'!$A$1:$M$1962,4,0)</f>
        <v>Tech &amp; Ops-Aladdin Product Group</v>
      </c>
      <c r="K1336" t="str">
        <f>VLOOKUP(B1336,'CCM-FRS-01-May-2014'!$A$1:$M$1962,5,0)</f>
        <v>Tech &amp; Ops-APG-Core Transaction Processing</v>
      </c>
      <c r="M1336">
        <v>8</v>
      </c>
      <c r="O1336" s="23">
        <v>1824401.9673674265</v>
      </c>
    </row>
    <row r="1337" spans="1:15" ht="15" x14ac:dyDescent="0.3">
      <c r="A1337" s="7"/>
      <c r="B1337" s="7" t="s">
        <v>2671</v>
      </c>
      <c r="C1337" s="7" t="s">
        <v>2672</v>
      </c>
      <c r="D1337" s="8">
        <v>38974.576655092591</v>
      </c>
      <c r="E1337" s="7" t="s">
        <v>19</v>
      </c>
      <c r="F1337" s="8" t="s">
        <v>20</v>
      </c>
      <c r="G1337" t="str">
        <f t="shared" si="21"/>
        <v>Active</v>
      </c>
      <c r="H1337" s="2" t="s">
        <v>1</v>
      </c>
      <c r="I1337" t="str">
        <f>VLOOKUP(B1337,'CCM-FRS-01-May-2014'!$A$1:$M$1962,3,0)</f>
        <v>Client Businesses</v>
      </c>
      <c r="J1337" t="str">
        <f>VLOOKUP(B1337,'CCM-FRS-01-May-2014'!$A$1:$M$1962,4,0)</f>
        <v>Client-ICB &amp; BlackRock Solutions</v>
      </c>
      <c r="K1337" t="str">
        <f>VLOOKUP(B1337,'CCM-FRS-01-May-2014'!$A$1:$M$1962,5,0)</f>
        <v>Client-ICB &amp; BRS-BlackRock Solutions</v>
      </c>
      <c r="M1337">
        <v>5</v>
      </c>
      <c r="O1337" s="23">
        <v>3729724.3590555014</v>
      </c>
    </row>
    <row r="1338" spans="1:15" ht="15" x14ac:dyDescent="0.3">
      <c r="A1338" s="7"/>
      <c r="B1338" s="7" t="s">
        <v>2673</v>
      </c>
      <c r="C1338" s="7" t="s">
        <v>2674</v>
      </c>
      <c r="D1338" s="8">
        <v>38974.576655092591</v>
      </c>
      <c r="E1338" s="7" t="s">
        <v>19</v>
      </c>
      <c r="F1338" s="8" t="s">
        <v>20</v>
      </c>
      <c r="G1338" t="str">
        <f t="shared" si="21"/>
        <v>Active</v>
      </c>
      <c r="H1338" s="2" t="s">
        <v>1</v>
      </c>
      <c r="I1338" t="str">
        <f>VLOOKUP(B1338,'CCM-FRS-01-May-2014'!$A$1:$M$1962,3,0)</f>
        <v>Client Businesses</v>
      </c>
      <c r="J1338" t="str">
        <f>VLOOKUP(B1338,'CCM-FRS-01-May-2014'!$A$1:$M$1962,4,0)</f>
        <v>Client-ICB &amp; BlackRock Solutions</v>
      </c>
      <c r="K1338" t="str">
        <f>VLOOKUP(B1338,'CCM-FRS-01-May-2014'!$A$1:$M$1962,5,0)</f>
        <v>Client-ICB &amp; BRS-BlackRock Solutions</v>
      </c>
      <c r="M1338">
        <v>15</v>
      </c>
      <c r="O1338" s="23">
        <v>3413187.9565824475</v>
      </c>
    </row>
    <row r="1339" spans="1:15" ht="15" x14ac:dyDescent="0.3">
      <c r="A1339" s="7"/>
      <c r="B1339" s="7" t="s">
        <v>2675</v>
      </c>
      <c r="C1339" s="7" t="s">
        <v>2676</v>
      </c>
      <c r="D1339" s="8">
        <v>38974.576655092591</v>
      </c>
      <c r="E1339" s="7" t="s">
        <v>19</v>
      </c>
      <c r="F1339" s="8" t="s">
        <v>20</v>
      </c>
      <c r="G1339" t="str">
        <f t="shared" si="21"/>
        <v>Active</v>
      </c>
      <c r="H1339" s="2" t="s">
        <v>1</v>
      </c>
      <c r="I1339" t="str">
        <f>VLOOKUP(B1339,'CCM-FRS-01-May-2014'!$A$1:$M$1962,3,0)</f>
        <v>Client Businesses</v>
      </c>
      <c r="J1339" t="str">
        <f>VLOOKUP(B1339,'CCM-FRS-01-May-2014'!$A$1:$M$1962,4,0)</f>
        <v>Client-ICB &amp; BlackRock Solutions</v>
      </c>
      <c r="K1339" t="str">
        <f>VLOOKUP(B1339,'CCM-FRS-01-May-2014'!$A$1:$M$1962,5,0)</f>
        <v>Client-ICB &amp; BRS-BlackRock Solutions</v>
      </c>
      <c r="M1339">
        <v>81</v>
      </c>
      <c r="O1339" s="23">
        <v>28314516.009657215</v>
      </c>
    </row>
    <row r="1340" spans="1:15" ht="15" x14ac:dyDescent="0.3">
      <c r="A1340" s="7"/>
      <c r="B1340" s="7" t="s">
        <v>2677</v>
      </c>
      <c r="C1340" s="7" t="s">
        <v>2678</v>
      </c>
      <c r="D1340" s="8">
        <v>39601.702384259261</v>
      </c>
      <c r="E1340" s="7" t="s">
        <v>19</v>
      </c>
      <c r="F1340" s="8">
        <v>41608</v>
      </c>
      <c r="G1340" t="str">
        <f t="shared" si="21"/>
        <v>Inactive</v>
      </c>
      <c r="H1340" s="4" t="s">
        <v>6</v>
      </c>
      <c r="I1340" t="str">
        <f>VLOOKUP(B1340,'CCM-FRS-01-May-2014'!$A$1:$M$1962,3,0)</f>
        <v>Client Businesses</v>
      </c>
      <c r="J1340" t="str">
        <f>VLOOKUP(B1340,'CCM-FRS-01-May-2014'!$A$1:$M$1962,4,0)</f>
        <v>Client-ICB &amp; BlackRock Solutions</v>
      </c>
      <c r="K1340" t="str">
        <f>VLOOKUP(B1340,'CCM-FRS-01-May-2014'!$A$1:$M$1962,5,0)</f>
        <v>Client-ICB &amp; BRS-BlackRock Solutions</v>
      </c>
      <c r="M1340">
        <v>0</v>
      </c>
      <c r="O1340" s="23">
        <v>0</v>
      </c>
    </row>
    <row r="1341" spans="1:15" ht="15" x14ac:dyDescent="0.3">
      <c r="A1341" s="7"/>
      <c r="B1341" s="7" t="s">
        <v>2679</v>
      </c>
      <c r="C1341" s="7" t="s">
        <v>2680</v>
      </c>
      <c r="D1341" s="8">
        <v>39601.702384259261</v>
      </c>
      <c r="E1341" s="7" t="s">
        <v>19</v>
      </c>
      <c r="F1341" s="8" t="s">
        <v>20</v>
      </c>
      <c r="G1341" t="str">
        <f t="shared" si="21"/>
        <v>Active</v>
      </c>
      <c r="H1341" s="2" t="s">
        <v>1</v>
      </c>
      <c r="I1341" t="str">
        <f>VLOOKUP(B1341,'CCM-FRS-01-May-2014'!$A$1:$M$1962,3,0)</f>
        <v>Client Businesses</v>
      </c>
      <c r="J1341" t="str">
        <f>VLOOKUP(B1341,'CCM-FRS-01-May-2014'!$A$1:$M$1962,4,0)</f>
        <v>Client-ICB &amp; BlackRock Solutions</v>
      </c>
      <c r="K1341" t="str">
        <f>VLOOKUP(B1341,'CCM-FRS-01-May-2014'!$A$1:$M$1962,5,0)</f>
        <v>Client-ICB &amp; BRS-BlackRock Solutions</v>
      </c>
      <c r="M1341">
        <v>46</v>
      </c>
      <c r="O1341" s="23">
        <v>17949256.725010712</v>
      </c>
    </row>
    <row r="1342" spans="1:15" ht="15" x14ac:dyDescent="0.3">
      <c r="A1342" s="7"/>
      <c r="B1342" s="7" t="s">
        <v>2681</v>
      </c>
      <c r="C1342" s="7" t="s">
        <v>2682</v>
      </c>
      <c r="D1342" s="8">
        <v>38974.576655092591</v>
      </c>
      <c r="E1342" s="7" t="s">
        <v>19</v>
      </c>
      <c r="F1342" s="8" t="s">
        <v>20</v>
      </c>
      <c r="G1342" t="str">
        <f t="shared" si="21"/>
        <v>Active</v>
      </c>
      <c r="H1342" s="2" t="s">
        <v>1</v>
      </c>
      <c r="I1342" t="str">
        <f>VLOOKUP(B1342,'CCM-FRS-01-May-2014'!$A$1:$M$1962,3,0)</f>
        <v>Client Businesses</v>
      </c>
      <c r="J1342" t="str">
        <f>VLOOKUP(B1342,'CCM-FRS-01-May-2014'!$A$1:$M$1962,4,0)</f>
        <v>Client-ICB &amp; BlackRock Solutions</v>
      </c>
      <c r="K1342" t="str">
        <f>VLOOKUP(B1342,'CCM-FRS-01-May-2014'!$A$1:$M$1962,5,0)</f>
        <v>Client-ICB &amp; BRS-BlackRock Solutions</v>
      </c>
      <c r="M1342">
        <v>4</v>
      </c>
      <c r="O1342" s="23">
        <v>2834617.5218107551</v>
      </c>
    </row>
    <row r="1343" spans="1:15" ht="15" x14ac:dyDescent="0.3">
      <c r="A1343" s="7"/>
      <c r="B1343" s="7" t="s">
        <v>2683</v>
      </c>
      <c r="C1343" s="7" t="s">
        <v>2684</v>
      </c>
      <c r="D1343" s="8">
        <v>38985.383831018517</v>
      </c>
      <c r="E1343" s="7" t="s">
        <v>19</v>
      </c>
      <c r="F1343" s="8" t="s">
        <v>20</v>
      </c>
      <c r="G1343" t="str">
        <f t="shared" si="21"/>
        <v>Active</v>
      </c>
      <c r="H1343" s="2" t="s">
        <v>1</v>
      </c>
      <c r="I1343" t="str">
        <f>VLOOKUP(B1343,'CCM-FRS-01-May-2014'!$A$1:$M$1962,3,0)</f>
        <v>Investments</v>
      </c>
      <c r="J1343" t="str">
        <f>VLOOKUP(B1343,'CCM-FRS-01-May-2014'!$A$1:$M$1962,4,0)</f>
        <v>Inv-Trading &amp; Liquidity Strategies</v>
      </c>
      <c r="K1343" t="str">
        <f>VLOOKUP(B1343,'CCM-FRS-01-May-2014'!$A$1:$M$1962,5,0)</f>
        <v>Inv-T&amp;L-Trading</v>
      </c>
      <c r="M1343">
        <v>52</v>
      </c>
      <c r="O1343" s="23">
        <v>25412995.176569298</v>
      </c>
    </row>
    <row r="1344" spans="1:15" ht="15" x14ac:dyDescent="0.3">
      <c r="A1344" s="7"/>
      <c r="B1344" s="7" t="s">
        <v>2685</v>
      </c>
      <c r="C1344" s="7" t="s">
        <v>2686</v>
      </c>
      <c r="D1344" s="8">
        <v>41138.664131944446</v>
      </c>
      <c r="E1344" s="7" t="s">
        <v>19</v>
      </c>
      <c r="F1344" s="8">
        <v>41578</v>
      </c>
      <c r="G1344" t="str">
        <f t="shared" si="21"/>
        <v>Inactive</v>
      </c>
      <c r="H1344" s="4" t="s">
        <v>6</v>
      </c>
      <c r="I1344" t="str">
        <f>VLOOKUP(B1344,'CCM-FRS-01-May-2014'!$A$1:$M$1962,3,0)</f>
        <v>Investments</v>
      </c>
      <c r="J1344" t="str">
        <f>VLOOKUP(B1344,'CCM-FRS-01-May-2014'!$A$1:$M$1962,4,0)</f>
        <v>Inv-Trading &amp; Liquidity Strategies</v>
      </c>
      <c r="K1344" t="str">
        <f>VLOOKUP(B1344,'CCM-FRS-01-May-2014'!$A$1:$M$1962,5,0)</f>
        <v>Inv-T&amp;L-Trading</v>
      </c>
      <c r="M1344">
        <v>0</v>
      </c>
      <c r="O1344" s="23">
        <v>0</v>
      </c>
    </row>
    <row r="1345" spans="1:15" ht="15" x14ac:dyDescent="0.3">
      <c r="A1345" s="7"/>
      <c r="B1345" s="7" t="s">
        <v>2687</v>
      </c>
      <c r="C1345" s="7" t="s">
        <v>2688</v>
      </c>
      <c r="D1345" s="8">
        <v>40780.770289351851</v>
      </c>
      <c r="E1345" s="7" t="s">
        <v>19</v>
      </c>
      <c r="F1345" s="8" t="s">
        <v>20</v>
      </c>
      <c r="G1345" t="str">
        <f t="shared" si="21"/>
        <v>Active</v>
      </c>
      <c r="H1345" s="2" t="s">
        <v>1</v>
      </c>
      <c r="I1345" t="str">
        <f>VLOOKUP(B1345,'CCM-FRS-01-May-2014'!$A$1:$M$1962,3,0)</f>
        <v>Investments</v>
      </c>
      <c r="J1345" t="str">
        <f>VLOOKUP(B1345,'CCM-FRS-01-May-2014'!$A$1:$M$1962,4,0)</f>
        <v>Inv-Trading &amp; Liquidity Strategies</v>
      </c>
      <c r="K1345" t="str">
        <f>VLOOKUP(B1345,'CCM-FRS-01-May-2014'!$A$1:$M$1962,5,0)</f>
        <v>Inv-T&amp;L-Trading</v>
      </c>
      <c r="M1345">
        <v>0</v>
      </c>
      <c r="O1345" s="23">
        <v>2597.2323527846893</v>
      </c>
    </row>
    <row r="1346" spans="1:15" ht="15" x14ac:dyDescent="0.3">
      <c r="A1346" s="7"/>
      <c r="B1346" s="7" t="s">
        <v>2689</v>
      </c>
      <c r="C1346" s="7" t="s">
        <v>2690</v>
      </c>
      <c r="D1346" s="8">
        <v>40606.597071759257</v>
      </c>
      <c r="E1346" s="7" t="s">
        <v>19</v>
      </c>
      <c r="F1346" s="8">
        <v>41729</v>
      </c>
      <c r="G1346" t="str">
        <f t="shared" si="21"/>
        <v>Inactive</v>
      </c>
      <c r="H1346" s="4" t="s">
        <v>6</v>
      </c>
      <c r="I1346" t="str">
        <f>VLOOKUP(B1346,'CCM-FRS-01-May-2014'!$A$1:$M$1962,3,0)</f>
        <v>Client Businesses</v>
      </c>
      <c r="J1346" t="str">
        <f>VLOOKUP(B1346,'CCM-FRS-01-May-2014'!$A$1:$M$1962,4,0)</f>
        <v>Client-ICB &amp; BlackRock Solutions</v>
      </c>
      <c r="K1346" t="str">
        <f>VLOOKUP(B1346,'CCM-FRS-01-May-2014'!$A$1:$M$1962,5,0)</f>
        <v>Client-ICB &amp; BRS-BlackRock Solutions</v>
      </c>
      <c r="M1346">
        <v>0</v>
      </c>
      <c r="O1346" s="23">
        <v>14673</v>
      </c>
    </row>
    <row r="1347" spans="1:15" ht="15" x14ac:dyDescent="0.3">
      <c r="A1347" s="7"/>
      <c r="B1347" s="7" t="s">
        <v>2691</v>
      </c>
      <c r="C1347" s="7" t="s">
        <v>2692</v>
      </c>
      <c r="D1347" s="8">
        <v>39294.724641203706</v>
      </c>
      <c r="E1347" s="7" t="s">
        <v>19</v>
      </c>
      <c r="F1347" s="8">
        <v>40029</v>
      </c>
      <c r="G1347" t="str">
        <f t="shared" si="21"/>
        <v>Inactive</v>
      </c>
      <c r="H1347" s="4" t="s">
        <v>6</v>
      </c>
      <c r="I1347" t="str">
        <f>VLOOKUP(B1347,'CCM-FRS-01-May-2014'!$A$1:$M$1962,3,0)</f>
        <v>Technology and Operations</v>
      </c>
      <c r="J1347" t="str">
        <f>VLOOKUP(B1347,'CCM-FRS-01-May-2014'!$A$1:$M$1962,4,0)</f>
        <v>Tech &amp; Ops-Allocated</v>
      </c>
      <c r="K1347" t="str">
        <f>VLOOKUP(B1347,'CCM-FRS-01-May-2014'!$A$1:$M$1962,5,0)</f>
        <v>NEWORG Inactive centers</v>
      </c>
      <c r="M1347">
        <v>0</v>
      </c>
      <c r="O1347" s="23">
        <v>0</v>
      </c>
    </row>
    <row r="1348" spans="1:15" ht="15" x14ac:dyDescent="0.3">
      <c r="A1348" s="7"/>
      <c r="B1348" s="7" t="s">
        <v>2693</v>
      </c>
      <c r="C1348" s="7" t="s">
        <v>2694</v>
      </c>
      <c r="D1348" s="8">
        <v>39294.725821759261</v>
      </c>
      <c r="E1348" s="7" t="s">
        <v>19</v>
      </c>
      <c r="F1348" s="8" t="s">
        <v>20</v>
      </c>
      <c r="G1348" t="str">
        <f t="shared" si="21"/>
        <v>Active</v>
      </c>
      <c r="H1348" s="2" t="s">
        <v>1</v>
      </c>
      <c r="I1348" t="str">
        <f>VLOOKUP(B1348,'CCM-FRS-01-May-2014'!$A$1:$M$1962,3,0)</f>
        <v>Client Businesses</v>
      </c>
      <c r="J1348" t="str">
        <f>VLOOKUP(B1348,'CCM-FRS-01-May-2014'!$A$1:$M$1962,4,0)</f>
        <v>Client-ICB &amp; BlackRock Solutions</v>
      </c>
      <c r="K1348" t="str">
        <f>VLOOKUP(B1348,'CCM-FRS-01-May-2014'!$A$1:$M$1962,5,0)</f>
        <v>Client-ICB &amp; BRS-BlackRock Solutions</v>
      </c>
      <c r="M1348">
        <v>35</v>
      </c>
      <c r="O1348" s="23">
        <v>8607534.7562983111</v>
      </c>
    </row>
    <row r="1349" spans="1:15" ht="15" x14ac:dyDescent="0.3">
      <c r="A1349" s="7"/>
      <c r="B1349" s="7" t="s">
        <v>2695</v>
      </c>
      <c r="C1349" s="7" t="s">
        <v>2696</v>
      </c>
      <c r="D1349" s="8">
        <v>41201.687083333331</v>
      </c>
      <c r="E1349" s="7" t="s">
        <v>19</v>
      </c>
      <c r="F1349" s="8" t="s">
        <v>20</v>
      </c>
      <c r="G1349" t="str">
        <f t="shared" si="21"/>
        <v>Active</v>
      </c>
      <c r="H1349" s="2" t="s">
        <v>1</v>
      </c>
      <c r="I1349" t="str">
        <f>VLOOKUP(B1349,'CCM-FRS-01-May-2014'!$A$1:$M$1962,3,0)</f>
        <v>Client Businesses</v>
      </c>
      <c r="J1349" t="str">
        <f>VLOOKUP(B1349,'CCM-FRS-01-May-2014'!$A$1:$M$1962,4,0)</f>
        <v>Client-ICB &amp; BlackRock Solutions</v>
      </c>
      <c r="K1349" t="str">
        <f>VLOOKUP(B1349,'CCM-FRS-01-May-2014'!$A$1:$M$1962,5,0)</f>
        <v>Client-ICB &amp; BRS-BlackRock Solutions</v>
      </c>
      <c r="M1349">
        <v>0</v>
      </c>
      <c r="O1349" s="23">
        <v>12544060.337705458</v>
      </c>
    </row>
    <row r="1350" spans="1:15" ht="15" x14ac:dyDescent="0.3">
      <c r="A1350" s="7"/>
      <c r="B1350" s="7" t="s">
        <v>2697</v>
      </c>
      <c r="C1350" s="7" t="s">
        <v>2698</v>
      </c>
      <c r="D1350" s="8">
        <v>39605.391122685185</v>
      </c>
      <c r="E1350" s="7" t="s">
        <v>19</v>
      </c>
      <c r="F1350" s="8">
        <v>39964</v>
      </c>
      <c r="G1350" t="str">
        <f t="shared" si="21"/>
        <v>Inactive</v>
      </c>
      <c r="H1350" s="4" t="s">
        <v>6</v>
      </c>
      <c r="I1350" t="str">
        <f>VLOOKUP(B1350,'CCM-FRS-01-May-2014'!$A$1:$M$1962,3,0)</f>
        <v>Technology and Operations</v>
      </c>
      <c r="J1350" t="str">
        <f>VLOOKUP(B1350,'CCM-FRS-01-May-2014'!$A$1:$M$1962,4,0)</f>
        <v>Tech &amp; Ops-Allocated</v>
      </c>
      <c r="K1350" t="str">
        <f>VLOOKUP(B1350,'CCM-FRS-01-May-2014'!$A$1:$M$1962,5,0)</f>
        <v>NEWORG Inactive centers</v>
      </c>
      <c r="M1350">
        <v>0</v>
      </c>
      <c r="O1350" s="23">
        <v>0</v>
      </c>
    </row>
    <row r="1351" spans="1:15" ht="15" x14ac:dyDescent="0.3">
      <c r="A1351" s="7"/>
      <c r="B1351" s="7" t="s">
        <v>2699</v>
      </c>
      <c r="C1351" s="7" t="s">
        <v>2700</v>
      </c>
      <c r="D1351" s="8">
        <v>39605.392152777778</v>
      </c>
      <c r="E1351" s="7" t="s">
        <v>19</v>
      </c>
      <c r="F1351" s="8" t="s">
        <v>20</v>
      </c>
      <c r="G1351" t="str">
        <f t="shared" si="21"/>
        <v>Active</v>
      </c>
      <c r="H1351" s="2" t="s">
        <v>1</v>
      </c>
      <c r="I1351" t="str">
        <f>VLOOKUP(B1351,'CCM-FRS-01-May-2014'!$A$1:$M$1962,3,0)</f>
        <v>Client Businesses</v>
      </c>
      <c r="J1351" t="str">
        <f>VLOOKUP(B1351,'CCM-FRS-01-May-2014'!$A$1:$M$1962,4,0)</f>
        <v>Client-ICB &amp; BlackRock Solutions</v>
      </c>
      <c r="K1351" t="str">
        <f>VLOOKUP(B1351,'CCM-FRS-01-May-2014'!$A$1:$M$1962,5,0)</f>
        <v>Client-ICB &amp; BRS-BlackRock Solutions</v>
      </c>
      <c r="M1351">
        <v>104</v>
      </c>
      <c r="O1351" s="23">
        <v>13295649.188097753</v>
      </c>
    </row>
    <row r="1352" spans="1:15" ht="15" x14ac:dyDescent="0.3">
      <c r="A1352" s="7"/>
      <c r="B1352" s="7" t="s">
        <v>2701</v>
      </c>
      <c r="C1352" s="7" t="s">
        <v>2702</v>
      </c>
      <c r="D1352" s="8">
        <v>41173.570567129631</v>
      </c>
      <c r="E1352" s="7" t="s">
        <v>19</v>
      </c>
      <c r="F1352" s="8" t="s">
        <v>20</v>
      </c>
      <c r="G1352" t="str">
        <f t="shared" si="21"/>
        <v>Active</v>
      </c>
      <c r="H1352" s="2" t="s">
        <v>1</v>
      </c>
      <c r="I1352" t="str">
        <f>VLOOKUP(B1352,'CCM-FRS-01-May-2014'!$A$1:$M$1962,3,0)</f>
        <v>Client Businesses</v>
      </c>
      <c r="J1352" t="str">
        <f>VLOOKUP(B1352,'CCM-FRS-01-May-2014'!$A$1:$M$1962,4,0)</f>
        <v>Client-ICB &amp; BlackRock Solutions</v>
      </c>
      <c r="K1352" t="str">
        <f>VLOOKUP(B1352,'CCM-FRS-01-May-2014'!$A$1:$M$1962,5,0)</f>
        <v>Client-ICB &amp; BRS-BlackRock Solutions</v>
      </c>
      <c r="M1352">
        <v>38</v>
      </c>
      <c r="O1352" s="23">
        <v>1411490.7227790114</v>
      </c>
    </row>
    <row r="1353" spans="1:15" ht="15" x14ac:dyDescent="0.3">
      <c r="A1353" s="7"/>
      <c r="B1353" s="7" t="s">
        <v>2703</v>
      </c>
      <c r="C1353" s="7" t="s">
        <v>2704</v>
      </c>
      <c r="D1353" s="8">
        <v>38974.576655092591</v>
      </c>
      <c r="E1353" s="7" t="s">
        <v>19</v>
      </c>
      <c r="F1353" s="8">
        <v>41670</v>
      </c>
      <c r="G1353" t="str">
        <f t="shared" si="21"/>
        <v>Inactive</v>
      </c>
      <c r="H1353" s="4" t="s">
        <v>6</v>
      </c>
      <c r="I1353" t="str">
        <f>VLOOKUP(B1353,'CCM-FRS-01-May-2014'!$A$1:$M$1962,3,0)</f>
        <v>Corporate Operations</v>
      </c>
      <c r="J1353" t="str">
        <f>VLOOKUP(B1353,'CCM-FRS-01-May-2014'!$A$1:$M$1962,4,0)</f>
        <v>Corp Ops-Finance</v>
      </c>
      <c r="K1353" t="str">
        <f>VLOOKUP(B1353,'CCM-FRS-01-May-2014'!$A$1:$M$1962,5,0)</f>
        <v>FIN-Business Finance</v>
      </c>
      <c r="M1353">
        <v>0</v>
      </c>
      <c r="O1353" s="23">
        <v>0</v>
      </c>
    </row>
    <row r="1354" spans="1:15" ht="15" x14ac:dyDescent="0.3">
      <c r="A1354" s="7"/>
      <c r="B1354" s="7" t="s">
        <v>2705</v>
      </c>
      <c r="C1354" s="7" t="s">
        <v>2706</v>
      </c>
      <c r="D1354" s="8">
        <v>39428.673784722225</v>
      </c>
      <c r="E1354" s="7" t="s">
        <v>19</v>
      </c>
      <c r="F1354" s="8" t="s">
        <v>20</v>
      </c>
      <c r="G1354" t="str">
        <f t="shared" si="21"/>
        <v>Active</v>
      </c>
      <c r="H1354" s="2" t="s">
        <v>1</v>
      </c>
      <c r="I1354" t="str">
        <f>VLOOKUP(B1354,'CCM-FRS-01-May-2014'!$A$1:$M$1962,3,0)</f>
        <v>Corporate Operations</v>
      </c>
      <c r="J1354" t="str">
        <f>VLOOKUP(B1354,'CCM-FRS-01-May-2014'!$A$1:$M$1962,4,0)</f>
        <v>Corp Ops-Legal &amp; Compliance</v>
      </c>
      <c r="K1354" t="str">
        <f>VLOOKUP(B1354,'CCM-FRS-01-May-2014'!$A$1:$M$1962,5,0)</f>
        <v>L&amp;C-Bank, Institutional, BRS</v>
      </c>
      <c r="M1354">
        <v>10</v>
      </c>
      <c r="O1354" s="23">
        <v>2756880.3557275189</v>
      </c>
    </row>
    <row r="1355" spans="1:15" ht="15" x14ac:dyDescent="0.3">
      <c r="A1355" s="7"/>
      <c r="B1355" s="7" t="s">
        <v>2707</v>
      </c>
      <c r="C1355" s="7" t="s">
        <v>2708</v>
      </c>
      <c r="D1355" s="8">
        <v>39428.673784722225</v>
      </c>
      <c r="E1355" s="7" t="s">
        <v>19</v>
      </c>
      <c r="F1355" s="8">
        <v>41729</v>
      </c>
      <c r="G1355" t="str">
        <f t="shared" ref="G1355:G1418" si="22">IF(E1355="N","Inactive",(IF(E1355="Y",(IF(F1355="N.A.","Active","Inactive")),"Check")))</f>
        <v>Inactive</v>
      </c>
      <c r="H1355" s="4" t="s">
        <v>6</v>
      </c>
      <c r="I1355" t="str">
        <f>VLOOKUP(B1355,'CCM-FRS-01-May-2014'!$A$1:$M$1962,3,0)</f>
        <v>Corporate Operations</v>
      </c>
      <c r="J1355" t="str">
        <f>VLOOKUP(B1355,'CCM-FRS-01-May-2014'!$A$1:$M$1962,4,0)</f>
        <v>Corp Ops-Finance</v>
      </c>
      <c r="K1355" t="str">
        <f>VLOOKUP(B1355,'CCM-FRS-01-May-2014'!$A$1:$M$1962,5,0)</f>
        <v>FIN-Business Finance</v>
      </c>
      <c r="M1355">
        <v>0</v>
      </c>
      <c r="O1355" s="23">
        <v>2996</v>
      </c>
    </row>
    <row r="1356" spans="1:15" ht="15" x14ac:dyDescent="0.3">
      <c r="A1356" s="7"/>
      <c r="B1356" s="7" t="s">
        <v>2709</v>
      </c>
      <c r="C1356" s="7" t="s">
        <v>2710</v>
      </c>
      <c r="D1356" s="8">
        <v>39428.673784722225</v>
      </c>
      <c r="E1356" s="7" t="s">
        <v>19</v>
      </c>
      <c r="F1356" s="8" t="s">
        <v>20</v>
      </c>
      <c r="G1356" t="str">
        <f t="shared" si="22"/>
        <v>Active</v>
      </c>
      <c r="H1356" s="2" t="s">
        <v>1</v>
      </c>
      <c r="I1356" t="str">
        <f>VLOOKUP(B1356,'CCM-FRS-01-May-2014'!$A$1:$M$1962,3,0)</f>
        <v>Technology and Operations</v>
      </c>
      <c r="J1356" t="str">
        <f>VLOOKUP(B1356,'CCM-FRS-01-May-2014'!$A$1:$M$1962,4,0)</f>
        <v>Tech &amp; Ops-Aladdin Product Group</v>
      </c>
      <c r="K1356" t="str">
        <f>VLOOKUP(B1356,'CCM-FRS-01-May-2014'!$A$1:$M$1962,5,0)</f>
        <v>Tech &amp; Ops-APG-Exec</v>
      </c>
      <c r="M1356">
        <v>14</v>
      </c>
      <c r="O1356" s="23">
        <v>2679947.8272533715</v>
      </c>
    </row>
    <row r="1357" spans="1:15" ht="15" x14ac:dyDescent="0.3">
      <c r="A1357" s="7"/>
      <c r="B1357" s="7" t="s">
        <v>2711</v>
      </c>
      <c r="C1357" s="7" t="s">
        <v>2712</v>
      </c>
      <c r="D1357" s="8">
        <v>38974.576655092591</v>
      </c>
      <c r="E1357" s="7" t="s">
        <v>19</v>
      </c>
      <c r="F1357" s="8">
        <v>41121</v>
      </c>
      <c r="G1357" t="str">
        <f t="shared" si="22"/>
        <v>Inactive</v>
      </c>
      <c r="H1357" s="4" t="s">
        <v>6</v>
      </c>
      <c r="I1357" t="str">
        <f>VLOOKUP(B1357,'CCM-FRS-01-May-2014'!$A$1:$M$1962,3,0)</f>
        <v>Technology and Operations</v>
      </c>
      <c r="J1357" t="str">
        <f>VLOOKUP(B1357,'CCM-FRS-01-May-2014'!$A$1:$M$1962,4,0)</f>
        <v>Tech &amp; Ops-Allocated</v>
      </c>
      <c r="K1357" t="str">
        <f>VLOOKUP(B1357,'CCM-FRS-01-May-2014'!$A$1:$M$1962,5,0)</f>
        <v>NEWORG Inactive centers</v>
      </c>
      <c r="M1357">
        <v>0</v>
      </c>
      <c r="O1357" s="23">
        <v>0</v>
      </c>
    </row>
    <row r="1358" spans="1:15" ht="15" x14ac:dyDescent="0.3">
      <c r="A1358" s="7"/>
      <c r="B1358" s="7" t="s">
        <v>2713</v>
      </c>
      <c r="C1358" s="7" t="s">
        <v>2714</v>
      </c>
      <c r="D1358" s="8">
        <v>40688.494710648149</v>
      </c>
      <c r="E1358" s="7" t="s">
        <v>19</v>
      </c>
      <c r="F1358" s="8" t="s">
        <v>20</v>
      </c>
      <c r="G1358" t="str">
        <f t="shared" si="22"/>
        <v>Active</v>
      </c>
      <c r="H1358" s="2" t="s">
        <v>1</v>
      </c>
      <c r="I1358" t="str">
        <f>VLOOKUP(B1358,'CCM-FRS-01-May-2014'!$A$1:$M$1962,3,0)</f>
        <v>Corporate Executive</v>
      </c>
      <c r="J1358" t="str">
        <f>VLOOKUP(B1358,'CCM-FRS-01-May-2014'!$A$1:$M$1962,4,0)</f>
        <v>428100 Corp Exec-COO Executive</v>
      </c>
      <c r="K1358">
        <f>VLOOKUP(B1358,'CCM-FRS-01-May-2014'!$A$1:$M$1962,5,0)</f>
        <v>0</v>
      </c>
      <c r="M1358">
        <v>11</v>
      </c>
      <c r="O1358" s="23">
        <v>7888645.8869502908</v>
      </c>
    </row>
    <row r="1359" spans="1:15" ht="15" x14ac:dyDescent="0.3">
      <c r="A1359" s="7"/>
      <c r="B1359" s="7" t="s">
        <v>2715</v>
      </c>
      <c r="C1359" s="7" t="s">
        <v>2716</v>
      </c>
      <c r="D1359" s="8">
        <v>40571.773252314815</v>
      </c>
      <c r="E1359" s="7" t="s">
        <v>19</v>
      </c>
      <c r="F1359" s="8">
        <v>40663</v>
      </c>
      <c r="G1359" t="str">
        <f t="shared" si="22"/>
        <v>Inactive</v>
      </c>
      <c r="H1359" s="4" t="s">
        <v>6</v>
      </c>
      <c r="I1359" t="str">
        <f>VLOOKUP(B1359,'CCM-FRS-01-May-2014'!$A$1:$M$1962,3,0)</f>
        <v>Corporate Operations</v>
      </c>
      <c r="J1359" t="str">
        <f>VLOOKUP(B1359,'CCM-FRS-01-May-2014'!$A$1:$M$1962,4,0)</f>
        <v>Corp Ops-Finance</v>
      </c>
      <c r="K1359" t="str">
        <f>VLOOKUP(B1359,'CCM-FRS-01-May-2014'!$A$1:$M$1962,5,0)</f>
        <v>FIN-Business Finance</v>
      </c>
      <c r="M1359">
        <v>0</v>
      </c>
      <c r="O1359" s="23">
        <v>0</v>
      </c>
    </row>
    <row r="1360" spans="1:15" ht="15" x14ac:dyDescent="0.3">
      <c r="A1360" s="7"/>
      <c r="B1360" s="7" t="s">
        <v>2717</v>
      </c>
      <c r="C1360" s="7" t="s">
        <v>2718</v>
      </c>
      <c r="D1360" s="8">
        <v>40571.773252314815</v>
      </c>
      <c r="E1360" s="7" t="s">
        <v>57</v>
      </c>
      <c r="F1360" s="8">
        <v>41121</v>
      </c>
      <c r="G1360" t="str">
        <f t="shared" si="22"/>
        <v>Inactive</v>
      </c>
      <c r="H1360" s="4" t="s">
        <v>6</v>
      </c>
      <c r="I1360" t="str">
        <f>VLOOKUP(B1360,'CCM-FRS-01-May-2014'!$A$1:$M$1962,3,0)</f>
        <v>Corporate Operations</v>
      </c>
      <c r="J1360" t="str">
        <f>VLOOKUP(B1360,'CCM-FRS-01-May-2014'!$A$1:$M$1962,4,0)</f>
        <v>Corp Ops-Finance</v>
      </c>
      <c r="K1360" t="str">
        <f>VLOOKUP(B1360,'CCM-FRS-01-May-2014'!$A$1:$M$1962,5,0)</f>
        <v>FIN-Business Finance</v>
      </c>
      <c r="M1360">
        <v>0</v>
      </c>
      <c r="O1360" s="23">
        <v>0</v>
      </c>
    </row>
    <row r="1361" spans="1:15" ht="15" x14ac:dyDescent="0.3">
      <c r="A1361" s="7"/>
      <c r="B1361" s="7" t="s">
        <v>2719</v>
      </c>
      <c r="C1361" s="7" t="s">
        <v>2720</v>
      </c>
      <c r="D1361" s="8">
        <v>40116.575497685182</v>
      </c>
      <c r="E1361" s="7" t="s">
        <v>19</v>
      </c>
      <c r="F1361" s="8">
        <v>41394</v>
      </c>
      <c r="G1361" t="str">
        <f t="shared" si="22"/>
        <v>Inactive</v>
      </c>
      <c r="H1361" s="4" t="s">
        <v>6</v>
      </c>
      <c r="I1361" t="str">
        <f>VLOOKUP(B1361,'CCM-FRS-01-May-2014'!$A$1:$M$1962,3,0)</f>
        <v>Technology and Operations</v>
      </c>
      <c r="J1361" t="str">
        <f>VLOOKUP(B1361,'CCM-FRS-01-May-2014'!$A$1:$M$1962,4,0)</f>
        <v>Tech &amp; Ops-Aladdin Product Group</v>
      </c>
      <c r="K1361" t="str">
        <f>VLOOKUP(B1361,'CCM-FRS-01-May-2014'!$A$1:$M$1962,5,0)</f>
        <v>Tech &amp; Ops-APG-Development Services</v>
      </c>
      <c r="M1361">
        <v>0</v>
      </c>
      <c r="O1361" s="23">
        <v>0</v>
      </c>
    </row>
    <row r="1362" spans="1:15" ht="15" x14ac:dyDescent="0.3">
      <c r="A1362" s="7"/>
      <c r="B1362" s="7" t="s">
        <v>2721</v>
      </c>
      <c r="C1362" s="7" t="s">
        <v>2722</v>
      </c>
      <c r="D1362" s="8">
        <v>40116.575497685182</v>
      </c>
      <c r="E1362" s="7" t="s">
        <v>19</v>
      </c>
      <c r="F1362" s="8" t="s">
        <v>20</v>
      </c>
      <c r="G1362" t="str">
        <f t="shared" si="22"/>
        <v>Active</v>
      </c>
      <c r="H1362" s="2" t="s">
        <v>1</v>
      </c>
      <c r="I1362" t="str">
        <f>VLOOKUP(B1362,'CCM-FRS-01-May-2014'!$A$1:$M$1962,3,0)</f>
        <v>Technology and Operations</v>
      </c>
      <c r="J1362" t="str">
        <f>VLOOKUP(B1362,'CCM-FRS-01-May-2014'!$A$1:$M$1962,4,0)</f>
        <v>Tech &amp; Ops-Aladdin Product Group</v>
      </c>
      <c r="K1362" t="str">
        <f>VLOOKUP(B1362,'CCM-FRS-01-May-2014'!$A$1:$M$1962,5,0)</f>
        <v>Tech &amp; Ops-APG-Core Client Processing</v>
      </c>
      <c r="M1362">
        <v>66</v>
      </c>
      <c r="O1362" s="23">
        <v>10064715.481742715</v>
      </c>
    </row>
    <row r="1363" spans="1:15" ht="15" x14ac:dyDescent="0.3">
      <c r="A1363" s="7"/>
      <c r="B1363" s="7" t="s">
        <v>2723</v>
      </c>
      <c r="C1363" s="7" t="s">
        <v>2724</v>
      </c>
      <c r="D1363" s="8">
        <v>40116.575497685182</v>
      </c>
      <c r="E1363" s="7" t="s">
        <v>19</v>
      </c>
      <c r="F1363" s="8" t="s">
        <v>20</v>
      </c>
      <c r="G1363" t="str">
        <f t="shared" si="22"/>
        <v>Active</v>
      </c>
      <c r="H1363" s="2" t="s">
        <v>1</v>
      </c>
      <c r="I1363" t="str">
        <f>VLOOKUP(B1363,'CCM-FRS-01-May-2014'!$A$1:$M$1962,3,0)</f>
        <v>Technology and Operations</v>
      </c>
      <c r="J1363" t="str">
        <f>VLOOKUP(B1363,'CCM-FRS-01-May-2014'!$A$1:$M$1962,4,0)</f>
        <v>Tech &amp; Ops-Aladdin Product Group</v>
      </c>
      <c r="K1363" t="str">
        <f>VLOOKUP(B1363,'CCM-FRS-01-May-2014'!$A$1:$M$1962,5,0)</f>
        <v>Tech &amp; Ops-APG-Portfolio Mgmt Tools</v>
      </c>
      <c r="M1363">
        <v>26</v>
      </c>
      <c r="O1363" s="23">
        <v>5982431.7116917577</v>
      </c>
    </row>
    <row r="1364" spans="1:15" ht="15" x14ac:dyDescent="0.3">
      <c r="A1364" s="7"/>
      <c r="B1364" s="7" t="s">
        <v>2725</v>
      </c>
      <c r="C1364" s="7" t="s">
        <v>2726</v>
      </c>
      <c r="D1364" s="8">
        <v>40116.575497685182</v>
      </c>
      <c r="E1364" s="7" t="s">
        <v>19</v>
      </c>
      <c r="F1364" s="8" t="s">
        <v>20</v>
      </c>
      <c r="G1364" t="str">
        <f t="shared" si="22"/>
        <v>Active</v>
      </c>
      <c r="H1364" s="2" t="s">
        <v>1</v>
      </c>
      <c r="I1364" t="str">
        <f>VLOOKUP(B1364,'CCM-FRS-01-May-2014'!$A$1:$M$1962,3,0)</f>
        <v>Technology and Operations</v>
      </c>
      <c r="J1364" t="str">
        <f>VLOOKUP(B1364,'CCM-FRS-01-May-2014'!$A$1:$M$1962,4,0)</f>
        <v>Tech &amp; Ops-Aladdin Product Group</v>
      </c>
      <c r="K1364" t="str">
        <f>VLOOKUP(B1364,'CCM-FRS-01-May-2014'!$A$1:$M$1962,5,0)</f>
        <v>Tech &amp; Ops-APG-Portfolio Mgmt Tools</v>
      </c>
      <c r="M1364">
        <v>4</v>
      </c>
      <c r="O1364" s="23">
        <v>804017.27492776071</v>
      </c>
    </row>
    <row r="1365" spans="1:15" ht="15" x14ac:dyDescent="0.3">
      <c r="A1365" s="7"/>
      <c r="B1365" s="7" t="s">
        <v>2727</v>
      </c>
      <c r="C1365" s="7" t="s">
        <v>2728</v>
      </c>
      <c r="D1365" s="8">
        <v>40116.575497685182</v>
      </c>
      <c r="E1365" s="7" t="s">
        <v>19</v>
      </c>
      <c r="F1365" s="8" t="s">
        <v>20</v>
      </c>
      <c r="G1365" t="str">
        <f t="shared" si="22"/>
        <v>Active</v>
      </c>
      <c r="H1365" s="2" t="s">
        <v>1</v>
      </c>
      <c r="I1365" t="str">
        <f>VLOOKUP(B1365,'CCM-FRS-01-May-2014'!$A$1:$M$1962,3,0)</f>
        <v>Technology and Operations</v>
      </c>
      <c r="J1365" t="str">
        <f>VLOOKUP(B1365,'CCM-FRS-01-May-2014'!$A$1:$M$1962,4,0)</f>
        <v>Tech &amp; Ops-Aladdin Product Group</v>
      </c>
      <c r="K1365" t="str">
        <f>VLOOKUP(B1365,'CCM-FRS-01-May-2014'!$A$1:$M$1962,5,0)</f>
        <v>Tech &amp; Ops-APG-Portfolio Mgmt Tools</v>
      </c>
      <c r="M1365">
        <v>14</v>
      </c>
      <c r="O1365" s="23">
        <v>3347527.7040999671</v>
      </c>
    </row>
    <row r="1366" spans="1:15" ht="15" x14ac:dyDescent="0.3">
      <c r="A1366" s="7"/>
      <c r="B1366" s="7" t="s">
        <v>2729</v>
      </c>
      <c r="C1366" s="7" t="s">
        <v>2730</v>
      </c>
      <c r="D1366" s="8">
        <v>40116.575497685182</v>
      </c>
      <c r="E1366" s="7" t="s">
        <v>19</v>
      </c>
      <c r="F1366" s="8">
        <v>41121</v>
      </c>
      <c r="G1366" t="str">
        <f t="shared" si="22"/>
        <v>Inactive</v>
      </c>
      <c r="H1366" s="4" t="s">
        <v>6</v>
      </c>
      <c r="I1366" t="str">
        <f>VLOOKUP(B1366,'CCM-FRS-01-May-2014'!$A$1:$M$1962,3,0)</f>
        <v>Technology and Operations</v>
      </c>
      <c r="J1366" t="str">
        <f>VLOOKUP(B1366,'CCM-FRS-01-May-2014'!$A$1:$M$1962,4,0)</f>
        <v>Tech &amp; Ops-Aladdin Product Group</v>
      </c>
      <c r="K1366" t="str">
        <f>VLOOKUP(B1366,'CCM-FRS-01-May-2014'!$A$1:$M$1962,5,0)</f>
        <v>Tech &amp; Ops-APG-Core Transaction Processing</v>
      </c>
      <c r="M1366">
        <v>0</v>
      </c>
      <c r="O1366" s="23">
        <v>0</v>
      </c>
    </row>
    <row r="1367" spans="1:15" ht="15" x14ac:dyDescent="0.3">
      <c r="A1367" s="7"/>
      <c r="B1367" s="7" t="s">
        <v>2731</v>
      </c>
      <c r="C1367" s="7" t="s">
        <v>2732</v>
      </c>
      <c r="D1367" s="8">
        <v>40116.575497685182</v>
      </c>
      <c r="E1367" s="7" t="s">
        <v>19</v>
      </c>
      <c r="F1367" s="8" t="s">
        <v>20</v>
      </c>
      <c r="G1367" t="str">
        <f t="shared" si="22"/>
        <v>Active</v>
      </c>
      <c r="H1367" s="2" t="s">
        <v>1</v>
      </c>
      <c r="I1367" t="str">
        <f>VLOOKUP(B1367,'CCM-FRS-01-May-2014'!$A$1:$M$1962,3,0)</f>
        <v>Technology and Operations</v>
      </c>
      <c r="J1367" t="str">
        <f>VLOOKUP(B1367,'CCM-FRS-01-May-2014'!$A$1:$M$1962,4,0)</f>
        <v>Tech &amp; Ops-Aladdin Product Group</v>
      </c>
      <c r="K1367" t="str">
        <f>VLOOKUP(B1367,'CCM-FRS-01-May-2014'!$A$1:$M$1962,5,0)</f>
        <v>Tech &amp; Ops-APG-Portfolio Mgmt Tools</v>
      </c>
      <c r="M1367">
        <v>11</v>
      </c>
      <c r="O1367" s="23">
        <v>2250519.7993862359</v>
      </c>
    </row>
    <row r="1368" spans="1:15" ht="15" x14ac:dyDescent="0.3">
      <c r="A1368" s="7"/>
      <c r="B1368" s="7" t="s">
        <v>2733</v>
      </c>
      <c r="C1368" s="7" t="s">
        <v>2734</v>
      </c>
      <c r="D1368" s="8">
        <v>40116.575497685182</v>
      </c>
      <c r="E1368" s="7" t="s">
        <v>19</v>
      </c>
      <c r="F1368" s="8" t="s">
        <v>20</v>
      </c>
      <c r="G1368" t="str">
        <f t="shared" si="22"/>
        <v>Active</v>
      </c>
      <c r="H1368" s="2" t="s">
        <v>1</v>
      </c>
      <c r="I1368" t="str">
        <f>VLOOKUP(B1368,'CCM-FRS-01-May-2014'!$A$1:$M$1962,3,0)</f>
        <v>Technology and Operations</v>
      </c>
      <c r="J1368" t="str">
        <f>VLOOKUP(B1368,'CCM-FRS-01-May-2014'!$A$1:$M$1962,4,0)</f>
        <v>Tech &amp; Ops-Aladdin Product Group</v>
      </c>
      <c r="K1368" t="str">
        <f>VLOOKUP(B1368,'CCM-FRS-01-May-2014'!$A$1:$M$1962,5,0)</f>
        <v>Tech &amp; Ops-APG-Core Transaction Processing</v>
      </c>
      <c r="M1368">
        <v>13</v>
      </c>
      <c r="O1368" s="23">
        <v>3098693.6012639329</v>
      </c>
    </row>
    <row r="1369" spans="1:15" ht="15" x14ac:dyDescent="0.3">
      <c r="A1369" s="7"/>
      <c r="B1369" s="7" t="s">
        <v>2735</v>
      </c>
      <c r="C1369" s="7" t="s">
        <v>2736</v>
      </c>
      <c r="D1369" s="8">
        <v>40116.575497685182</v>
      </c>
      <c r="E1369" s="7" t="s">
        <v>19</v>
      </c>
      <c r="F1369" s="8" t="s">
        <v>20</v>
      </c>
      <c r="G1369" t="str">
        <f t="shared" si="22"/>
        <v>Active</v>
      </c>
      <c r="H1369" s="2" t="s">
        <v>1</v>
      </c>
      <c r="I1369" t="str">
        <f>VLOOKUP(B1369,'CCM-FRS-01-May-2014'!$A$1:$M$1962,3,0)</f>
        <v>Technology and Operations</v>
      </c>
      <c r="J1369" t="str">
        <f>VLOOKUP(B1369,'CCM-FRS-01-May-2014'!$A$1:$M$1962,4,0)</f>
        <v>Tech &amp; Ops-Aladdin Product Group</v>
      </c>
      <c r="K1369" t="str">
        <f>VLOOKUP(B1369,'CCM-FRS-01-May-2014'!$A$1:$M$1962,5,0)</f>
        <v>Tech &amp; Ops-APG-Business Operations Systems</v>
      </c>
      <c r="M1369">
        <v>14</v>
      </c>
      <c r="O1369" s="23">
        <v>3537760.3687644009</v>
      </c>
    </row>
    <row r="1370" spans="1:15" ht="15" x14ac:dyDescent="0.3">
      <c r="A1370" s="7"/>
      <c r="B1370" s="7" t="s">
        <v>2737</v>
      </c>
      <c r="C1370" s="7" t="s">
        <v>2738</v>
      </c>
      <c r="D1370" s="8">
        <v>40116.575497685182</v>
      </c>
      <c r="E1370" s="7" t="s">
        <v>19</v>
      </c>
      <c r="F1370" s="8">
        <v>41729</v>
      </c>
      <c r="G1370" t="str">
        <f t="shared" si="22"/>
        <v>Inactive</v>
      </c>
      <c r="H1370" s="4" t="s">
        <v>6</v>
      </c>
      <c r="I1370" t="str">
        <f>VLOOKUP(B1370,'CCM-FRS-01-May-2014'!$A$1:$M$1962,3,0)</f>
        <v>BlackRock Platform &amp; Integration</v>
      </c>
      <c r="J1370" t="str">
        <f>VLOOKUP(B1370,'CCM-FRS-01-May-2014'!$A$1:$M$1962,4,0)</f>
        <v>474391 BPI-Integration-INACTIVE</v>
      </c>
      <c r="K1370">
        <f>VLOOKUP(B1370,'CCM-FRS-01-May-2014'!$A$1:$M$1962,5,0)</f>
        <v>0</v>
      </c>
      <c r="M1370">
        <v>0</v>
      </c>
      <c r="O1370" s="23">
        <v>-108.71629</v>
      </c>
    </row>
    <row r="1371" spans="1:15" ht="15" x14ac:dyDescent="0.3">
      <c r="A1371" s="7"/>
      <c r="B1371" s="7" t="s">
        <v>2739</v>
      </c>
      <c r="C1371" s="7" t="s">
        <v>2740</v>
      </c>
      <c r="D1371" s="8">
        <v>40116.575497685182</v>
      </c>
      <c r="E1371" s="7" t="s">
        <v>19</v>
      </c>
      <c r="F1371" s="8">
        <v>41698</v>
      </c>
      <c r="G1371" t="str">
        <f t="shared" si="22"/>
        <v>Inactive</v>
      </c>
      <c r="H1371" s="4" t="s">
        <v>6</v>
      </c>
      <c r="I1371" t="str">
        <f>VLOOKUP(B1371,'CCM-FRS-01-May-2014'!$A$1:$M$1962,3,0)</f>
        <v>Technology and Operations</v>
      </c>
      <c r="J1371" t="str">
        <f>VLOOKUP(B1371,'CCM-FRS-01-May-2014'!$A$1:$M$1962,4,0)</f>
        <v>Tech &amp; Ops-Aladdin Product Group</v>
      </c>
      <c r="K1371" t="str">
        <f>VLOOKUP(B1371,'CCM-FRS-01-May-2014'!$A$1:$M$1962,5,0)</f>
        <v>Tech &amp; Ops-APG-Core Systems Operations</v>
      </c>
      <c r="M1371">
        <v>0</v>
      </c>
      <c r="O1371" s="23">
        <v>0</v>
      </c>
    </row>
    <row r="1372" spans="1:15" ht="15" x14ac:dyDescent="0.3">
      <c r="A1372" s="7"/>
      <c r="B1372" s="7" t="s">
        <v>2741</v>
      </c>
      <c r="C1372" s="7" t="s">
        <v>2742</v>
      </c>
      <c r="D1372" s="8">
        <v>40116.575497685182</v>
      </c>
      <c r="E1372" s="7" t="s">
        <v>19</v>
      </c>
      <c r="F1372" s="8">
        <v>41698</v>
      </c>
      <c r="G1372" t="str">
        <f t="shared" si="22"/>
        <v>Inactive</v>
      </c>
      <c r="H1372" s="4" t="s">
        <v>6</v>
      </c>
      <c r="I1372" t="str">
        <f>VLOOKUP(B1372,'CCM-FRS-01-May-2014'!$A$1:$M$1962,3,0)</f>
        <v>Technology and Operations</v>
      </c>
      <c r="J1372" t="str">
        <f>VLOOKUP(B1372,'CCM-FRS-01-May-2014'!$A$1:$M$1962,4,0)</f>
        <v>Tech &amp; Ops-Technology Services</v>
      </c>
      <c r="K1372" t="str">
        <f>VLOOKUP(B1372,'CCM-FRS-01-May-2014'!$A$1:$M$1962,5,0)</f>
        <v>Tech &amp; Ops-Tech Svcs-Business Services</v>
      </c>
      <c r="M1372">
        <v>0</v>
      </c>
      <c r="O1372" s="23">
        <v>-305.61993000000001</v>
      </c>
    </row>
    <row r="1373" spans="1:15" ht="15" x14ac:dyDescent="0.3">
      <c r="A1373" s="7"/>
      <c r="B1373" s="7" t="s">
        <v>2743</v>
      </c>
      <c r="C1373" s="7" t="s">
        <v>2744</v>
      </c>
      <c r="D1373" s="8">
        <v>40116.575497685182</v>
      </c>
      <c r="E1373" s="7" t="s">
        <v>19</v>
      </c>
      <c r="F1373" s="8" t="s">
        <v>20</v>
      </c>
      <c r="G1373" t="str">
        <f t="shared" si="22"/>
        <v>Active</v>
      </c>
      <c r="H1373" s="2" t="s">
        <v>1</v>
      </c>
      <c r="I1373" t="str">
        <f>VLOOKUP(B1373,'CCM-FRS-01-May-2014'!$A$1:$M$1962,3,0)</f>
        <v>Technology and Operations</v>
      </c>
      <c r="J1373" t="str">
        <f>VLOOKUP(B1373,'CCM-FRS-01-May-2014'!$A$1:$M$1962,4,0)</f>
        <v>Tech &amp; Ops-Aladdin Product Group</v>
      </c>
      <c r="K1373" t="str">
        <f>VLOOKUP(B1373,'CCM-FRS-01-May-2014'!$A$1:$M$1962,5,0)</f>
        <v>Tech &amp; Ops-APG-Development Services</v>
      </c>
      <c r="M1373">
        <v>52</v>
      </c>
      <c r="O1373" s="23">
        <v>3438147.1550653502</v>
      </c>
    </row>
    <row r="1374" spans="1:15" ht="15" x14ac:dyDescent="0.3">
      <c r="A1374" s="7"/>
      <c r="B1374" s="7" t="s">
        <v>2745</v>
      </c>
      <c r="C1374" s="7" t="s">
        <v>2746</v>
      </c>
      <c r="D1374" s="8">
        <v>40844.582245370373</v>
      </c>
      <c r="E1374" s="7" t="s">
        <v>19</v>
      </c>
      <c r="F1374" s="8" t="s">
        <v>20</v>
      </c>
      <c r="G1374" t="str">
        <f t="shared" si="22"/>
        <v>Active</v>
      </c>
      <c r="H1374" s="2" t="s">
        <v>1</v>
      </c>
      <c r="I1374" t="str">
        <f>VLOOKUP(B1374,'CCM-FRS-01-May-2014'!$A$1:$M$1962,3,0)</f>
        <v>Technology and Operations</v>
      </c>
      <c r="J1374" t="str">
        <f>VLOOKUP(B1374,'CCM-FRS-01-May-2014'!$A$1:$M$1962,4,0)</f>
        <v>Tech &amp; Ops-Aladdin Product Group</v>
      </c>
      <c r="K1374" t="str">
        <f>VLOOKUP(B1374,'CCM-FRS-01-May-2014'!$A$1:$M$1962,5,0)</f>
        <v>Tech &amp; Ops-APG-Development Services</v>
      </c>
      <c r="M1374">
        <v>9</v>
      </c>
      <c r="O1374" s="23">
        <v>1602556.2154075864</v>
      </c>
    </row>
    <row r="1375" spans="1:15" ht="15" x14ac:dyDescent="0.3">
      <c r="A1375" s="7"/>
      <c r="B1375" s="7" t="s">
        <v>2747</v>
      </c>
      <c r="C1375" s="7" t="s">
        <v>2748</v>
      </c>
      <c r="D1375" s="8">
        <v>40116.575497685182</v>
      </c>
      <c r="E1375" s="7" t="s">
        <v>19</v>
      </c>
      <c r="F1375" s="8" t="s">
        <v>20</v>
      </c>
      <c r="G1375" t="str">
        <f t="shared" si="22"/>
        <v>Active</v>
      </c>
      <c r="H1375" s="2" t="s">
        <v>1</v>
      </c>
      <c r="I1375" t="str">
        <f>VLOOKUP(B1375,'CCM-FRS-01-May-2014'!$A$1:$M$1962,3,0)</f>
        <v>Technology and Operations</v>
      </c>
      <c r="J1375" t="str">
        <f>VLOOKUP(B1375,'CCM-FRS-01-May-2014'!$A$1:$M$1962,4,0)</f>
        <v>Tech &amp; Ops-Aladdin Product Group</v>
      </c>
      <c r="K1375" t="str">
        <f>VLOOKUP(B1375,'CCM-FRS-01-May-2014'!$A$1:$M$1962,5,0)</f>
        <v>Tech &amp; Ops-APG-Exec</v>
      </c>
      <c r="M1375">
        <v>79</v>
      </c>
      <c r="O1375" s="23">
        <v>9718503.9428031277</v>
      </c>
    </row>
    <row r="1376" spans="1:15" ht="15" x14ac:dyDescent="0.3">
      <c r="A1376" s="7"/>
      <c r="B1376" s="7" t="s">
        <v>2749</v>
      </c>
      <c r="C1376" s="7" t="s">
        <v>2750</v>
      </c>
      <c r="D1376" s="8">
        <v>41541.698969907404</v>
      </c>
      <c r="E1376" s="7" t="s">
        <v>19</v>
      </c>
      <c r="F1376" s="8" t="s">
        <v>20</v>
      </c>
      <c r="G1376" t="str">
        <f t="shared" si="22"/>
        <v>Active</v>
      </c>
      <c r="H1376" s="2" t="s">
        <v>1</v>
      </c>
      <c r="I1376" t="str">
        <f>VLOOKUP(B1376,'CCM-FRS-01-May-2014'!$A$1:$M$1962,3,0)</f>
        <v>Technology and Operations</v>
      </c>
      <c r="J1376" t="str">
        <f>VLOOKUP(B1376,'CCM-FRS-01-May-2014'!$A$1:$M$1962,4,0)</f>
        <v>Tech &amp; Ops-Aladdin Product Group</v>
      </c>
      <c r="K1376" t="str">
        <f>VLOOKUP(B1376,'CCM-FRS-01-May-2014'!$A$1:$M$1962,5,0)</f>
        <v>Tech &amp; Ops-APG-Development Services</v>
      </c>
      <c r="M1376">
        <v>26</v>
      </c>
      <c r="O1376" s="23">
        <v>1121254.0332413167</v>
      </c>
    </row>
    <row r="1377" spans="1:15" ht="15" x14ac:dyDescent="0.3">
      <c r="A1377" s="7"/>
      <c r="B1377" s="7" t="s">
        <v>2751</v>
      </c>
      <c r="C1377" s="7" t="s">
        <v>2752</v>
      </c>
      <c r="D1377" s="8">
        <v>40116.575497685182</v>
      </c>
      <c r="E1377" s="7" t="s">
        <v>19</v>
      </c>
      <c r="F1377" s="8">
        <v>41121</v>
      </c>
      <c r="G1377" t="str">
        <f t="shared" si="22"/>
        <v>Inactive</v>
      </c>
      <c r="H1377" s="4" t="s">
        <v>6</v>
      </c>
      <c r="I1377" t="str">
        <f>VLOOKUP(B1377,'CCM-FRS-01-May-2014'!$A$1:$M$1962,3,0)</f>
        <v>Technology and Operations</v>
      </c>
      <c r="J1377" t="str">
        <f>VLOOKUP(B1377,'CCM-FRS-01-May-2014'!$A$1:$M$1962,4,0)</f>
        <v>Tech &amp; Ops-Technology Services</v>
      </c>
      <c r="K1377" t="str">
        <f>VLOOKUP(B1377,'CCM-FRS-01-May-2014'!$A$1:$M$1962,5,0)</f>
        <v>Tech &amp; Ops-Tech Svcs-Infrastructure Services</v>
      </c>
      <c r="M1377">
        <v>0</v>
      </c>
      <c r="O1377" s="23">
        <v>0</v>
      </c>
    </row>
    <row r="1378" spans="1:15" ht="15" x14ac:dyDescent="0.3">
      <c r="A1378" s="7"/>
      <c r="B1378" s="7" t="s">
        <v>2753</v>
      </c>
      <c r="C1378" s="7" t="s">
        <v>2754</v>
      </c>
      <c r="D1378" s="8">
        <v>40121.464965277781</v>
      </c>
      <c r="E1378" s="7" t="s">
        <v>19</v>
      </c>
      <c r="F1378" s="8">
        <v>41394</v>
      </c>
      <c r="G1378" t="str">
        <f t="shared" si="22"/>
        <v>Inactive</v>
      </c>
      <c r="H1378" s="4" t="s">
        <v>6</v>
      </c>
      <c r="I1378" t="str">
        <f>VLOOKUP(B1378,'CCM-FRS-01-May-2014'!$A$1:$M$1962,3,0)</f>
        <v>Technology and Operations</v>
      </c>
      <c r="J1378" t="str">
        <f>VLOOKUP(B1378,'CCM-FRS-01-May-2014'!$A$1:$M$1962,4,0)</f>
        <v>Tech &amp; Ops-Aladdin Product Group</v>
      </c>
      <c r="K1378" t="str">
        <f>VLOOKUP(B1378,'CCM-FRS-01-May-2014'!$A$1:$M$1962,5,0)</f>
        <v>Tech &amp; Ops-APG-Core Systems Operations</v>
      </c>
      <c r="M1378">
        <v>0</v>
      </c>
      <c r="O1378" s="23">
        <v>0</v>
      </c>
    </row>
    <row r="1379" spans="1:15" ht="15" x14ac:dyDescent="0.3">
      <c r="A1379" s="7"/>
      <c r="B1379" s="7" t="s">
        <v>2755</v>
      </c>
      <c r="C1379" s="7" t="s">
        <v>2756</v>
      </c>
      <c r="D1379" s="8">
        <v>40120.774421296293</v>
      </c>
      <c r="E1379" s="7" t="s">
        <v>19</v>
      </c>
      <c r="F1379" s="8" t="s">
        <v>20</v>
      </c>
      <c r="G1379" t="str">
        <f t="shared" si="22"/>
        <v>Active</v>
      </c>
      <c r="H1379" s="2" t="s">
        <v>1</v>
      </c>
      <c r="I1379" t="str">
        <f>VLOOKUP(B1379,'CCM-FRS-01-May-2014'!$A$1:$M$1962,3,0)</f>
        <v>Technology and Operations</v>
      </c>
      <c r="J1379" t="str">
        <f>VLOOKUP(B1379,'CCM-FRS-01-May-2014'!$A$1:$M$1962,4,0)</f>
        <v>Tech &amp; Ops-Aladdin Product Group</v>
      </c>
      <c r="K1379" t="str">
        <f>VLOOKUP(B1379,'CCM-FRS-01-May-2014'!$A$1:$M$1962,5,0)</f>
        <v>Tech &amp; Ops-APG-Distribution Solutions (DS)</v>
      </c>
      <c r="M1379">
        <v>19</v>
      </c>
      <c r="O1379" s="23">
        <v>4592126.5543667031</v>
      </c>
    </row>
    <row r="1380" spans="1:15" ht="15" x14ac:dyDescent="0.3">
      <c r="A1380" s="7"/>
      <c r="B1380" s="7" t="s">
        <v>2757</v>
      </c>
      <c r="C1380" s="7" t="s">
        <v>2758</v>
      </c>
      <c r="D1380" s="8">
        <v>40134.461967592593</v>
      </c>
      <c r="E1380" s="7" t="s">
        <v>19</v>
      </c>
      <c r="F1380" s="8" t="s">
        <v>20</v>
      </c>
      <c r="G1380" t="str">
        <f t="shared" si="22"/>
        <v>Active</v>
      </c>
      <c r="H1380" s="2" t="s">
        <v>1</v>
      </c>
      <c r="I1380" t="str">
        <f>VLOOKUP(B1380,'CCM-FRS-01-May-2014'!$A$1:$M$1962,3,0)</f>
        <v>Technology and Operations</v>
      </c>
      <c r="J1380" t="str">
        <f>VLOOKUP(B1380,'CCM-FRS-01-May-2014'!$A$1:$M$1962,4,0)</f>
        <v>Tech &amp; Ops-Aladdin Product Group</v>
      </c>
      <c r="K1380" t="str">
        <f>VLOOKUP(B1380,'CCM-FRS-01-May-2014'!$A$1:$M$1962,5,0)</f>
        <v>Tech &amp; Ops-APG-Core Transaction Processing</v>
      </c>
      <c r="M1380">
        <v>18</v>
      </c>
      <c r="O1380" s="23">
        <v>3448690.2572194659</v>
      </c>
    </row>
    <row r="1381" spans="1:15" ht="15" x14ac:dyDescent="0.3">
      <c r="A1381" s="7"/>
      <c r="B1381" s="7" t="s">
        <v>2759</v>
      </c>
      <c r="C1381" s="7" t="s">
        <v>2760</v>
      </c>
      <c r="D1381" s="8">
        <v>40134.461967592593</v>
      </c>
      <c r="E1381" s="7" t="s">
        <v>19</v>
      </c>
      <c r="F1381" s="8" t="s">
        <v>20</v>
      </c>
      <c r="G1381" t="str">
        <f t="shared" si="22"/>
        <v>Active</v>
      </c>
      <c r="H1381" s="2" t="s">
        <v>1</v>
      </c>
      <c r="I1381" t="str">
        <f>VLOOKUP(B1381,'CCM-FRS-01-May-2014'!$A$1:$M$1962,3,0)</f>
        <v>Technology and Operations</v>
      </c>
      <c r="J1381" t="str">
        <f>VLOOKUP(B1381,'CCM-FRS-01-May-2014'!$A$1:$M$1962,4,0)</f>
        <v>Tech &amp; Ops-Aladdin Product Group</v>
      </c>
      <c r="K1381" t="str">
        <f>VLOOKUP(B1381,'CCM-FRS-01-May-2014'!$A$1:$M$1962,5,0)</f>
        <v>Tech &amp; Ops-APG-Core Transaction Processing</v>
      </c>
      <c r="M1381">
        <v>17</v>
      </c>
      <c r="O1381" s="23">
        <v>3598522.7697893521</v>
      </c>
    </row>
    <row r="1382" spans="1:15" ht="15" x14ac:dyDescent="0.3">
      <c r="A1382" s="7"/>
      <c r="B1382" s="7" t="s">
        <v>2761</v>
      </c>
      <c r="C1382" s="7" t="s">
        <v>2762</v>
      </c>
      <c r="D1382" s="8">
        <v>40134.461967592593</v>
      </c>
      <c r="E1382" s="7" t="s">
        <v>19</v>
      </c>
      <c r="F1382" s="8" t="s">
        <v>20</v>
      </c>
      <c r="G1382" t="str">
        <f t="shared" si="22"/>
        <v>Active</v>
      </c>
      <c r="H1382" s="2" t="s">
        <v>1</v>
      </c>
      <c r="I1382" t="str">
        <f>VLOOKUP(B1382,'CCM-FRS-01-May-2014'!$A$1:$M$1962,3,0)</f>
        <v>Technology and Operations</v>
      </c>
      <c r="J1382" t="str">
        <f>VLOOKUP(B1382,'CCM-FRS-01-May-2014'!$A$1:$M$1962,4,0)</f>
        <v>Tech &amp; Ops-Aladdin Product Group</v>
      </c>
      <c r="K1382" t="str">
        <f>VLOOKUP(B1382,'CCM-FRS-01-May-2014'!$A$1:$M$1962,5,0)</f>
        <v>Tech &amp; Ops-APG-Distribution Solutions (DS)</v>
      </c>
      <c r="M1382">
        <v>20</v>
      </c>
      <c r="O1382" s="23">
        <v>5405703.9587523304</v>
      </c>
    </row>
    <row r="1383" spans="1:15" ht="15" x14ac:dyDescent="0.3">
      <c r="A1383" s="7"/>
      <c r="B1383" s="7" t="s">
        <v>2763</v>
      </c>
      <c r="C1383" s="7" t="s">
        <v>2764</v>
      </c>
      <c r="D1383" s="8">
        <v>40134.461967592593</v>
      </c>
      <c r="E1383" s="7" t="s">
        <v>19</v>
      </c>
      <c r="F1383" s="8">
        <v>41486</v>
      </c>
      <c r="G1383" t="str">
        <f t="shared" si="22"/>
        <v>Inactive</v>
      </c>
      <c r="H1383" s="4" t="s">
        <v>6</v>
      </c>
      <c r="I1383" t="str">
        <f>VLOOKUP(B1383,'CCM-FRS-01-May-2014'!$A$1:$M$1962,3,0)</f>
        <v>Technology and Operations</v>
      </c>
      <c r="J1383" t="str">
        <f>VLOOKUP(B1383,'CCM-FRS-01-May-2014'!$A$1:$M$1962,4,0)</f>
        <v>Tech &amp; Ops-Aladdin Product Group</v>
      </c>
      <c r="K1383" t="str">
        <f>VLOOKUP(B1383,'CCM-FRS-01-May-2014'!$A$1:$M$1962,5,0)</f>
        <v>Tech &amp; Ops-APG-Distribution Solutions (DS)</v>
      </c>
      <c r="M1383">
        <v>0</v>
      </c>
      <c r="O1383" s="23">
        <v>0</v>
      </c>
    </row>
    <row r="1384" spans="1:15" ht="15" x14ac:dyDescent="0.3">
      <c r="A1384" s="7"/>
      <c r="B1384" s="7" t="s">
        <v>2765</v>
      </c>
      <c r="C1384" s="7" t="s">
        <v>2766</v>
      </c>
      <c r="D1384" s="8">
        <v>40133.691678240742</v>
      </c>
      <c r="E1384" s="7" t="s">
        <v>19</v>
      </c>
      <c r="F1384" s="8">
        <v>41121</v>
      </c>
      <c r="G1384" t="str">
        <f t="shared" si="22"/>
        <v>Inactive</v>
      </c>
      <c r="H1384" s="4" t="s">
        <v>6</v>
      </c>
      <c r="I1384" t="str">
        <f>VLOOKUP(B1384,'CCM-FRS-01-May-2014'!$A$1:$M$1962,3,0)</f>
        <v>Technology and Operations</v>
      </c>
      <c r="J1384" t="str">
        <f>VLOOKUP(B1384,'CCM-FRS-01-May-2014'!$A$1:$M$1962,4,0)</f>
        <v>Tech &amp; Ops-Business Operations</v>
      </c>
      <c r="K1384" t="str">
        <f>VLOOKUP(B1384,'CCM-FRS-01-May-2014'!$A$1:$M$1962,5,0)</f>
        <v>Tech &amp; Ops-Bus Ops-Exec</v>
      </c>
      <c r="M1384">
        <v>0</v>
      </c>
      <c r="O1384" s="23">
        <v>0</v>
      </c>
    </row>
    <row r="1385" spans="1:15" ht="15" x14ac:dyDescent="0.3">
      <c r="A1385" s="7"/>
      <c r="B1385" s="7" t="s">
        <v>2767</v>
      </c>
      <c r="C1385" s="7" t="s">
        <v>2768</v>
      </c>
      <c r="D1385" s="8">
        <v>40133.691678240742</v>
      </c>
      <c r="E1385" s="7" t="s">
        <v>19</v>
      </c>
      <c r="F1385" s="8">
        <v>41578</v>
      </c>
      <c r="G1385" t="str">
        <f t="shared" si="22"/>
        <v>Inactive</v>
      </c>
      <c r="H1385" s="4" t="s">
        <v>6</v>
      </c>
      <c r="I1385" t="str">
        <f>VLOOKUP(B1385,'CCM-FRS-01-May-2014'!$A$1:$M$1962,3,0)</f>
        <v>Technology and Operations</v>
      </c>
      <c r="J1385" t="str">
        <f>VLOOKUP(B1385,'CCM-FRS-01-May-2014'!$A$1:$M$1962,4,0)</f>
        <v xml:space="preserve"> Tech &amp; Ops-Corporate Services</v>
      </c>
      <c r="K1385" t="str">
        <f>VLOOKUP(B1385,'CCM-FRS-01-May-2014'!$A$1:$M$1962,5,0)</f>
        <v>Corp Svc-Global Business Svcs</v>
      </c>
      <c r="M1385">
        <v>0</v>
      </c>
      <c r="O1385" s="23">
        <v>0</v>
      </c>
    </row>
    <row r="1386" spans="1:15" ht="15" x14ac:dyDescent="0.3">
      <c r="A1386" s="7"/>
      <c r="B1386" s="7" t="s">
        <v>2769</v>
      </c>
      <c r="C1386" s="7" t="s">
        <v>2770</v>
      </c>
      <c r="D1386" s="8">
        <v>40133.691678240742</v>
      </c>
      <c r="E1386" s="7" t="s">
        <v>19</v>
      </c>
      <c r="F1386" s="8">
        <v>41698</v>
      </c>
      <c r="G1386" t="str">
        <f t="shared" si="22"/>
        <v>Inactive</v>
      </c>
      <c r="H1386" s="4" t="s">
        <v>6</v>
      </c>
      <c r="I1386" t="str">
        <f>VLOOKUP(B1386,'CCM-FRS-01-May-2014'!$A$1:$M$1962,3,0)</f>
        <v>Technology and Operations</v>
      </c>
      <c r="J1386" t="str">
        <f>VLOOKUP(B1386,'CCM-FRS-01-May-2014'!$A$1:$M$1962,4,0)</f>
        <v xml:space="preserve"> Tech &amp; Ops-Corporate Services</v>
      </c>
      <c r="K1386" t="str">
        <f>VLOOKUP(B1386,'CCM-FRS-01-May-2014'!$A$1:$M$1962,5,0)</f>
        <v>Corp Svc-Global Business Svcs</v>
      </c>
      <c r="M1386">
        <v>0</v>
      </c>
      <c r="O1386" s="23">
        <v>-12231.31684</v>
      </c>
    </row>
    <row r="1387" spans="1:15" ht="15" x14ac:dyDescent="0.3">
      <c r="A1387" s="7"/>
      <c r="B1387" s="7" t="s">
        <v>2771</v>
      </c>
      <c r="C1387" s="7" t="s">
        <v>2772</v>
      </c>
      <c r="D1387" s="8">
        <v>40133.691678240742</v>
      </c>
      <c r="E1387" s="7" t="s">
        <v>19</v>
      </c>
      <c r="F1387" s="8">
        <v>41121</v>
      </c>
      <c r="G1387" t="str">
        <f t="shared" si="22"/>
        <v>Inactive</v>
      </c>
      <c r="H1387" s="4" t="s">
        <v>6</v>
      </c>
      <c r="I1387" t="str">
        <f>VLOOKUP(B1387,'CCM-FRS-01-May-2014'!$A$1:$M$1962,3,0)</f>
        <v>Corporate Operations</v>
      </c>
      <c r="J1387" t="str">
        <f>VLOOKUP(B1387,'CCM-FRS-01-May-2014'!$A$1:$M$1962,4,0)</f>
        <v>Corp Ops-Finance</v>
      </c>
      <c r="K1387" t="str">
        <f>VLOOKUP(B1387,'CCM-FRS-01-May-2014'!$A$1:$M$1962,5,0)</f>
        <v>FIN-Business Finance</v>
      </c>
      <c r="M1387">
        <v>0</v>
      </c>
      <c r="O1387" s="23">
        <v>0</v>
      </c>
    </row>
    <row r="1388" spans="1:15" ht="15" x14ac:dyDescent="0.3">
      <c r="A1388" s="7"/>
      <c r="B1388" s="7" t="s">
        <v>2773</v>
      </c>
      <c r="C1388" s="7" t="s">
        <v>2774</v>
      </c>
      <c r="D1388" s="8">
        <v>40185.681076388886</v>
      </c>
      <c r="E1388" s="7" t="s">
        <v>19</v>
      </c>
      <c r="F1388" s="8" t="s">
        <v>20</v>
      </c>
      <c r="G1388" t="str">
        <f t="shared" si="22"/>
        <v>Active</v>
      </c>
      <c r="H1388" s="2" t="s">
        <v>1</v>
      </c>
      <c r="I1388" t="str">
        <f>VLOOKUP(B1388,'CCM-FRS-01-May-2014'!$A$1:$M$1962,3,0)</f>
        <v>Client Businesses</v>
      </c>
      <c r="J1388" t="str">
        <f>VLOOKUP(B1388,'CCM-FRS-01-May-2014'!$A$1:$M$1962,4,0)</f>
        <v>Client-ICB &amp; BlackRock Solutions</v>
      </c>
      <c r="K1388" t="str">
        <f>VLOOKUP(B1388,'CCM-FRS-01-May-2014'!$A$1:$M$1962,5,0)</f>
        <v>Client-ICB &amp; BRS-BlackRock Solutions</v>
      </c>
      <c r="M1388">
        <v>28</v>
      </c>
      <c r="O1388" s="23">
        <v>5289575.8956650943</v>
      </c>
    </row>
    <row r="1389" spans="1:15" ht="15" x14ac:dyDescent="0.3">
      <c r="A1389" s="7"/>
      <c r="B1389" s="7" t="s">
        <v>2775</v>
      </c>
      <c r="C1389" s="7" t="s">
        <v>2776</v>
      </c>
      <c r="D1389" s="8">
        <v>40185.685381944444</v>
      </c>
      <c r="E1389" s="7" t="s">
        <v>19</v>
      </c>
      <c r="F1389" s="8" t="s">
        <v>20</v>
      </c>
      <c r="G1389" t="str">
        <f t="shared" si="22"/>
        <v>Active</v>
      </c>
      <c r="H1389" s="2" t="s">
        <v>1</v>
      </c>
      <c r="I1389" t="str">
        <f>VLOOKUP(B1389,'CCM-FRS-01-May-2014'!$A$1:$M$1962,3,0)</f>
        <v>Client Businesses</v>
      </c>
      <c r="J1389" t="str">
        <f>VLOOKUP(B1389,'CCM-FRS-01-May-2014'!$A$1:$M$1962,4,0)</f>
        <v>Client-ICB &amp; BlackRock Solutions</v>
      </c>
      <c r="K1389" t="str">
        <f>VLOOKUP(B1389,'CCM-FRS-01-May-2014'!$A$1:$M$1962,5,0)</f>
        <v>Client-ICB &amp; BRS-BlackRock Solutions</v>
      </c>
      <c r="M1389">
        <v>90</v>
      </c>
      <c r="O1389" s="23">
        <v>2834351.8479043972</v>
      </c>
    </row>
    <row r="1390" spans="1:15" ht="15" x14ac:dyDescent="0.3">
      <c r="A1390" s="7"/>
      <c r="B1390" s="7" t="s">
        <v>2777</v>
      </c>
      <c r="C1390" s="7" t="s">
        <v>2778</v>
      </c>
      <c r="D1390" s="8">
        <v>40221.655069444445</v>
      </c>
      <c r="E1390" s="7" t="s">
        <v>19</v>
      </c>
      <c r="F1390" s="8" t="s">
        <v>20</v>
      </c>
      <c r="G1390" t="str">
        <f t="shared" si="22"/>
        <v>Active</v>
      </c>
      <c r="H1390" s="2" t="s">
        <v>1</v>
      </c>
      <c r="I1390" t="str">
        <f>VLOOKUP(B1390,'CCM-FRS-01-May-2014'!$A$1:$M$1962,3,0)</f>
        <v>Technology and Operations</v>
      </c>
      <c r="J1390" t="str">
        <f>VLOOKUP(B1390,'CCM-FRS-01-May-2014'!$A$1:$M$1962,4,0)</f>
        <v>Tech &amp; Ops-Aladdin Product Group</v>
      </c>
      <c r="K1390" t="str">
        <f>VLOOKUP(B1390,'CCM-FRS-01-May-2014'!$A$1:$M$1962,5,0)</f>
        <v>Tech &amp; Ops-APG-Exec</v>
      </c>
      <c r="M1390">
        <v>14</v>
      </c>
      <c r="O1390" s="23">
        <v>4667038.8172807638</v>
      </c>
    </row>
    <row r="1391" spans="1:15" ht="15" x14ac:dyDescent="0.3">
      <c r="A1391" s="7"/>
      <c r="B1391" s="7" t="s">
        <v>2779</v>
      </c>
      <c r="C1391" s="7" t="s">
        <v>2780</v>
      </c>
      <c r="D1391" s="8">
        <v>40221.655069444445</v>
      </c>
      <c r="E1391" s="7" t="s">
        <v>19</v>
      </c>
      <c r="F1391" s="8" t="s">
        <v>20</v>
      </c>
      <c r="G1391" t="str">
        <f t="shared" si="22"/>
        <v>Active</v>
      </c>
      <c r="H1391" s="2" t="s">
        <v>1</v>
      </c>
      <c r="I1391" t="str">
        <f>VLOOKUP(B1391,'CCM-FRS-01-May-2014'!$A$1:$M$1962,3,0)</f>
        <v>Technology and Operations</v>
      </c>
      <c r="J1391" t="str">
        <f>VLOOKUP(B1391,'CCM-FRS-01-May-2014'!$A$1:$M$1962,4,0)</f>
        <v>Tech &amp; Ops-Technology Services</v>
      </c>
      <c r="K1391" t="str">
        <f>VLOOKUP(B1391,'CCM-FRS-01-May-2014'!$A$1:$M$1962,5,0)</f>
        <v>Tech &amp; Ops-Tech Svcs-Corporate Applications</v>
      </c>
      <c r="M1391">
        <v>57</v>
      </c>
      <c r="O1391" s="23">
        <v>9833286.199562462</v>
      </c>
    </row>
    <row r="1392" spans="1:15" ht="15" x14ac:dyDescent="0.3">
      <c r="A1392" s="7"/>
      <c r="B1392" s="7" t="s">
        <v>2781</v>
      </c>
      <c r="C1392" s="7" t="s">
        <v>2782</v>
      </c>
      <c r="D1392" s="8">
        <v>40221.655069444445</v>
      </c>
      <c r="E1392" s="7" t="s">
        <v>19</v>
      </c>
      <c r="F1392" s="8" t="s">
        <v>20</v>
      </c>
      <c r="G1392" t="str">
        <f t="shared" si="22"/>
        <v>Active</v>
      </c>
      <c r="H1392" s="2" t="s">
        <v>1</v>
      </c>
      <c r="I1392" t="str">
        <f>VLOOKUP(B1392,'CCM-FRS-01-May-2014'!$A$1:$M$1962,3,0)</f>
        <v>Technology and Operations</v>
      </c>
      <c r="J1392" t="str">
        <f>VLOOKUP(B1392,'CCM-FRS-01-May-2014'!$A$1:$M$1962,4,0)</f>
        <v>Tech &amp; Ops-Aladdin Product Group</v>
      </c>
      <c r="K1392" t="str">
        <f>VLOOKUP(B1392,'CCM-FRS-01-May-2014'!$A$1:$M$1962,5,0)</f>
        <v>Tech &amp; Ops-APG-Core Transaction Processing</v>
      </c>
      <c r="M1392">
        <v>6</v>
      </c>
      <c r="O1392" s="23">
        <v>1217561.5985627268</v>
      </c>
    </row>
    <row r="1393" spans="1:15" ht="15" x14ac:dyDescent="0.3">
      <c r="A1393" s="7"/>
      <c r="B1393" s="7" t="s">
        <v>2783</v>
      </c>
      <c r="C1393" s="7" t="s">
        <v>2784</v>
      </c>
      <c r="D1393" s="8">
        <v>40221.655069444445</v>
      </c>
      <c r="E1393" s="7" t="s">
        <v>19</v>
      </c>
      <c r="F1393" s="8" t="s">
        <v>20</v>
      </c>
      <c r="G1393" t="str">
        <f t="shared" si="22"/>
        <v>Active</v>
      </c>
      <c r="H1393" s="2" t="s">
        <v>1</v>
      </c>
      <c r="I1393" t="str">
        <f>VLOOKUP(B1393,'CCM-FRS-01-May-2014'!$A$1:$M$1962,3,0)</f>
        <v>Technology and Operations</v>
      </c>
      <c r="J1393" t="str">
        <f>VLOOKUP(B1393,'CCM-FRS-01-May-2014'!$A$1:$M$1962,4,0)</f>
        <v>Tech &amp; Ops-Aladdin Product Group</v>
      </c>
      <c r="K1393" t="str">
        <f>VLOOKUP(B1393,'CCM-FRS-01-May-2014'!$A$1:$M$1962,5,0)</f>
        <v>Tech &amp; Ops-APG-Distribution Solutions (DS)</v>
      </c>
      <c r="M1393">
        <v>14</v>
      </c>
      <c r="O1393" s="23">
        <v>2259943.0132585485</v>
      </c>
    </row>
    <row r="1394" spans="1:15" ht="15" x14ac:dyDescent="0.3">
      <c r="A1394" s="7"/>
      <c r="B1394" s="7" t="s">
        <v>2785</v>
      </c>
      <c r="C1394" s="7" t="s">
        <v>2786</v>
      </c>
      <c r="D1394" s="8">
        <v>40221.655069444445</v>
      </c>
      <c r="E1394" s="7" t="s">
        <v>19</v>
      </c>
      <c r="F1394" s="8" t="s">
        <v>20</v>
      </c>
      <c r="G1394" t="str">
        <f t="shared" si="22"/>
        <v>Active</v>
      </c>
      <c r="H1394" s="2" t="s">
        <v>1</v>
      </c>
      <c r="I1394" t="str">
        <f>VLOOKUP(B1394,'CCM-FRS-01-May-2014'!$A$1:$M$1962,3,0)</f>
        <v>Technology and Operations</v>
      </c>
      <c r="J1394" t="str">
        <f>VLOOKUP(B1394,'CCM-FRS-01-May-2014'!$A$1:$M$1962,4,0)</f>
        <v>Tech &amp; Ops-Technology Services</v>
      </c>
      <c r="K1394" t="str">
        <f>VLOOKUP(B1394,'CCM-FRS-01-May-2014'!$A$1:$M$1962,5,0)</f>
        <v>Tech &amp; Ops-Tech Svcs-Employee Services</v>
      </c>
      <c r="M1394">
        <v>15</v>
      </c>
      <c r="O1394" s="23">
        <v>2310228.4984584404</v>
      </c>
    </row>
    <row r="1395" spans="1:15" ht="15" x14ac:dyDescent="0.3">
      <c r="A1395" s="7"/>
      <c r="B1395" s="7" t="s">
        <v>2787</v>
      </c>
      <c r="C1395" s="7" t="s">
        <v>2788</v>
      </c>
      <c r="D1395" s="8">
        <v>40221.655069444445</v>
      </c>
      <c r="E1395" s="7" t="s">
        <v>19</v>
      </c>
      <c r="F1395" s="8" t="s">
        <v>20</v>
      </c>
      <c r="G1395" t="str">
        <f t="shared" si="22"/>
        <v>Active</v>
      </c>
      <c r="H1395" s="2" t="s">
        <v>1</v>
      </c>
      <c r="I1395" t="str">
        <f>VLOOKUP(B1395,'CCM-FRS-01-May-2014'!$A$1:$M$1962,3,0)</f>
        <v>Technology and Operations</v>
      </c>
      <c r="J1395" t="str">
        <f>VLOOKUP(B1395,'CCM-FRS-01-May-2014'!$A$1:$M$1962,4,0)</f>
        <v>Tech &amp; Ops-Aladdin Product Group</v>
      </c>
      <c r="K1395" t="str">
        <f>VLOOKUP(B1395,'CCM-FRS-01-May-2014'!$A$1:$M$1962,5,0)</f>
        <v>Tech &amp; Ops-APG-Distribution Solutions (DS)</v>
      </c>
      <c r="M1395">
        <v>60</v>
      </c>
      <c r="O1395" s="23">
        <v>13930858.168271363</v>
      </c>
    </row>
    <row r="1396" spans="1:15" ht="15" x14ac:dyDescent="0.3">
      <c r="A1396" s="7"/>
      <c r="B1396" s="7" t="s">
        <v>2789</v>
      </c>
      <c r="C1396" s="7" t="s">
        <v>2790</v>
      </c>
      <c r="D1396" s="8">
        <v>40221.655069444445</v>
      </c>
      <c r="E1396" s="7" t="s">
        <v>19</v>
      </c>
      <c r="F1396" s="8" t="s">
        <v>20</v>
      </c>
      <c r="G1396" t="str">
        <f t="shared" si="22"/>
        <v>Active</v>
      </c>
      <c r="H1396" s="2" t="s">
        <v>1</v>
      </c>
      <c r="I1396" t="str">
        <f>VLOOKUP(B1396,'CCM-FRS-01-May-2014'!$A$1:$M$1962,3,0)</f>
        <v>Technology and Operations</v>
      </c>
      <c r="J1396" t="str">
        <f>VLOOKUP(B1396,'CCM-FRS-01-May-2014'!$A$1:$M$1962,4,0)</f>
        <v>Tech &amp; Ops-Aladdin Product Group</v>
      </c>
      <c r="K1396" t="str">
        <f>VLOOKUP(B1396,'CCM-FRS-01-May-2014'!$A$1:$M$1962,5,0)</f>
        <v>Tech &amp; Ops-APG-Portfolio Mgmt Tools</v>
      </c>
      <c r="M1396">
        <v>7</v>
      </c>
      <c r="O1396" s="23">
        <v>1430629.4702367615</v>
      </c>
    </row>
    <row r="1397" spans="1:15" ht="15" x14ac:dyDescent="0.3">
      <c r="A1397" s="7"/>
      <c r="B1397" s="7" t="s">
        <v>2791</v>
      </c>
      <c r="C1397" s="7" t="s">
        <v>2792</v>
      </c>
      <c r="D1397" s="8">
        <v>40571.773252314815</v>
      </c>
      <c r="E1397" s="7" t="s">
        <v>19</v>
      </c>
      <c r="F1397" s="8">
        <v>41121</v>
      </c>
      <c r="G1397" t="str">
        <f t="shared" si="22"/>
        <v>Inactive</v>
      </c>
      <c r="H1397" s="4" t="s">
        <v>6</v>
      </c>
      <c r="I1397" t="str">
        <f>VLOOKUP(B1397,'CCM-FRS-01-May-2014'!$A$1:$M$1962,3,0)</f>
        <v>Corporate Operations</v>
      </c>
      <c r="J1397" t="str">
        <f>VLOOKUP(B1397,'CCM-FRS-01-May-2014'!$A$1:$M$1962,4,0)</f>
        <v>Corp Ops-Finance</v>
      </c>
      <c r="K1397" t="str">
        <f>VLOOKUP(B1397,'CCM-FRS-01-May-2014'!$A$1:$M$1962,5,0)</f>
        <v>FIN-Business Finance</v>
      </c>
      <c r="M1397">
        <v>0</v>
      </c>
      <c r="O1397" s="23">
        <v>0</v>
      </c>
    </row>
    <row r="1398" spans="1:15" ht="15" x14ac:dyDescent="0.3">
      <c r="A1398" s="7"/>
      <c r="B1398" s="7" t="s">
        <v>2793</v>
      </c>
      <c r="C1398" s="7" t="s">
        <v>2794</v>
      </c>
      <c r="D1398" s="8">
        <v>41541.698969907404</v>
      </c>
      <c r="E1398" s="7" t="s">
        <v>19</v>
      </c>
      <c r="F1398" s="8" t="s">
        <v>20</v>
      </c>
      <c r="G1398" t="str">
        <f t="shared" si="22"/>
        <v>Active</v>
      </c>
      <c r="H1398" s="2" t="s">
        <v>1</v>
      </c>
      <c r="I1398" t="str">
        <f>VLOOKUP(B1398,'CCM-FRS-01-May-2014'!$A$1:$M$1962,3,0)</f>
        <v>Technology and Operations</v>
      </c>
      <c r="J1398" t="str">
        <f>VLOOKUP(B1398,'CCM-FRS-01-May-2014'!$A$1:$M$1962,4,0)</f>
        <v>Tech &amp; Ops-Aladdin Product Group</v>
      </c>
      <c r="K1398" t="str">
        <f>VLOOKUP(B1398,'CCM-FRS-01-May-2014'!$A$1:$M$1962,5,0)</f>
        <v>Tech &amp; Ops-APG-Development Services</v>
      </c>
      <c r="M1398">
        <v>14</v>
      </c>
      <c r="O1398" s="23">
        <v>2097098.0648944271</v>
      </c>
    </row>
    <row r="1399" spans="1:15" ht="15" x14ac:dyDescent="0.3">
      <c r="A1399" s="7"/>
      <c r="B1399" s="7" t="s">
        <v>2795</v>
      </c>
      <c r="C1399" s="7" t="s">
        <v>2796</v>
      </c>
      <c r="D1399" s="8">
        <v>40688.452627314815</v>
      </c>
      <c r="E1399" s="7" t="s">
        <v>19</v>
      </c>
      <c r="F1399" s="8">
        <v>41729</v>
      </c>
      <c r="G1399" t="str">
        <f t="shared" si="22"/>
        <v>Inactive</v>
      </c>
      <c r="H1399" s="4" t="s">
        <v>6</v>
      </c>
      <c r="I1399" t="str">
        <f>VLOOKUP(B1399,'CCM-FRS-01-May-2014'!$A$1:$M$1962,3,0)</f>
        <v>Technology and Operations</v>
      </c>
      <c r="J1399" t="str">
        <f>VLOOKUP(B1399,'CCM-FRS-01-May-2014'!$A$1:$M$1962,4,0)</f>
        <v>Tech &amp; Ops-Aladdin Product Group</v>
      </c>
      <c r="K1399" t="str">
        <f>VLOOKUP(B1399,'CCM-FRS-01-May-2014'!$A$1:$M$1962,5,0)</f>
        <v>Tech &amp; Ops-APG-Distribution Solutions (DS)</v>
      </c>
      <c r="M1399">
        <v>0</v>
      </c>
      <c r="O1399" s="23">
        <v>17000</v>
      </c>
    </row>
    <row r="1400" spans="1:15" ht="15" x14ac:dyDescent="0.3">
      <c r="A1400" s="7"/>
      <c r="B1400" s="7" t="s">
        <v>2797</v>
      </c>
      <c r="C1400" s="7" t="s">
        <v>2798</v>
      </c>
      <c r="D1400" s="8">
        <v>39233.646655092591</v>
      </c>
      <c r="E1400" s="7" t="s">
        <v>19</v>
      </c>
      <c r="F1400" s="8">
        <v>40543</v>
      </c>
      <c r="G1400" t="str">
        <f t="shared" si="22"/>
        <v>Inactive</v>
      </c>
      <c r="H1400" s="4" t="s">
        <v>6</v>
      </c>
      <c r="I1400" t="str">
        <f>VLOOKUP(B1400,'CCM-FRS-01-May-2014'!$A$1:$M$1962,3,0)</f>
        <v>Corporate Operations</v>
      </c>
      <c r="J1400" t="str">
        <f>VLOOKUP(B1400,'CCM-FRS-01-May-2014'!$A$1:$M$1962,4,0)</f>
        <v>Corp Ops-Legal &amp; Compliance</v>
      </c>
      <c r="K1400" t="str">
        <f>VLOOKUP(B1400,'CCM-FRS-01-May-2014'!$A$1:$M$1962,5,0)</f>
        <v>L&amp;C-Inactive</v>
      </c>
      <c r="M1400">
        <v>0</v>
      </c>
      <c r="O1400" s="23">
        <v>0</v>
      </c>
    </row>
    <row r="1401" spans="1:15" ht="15" x14ac:dyDescent="0.3">
      <c r="A1401" s="7"/>
      <c r="B1401" s="7" t="s">
        <v>2799</v>
      </c>
      <c r="C1401" s="7" t="s">
        <v>2800</v>
      </c>
      <c r="D1401" s="8">
        <v>38040.733414351853</v>
      </c>
      <c r="E1401" s="7" t="s">
        <v>19</v>
      </c>
      <c r="F1401" s="8" t="s">
        <v>20</v>
      </c>
      <c r="G1401" t="str">
        <f t="shared" si="22"/>
        <v>Active</v>
      </c>
      <c r="H1401" s="2" t="s">
        <v>1</v>
      </c>
      <c r="I1401" t="str">
        <f>VLOOKUP(B1401,'CCM-FRS-01-May-2014'!$A$1:$M$1962,3,0)</f>
        <v>Corporate Executive</v>
      </c>
      <c r="J1401" t="str">
        <f>VLOOKUP(B1401,'CCM-FRS-01-May-2014'!$A$1:$M$1962,4,0)</f>
        <v>500010 Corp Exec-Executive</v>
      </c>
      <c r="K1401">
        <f>VLOOKUP(B1401,'CCM-FRS-01-May-2014'!$A$1:$M$1962,5,0)</f>
        <v>0</v>
      </c>
      <c r="M1401">
        <v>20</v>
      </c>
      <c r="O1401" s="23">
        <v>41956541.928135306</v>
      </c>
    </row>
    <row r="1402" spans="1:15" ht="15" x14ac:dyDescent="0.3">
      <c r="A1402" s="7"/>
      <c r="B1402" s="7" t="s">
        <v>2801</v>
      </c>
      <c r="C1402" s="7" t="s">
        <v>2802</v>
      </c>
      <c r="D1402" s="8">
        <v>41053.51798611111</v>
      </c>
      <c r="E1402" s="7" t="s">
        <v>19</v>
      </c>
      <c r="F1402" s="8" t="s">
        <v>20</v>
      </c>
      <c r="G1402" t="str">
        <f t="shared" si="22"/>
        <v>Active</v>
      </c>
      <c r="H1402" s="2" t="s">
        <v>1</v>
      </c>
      <c r="I1402" t="str">
        <f>VLOOKUP(B1402,'CCM-FRS-01-May-2014'!$A$1:$M$1962,3,0)</f>
        <v>Corporate Executive</v>
      </c>
      <c r="J1402" t="str">
        <f>VLOOKUP(B1402,'CCM-FRS-01-May-2014'!$A$1:$M$1962,4,0)</f>
        <v>500011 Corp Exec-Exec-Global</v>
      </c>
      <c r="K1402">
        <f>VLOOKUP(B1402,'CCM-FRS-01-May-2014'!$A$1:$M$1962,5,0)</f>
        <v>0</v>
      </c>
      <c r="M1402">
        <v>0</v>
      </c>
      <c r="O1402" s="23">
        <v>3324895.3635230572</v>
      </c>
    </row>
    <row r="1403" spans="1:15" ht="15" x14ac:dyDescent="0.3">
      <c r="A1403" s="7"/>
      <c r="B1403" s="7" t="s">
        <v>2803</v>
      </c>
      <c r="C1403" s="7" t="s">
        <v>2804</v>
      </c>
      <c r="D1403" s="8">
        <v>41667.687291666669</v>
      </c>
      <c r="E1403" s="7" t="s">
        <v>19</v>
      </c>
      <c r="F1403" s="8" t="s">
        <v>20</v>
      </c>
      <c r="G1403" t="str">
        <f t="shared" si="22"/>
        <v>Active</v>
      </c>
      <c r="H1403" s="2" t="s">
        <v>1</v>
      </c>
      <c r="I1403" t="str">
        <f>VLOOKUP(B1403,'CCM-FRS-01-May-2014'!$A$1:$M$1962,3,0)</f>
        <v>Corporate Executive</v>
      </c>
      <c r="J1403" t="str">
        <f>VLOOKUP(B1403,'CCM-FRS-01-May-2014'!$A$1:$M$1962,4,0)</f>
        <v>500012 Corp-Exec-People and Culture</v>
      </c>
      <c r="K1403">
        <f>VLOOKUP(B1403,'CCM-FRS-01-May-2014'!$A$1:$M$1962,5,0)</f>
        <v>0</v>
      </c>
      <c r="M1403">
        <v>0</v>
      </c>
      <c r="O1403" s="23">
        <v>334266.24406686769</v>
      </c>
    </row>
    <row r="1404" spans="1:15" ht="15" x14ac:dyDescent="0.3">
      <c r="A1404" s="7"/>
      <c r="B1404" s="7" t="s">
        <v>2805</v>
      </c>
      <c r="C1404" s="7" t="s">
        <v>2806</v>
      </c>
      <c r="D1404" s="8">
        <v>38432.576458333337</v>
      </c>
      <c r="E1404" s="7" t="s">
        <v>19</v>
      </c>
      <c r="F1404" s="8" t="s">
        <v>20</v>
      </c>
      <c r="G1404" t="str">
        <f t="shared" si="22"/>
        <v>Active</v>
      </c>
      <c r="H1404" s="2" t="s">
        <v>1</v>
      </c>
      <c r="I1404" t="str">
        <f>VLOOKUP(B1404,'CCM-FRS-01-May-2014'!$A$1:$M$1962,3,0)</f>
        <v>Corporate Executive</v>
      </c>
      <c r="J1404" t="str">
        <f>VLOOKUP(B1404,'CCM-FRS-01-May-2014'!$A$1:$M$1962,4,0)</f>
        <v>500015 Corp Exec-BlackRock Kelso</v>
      </c>
      <c r="K1404">
        <f>VLOOKUP(B1404,'CCM-FRS-01-May-2014'!$A$1:$M$1962,5,0)</f>
        <v>0</v>
      </c>
      <c r="M1404">
        <v>0</v>
      </c>
      <c r="O1404" s="23">
        <v>69289.88</v>
      </c>
    </row>
    <row r="1405" spans="1:15" ht="15" x14ac:dyDescent="0.3">
      <c r="A1405" s="7"/>
      <c r="B1405" s="7" t="s">
        <v>2807</v>
      </c>
      <c r="C1405" s="7" t="s">
        <v>2808</v>
      </c>
      <c r="D1405" s="8">
        <v>38792.481388888889</v>
      </c>
      <c r="E1405" s="7" t="s">
        <v>19</v>
      </c>
      <c r="F1405" s="8" t="s">
        <v>20</v>
      </c>
      <c r="G1405" t="str">
        <f t="shared" si="22"/>
        <v>Active</v>
      </c>
      <c r="H1405" s="2" t="s">
        <v>1</v>
      </c>
      <c r="I1405" t="str">
        <f>VLOOKUP(B1405,'CCM-FRS-01-May-2014'!$A$1:$M$1962,3,0)</f>
        <v>Client Businesses</v>
      </c>
      <c r="J1405" t="str">
        <f>VLOOKUP(B1405,'CCM-FRS-01-May-2014'!$A$1:$M$1962,4,0)</f>
        <v>Client-Retail &amp; iShares</v>
      </c>
      <c r="K1405" t="str">
        <f>VLOOKUP(B1405,'CCM-FRS-01-May-2014'!$A$1:$M$1962,5,0)</f>
        <v>Client-Retail &amp; iShares-Executive</v>
      </c>
      <c r="M1405">
        <v>3</v>
      </c>
      <c r="O1405" s="23">
        <v>2536948.438019081</v>
      </c>
    </row>
    <row r="1406" spans="1:15" ht="15" x14ac:dyDescent="0.3">
      <c r="A1406" s="7"/>
      <c r="B1406" s="7" t="s">
        <v>2809</v>
      </c>
      <c r="C1406" s="7" t="s">
        <v>2810</v>
      </c>
      <c r="D1406" s="8">
        <v>40709.808761574073</v>
      </c>
      <c r="E1406" s="7" t="s">
        <v>19</v>
      </c>
      <c r="F1406" s="8" t="s">
        <v>20</v>
      </c>
      <c r="G1406" t="str">
        <f t="shared" si="22"/>
        <v>Active</v>
      </c>
      <c r="H1406" s="2" t="s">
        <v>1</v>
      </c>
      <c r="I1406" t="str">
        <f>VLOOKUP(B1406,'CCM-FRS-01-May-2014'!$A$1:$M$1962,3,0)</f>
        <v>Corporate Operations</v>
      </c>
      <c r="J1406" t="str">
        <f>VLOOKUP(B1406,'CCM-FRS-01-May-2014'!$A$1:$M$1962,4,0)</f>
        <v>Corp Ops-Global Marketing &amp; Communications</v>
      </c>
      <c r="K1406" t="str">
        <f>VLOOKUP(B1406,'CCM-FRS-01-May-2014'!$A$1:$M$1962,5,0)</f>
        <v>Corp Ops-GMC ex Brand Campaign</v>
      </c>
      <c r="M1406">
        <v>4</v>
      </c>
      <c r="O1406" s="23">
        <v>4271445.2077389061</v>
      </c>
    </row>
    <row r="1407" spans="1:15" ht="15" x14ac:dyDescent="0.3">
      <c r="A1407" s="7"/>
      <c r="B1407" s="7" t="s">
        <v>2811</v>
      </c>
      <c r="C1407" s="7" t="s">
        <v>2812</v>
      </c>
      <c r="D1407" s="8">
        <v>40890.724733796298</v>
      </c>
      <c r="E1407" s="7" t="s">
        <v>19</v>
      </c>
      <c r="F1407" s="8">
        <v>41578</v>
      </c>
      <c r="G1407" t="str">
        <f t="shared" si="22"/>
        <v>Inactive</v>
      </c>
      <c r="H1407" s="4" t="s">
        <v>6</v>
      </c>
      <c r="I1407" t="str">
        <f>VLOOKUP(B1407,'CCM-FRS-01-May-2014'!$A$1:$M$1962,3,0)</f>
        <v>Corporate Operations</v>
      </c>
      <c r="J1407" t="str">
        <f>VLOOKUP(B1407,'CCM-FRS-01-May-2014'!$A$1:$M$1962,4,0)</f>
        <v>Corp Ops-Global Marketing &amp; Communications</v>
      </c>
      <c r="K1407" t="str">
        <f>VLOOKUP(B1407,'CCM-FRS-01-May-2014'!$A$1:$M$1962,5,0)</f>
        <v>Corp Ops-GMC ex Brand Campaign</v>
      </c>
      <c r="M1407">
        <v>0</v>
      </c>
      <c r="O1407" s="23">
        <v>0</v>
      </c>
    </row>
    <row r="1408" spans="1:15" ht="15" x14ac:dyDescent="0.3">
      <c r="A1408" s="7"/>
      <c r="B1408" s="7" t="s">
        <v>2813</v>
      </c>
      <c r="C1408" s="7" t="s">
        <v>2814</v>
      </c>
      <c r="D1408" s="8">
        <v>40890.726550925923</v>
      </c>
      <c r="E1408" s="7" t="s">
        <v>19</v>
      </c>
      <c r="F1408" s="8">
        <v>41729</v>
      </c>
      <c r="G1408" t="str">
        <f t="shared" si="22"/>
        <v>Inactive</v>
      </c>
      <c r="H1408" s="4" t="s">
        <v>6</v>
      </c>
      <c r="I1408" t="str">
        <f>VLOOKUP(B1408,'CCM-FRS-01-May-2014'!$A$1:$M$1962,3,0)</f>
        <v>Corporate Operations</v>
      </c>
      <c r="J1408" t="str">
        <f>VLOOKUP(B1408,'CCM-FRS-01-May-2014'!$A$1:$M$1962,4,0)</f>
        <v>Corp Ops-Global Marketing &amp; Communications</v>
      </c>
      <c r="K1408" t="str">
        <f>VLOOKUP(B1408,'CCM-FRS-01-May-2014'!$A$1:$M$1962,5,0)</f>
        <v>Corp Ops-GMC ex Brand Campaign</v>
      </c>
      <c r="M1408">
        <v>0</v>
      </c>
      <c r="O1408" s="23">
        <v>93039</v>
      </c>
    </row>
    <row r="1409" spans="1:15" ht="15" x14ac:dyDescent="0.3">
      <c r="A1409" s="7"/>
      <c r="B1409" s="7" t="s">
        <v>2815</v>
      </c>
      <c r="C1409" s="7" t="s">
        <v>2816</v>
      </c>
      <c r="D1409" s="8">
        <v>40890.726550925923</v>
      </c>
      <c r="E1409" s="7" t="s">
        <v>19</v>
      </c>
      <c r="F1409" s="8" t="s">
        <v>20</v>
      </c>
      <c r="G1409" t="str">
        <f t="shared" si="22"/>
        <v>Active</v>
      </c>
      <c r="H1409" s="2" t="s">
        <v>1</v>
      </c>
      <c r="I1409" t="str">
        <f>VLOOKUP(B1409,'CCM-FRS-01-May-2014'!$A$1:$M$1962,3,0)</f>
        <v>Corporate Operations</v>
      </c>
      <c r="J1409" t="str">
        <f>VLOOKUP(B1409,'CCM-FRS-01-May-2014'!$A$1:$M$1962,4,0)</f>
        <v>Corp Ops-Global Marketing &amp; Communications</v>
      </c>
      <c r="K1409" t="str">
        <f>VLOOKUP(B1409,'CCM-FRS-01-May-2014'!$A$1:$M$1962,5,0)</f>
        <v>Corp Ops-GMC ex Brand Campaign</v>
      </c>
      <c r="M1409">
        <v>12</v>
      </c>
      <c r="O1409" s="23">
        <v>5255935.6005816618</v>
      </c>
    </row>
    <row r="1410" spans="1:15" ht="15" x14ac:dyDescent="0.3">
      <c r="A1410" s="7"/>
      <c r="B1410" s="7" t="s">
        <v>2817</v>
      </c>
      <c r="C1410" s="7" t="s">
        <v>2818</v>
      </c>
      <c r="D1410" s="8">
        <v>38792.481388888889</v>
      </c>
      <c r="E1410" s="7" t="s">
        <v>19</v>
      </c>
      <c r="F1410" s="8" t="s">
        <v>20</v>
      </c>
      <c r="G1410" t="str">
        <f t="shared" si="22"/>
        <v>Active</v>
      </c>
      <c r="H1410" s="2" t="s">
        <v>1</v>
      </c>
      <c r="I1410" t="str">
        <f>VLOOKUP(B1410,'CCM-FRS-01-May-2014'!$A$1:$M$1962,3,0)</f>
        <v>Corporate Executive</v>
      </c>
      <c r="J1410" t="str">
        <f>VLOOKUP(B1410,'CCM-FRS-01-May-2014'!$A$1:$M$1962,4,0)</f>
        <v>500025 Corp Exec-Office of the COO</v>
      </c>
      <c r="K1410">
        <f>VLOOKUP(B1410,'CCM-FRS-01-May-2014'!$A$1:$M$1962,5,0)</f>
        <v>0</v>
      </c>
      <c r="M1410">
        <v>0</v>
      </c>
      <c r="O1410" s="23">
        <v>4492.5991772759999</v>
      </c>
    </row>
    <row r="1411" spans="1:15" ht="15" x14ac:dyDescent="0.3">
      <c r="A1411" s="7"/>
      <c r="B1411" s="7" t="s">
        <v>2819</v>
      </c>
      <c r="C1411" s="7" t="s">
        <v>2820</v>
      </c>
      <c r="D1411" s="8">
        <v>38792.481388888889</v>
      </c>
      <c r="E1411" s="7" t="s">
        <v>19</v>
      </c>
      <c r="F1411" s="8">
        <v>41394</v>
      </c>
      <c r="G1411" t="str">
        <f t="shared" si="22"/>
        <v>Inactive</v>
      </c>
      <c r="H1411" s="4" t="s">
        <v>6</v>
      </c>
      <c r="I1411" t="str">
        <f>VLOOKUP(B1411,'CCM-FRS-01-May-2014'!$A$1:$M$1962,3,0)</f>
        <v>Investments</v>
      </c>
      <c r="J1411" t="str">
        <f>VLOOKUP(B1411,'CCM-FRS-01-May-2014'!$A$1:$M$1962,4,0)</f>
        <v>Inv-Trading &amp; Liquidity Strategies</v>
      </c>
      <c r="K1411" t="str">
        <f>VLOOKUP(B1411,'CCM-FRS-01-May-2014'!$A$1:$M$1962,5,0)</f>
        <v>Inv-T&amp;L-Cash</v>
      </c>
      <c r="M1411">
        <v>0</v>
      </c>
      <c r="O1411" s="23">
        <v>0</v>
      </c>
    </row>
    <row r="1412" spans="1:15" ht="15" x14ac:dyDescent="0.3">
      <c r="A1412" s="7"/>
      <c r="B1412" s="7" t="s">
        <v>2821</v>
      </c>
      <c r="C1412" s="7" t="s">
        <v>2822</v>
      </c>
      <c r="D1412" s="8">
        <v>40890.726550925923</v>
      </c>
      <c r="E1412" s="7" t="s">
        <v>19</v>
      </c>
      <c r="F1412" s="8" t="s">
        <v>20</v>
      </c>
      <c r="G1412" t="str">
        <f t="shared" si="22"/>
        <v>Active</v>
      </c>
      <c r="H1412" s="2" t="s">
        <v>1</v>
      </c>
      <c r="I1412" t="str">
        <f>VLOOKUP(B1412,'CCM-FRS-01-May-2014'!$A$1:$M$1962,3,0)</f>
        <v>Corporate Operations</v>
      </c>
      <c r="J1412" t="str">
        <f>VLOOKUP(B1412,'CCM-FRS-01-May-2014'!$A$1:$M$1962,4,0)</f>
        <v>Corp Ops-Global Marketing &amp; Communications</v>
      </c>
      <c r="K1412" t="str">
        <f>VLOOKUP(B1412,'CCM-FRS-01-May-2014'!$A$1:$M$1962,5,0)</f>
        <v>Corp Ops-GMC ex Brand Campaign</v>
      </c>
      <c r="M1412">
        <v>5</v>
      </c>
      <c r="O1412" s="23">
        <v>2540902.4549643197</v>
      </c>
    </row>
    <row r="1413" spans="1:15" ht="15" x14ac:dyDescent="0.3">
      <c r="A1413" s="7"/>
      <c r="B1413" s="7" t="s">
        <v>2823</v>
      </c>
      <c r="C1413" s="7" t="s">
        <v>2824</v>
      </c>
      <c r="D1413" s="8">
        <v>40890.726550925923</v>
      </c>
      <c r="E1413" s="7" t="s">
        <v>19</v>
      </c>
      <c r="F1413" s="8">
        <v>41578</v>
      </c>
      <c r="G1413" t="str">
        <f t="shared" si="22"/>
        <v>Inactive</v>
      </c>
      <c r="H1413" s="4" t="s">
        <v>6</v>
      </c>
      <c r="I1413" t="str">
        <f>VLOOKUP(B1413,'CCM-FRS-01-May-2014'!$A$1:$M$1962,3,0)</f>
        <v>Corporate Operations</v>
      </c>
      <c r="J1413" t="str">
        <f>VLOOKUP(B1413,'CCM-FRS-01-May-2014'!$A$1:$M$1962,4,0)</f>
        <v>Corp Ops-Global Marketing &amp; Communications</v>
      </c>
      <c r="K1413" t="str">
        <f>VLOOKUP(B1413,'CCM-FRS-01-May-2014'!$A$1:$M$1962,5,0)</f>
        <v>Corp Ops-GMC ex Brand Campaign</v>
      </c>
      <c r="M1413">
        <v>0</v>
      </c>
      <c r="O1413" s="23">
        <v>0</v>
      </c>
    </row>
    <row r="1414" spans="1:15" ht="15" x14ac:dyDescent="0.3">
      <c r="A1414" s="7"/>
      <c r="B1414" s="7" t="s">
        <v>2825</v>
      </c>
      <c r="C1414" s="7" t="s">
        <v>2826</v>
      </c>
      <c r="D1414" s="8">
        <v>40890.726550925923</v>
      </c>
      <c r="E1414" s="7" t="s">
        <v>19</v>
      </c>
      <c r="F1414" s="8">
        <v>41578</v>
      </c>
      <c r="G1414" t="str">
        <f t="shared" si="22"/>
        <v>Inactive</v>
      </c>
      <c r="H1414" s="4" t="s">
        <v>6</v>
      </c>
      <c r="I1414" t="str">
        <f>VLOOKUP(B1414,'CCM-FRS-01-May-2014'!$A$1:$M$1962,3,0)</f>
        <v>Corporate Operations</v>
      </c>
      <c r="J1414" t="str">
        <f>VLOOKUP(B1414,'CCM-FRS-01-May-2014'!$A$1:$M$1962,4,0)</f>
        <v>Corp Ops-Global Marketing &amp; Communications</v>
      </c>
      <c r="K1414" t="str">
        <f>VLOOKUP(B1414,'CCM-FRS-01-May-2014'!$A$1:$M$1962,5,0)</f>
        <v>Corp Ops-GMC ex Brand Campaign</v>
      </c>
      <c r="M1414">
        <v>0</v>
      </c>
      <c r="O1414" s="23">
        <v>0</v>
      </c>
    </row>
    <row r="1415" spans="1:15" ht="15" x14ac:dyDescent="0.3">
      <c r="A1415" s="7"/>
      <c r="B1415" s="7" t="s">
        <v>2827</v>
      </c>
      <c r="C1415" s="7" t="s">
        <v>2828</v>
      </c>
      <c r="D1415" s="8">
        <v>40890.735763888886</v>
      </c>
      <c r="E1415" s="7" t="s">
        <v>19</v>
      </c>
      <c r="F1415" s="8" t="s">
        <v>20</v>
      </c>
      <c r="G1415" t="str">
        <f t="shared" si="22"/>
        <v>Active</v>
      </c>
      <c r="H1415" s="2" t="s">
        <v>1</v>
      </c>
      <c r="I1415" t="str">
        <f>VLOOKUP(B1415,'CCM-FRS-01-May-2014'!$A$1:$M$1962,3,0)</f>
        <v>Corporate Operations</v>
      </c>
      <c r="J1415" t="str">
        <f>VLOOKUP(B1415,'CCM-FRS-01-May-2014'!$A$1:$M$1962,4,0)</f>
        <v>Corp Ops-Global Marketing &amp; Communications</v>
      </c>
      <c r="K1415" t="str">
        <f>VLOOKUP(B1415,'CCM-FRS-01-May-2014'!$A$1:$M$1962,5,0)</f>
        <v>Corp Ops-GMC ex Brand Campaign</v>
      </c>
      <c r="M1415">
        <v>9</v>
      </c>
      <c r="O1415" s="23">
        <v>1398102.3658896324</v>
      </c>
    </row>
    <row r="1416" spans="1:15" ht="15" x14ac:dyDescent="0.3">
      <c r="A1416" s="7"/>
      <c r="B1416" s="7" t="s">
        <v>2829</v>
      </c>
      <c r="C1416" s="7" t="s">
        <v>2830</v>
      </c>
      <c r="D1416" s="8">
        <v>39546.61614583333</v>
      </c>
      <c r="E1416" s="7" t="s">
        <v>19</v>
      </c>
      <c r="F1416" s="8" t="s">
        <v>20</v>
      </c>
      <c r="G1416" t="str">
        <f t="shared" si="22"/>
        <v>Active</v>
      </c>
      <c r="H1416" s="2" t="s">
        <v>1</v>
      </c>
      <c r="I1416" t="str">
        <f>VLOOKUP(B1416,'CCM-FRS-01-May-2014'!$A$1:$M$1962,3,0)</f>
        <v>Investments</v>
      </c>
      <c r="J1416" t="str">
        <f>VLOOKUP(B1416,'CCM-FRS-01-May-2014'!$A$1:$M$1962,4,0)</f>
        <v>Inv-Alternative Strategies</v>
      </c>
      <c r="K1416" t="str">
        <f>VLOOKUP(B1416,'CCM-FRS-01-May-2014'!$A$1:$M$1962,5,0)</f>
        <v>Inv-Alt-BAA</v>
      </c>
      <c r="M1416">
        <v>3</v>
      </c>
      <c r="O1416" s="23">
        <v>3658669.5974163953</v>
      </c>
    </row>
    <row r="1417" spans="1:15" ht="15" x14ac:dyDescent="0.3">
      <c r="A1417" s="7"/>
      <c r="B1417" s="7" t="s">
        <v>2831</v>
      </c>
      <c r="C1417" s="7" t="s">
        <v>2832</v>
      </c>
      <c r="D1417" s="8">
        <v>40890.735763888886</v>
      </c>
      <c r="E1417" s="7" t="s">
        <v>19</v>
      </c>
      <c r="F1417" s="8" t="s">
        <v>20</v>
      </c>
      <c r="G1417" t="str">
        <f t="shared" si="22"/>
        <v>Active</v>
      </c>
      <c r="H1417" s="2" t="s">
        <v>1</v>
      </c>
      <c r="I1417" t="str">
        <f>VLOOKUP(B1417,'CCM-FRS-01-May-2014'!$A$1:$M$1962,3,0)</f>
        <v>Corporate Operations</v>
      </c>
      <c r="J1417" t="str">
        <f>VLOOKUP(B1417,'CCM-FRS-01-May-2014'!$A$1:$M$1962,4,0)</f>
        <v>Corp Ops-Global Marketing &amp; Communications</v>
      </c>
      <c r="K1417" t="str">
        <f>VLOOKUP(B1417,'CCM-FRS-01-May-2014'!$A$1:$M$1962,5,0)</f>
        <v>Corp Ops-GMC ex Brand Campaign</v>
      </c>
      <c r="M1417">
        <v>0</v>
      </c>
      <c r="O1417" s="23">
        <v>63759494.437923953</v>
      </c>
    </row>
    <row r="1418" spans="1:15" ht="15" x14ac:dyDescent="0.3">
      <c r="A1418" s="7"/>
      <c r="B1418" s="7" t="s">
        <v>2833</v>
      </c>
      <c r="C1418" s="7" t="s">
        <v>2834</v>
      </c>
      <c r="D1418" s="8">
        <v>40890.735763888886</v>
      </c>
      <c r="E1418" s="7" t="s">
        <v>19</v>
      </c>
      <c r="F1418" s="8" t="s">
        <v>20</v>
      </c>
      <c r="G1418" t="str">
        <f t="shared" si="22"/>
        <v>Active</v>
      </c>
      <c r="H1418" s="2" t="s">
        <v>1</v>
      </c>
      <c r="I1418" t="str">
        <f>VLOOKUP(B1418,'CCM-FRS-01-May-2014'!$A$1:$M$1962,3,0)</f>
        <v>Corporate Operations</v>
      </c>
      <c r="J1418" t="str">
        <f>VLOOKUP(B1418,'CCM-FRS-01-May-2014'!$A$1:$M$1962,4,0)</f>
        <v>Corp Ops-Global Marketing &amp; Communications</v>
      </c>
      <c r="K1418" t="str">
        <f>VLOOKUP(B1418,'CCM-FRS-01-May-2014'!$A$1:$M$1962,5,0)</f>
        <v>Corp Ops-GMC ex Brand Campaign</v>
      </c>
      <c r="M1418">
        <v>52</v>
      </c>
      <c r="O1418" s="23">
        <v>12428768.650363717</v>
      </c>
    </row>
    <row r="1419" spans="1:15" ht="15" x14ac:dyDescent="0.3">
      <c r="A1419" s="7"/>
      <c r="B1419" s="7" t="s">
        <v>2835</v>
      </c>
      <c r="C1419" s="7" t="s">
        <v>2836</v>
      </c>
      <c r="D1419" s="8">
        <v>40890.726550925923</v>
      </c>
      <c r="E1419" s="7" t="s">
        <v>19</v>
      </c>
      <c r="F1419" s="8" t="s">
        <v>20</v>
      </c>
      <c r="G1419" t="str">
        <f t="shared" ref="G1419:G1482" si="23">IF(E1419="N","Inactive",(IF(E1419="Y",(IF(F1419="N.A.","Active","Inactive")),"Check")))</f>
        <v>Active</v>
      </c>
      <c r="H1419" s="2" t="s">
        <v>1</v>
      </c>
      <c r="I1419" t="str">
        <f>VLOOKUP(B1419,'CCM-FRS-01-May-2014'!$A$1:$M$1962,3,0)</f>
        <v>Corporate Operations</v>
      </c>
      <c r="J1419" t="str">
        <f>VLOOKUP(B1419,'CCM-FRS-01-May-2014'!$A$1:$M$1962,4,0)</f>
        <v>Corp Ops-Global Marketing &amp; Communications</v>
      </c>
      <c r="K1419" t="str">
        <f>VLOOKUP(B1419,'CCM-FRS-01-May-2014'!$A$1:$M$1962,5,0)</f>
        <v>Corp Ops-GMC ex Brand Campaign</v>
      </c>
      <c r="M1419">
        <v>13</v>
      </c>
      <c r="O1419" s="23">
        <v>3780090.2647315487</v>
      </c>
    </row>
    <row r="1420" spans="1:15" ht="15" x14ac:dyDescent="0.3">
      <c r="A1420" s="7"/>
      <c r="B1420" s="7" t="s">
        <v>2837</v>
      </c>
      <c r="C1420" s="7" t="s">
        <v>2838</v>
      </c>
      <c r="D1420" s="8">
        <v>38974.576655092591</v>
      </c>
      <c r="E1420" s="7" t="s">
        <v>19</v>
      </c>
      <c r="F1420" s="8">
        <v>41394</v>
      </c>
      <c r="G1420" t="str">
        <f t="shared" si="23"/>
        <v>Inactive</v>
      </c>
      <c r="H1420" s="4" t="s">
        <v>6</v>
      </c>
      <c r="I1420" t="str">
        <f>VLOOKUP(B1420,'CCM-FRS-01-May-2014'!$A$1:$M$1962,3,0)</f>
        <v>Investments</v>
      </c>
      <c r="J1420" t="str">
        <f>VLOOKUP(B1420,'CCM-FRS-01-May-2014'!$A$1:$M$1962,4,0)</f>
        <v>Inv-Trading &amp; Liquidity Strategies</v>
      </c>
      <c r="K1420" t="str">
        <f>VLOOKUP(B1420,'CCM-FRS-01-May-2014'!$A$1:$M$1962,5,0)</f>
        <v>Inv-T&amp;L-Securities Lending &amp; Finance</v>
      </c>
      <c r="M1420">
        <v>0</v>
      </c>
      <c r="O1420" s="23">
        <v>0</v>
      </c>
    </row>
    <row r="1421" spans="1:15" ht="15" x14ac:dyDescent="0.3">
      <c r="A1421" s="7"/>
      <c r="B1421" s="7" t="s">
        <v>2839</v>
      </c>
      <c r="C1421" s="7" t="s">
        <v>2840</v>
      </c>
      <c r="D1421" s="8">
        <v>40890.728148148148</v>
      </c>
      <c r="E1421" s="7" t="s">
        <v>19</v>
      </c>
      <c r="F1421" s="8" t="s">
        <v>20</v>
      </c>
      <c r="G1421" t="str">
        <f t="shared" si="23"/>
        <v>Active</v>
      </c>
      <c r="H1421" s="2" t="s">
        <v>1</v>
      </c>
      <c r="I1421" t="str">
        <f>VLOOKUP(B1421,'CCM-FRS-01-May-2014'!$A$1:$M$1962,3,0)</f>
        <v>Corporate Operations</v>
      </c>
      <c r="J1421" t="str">
        <f>VLOOKUP(B1421,'CCM-FRS-01-May-2014'!$A$1:$M$1962,4,0)</f>
        <v>Corp Ops-Global Marketing &amp; Communications</v>
      </c>
      <c r="K1421" t="str">
        <f>VLOOKUP(B1421,'CCM-FRS-01-May-2014'!$A$1:$M$1962,5,0)</f>
        <v>Corp Ops-GMC ex Brand Campaign</v>
      </c>
      <c r="M1421">
        <v>22</v>
      </c>
      <c r="O1421" s="23">
        <v>7561268.0667849258</v>
      </c>
    </row>
    <row r="1422" spans="1:15" ht="15" x14ac:dyDescent="0.3">
      <c r="A1422" s="7"/>
      <c r="B1422" s="7" t="s">
        <v>2841</v>
      </c>
      <c r="C1422" s="7" t="s">
        <v>2842</v>
      </c>
      <c r="D1422" s="8">
        <v>39272.337604166663</v>
      </c>
      <c r="E1422" s="7" t="s">
        <v>19</v>
      </c>
      <c r="F1422" s="8">
        <v>41394</v>
      </c>
      <c r="G1422" t="str">
        <f t="shared" si="23"/>
        <v>Inactive</v>
      </c>
      <c r="H1422" s="4" t="s">
        <v>6</v>
      </c>
      <c r="I1422" t="str">
        <f>VLOOKUP(B1422,'CCM-FRS-01-May-2014'!$A$1:$M$1962,3,0)</f>
        <v>Investments</v>
      </c>
      <c r="J1422" t="str">
        <f>VLOOKUP(B1422,'CCM-FRS-01-May-2014'!$A$1:$M$1962,4,0)</f>
        <v>Inv-Trading &amp; Liquidity Strategies</v>
      </c>
      <c r="K1422" t="str">
        <f>VLOOKUP(B1422,'CCM-FRS-01-May-2014'!$A$1:$M$1962,5,0)</f>
        <v>Inv-T&amp;L-Cash</v>
      </c>
      <c r="M1422">
        <v>0</v>
      </c>
      <c r="O1422" s="23">
        <v>0</v>
      </c>
    </row>
    <row r="1423" spans="1:15" ht="15" x14ac:dyDescent="0.3">
      <c r="A1423" s="7"/>
      <c r="B1423" s="7" t="s">
        <v>2843</v>
      </c>
      <c r="C1423" s="7" t="s">
        <v>2844</v>
      </c>
      <c r="D1423" s="8">
        <v>39778.551203703704</v>
      </c>
      <c r="E1423" s="7" t="s">
        <v>19</v>
      </c>
      <c r="F1423" s="8" t="s">
        <v>20</v>
      </c>
      <c r="G1423" t="str">
        <f t="shared" si="23"/>
        <v>Active</v>
      </c>
      <c r="H1423" s="2" t="s">
        <v>1</v>
      </c>
      <c r="I1423" t="str">
        <f>VLOOKUP(B1423,'CCM-FRS-01-May-2014'!$A$1:$M$1962,3,0)</f>
        <v>Corporate Executive</v>
      </c>
      <c r="J1423" t="str">
        <f>VLOOKUP(B1423,'CCM-FRS-01-May-2014'!$A$1:$M$1962,4,0)</f>
        <v>500060 Corp Exec-BLK Board of Directors</v>
      </c>
      <c r="K1423">
        <f>VLOOKUP(B1423,'CCM-FRS-01-May-2014'!$A$1:$M$1962,5,0)</f>
        <v>0</v>
      </c>
      <c r="M1423">
        <v>0</v>
      </c>
      <c r="O1423" s="23">
        <v>5040658.1469318531</v>
      </c>
    </row>
    <row r="1424" spans="1:15" ht="15" x14ac:dyDescent="0.3">
      <c r="A1424" s="7"/>
      <c r="B1424" s="7" t="s">
        <v>2845</v>
      </c>
      <c r="C1424" s="7" t="s">
        <v>2846</v>
      </c>
      <c r="D1424" s="8">
        <v>38040.733414351853</v>
      </c>
      <c r="E1424" s="7" t="s">
        <v>19</v>
      </c>
      <c r="F1424" s="8" t="s">
        <v>20</v>
      </c>
      <c r="G1424" t="str">
        <f t="shared" si="23"/>
        <v>Active</v>
      </c>
      <c r="H1424" s="2" t="s">
        <v>1</v>
      </c>
      <c r="I1424" t="str">
        <f>VLOOKUP(B1424,'CCM-FRS-01-May-2014'!$A$1:$M$1962,3,0)</f>
        <v>Corporate Operations</v>
      </c>
      <c r="J1424" t="str">
        <f>VLOOKUP(B1424,'CCM-FRS-01-May-2014'!$A$1:$M$1962,4,0)</f>
        <v>Corp Ops-Human Resources</v>
      </c>
      <c r="K1424" t="str">
        <f>VLOOKUP(B1424,'CCM-FRS-01-May-2014'!$A$1:$M$1962,5,0)</f>
        <v>HR-Talent Acquisition</v>
      </c>
      <c r="M1424">
        <v>6</v>
      </c>
      <c r="O1424" s="23">
        <v>1157521.68345364</v>
      </c>
    </row>
    <row r="1425" spans="1:15" ht="15" x14ac:dyDescent="0.3">
      <c r="A1425" s="7"/>
      <c r="B1425" s="7" t="s">
        <v>2847</v>
      </c>
      <c r="C1425" s="7" t="s">
        <v>2848</v>
      </c>
      <c r="D1425" s="8">
        <v>38643.492893518516</v>
      </c>
      <c r="E1425" s="7" t="s">
        <v>19</v>
      </c>
      <c r="F1425" s="8">
        <v>41670</v>
      </c>
      <c r="G1425" t="str">
        <f t="shared" si="23"/>
        <v>Inactive</v>
      </c>
      <c r="H1425" s="4" t="s">
        <v>6</v>
      </c>
      <c r="I1425" t="str">
        <f>VLOOKUP(B1425,'CCM-FRS-01-May-2014'!$A$1:$M$1962,3,0)</f>
        <v>Corporate Operations</v>
      </c>
      <c r="J1425" t="str">
        <f>VLOOKUP(B1425,'CCM-FRS-01-May-2014'!$A$1:$M$1962,4,0)</f>
        <v>Corp Ops-Human Resources</v>
      </c>
      <c r="K1425" t="str">
        <f>VLOOKUP(B1425,'CCM-FRS-01-May-2014'!$A$1:$M$1962,5,0)</f>
        <v>HR-Executive</v>
      </c>
      <c r="M1425">
        <v>0</v>
      </c>
      <c r="O1425" s="23">
        <v>2291.5900799999999</v>
      </c>
    </row>
    <row r="1426" spans="1:15" ht="15" x14ac:dyDescent="0.3">
      <c r="A1426" s="7"/>
      <c r="B1426" s="7" t="s">
        <v>2849</v>
      </c>
      <c r="C1426" s="7" t="s">
        <v>2850</v>
      </c>
      <c r="D1426" s="8">
        <v>38701.451331018521</v>
      </c>
      <c r="E1426" s="7" t="s">
        <v>19</v>
      </c>
      <c r="F1426" s="8">
        <v>41578</v>
      </c>
      <c r="G1426" t="str">
        <f t="shared" si="23"/>
        <v>Inactive</v>
      </c>
      <c r="H1426" s="4" t="s">
        <v>6</v>
      </c>
      <c r="I1426" t="str">
        <f>VLOOKUP(B1426,'CCM-FRS-01-May-2014'!$A$1:$M$1962,3,0)</f>
        <v>Corporate Operations</v>
      </c>
      <c r="J1426" t="str">
        <f>VLOOKUP(B1426,'CCM-FRS-01-May-2014'!$A$1:$M$1962,4,0)</f>
        <v>Corp Ops-Human Resources</v>
      </c>
      <c r="K1426" t="str">
        <f>VLOOKUP(B1426,'CCM-FRS-01-May-2014'!$A$1:$M$1962,5,0)</f>
        <v>HR-Executive</v>
      </c>
      <c r="M1426">
        <v>0</v>
      </c>
      <c r="O1426" s="23">
        <v>0</v>
      </c>
    </row>
    <row r="1427" spans="1:15" ht="15" x14ac:dyDescent="0.3">
      <c r="A1427" s="7"/>
      <c r="B1427" s="7" t="s">
        <v>2851</v>
      </c>
      <c r="C1427" s="7" t="s">
        <v>2852</v>
      </c>
      <c r="D1427" s="8">
        <v>38701.452592592592</v>
      </c>
      <c r="E1427" s="7" t="s">
        <v>19</v>
      </c>
      <c r="F1427" s="8">
        <v>41578</v>
      </c>
      <c r="G1427" t="str">
        <f t="shared" si="23"/>
        <v>Inactive</v>
      </c>
      <c r="H1427" s="4" t="s">
        <v>6</v>
      </c>
      <c r="I1427" t="str">
        <f>VLOOKUP(B1427,'CCM-FRS-01-May-2014'!$A$1:$M$1962,3,0)</f>
        <v>Corporate Operations</v>
      </c>
      <c r="J1427" t="str">
        <f>VLOOKUP(B1427,'CCM-FRS-01-May-2014'!$A$1:$M$1962,4,0)</f>
        <v>Corp Ops-Human Resources</v>
      </c>
      <c r="K1427" t="str">
        <f>VLOOKUP(B1427,'CCM-FRS-01-May-2014'!$A$1:$M$1962,5,0)</f>
        <v>HR-Executive</v>
      </c>
      <c r="M1427">
        <v>0</v>
      </c>
      <c r="O1427" s="23">
        <v>0</v>
      </c>
    </row>
    <row r="1428" spans="1:15" ht="15" x14ac:dyDescent="0.3">
      <c r="A1428" s="7"/>
      <c r="B1428" s="7" t="s">
        <v>2853</v>
      </c>
      <c r="C1428" s="7" t="s">
        <v>2854</v>
      </c>
      <c r="D1428" s="8">
        <v>39070.562847222223</v>
      </c>
      <c r="E1428" s="7" t="s">
        <v>19</v>
      </c>
      <c r="F1428" s="8" t="s">
        <v>20</v>
      </c>
      <c r="G1428" t="str">
        <f t="shared" si="23"/>
        <v>Active</v>
      </c>
      <c r="H1428" s="2" t="s">
        <v>1</v>
      </c>
      <c r="I1428" t="str">
        <f>VLOOKUP(B1428,'CCM-FRS-01-May-2014'!$A$1:$M$1962,3,0)</f>
        <v>Corporate Operations</v>
      </c>
      <c r="J1428" t="str">
        <f>VLOOKUP(B1428,'CCM-FRS-01-May-2014'!$A$1:$M$1962,4,0)</f>
        <v>Corp Ops-Human Resources</v>
      </c>
      <c r="K1428" t="str">
        <f>VLOOKUP(B1428,'CCM-FRS-01-May-2014'!$A$1:$M$1962,5,0)</f>
        <v>HR-Operations</v>
      </c>
      <c r="M1428">
        <v>36</v>
      </c>
      <c r="O1428" s="23">
        <v>5347787.3784076953</v>
      </c>
    </row>
    <row r="1429" spans="1:15" ht="15" x14ac:dyDescent="0.3">
      <c r="A1429" s="7"/>
      <c r="B1429" s="7" t="s">
        <v>2855</v>
      </c>
      <c r="C1429" s="7" t="s">
        <v>2856</v>
      </c>
      <c r="D1429" s="8">
        <v>40199.425254629627</v>
      </c>
      <c r="E1429" s="7" t="s">
        <v>19</v>
      </c>
      <c r="F1429" s="8" t="s">
        <v>20</v>
      </c>
      <c r="G1429" t="str">
        <f t="shared" si="23"/>
        <v>Active</v>
      </c>
      <c r="H1429" s="2" t="s">
        <v>1</v>
      </c>
      <c r="I1429" t="str">
        <f>VLOOKUP(B1429,'CCM-FRS-01-May-2014'!$A$1:$M$1962,3,0)</f>
        <v>Corporate Operations</v>
      </c>
      <c r="J1429" t="str">
        <f>VLOOKUP(B1429,'CCM-FRS-01-May-2014'!$A$1:$M$1962,4,0)</f>
        <v>Corp Ops-Human Resources</v>
      </c>
      <c r="K1429" t="str">
        <f>VLOOKUP(B1429,'CCM-FRS-01-May-2014'!$A$1:$M$1962,5,0)</f>
        <v>HR-Operations</v>
      </c>
      <c r="M1429">
        <v>14</v>
      </c>
      <c r="O1429" s="23">
        <v>3744475.0967504317</v>
      </c>
    </row>
    <row r="1430" spans="1:15" ht="15" x14ac:dyDescent="0.3">
      <c r="A1430" s="7"/>
      <c r="B1430" s="7" t="s">
        <v>2857</v>
      </c>
      <c r="C1430" s="7" t="s">
        <v>2858</v>
      </c>
      <c r="D1430" s="8">
        <v>39272.344837962963</v>
      </c>
      <c r="E1430" s="7" t="s">
        <v>19</v>
      </c>
      <c r="F1430" s="8" t="s">
        <v>20</v>
      </c>
      <c r="G1430" t="str">
        <f t="shared" si="23"/>
        <v>Active</v>
      </c>
      <c r="H1430" s="2" t="s">
        <v>1</v>
      </c>
      <c r="I1430" t="str">
        <f>VLOOKUP(B1430,'CCM-FRS-01-May-2014'!$A$1:$M$1962,3,0)</f>
        <v>Corporate Operations</v>
      </c>
      <c r="J1430" t="str">
        <f>VLOOKUP(B1430,'CCM-FRS-01-May-2014'!$A$1:$M$1962,4,0)</f>
        <v>Corp Ops-Human Resources</v>
      </c>
      <c r="K1430" t="str">
        <f>VLOOKUP(B1430,'CCM-FRS-01-May-2014'!$A$1:$M$1962,5,0)</f>
        <v>HR-RI-Total Rewards</v>
      </c>
      <c r="M1430">
        <v>5</v>
      </c>
      <c r="O1430" s="23">
        <v>4408639.7406207165</v>
      </c>
    </row>
    <row r="1431" spans="1:15" ht="15" x14ac:dyDescent="0.3">
      <c r="A1431" s="7"/>
      <c r="B1431" s="7" t="s">
        <v>2859</v>
      </c>
      <c r="C1431" s="7" t="s">
        <v>2860</v>
      </c>
      <c r="D1431" s="8">
        <v>39272.345856481479</v>
      </c>
      <c r="E1431" s="7" t="s">
        <v>19</v>
      </c>
      <c r="F1431" s="8" t="s">
        <v>20</v>
      </c>
      <c r="G1431" t="str">
        <f t="shared" si="23"/>
        <v>Active</v>
      </c>
      <c r="H1431" s="2" t="s">
        <v>1</v>
      </c>
      <c r="I1431" t="str">
        <f>VLOOKUP(B1431,'CCM-FRS-01-May-2014'!$A$1:$M$1962,3,0)</f>
        <v>Corporate Operations</v>
      </c>
      <c r="J1431" t="str">
        <f>VLOOKUP(B1431,'CCM-FRS-01-May-2014'!$A$1:$M$1962,4,0)</f>
        <v>Corp Ops-Human Resources</v>
      </c>
      <c r="K1431" t="str">
        <f>VLOOKUP(B1431,'CCM-FRS-01-May-2014'!$A$1:$M$1962,5,0)</f>
        <v>HR-Operations</v>
      </c>
      <c r="M1431">
        <v>6</v>
      </c>
      <c r="O1431" s="23">
        <v>1620187.1822365292</v>
      </c>
    </row>
    <row r="1432" spans="1:15" ht="15" x14ac:dyDescent="0.3">
      <c r="A1432" s="7"/>
      <c r="B1432" s="7" t="s">
        <v>2861</v>
      </c>
      <c r="C1432" s="7" t="s">
        <v>2862</v>
      </c>
      <c r="D1432" s="8">
        <v>38040.735821759263</v>
      </c>
      <c r="E1432" s="7" t="s">
        <v>19</v>
      </c>
      <c r="F1432" s="8">
        <v>39688</v>
      </c>
      <c r="G1432" t="str">
        <f t="shared" si="23"/>
        <v>Inactive</v>
      </c>
      <c r="H1432" s="4" t="s">
        <v>6</v>
      </c>
      <c r="I1432" t="str">
        <f>VLOOKUP(B1432,'CCM-FRS-01-May-2014'!$A$1:$M$1962,3,0)</f>
        <v>Corporate Operations</v>
      </c>
      <c r="J1432" t="str">
        <f>VLOOKUP(B1432,'CCM-FRS-01-May-2014'!$A$1:$M$1962,4,0)</f>
        <v>Corp Ops-Human Resources</v>
      </c>
      <c r="K1432" t="str">
        <f>VLOOKUP(B1432,'CCM-FRS-01-May-2014'!$A$1:$M$1962,5,0)</f>
        <v>HR-Inactive</v>
      </c>
      <c r="M1432">
        <v>0</v>
      </c>
      <c r="O1432" s="23">
        <v>0</v>
      </c>
    </row>
    <row r="1433" spans="1:15" ht="15" x14ac:dyDescent="0.3">
      <c r="A1433" s="7"/>
      <c r="B1433" s="7" t="s">
        <v>2863</v>
      </c>
      <c r="C1433" s="7" t="s">
        <v>2864</v>
      </c>
      <c r="D1433" s="8">
        <v>38603.70416666667</v>
      </c>
      <c r="E1433" s="7" t="s">
        <v>19</v>
      </c>
      <c r="F1433" s="8">
        <v>39448</v>
      </c>
      <c r="G1433" t="str">
        <f t="shared" si="23"/>
        <v>Inactive</v>
      </c>
      <c r="H1433" s="4" t="s">
        <v>6</v>
      </c>
      <c r="I1433" t="str">
        <f>VLOOKUP(B1433,'CCM-FRS-01-May-2014'!$A$1:$M$1962,3,0)</f>
        <v>Corporate Operations</v>
      </c>
      <c r="J1433" t="str">
        <f>VLOOKUP(B1433,'CCM-FRS-01-May-2014'!$A$1:$M$1962,4,0)</f>
        <v>Corp Ops-Human Resources</v>
      </c>
      <c r="K1433" t="str">
        <f>VLOOKUP(B1433,'CCM-FRS-01-May-2014'!$A$1:$M$1962,5,0)</f>
        <v>HR-Inactive</v>
      </c>
      <c r="M1433">
        <v>0</v>
      </c>
      <c r="O1433" s="23">
        <v>0</v>
      </c>
    </row>
    <row r="1434" spans="1:15" ht="15" x14ac:dyDescent="0.3">
      <c r="A1434" s="7"/>
      <c r="B1434" s="7" t="s">
        <v>2865</v>
      </c>
      <c r="C1434" s="7" t="s">
        <v>2866</v>
      </c>
      <c r="D1434" s="8">
        <v>38469.543668981481</v>
      </c>
      <c r="E1434" s="7" t="s">
        <v>19</v>
      </c>
      <c r="F1434" s="8">
        <v>39448</v>
      </c>
      <c r="G1434" t="str">
        <f t="shared" si="23"/>
        <v>Inactive</v>
      </c>
      <c r="H1434" s="4" t="s">
        <v>6</v>
      </c>
      <c r="I1434" t="str">
        <f>VLOOKUP(B1434,'CCM-FRS-01-May-2014'!$A$1:$M$1962,3,0)</f>
        <v>Corporate Operations</v>
      </c>
      <c r="J1434" t="str">
        <f>VLOOKUP(B1434,'CCM-FRS-01-May-2014'!$A$1:$M$1962,4,0)</f>
        <v>Corp Ops-Human Resources</v>
      </c>
      <c r="K1434" t="str">
        <f>VLOOKUP(B1434,'CCM-FRS-01-May-2014'!$A$1:$M$1962,5,0)</f>
        <v>HR-Inactive</v>
      </c>
      <c r="M1434">
        <v>0</v>
      </c>
      <c r="O1434" s="23">
        <v>0</v>
      </c>
    </row>
    <row r="1435" spans="1:15" ht="15" x14ac:dyDescent="0.3">
      <c r="A1435" s="7"/>
      <c r="B1435" s="7" t="s">
        <v>2867</v>
      </c>
      <c r="C1435" s="7" t="s">
        <v>2868</v>
      </c>
      <c r="D1435" s="8">
        <v>38603.70416666667</v>
      </c>
      <c r="E1435" s="7" t="s">
        <v>19</v>
      </c>
      <c r="F1435" s="8">
        <v>39448</v>
      </c>
      <c r="G1435" t="str">
        <f t="shared" si="23"/>
        <v>Inactive</v>
      </c>
      <c r="H1435" s="4" t="s">
        <v>6</v>
      </c>
      <c r="I1435" t="str">
        <f>VLOOKUP(B1435,'CCM-FRS-01-May-2014'!$A$1:$M$1962,3,0)</f>
        <v>Corporate Operations</v>
      </c>
      <c r="J1435" t="str">
        <f>VLOOKUP(B1435,'CCM-FRS-01-May-2014'!$A$1:$M$1962,4,0)</f>
        <v>Corp Ops-Human Resources</v>
      </c>
      <c r="K1435" t="str">
        <f>VLOOKUP(B1435,'CCM-FRS-01-May-2014'!$A$1:$M$1962,5,0)</f>
        <v>HR-Inactive</v>
      </c>
      <c r="M1435">
        <v>0</v>
      </c>
      <c r="O1435" s="23">
        <v>0</v>
      </c>
    </row>
    <row r="1436" spans="1:15" ht="15" x14ac:dyDescent="0.3">
      <c r="A1436" s="7"/>
      <c r="B1436" s="7" t="s">
        <v>2869</v>
      </c>
      <c r="C1436" s="7" t="s">
        <v>2870</v>
      </c>
      <c r="D1436" s="8">
        <v>38721.707604166666</v>
      </c>
      <c r="E1436" s="7" t="s">
        <v>19</v>
      </c>
      <c r="F1436" s="8" t="s">
        <v>20</v>
      </c>
      <c r="G1436" t="str">
        <f t="shared" si="23"/>
        <v>Active</v>
      </c>
      <c r="H1436" s="2" t="s">
        <v>1</v>
      </c>
      <c r="I1436" t="str">
        <f>VLOOKUP(B1436,'CCM-FRS-01-May-2014'!$A$1:$M$1962,3,0)</f>
        <v>Corporate Operations</v>
      </c>
      <c r="J1436" t="str">
        <f>VLOOKUP(B1436,'CCM-FRS-01-May-2014'!$A$1:$M$1962,4,0)</f>
        <v>Corp Ops-Human Resources</v>
      </c>
      <c r="K1436" t="str">
        <f>VLOOKUP(B1436,'CCM-FRS-01-May-2014'!$A$1:$M$1962,5,0)</f>
        <v>HR-RI-Total Rewards</v>
      </c>
      <c r="M1436">
        <v>14</v>
      </c>
      <c r="O1436" s="23">
        <v>4309599.5058637969</v>
      </c>
    </row>
    <row r="1437" spans="1:15" ht="15" x14ac:dyDescent="0.3">
      <c r="A1437" s="7"/>
      <c r="B1437" s="7" t="s">
        <v>2871</v>
      </c>
      <c r="C1437" s="7" t="s">
        <v>2872</v>
      </c>
      <c r="D1437" s="8">
        <v>39272.346435185187</v>
      </c>
      <c r="E1437" s="7" t="s">
        <v>19</v>
      </c>
      <c r="F1437" s="8">
        <v>41578</v>
      </c>
      <c r="G1437" t="str">
        <f t="shared" si="23"/>
        <v>Inactive</v>
      </c>
      <c r="H1437" s="4" t="s">
        <v>6</v>
      </c>
      <c r="I1437" t="str">
        <f>VLOOKUP(B1437,'CCM-FRS-01-May-2014'!$A$1:$M$1962,3,0)</f>
        <v>Corporate Operations</v>
      </c>
      <c r="J1437" t="str">
        <f>VLOOKUP(B1437,'CCM-FRS-01-May-2014'!$A$1:$M$1962,4,0)</f>
        <v>Corp Ops-Human Resources</v>
      </c>
      <c r="K1437" t="str">
        <f>VLOOKUP(B1437,'CCM-FRS-01-May-2014'!$A$1:$M$1962,5,0)</f>
        <v>HR-Inactive</v>
      </c>
      <c r="M1437">
        <v>0</v>
      </c>
      <c r="O1437" s="23">
        <v>0</v>
      </c>
    </row>
    <row r="1438" spans="1:15" ht="15" x14ac:dyDescent="0.3">
      <c r="A1438" s="7"/>
      <c r="B1438" s="7" t="s">
        <v>2873</v>
      </c>
      <c r="C1438" s="7" t="s">
        <v>2874</v>
      </c>
      <c r="D1438" s="8">
        <v>39272.34684027778</v>
      </c>
      <c r="E1438" s="7" t="s">
        <v>19</v>
      </c>
      <c r="F1438" s="8" t="s">
        <v>20</v>
      </c>
      <c r="G1438" t="str">
        <f t="shared" si="23"/>
        <v>Active</v>
      </c>
      <c r="H1438" s="2" t="s">
        <v>1</v>
      </c>
      <c r="I1438" t="str">
        <f>VLOOKUP(B1438,'CCM-FRS-01-May-2014'!$A$1:$M$1962,3,0)</f>
        <v>Corporate Operations</v>
      </c>
      <c r="J1438" t="str">
        <f>VLOOKUP(B1438,'CCM-FRS-01-May-2014'!$A$1:$M$1962,4,0)</f>
        <v>Corp Ops-Human Resources</v>
      </c>
      <c r="K1438" t="str">
        <f>VLOOKUP(B1438,'CCM-FRS-01-May-2014'!$A$1:$M$1962,5,0)</f>
        <v>HR-Business Partnership</v>
      </c>
      <c r="M1438">
        <v>0</v>
      </c>
      <c r="O1438" s="23">
        <v>611628.35432195314</v>
      </c>
    </row>
    <row r="1439" spans="1:15" ht="15" x14ac:dyDescent="0.3">
      <c r="A1439" s="7"/>
      <c r="B1439" s="7" t="s">
        <v>2875</v>
      </c>
      <c r="C1439" s="7" t="s">
        <v>2876</v>
      </c>
      <c r="D1439" s="8">
        <v>39272.347303240742</v>
      </c>
      <c r="E1439" s="7" t="s">
        <v>19</v>
      </c>
      <c r="F1439" s="8" t="s">
        <v>20</v>
      </c>
      <c r="G1439" t="str">
        <f t="shared" si="23"/>
        <v>Active</v>
      </c>
      <c r="H1439" s="2" t="s">
        <v>1</v>
      </c>
      <c r="I1439" t="str">
        <f>VLOOKUP(B1439,'CCM-FRS-01-May-2014'!$A$1:$M$1962,3,0)</f>
        <v>Corporate Operations</v>
      </c>
      <c r="J1439" t="str">
        <f>VLOOKUP(B1439,'CCM-FRS-01-May-2014'!$A$1:$M$1962,4,0)</f>
        <v>Corp Ops-Human Resources</v>
      </c>
      <c r="K1439" t="str">
        <f>VLOOKUP(B1439,'CCM-FRS-01-May-2014'!$A$1:$M$1962,5,0)</f>
        <v>HR-Asia Pacific</v>
      </c>
      <c r="M1439">
        <v>3</v>
      </c>
      <c r="O1439" s="23">
        <v>760664.361254788</v>
      </c>
    </row>
    <row r="1440" spans="1:15" ht="15" x14ac:dyDescent="0.3">
      <c r="A1440" s="7"/>
      <c r="B1440" s="7" t="s">
        <v>2877</v>
      </c>
      <c r="C1440" s="7" t="s">
        <v>2878</v>
      </c>
      <c r="D1440" s="8">
        <v>39272.347743055558</v>
      </c>
      <c r="E1440" s="7" t="s">
        <v>19</v>
      </c>
      <c r="F1440" s="8" t="s">
        <v>20</v>
      </c>
      <c r="G1440" t="str">
        <f t="shared" si="23"/>
        <v>Active</v>
      </c>
      <c r="H1440" s="2" t="s">
        <v>1</v>
      </c>
      <c r="I1440" t="str">
        <f>VLOOKUP(B1440,'CCM-FRS-01-May-2014'!$A$1:$M$1962,3,0)</f>
        <v>Corporate Operations</v>
      </c>
      <c r="J1440" t="str">
        <f>VLOOKUP(B1440,'CCM-FRS-01-May-2014'!$A$1:$M$1962,4,0)</f>
        <v>Corp Ops-Human Resources</v>
      </c>
      <c r="K1440" t="str">
        <f>VLOOKUP(B1440,'CCM-FRS-01-May-2014'!$A$1:$M$1962,5,0)</f>
        <v>HR-Business Partnership</v>
      </c>
      <c r="M1440">
        <v>0</v>
      </c>
      <c r="O1440" s="23">
        <v>909922.76147000003</v>
      </c>
    </row>
    <row r="1441" spans="1:15" ht="15" x14ac:dyDescent="0.3">
      <c r="A1441" s="7"/>
      <c r="B1441" s="7" t="s">
        <v>2879</v>
      </c>
      <c r="C1441" s="7" t="s">
        <v>2880</v>
      </c>
      <c r="D1441" s="8">
        <v>39272.348217592589</v>
      </c>
      <c r="E1441" s="7" t="s">
        <v>19</v>
      </c>
      <c r="F1441" s="8" t="s">
        <v>20</v>
      </c>
      <c r="G1441" t="str">
        <f t="shared" si="23"/>
        <v>Active</v>
      </c>
      <c r="H1441" s="2" t="s">
        <v>1</v>
      </c>
      <c r="I1441" t="str">
        <f>VLOOKUP(B1441,'CCM-FRS-01-May-2014'!$A$1:$M$1962,3,0)</f>
        <v>Corporate Operations</v>
      </c>
      <c r="J1441" t="str">
        <f>VLOOKUP(B1441,'CCM-FRS-01-May-2014'!$A$1:$M$1962,4,0)</f>
        <v>Corp Ops-Human Resources</v>
      </c>
      <c r="K1441" t="str">
        <f>VLOOKUP(B1441,'CCM-FRS-01-May-2014'!$A$1:$M$1962,5,0)</f>
        <v>HR-Asia Pacific</v>
      </c>
      <c r="M1441">
        <v>15</v>
      </c>
      <c r="O1441" s="23">
        <v>3847221.2923233211</v>
      </c>
    </row>
    <row r="1442" spans="1:15" ht="15" x14ac:dyDescent="0.3">
      <c r="A1442" s="7"/>
      <c r="B1442" s="7" t="s">
        <v>2881</v>
      </c>
      <c r="C1442" s="7" t="s">
        <v>2882</v>
      </c>
      <c r="D1442" s="8">
        <v>39272.348680555559</v>
      </c>
      <c r="E1442" s="7" t="s">
        <v>19</v>
      </c>
      <c r="F1442" s="8">
        <v>41578</v>
      </c>
      <c r="G1442" t="str">
        <f t="shared" si="23"/>
        <v>Inactive</v>
      </c>
      <c r="H1442" s="4" t="s">
        <v>6</v>
      </c>
      <c r="I1442" t="str">
        <f>VLOOKUP(B1442,'CCM-FRS-01-May-2014'!$A$1:$M$1962,3,0)</f>
        <v>Corporate Operations</v>
      </c>
      <c r="J1442" t="str">
        <f>VLOOKUP(B1442,'CCM-FRS-01-May-2014'!$A$1:$M$1962,4,0)</f>
        <v>Corp Ops-Human Resources</v>
      </c>
      <c r="K1442" t="str">
        <f>VLOOKUP(B1442,'CCM-FRS-01-May-2014'!$A$1:$M$1962,5,0)</f>
        <v>HR-Inactive</v>
      </c>
      <c r="M1442">
        <v>0</v>
      </c>
      <c r="O1442" s="23">
        <v>0</v>
      </c>
    </row>
    <row r="1443" spans="1:15" ht="15" x14ac:dyDescent="0.3">
      <c r="A1443" s="7"/>
      <c r="B1443" s="7" t="s">
        <v>2883</v>
      </c>
      <c r="C1443" s="7" t="s">
        <v>2884</v>
      </c>
      <c r="D1443" s="8">
        <v>39272.348981481482</v>
      </c>
      <c r="E1443" s="7" t="s">
        <v>19</v>
      </c>
      <c r="F1443" s="8" t="s">
        <v>20</v>
      </c>
      <c r="G1443" t="str">
        <f t="shared" si="23"/>
        <v>Active</v>
      </c>
      <c r="H1443" s="2" t="s">
        <v>1</v>
      </c>
      <c r="I1443" t="str">
        <f>VLOOKUP(B1443,'CCM-FRS-01-May-2014'!$A$1:$M$1962,3,0)</f>
        <v>Corporate Operations</v>
      </c>
      <c r="J1443" t="str">
        <f>VLOOKUP(B1443,'CCM-FRS-01-May-2014'!$A$1:$M$1962,4,0)</f>
        <v>Corp Ops-Human Resources</v>
      </c>
      <c r="K1443" t="str">
        <f>VLOOKUP(B1443,'CCM-FRS-01-May-2014'!$A$1:$M$1962,5,0)</f>
        <v>HR-Asia Pacific</v>
      </c>
      <c r="M1443">
        <v>6</v>
      </c>
      <c r="O1443" s="23">
        <v>1420614.516067645</v>
      </c>
    </row>
    <row r="1444" spans="1:15" ht="15" x14ac:dyDescent="0.3">
      <c r="A1444" s="7"/>
      <c r="B1444" s="7" t="s">
        <v>2885</v>
      </c>
      <c r="C1444" s="7" t="s">
        <v>2886</v>
      </c>
      <c r="D1444" s="8">
        <v>39272.349560185183</v>
      </c>
      <c r="E1444" s="7" t="s">
        <v>19</v>
      </c>
      <c r="F1444" s="8" t="s">
        <v>20</v>
      </c>
      <c r="G1444" t="str">
        <f t="shared" si="23"/>
        <v>Active</v>
      </c>
      <c r="H1444" s="2" t="s">
        <v>1</v>
      </c>
      <c r="I1444" t="str">
        <f>VLOOKUP(B1444,'CCM-FRS-01-May-2014'!$A$1:$M$1962,3,0)</f>
        <v>Corporate Operations</v>
      </c>
      <c r="J1444" t="str">
        <f>VLOOKUP(B1444,'CCM-FRS-01-May-2014'!$A$1:$M$1962,4,0)</f>
        <v>Corp Ops-Human Resources</v>
      </c>
      <c r="K1444" t="str">
        <f>VLOOKUP(B1444,'CCM-FRS-01-May-2014'!$A$1:$M$1962,5,0)</f>
        <v>HR-Operations</v>
      </c>
      <c r="M1444">
        <v>0</v>
      </c>
      <c r="O1444" s="23">
        <v>180192.38</v>
      </c>
    </row>
    <row r="1445" spans="1:15" ht="15" x14ac:dyDescent="0.3">
      <c r="A1445" s="7"/>
      <c r="B1445" s="7" t="s">
        <v>2887</v>
      </c>
      <c r="C1445" s="7" t="s">
        <v>2888</v>
      </c>
      <c r="D1445" s="8">
        <v>41325.46943287037</v>
      </c>
      <c r="E1445" s="7" t="s">
        <v>19</v>
      </c>
      <c r="F1445" s="8" t="s">
        <v>20</v>
      </c>
      <c r="G1445" t="str">
        <f t="shared" si="23"/>
        <v>Active</v>
      </c>
      <c r="H1445" s="2" t="s">
        <v>1</v>
      </c>
      <c r="I1445" t="str">
        <f>VLOOKUP(B1445,'CCM-FRS-01-May-2014'!$A$1:$M$1962,3,0)</f>
        <v>Corporate Operations</v>
      </c>
      <c r="J1445" t="str">
        <f>VLOOKUP(B1445,'CCM-FRS-01-May-2014'!$A$1:$M$1962,4,0)</f>
        <v>Corp Ops-Human Resources</v>
      </c>
      <c r="K1445" t="str">
        <f>VLOOKUP(B1445,'CCM-FRS-01-May-2014'!$A$1:$M$1962,5,0)</f>
        <v>HR-Business Partnership</v>
      </c>
      <c r="M1445">
        <v>61</v>
      </c>
      <c r="O1445" s="23">
        <v>10690862.922900781</v>
      </c>
    </row>
    <row r="1446" spans="1:15" ht="15" x14ac:dyDescent="0.3">
      <c r="A1446" s="7"/>
      <c r="B1446" s="7" t="s">
        <v>2889</v>
      </c>
      <c r="C1446" s="7" t="s">
        <v>2890</v>
      </c>
      <c r="D1446" s="8">
        <v>39272.349780092591</v>
      </c>
      <c r="E1446" s="7" t="s">
        <v>19</v>
      </c>
      <c r="F1446" s="8" t="s">
        <v>20</v>
      </c>
      <c r="G1446" t="str">
        <f t="shared" si="23"/>
        <v>Active</v>
      </c>
      <c r="H1446" s="2" t="s">
        <v>1</v>
      </c>
      <c r="I1446" t="str">
        <f>VLOOKUP(B1446,'CCM-FRS-01-May-2014'!$A$1:$M$1962,3,0)</f>
        <v>Corporate Operations</v>
      </c>
      <c r="J1446" t="str">
        <f>VLOOKUP(B1446,'CCM-FRS-01-May-2014'!$A$1:$M$1962,4,0)</f>
        <v>Corp Ops-Human Resources</v>
      </c>
      <c r="K1446" t="str">
        <f>VLOOKUP(B1446,'CCM-FRS-01-May-2014'!$A$1:$M$1962,5,0)</f>
        <v>HR-Business Partnership</v>
      </c>
      <c r="M1446">
        <v>0</v>
      </c>
      <c r="O1446" s="23">
        <v>563965.10173999995</v>
      </c>
    </row>
    <row r="1447" spans="1:15" ht="15" x14ac:dyDescent="0.3">
      <c r="A1447" s="7"/>
      <c r="B1447" s="7" t="s">
        <v>2891</v>
      </c>
      <c r="C1447" s="7" t="s">
        <v>2892</v>
      </c>
      <c r="D1447" s="8">
        <v>39272.350046296298</v>
      </c>
      <c r="E1447" s="7" t="s">
        <v>19</v>
      </c>
      <c r="F1447" s="8">
        <v>41578</v>
      </c>
      <c r="G1447" t="str">
        <f t="shared" si="23"/>
        <v>Inactive</v>
      </c>
      <c r="H1447" s="4" t="s">
        <v>6</v>
      </c>
      <c r="I1447" t="str">
        <f>VLOOKUP(B1447,'CCM-FRS-01-May-2014'!$A$1:$M$1962,3,0)</f>
        <v>Corporate Operations</v>
      </c>
      <c r="J1447" t="str">
        <f>VLOOKUP(B1447,'CCM-FRS-01-May-2014'!$A$1:$M$1962,4,0)</f>
        <v>Corp Ops-Human Resources</v>
      </c>
      <c r="K1447" t="str">
        <f>VLOOKUP(B1447,'CCM-FRS-01-May-2014'!$A$1:$M$1962,5,0)</f>
        <v>HR-Inactive</v>
      </c>
      <c r="M1447">
        <v>0</v>
      </c>
      <c r="O1447" s="23">
        <v>0</v>
      </c>
    </row>
    <row r="1448" spans="1:15" ht="15" x14ac:dyDescent="0.3">
      <c r="A1448" s="7"/>
      <c r="B1448" s="7" t="s">
        <v>2893</v>
      </c>
      <c r="C1448" s="7" t="s">
        <v>2894</v>
      </c>
      <c r="D1448" s="8">
        <v>40135.432905092595</v>
      </c>
      <c r="E1448" s="7" t="s">
        <v>19</v>
      </c>
      <c r="F1448" s="8" t="s">
        <v>20</v>
      </c>
      <c r="G1448" t="str">
        <f t="shared" si="23"/>
        <v>Active</v>
      </c>
      <c r="H1448" s="2" t="s">
        <v>1</v>
      </c>
      <c r="I1448" t="str">
        <f>VLOOKUP(B1448,'CCM-FRS-01-May-2014'!$A$1:$M$1962,3,0)</f>
        <v>Corporate Operations</v>
      </c>
      <c r="J1448" t="str">
        <f>VLOOKUP(B1448,'CCM-FRS-01-May-2014'!$A$1:$M$1962,4,0)</f>
        <v>Corp Ops-Human Resources</v>
      </c>
      <c r="K1448" t="str">
        <f>VLOOKUP(B1448,'CCM-FRS-01-May-2014'!$A$1:$M$1962,5,0)</f>
        <v>HR-Asia Pacific</v>
      </c>
      <c r="M1448">
        <v>3</v>
      </c>
      <c r="O1448" s="23">
        <v>767292.81038582302</v>
      </c>
    </row>
    <row r="1449" spans="1:15" ht="15" x14ac:dyDescent="0.3">
      <c r="A1449" s="7"/>
      <c r="B1449" s="7" t="s">
        <v>2895</v>
      </c>
      <c r="C1449" s="7" t="s">
        <v>2896</v>
      </c>
      <c r="D1449" s="8">
        <v>40135.430543981478</v>
      </c>
      <c r="E1449" s="7" t="s">
        <v>19</v>
      </c>
      <c r="F1449" s="8">
        <v>41121</v>
      </c>
      <c r="G1449" t="str">
        <f t="shared" si="23"/>
        <v>Inactive</v>
      </c>
      <c r="H1449" s="4" t="s">
        <v>6</v>
      </c>
      <c r="I1449" t="str">
        <f>VLOOKUP(B1449,'CCM-FRS-01-May-2014'!$A$1:$M$1962,3,0)</f>
        <v>Corporate Operations</v>
      </c>
      <c r="J1449" t="str">
        <f>VLOOKUP(B1449,'CCM-FRS-01-May-2014'!$A$1:$M$1962,4,0)</f>
        <v>Corp Ops-Human Resources</v>
      </c>
      <c r="K1449" t="str">
        <f>VLOOKUP(B1449,'CCM-FRS-01-May-2014'!$A$1:$M$1962,5,0)</f>
        <v>HR-Inactive</v>
      </c>
      <c r="M1449">
        <v>0</v>
      </c>
      <c r="O1449" s="23">
        <v>0</v>
      </c>
    </row>
    <row r="1450" spans="1:15" ht="15" x14ac:dyDescent="0.3">
      <c r="A1450" s="7"/>
      <c r="B1450" s="7" t="s">
        <v>2897</v>
      </c>
      <c r="C1450" s="7" t="s">
        <v>2898</v>
      </c>
      <c r="D1450" s="8">
        <v>40494.538807870369</v>
      </c>
      <c r="E1450" s="7" t="s">
        <v>19</v>
      </c>
      <c r="F1450" s="8" t="s">
        <v>20</v>
      </c>
      <c r="G1450" t="str">
        <f t="shared" si="23"/>
        <v>Active</v>
      </c>
      <c r="H1450" s="2" t="s">
        <v>1</v>
      </c>
      <c r="I1450" t="str">
        <f>VLOOKUP(B1450,'CCM-FRS-01-May-2014'!$A$1:$M$1962,3,0)</f>
        <v>Corporate Operations</v>
      </c>
      <c r="J1450" t="str">
        <f>VLOOKUP(B1450,'CCM-FRS-01-May-2014'!$A$1:$M$1962,4,0)</f>
        <v>Corp Ops-Human Resources</v>
      </c>
      <c r="K1450" t="str">
        <f>VLOOKUP(B1450,'CCM-FRS-01-May-2014'!$A$1:$M$1962,5,0)</f>
        <v>HR-Asia Pacific</v>
      </c>
      <c r="M1450">
        <v>33</v>
      </c>
      <c r="O1450" s="23">
        <v>1358032.2347482839</v>
      </c>
    </row>
    <row r="1451" spans="1:15" ht="15" x14ac:dyDescent="0.3">
      <c r="A1451" s="7"/>
      <c r="B1451" s="7" t="s">
        <v>2899</v>
      </c>
      <c r="C1451" s="7" t="s">
        <v>2900</v>
      </c>
      <c r="D1451" s="8">
        <v>38469.543668981481</v>
      </c>
      <c r="E1451" s="7" t="s">
        <v>19</v>
      </c>
      <c r="F1451" s="8" t="s">
        <v>20</v>
      </c>
      <c r="G1451" t="str">
        <f t="shared" si="23"/>
        <v>Active</v>
      </c>
      <c r="H1451" s="2" t="s">
        <v>1</v>
      </c>
      <c r="I1451" t="str">
        <f>VLOOKUP(B1451,'CCM-FRS-01-May-2014'!$A$1:$M$1962,3,0)</f>
        <v>Corporate Operations</v>
      </c>
      <c r="J1451" t="str">
        <f>VLOOKUP(B1451,'CCM-FRS-01-May-2014'!$A$1:$M$1962,4,0)</f>
        <v>Corp Ops-Human Resources</v>
      </c>
      <c r="K1451" t="str">
        <f>VLOOKUP(B1451,'CCM-FRS-01-May-2014'!$A$1:$M$1962,5,0)</f>
        <v>HR-Executive</v>
      </c>
      <c r="M1451">
        <v>19</v>
      </c>
      <c r="O1451" s="23">
        <v>14244228.744373996</v>
      </c>
    </row>
    <row r="1452" spans="1:15" ht="15" x14ac:dyDescent="0.3">
      <c r="A1452" s="7"/>
      <c r="B1452" s="7" t="s">
        <v>2901</v>
      </c>
      <c r="C1452" s="7" t="s">
        <v>2902</v>
      </c>
      <c r="D1452" s="8">
        <v>38673.581006944441</v>
      </c>
      <c r="E1452" s="7" t="s">
        <v>19</v>
      </c>
      <c r="F1452" s="8" t="s">
        <v>20</v>
      </c>
      <c r="G1452" t="str">
        <f t="shared" si="23"/>
        <v>Active</v>
      </c>
      <c r="H1452" s="2" t="s">
        <v>1</v>
      </c>
      <c r="I1452" t="str">
        <f>VLOOKUP(B1452,'CCM-FRS-01-May-2014'!$A$1:$M$1962,3,0)</f>
        <v>Corporate Operations</v>
      </c>
      <c r="J1452" t="str">
        <f>VLOOKUP(B1452,'CCM-FRS-01-May-2014'!$A$1:$M$1962,4,0)</f>
        <v>Corp Ops-Human Resources</v>
      </c>
      <c r="K1452" t="str">
        <f>VLOOKUP(B1452,'CCM-FRS-01-May-2014'!$A$1:$M$1962,5,0)</f>
        <v>500600 HR-Campus Recruiting</v>
      </c>
      <c r="M1452">
        <v>12</v>
      </c>
      <c r="O1452" s="23">
        <v>5455476.1663072482</v>
      </c>
    </row>
    <row r="1453" spans="1:15" ht="15" x14ac:dyDescent="0.3">
      <c r="A1453" s="7"/>
      <c r="B1453" s="7" t="s">
        <v>2903</v>
      </c>
      <c r="C1453" s="7" t="s">
        <v>2904</v>
      </c>
      <c r="D1453" s="8">
        <v>38701.452592592592</v>
      </c>
      <c r="E1453" s="7" t="s">
        <v>19</v>
      </c>
      <c r="F1453" s="8">
        <v>39448</v>
      </c>
      <c r="G1453" t="str">
        <f t="shared" si="23"/>
        <v>Inactive</v>
      </c>
      <c r="H1453" s="4" t="s">
        <v>6</v>
      </c>
      <c r="I1453" t="str">
        <f>VLOOKUP(B1453,'CCM-FRS-01-May-2014'!$A$1:$M$1962,3,0)</f>
        <v>Corporate Operations</v>
      </c>
      <c r="J1453" t="str">
        <f>VLOOKUP(B1453,'CCM-FRS-01-May-2014'!$A$1:$M$1962,4,0)</f>
        <v>Corp Ops-Human Resources</v>
      </c>
      <c r="K1453" t="str">
        <f>VLOOKUP(B1453,'CCM-FRS-01-May-2014'!$A$1:$M$1962,5,0)</f>
        <v>HR-Inactive</v>
      </c>
      <c r="M1453">
        <v>0</v>
      </c>
      <c r="O1453" s="23">
        <v>0</v>
      </c>
    </row>
    <row r="1454" spans="1:15" ht="15" x14ac:dyDescent="0.3">
      <c r="A1454" s="7"/>
      <c r="B1454" s="7" t="s">
        <v>2905</v>
      </c>
      <c r="C1454" s="7" t="s">
        <v>2906</v>
      </c>
      <c r="D1454" s="8">
        <v>39272.34443287037</v>
      </c>
      <c r="E1454" s="7" t="s">
        <v>19</v>
      </c>
      <c r="F1454" s="8" t="s">
        <v>20</v>
      </c>
      <c r="G1454" t="str">
        <f t="shared" si="23"/>
        <v>Active</v>
      </c>
      <c r="H1454" s="2" t="s">
        <v>1</v>
      </c>
      <c r="I1454" t="str">
        <f>VLOOKUP(B1454,'CCM-FRS-01-May-2014'!$A$1:$M$1962,3,0)</f>
        <v>Corporate Operations</v>
      </c>
      <c r="J1454" t="str">
        <f>VLOOKUP(B1454,'CCM-FRS-01-May-2014'!$A$1:$M$1962,4,0)</f>
        <v>Corp Ops-Human Resources</v>
      </c>
      <c r="K1454" t="str">
        <f>VLOOKUP(B1454,'CCM-FRS-01-May-2014'!$A$1:$M$1962,5,0)</f>
        <v>HR-Talent Acquisition</v>
      </c>
      <c r="M1454">
        <v>22</v>
      </c>
      <c r="O1454" s="23">
        <v>5247815.0376165342</v>
      </c>
    </row>
    <row r="1455" spans="1:15" ht="15" x14ac:dyDescent="0.3">
      <c r="A1455" s="7"/>
      <c r="B1455" s="7" t="s">
        <v>2907</v>
      </c>
      <c r="C1455" s="7" t="s">
        <v>2908</v>
      </c>
      <c r="D1455" s="8">
        <v>39619.427754629629</v>
      </c>
      <c r="E1455" s="7" t="s">
        <v>19</v>
      </c>
      <c r="F1455" s="8" t="s">
        <v>20</v>
      </c>
      <c r="G1455" t="str">
        <f t="shared" si="23"/>
        <v>Active</v>
      </c>
      <c r="H1455" s="2" t="s">
        <v>1</v>
      </c>
      <c r="I1455" t="str">
        <f>VLOOKUP(B1455,'CCM-FRS-01-May-2014'!$A$1:$M$1962,3,0)</f>
        <v>Corporate Operations</v>
      </c>
      <c r="J1455" t="str">
        <f>VLOOKUP(B1455,'CCM-FRS-01-May-2014'!$A$1:$M$1962,4,0)</f>
        <v>Corp Ops-Human Resources</v>
      </c>
      <c r="K1455" t="str">
        <f>VLOOKUP(B1455,'CCM-FRS-01-May-2014'!$A$1:$M$1962,5,0)</f>
        <v>500670 HR-Diversity</v>
      </c>
      <c r="M1455">
        <v>4</v>
      </c>
      <c r="O1455" s="23">
        <v>1718801.6426208466</v>
      </c>
    </row>
    <row r="1456" spans="1:15" ht="15" x14ac:dyDescent="0.3">
      <c r="A1456" s="7"/>
      <c r="B1456" s="7" t="s">
        <v>2909</v>
      </c>
      <c r="C1456" s="7" t="s">
        <v>2910</v>
      </c>
      <c r="D1456" s="8">
        <v>38974.576666666668</v>
      </c>
      <c r="E1456" s="7" t="s">
        <v>19</v>
      </c>
      <c r="F1456" s="8" t="s">
        <v>20</v>
      </c>
      <c r="G1456" t="str">
        <f t="shared" si="23"/>
        <v>Active</v>
      </c>
      <c r="H1456" s="2" t="s">
        <v>1</v>
      </c>
      <c r="I1456" t="str">
        <f>VLOOKUP(B1456,'CCM-FRS-01-May-2014'!$A$1:$M$1962,3,0)</f>
        <v>Corporate Operations</v>
      </c>
      <c r="J1456" t="str">
        <f>VLOOKUP(B1456,'CCM-FRS-01-May-2014'!$A$1:$M$1962,4,0)</f>
        <v>Corp Ops-Human Resources</v>
      </c>
      <c r="K1456" t="str">
        <f>VLOOKUP(B1456,'CCM-FRS-01-May-2014'!$A$1:$M$1962,5,0)</f>
        <v>500700 HR-Talent Management</v>
      </c>
      <c r="M1456">
        <v>28</v>
      </c>
      <c r="O1456" s="23">
        <v>14647084.266073801</v>
      </c>
    </row>
    <row r="1457" spans="1:15" ht="15" x14ac:dyDescent="0.3">
      <c r="A1457" s="7"/>
      <c r="B1457" s="7" t="s">
        <v>2911</v>
      </c>
      <c r="C1457" s="7" t="s">
        <v>2912</v>
      </c>
      <c r="D1457" s="8">
        <v>39175.570856481485</v>
      </c>
      <c r="E1457" s="7" t="s">
        <v>19</v>
      </c>
      <c r="F1457" s="8">
        <v>39448</v>
      </c>
      <c r="G1457" t="str">
        <f t="shared" si="23"/>
        <v>Inactive</v>
      </c>
      <c r="H1457" s="4" t="s">
        <v>6</v>
      </c>
      <c r="I1457" t="str">
        <f>VLOOKUP(B1457,'CCM-FRS-01-May-2014'!$A$1:$M$1962,3,0)</f>
        <v>Corporate Operations</v>
      </c>
      <c r="J1457" t="str">
        <f>VLOOKUP(B1457,'CCM-FRS-01-May-2014'!$A$1:$M$1962,4,0)</f>
        <v>Corp Ops-Human Resources</v>
      </c>
      <c r="K1457" t="str">
        <f>VLOOKUP(B1457,'CCM-FRS-01-May-2014'!$A$1:$M$1962,5,0)</f>
        <v>HR-Inactive</v>
      </c>
      <c r="M1457">
        <v>0</v>
      </c>
      <c r="O1457" s="23">
        <v>0</v>
      </c>
    </row>
    <row r="1458" spans="1:15" ht="15" x14ac:dyDescent="0.3">
      <c r="A1458" s="7"/>
      <c r="B1458" s="7" t="s">
        <v>2913</v>
      </c>
      <c r="C1458" s="7" t="s">
        <v>2914</v>
      </c>
      <c r="D1458" s="8">
        <v>39329.737673611111</v>
      </c>
      <c r="E1458" s="7" t="s">
        <v>19</v>
      </c>
      <c r="F1458" s="8">
        <v>39988</v>
      </c>
      <c r="G1458" t="str">
        <f t="shared" si="23"/>
        <v>Inactive</v>
      </c>
      <c r="H1458" s="4" t="s">
        <v>6</v>
      </c>
      <c r="I1458" t="str">
        <f>VLOOKUP(B1458,'CCM-FRS-01-May-2014'!$A$1:$M$1962,3,0)</f>
        <v>Corporate Operations</v>
      </c>
      <c r="J1458" t="str">
        <f>VLOOKUP(B1458,'CCM-FRS-01-May-2014'!$A$1:$M$1962,4,0)</f>
        <v>Corp Ops-Human Resources</v>
      </c>
      <c r="K1458" t="str">
        <f>VLOOKUP(B1458,'CCM-FRS-01-May-2014'!$A$1:$M$1962,5,0)</f>
        <v>HR-Inactive</v>
      </c>
      <c r="M1458">
        <v>0</v>
      </c>
      <c r="O1458" s="23">
        <v>0</v>
      </c>
    </row>
    <row r="1459" spans="1:15" ht="15" x14ac:dyDescent="0.3">
      <c r="A1459" s="7"/>
      <c r="B1459" s="7" t="s">
        <v>2915</v>
      </c>
      <c r="C1459" s="7" t="s">
        <v>2916</v>
      </c>
      <c r="D1459" s="8">
        <v>39342.682916666665</v>
      </c>
      <c r="E1459" s="7" t="s">
        <v>19</v>
      </c>
      <c r="F1459" s="8">
        <v>41121</v>
      </c>
      <c r="G1459" t="str">
        <f t="shared" si="23"/>
        <v>Inactive</v>
      </c>
      <c r="H1459" s="4" t="s">
        <v>6</v>
      </c>
      <c r="I1459" t="str">
        <f>VLOOKUP(B1459,'CCM-FRS-01-May-2014'!$A$1:$M$1962,3,0)</f>
        <v>Corporate Operations</v>
      </c>
      <c r="J1459" t="str">
        <f>VLOOKUP(B1459,'CCM-FRS-01-May-2014'!$A$1:$M$1962,4,0)</f>
        <v>Corp Ops-Human Resources</v>
      </c>
      <c r="K1459" t="str">
        <f>VLOOKUP(B1459,'CCM-FRS-01-May-2014'!$A$1:$M$1962,5,0)</f>
        <v>HR-Inactive</v>
      </c>
      <c r="M1459">
        <v>0</v>
      </c>
      <c r="O1459" s="23">
        <v>0</v>
      </c>
    </row>
    <row r="1460" spans="1:15" ht="15" x14ac:dyDescent="0.3">
      <c r="A1460" s="7"/>
      <c r="B1460" s="7" t="s">
        <v>2917</v>
      </c>
      <c r="C1460" s="7" t="s">
        <v>2918</v>
      </c>
      <c r="D1460" s="8">
        <v>41488.576111111113</v>
      </c>
      <c r="E1460" s="7" t="s">
        <v>19</v>
      </c>
      <c r="F1460" s="8">
        <v>41698</v>
      </c>
      <c r="G1460" t="str">
        <f t="shared" si="23"/>
        <v>Inactive</v>
      </c>
      <c r="H1460" s="4" t="s">
        <v>6</v>
      </c>
      <c r="I1460" t="str">
        <f>VLOOKUP(B1460,'CCM-FRS-01-May-2014'!$A$1:$M$1962,3,0)</f>
        <v>Corporate Executive</v>
      </c>
      <c r="J1460" t="str">
        <f>VLOOKUP(B1460,'CCM-FRS-01-May-2014'!$A$1:$M$1962,4,0)</f>
        <v>Corp Exec - Real Estate Integration</v>
      </c>
      <c r="K1460" t="str">
        <f>VLOOKUP(B1460,'CCM-FRS-01-May-2014'!$A$1:$M$1962,5,0)</f>
        <v>500900 Real Estate 089 (inactive)</v>
      </c>
      <c r="M1460">
        <v>0</v>
      </c>
      <c r="O1460" s="23">
        <v>17.953480283826352</v>
      </c>
    </row>
    <row r="1461" spans="1:15" ht="15" x14ac:dyDescent="0.3">
      <c r="A1461" s="7"/>
      <c r="B1461" s="7" t="s">
        <v>2919</v>
      </c>
      <c r="C1461" s="7" t="s">
        <v>2920</v>
      </c>
      <c r="D1461" s="8">
        <v>41488.576111111113</v>
      </c>
      <c r="E1461" s="7" t="s">
        <v>19</v>
      </c>
      <c r="F1461" s="8">
        <v>41698</v>
      </c>
      <c r="G1461" t="str">
        <f t="shared" si="23"/>
        <v>Inactive</v>
      </c>
      <c r="H1461" s="4" t="s">
        <v>6</v>
      </c>
      <c r="I1461" t="str">
        <f>VLOOKUP(B1461,'CCM-FRS-01-May-2014'!$A$1:$M$1962,3,0)</f>
        <v>Corporate Executive</v>
      </c>
      <c r="J1461" t="str">
        <f>VLOOKUP(B1461,'CCM-FRS-01-May-2014'!$A$1:$M$1962,4,0)</f>
        <v>Corp Exec - Real Estate Integration</v>
      </c>
      <c r="K1461" t="str">
        <f>VLOOKUP(B1461,'CCM-FRS-01-May-2014'!$A$1:$M$1962,5,0)</f>
        <v>500910 Human Resources 089 (inactive)</v>
      </c>
      <c r="M1461">
        <v>0</v>
      </c>
      <c r="O1461" s="23">
        <v>0</v>
      </c>
    </row>
    <row r="1462" spans="1:15" ht="15" x14ac:dyDescent="0.3">
      <c r="A1462" s="7"/>
      <c r="B1462" s="7" t="s">
        <v>2921</v>
      </c>
      <c r="C1462" s="7" t="s">
        <v>2922</v>
      </c>
      <c r="D1462" s="8">
        <v>41488.576111111113</v>
      </c>
      <c r="E1462" s="7" t="s">
        <v>19</v>
      </c>
      <c r="F1462" s="8">
        <v>41698</v>
      </c>
      <c r="G1462" t="str">
        <f t="shared" si="23"/>
        <v>Inactive</v>
      </c>
      <c r="H1462" s="4" t="s">
        <v>6</v>
      </c>
      <c r="I1462" t="str">
        <f>VLOOKUP(B1462,'CCM-FRS-01-May-2014'!$A$1:$M$1962,3,0)</f>
        <v>Corporate Executive</v>
      </c>
      <c r="J1462" t="str">
        <f>VLOOKUP(B1462,'CCM-FRS-01-May-2014'!$A$1:$M$1962,4,0)</f>
        <v>Corp Exec - Real Estate Integration</v>
      </c>
      <c r="K1462" t="str">
        <f>VLOOKUP(B1462,'CCM-FRS-01-May-2014'!$A$1:$M$1962,5,0)</f>
        <v>500920 Legal &amp; Compliance 089 (inactive)</v>
      </c>
      <c r="M1462">
        <v>0</v>
      </c>
      <c r="O1462" s="23">
        <v>-31822.59908</v>
      </c>
    </row>
    <row r="1463" spans="1:15" ht="15" x14ac:dyDescent="0.3">
      <c r="A1463" s="7"/>
      <c r="B1463" s="7" t="s">
        <v>2923</v>
      </c>
      <c r="C1463" s="7" t="s">
        <v>2924</v>
      </c>
      <c r="D1463" s="8">
        <v>41488.576111111113</v>
      </c>
      <c r="E1463" s="7" t="s">
        <v>19</v>
      </c>
      <c r="F1463" s="8">
        <v>41698</v>
      </c>
      <c r="G1463" t="str">
        <f t="shared" si="23"/>
        <v>Inactive</v>
      </c>
      <c r="H1463" s="4" t="s">
        <v>6</v>
      </c>
      <c r="I1463" t="str">
        <f>VLOOKUP(B1463,'CCM-FRS-01-May-2014'!$A$1:$M$1962,3,0)</f>
        <v>Corporate Executive</v>
      </c>
      <c r="J1463" t="str">
        <f>VLOOKUP(B1463,'CCM-FRS-01-May-2014'!$A$1:$M$1962,4,0)</f>
        <v>Corp Exec - Real Estate Integration</v>
      </c>
      <c r="K1463" t="str">
        <f>VLOOKUP(B1463,'CCM-FRS-01-May-2014'!$A$1:$M$1962,5,0)</f>
        <v>500930 Technology 089 (inactive)</v>
      </c>
      <c r="M1463">
        <v>0</v>
      </c>
      <c r="O1463" s="23">
        <v>346.64245</v>
      </c>
    </row>
    <row r="1464" spans="1:15" ht="15" x14ac:dyDescent="0.3">
      <c r="A1464" s="7"/>
      <c r="B1464" s="7" t="s">
        <v>2925</v>
      </c>
      <c r="C1464" s="7" t="s">
        <v>2926</v>
      </c>
      <c r="D1464" s="8">
        <v>41488.576111111113</v>
      </c>
      <c r="E1464" s="7" t="s">
        <v>19</v>
      </c>
      <c r="F1464" s="8">
        <v>41698</v>
      </c>
      <c r="G1464" t="str">
        <f t="shared" si="23"/>
        <v>Inactive</v>
      </c>
      <c r="H1464" s="4" t="s">
        <v>6</v>
      </c>
      <c r="I1464" t="str">
        <f>VLOOKUP(B1464,'CCM-FRS-01-May-2014'!$A$1:$M$1962,3,0)</f>
        <v>Corporate Executive</v>
      </c>
      <c r="J1464" t="str">
        <f>VLOOKUP(B1464,'CCM-FRS-01-May-2014'!$A$1:$M$1962,4,0)</f>
        <v>Corp Exec - Real Estate Integration</v>
      </c>
      <c r="K1464" t="str">
        <f>VLOOKUP(B1464,'CCM-FRS-01-May-2014'!$A$1:$M$1962,5,0)</f>
        <v>500940 Business Operations 089 (inactive)</v>
      </c>
      <c r="M1464">
        <v>0</v>
      </c>
      <c r="O1464" s="23">
        <v>0</v>
      </c>
    </row>
    <row r="1465" spans="1:15" ht="15" x14ac:dyDescent="0.3">
      <c r="A1465" s="7"/>
      <c r="B1465" s="7" t="s">
        <v>2927</v>
      </c>
      <c r="C1465" s="7" t="s">
        <v>2928</v>
      </c>
      <c r="D1465" s="8">
        <v>41488.576111111113</v>
      </c>
      <c r="E1465" s="7" t="s">
        <v>19</v>
      </c>
      <c r="F1465" s="8">
        <v>41698</v>
      </c>
      <c r="G1465" t="str">
        <f t="shared" si="23"/>
        <v>Inactive</v>
      </c>
      <c r="H1465" s="4" t="s">
        <v>6</v>
      </c>
      <c r="I1465" t="str">
        <f>VLOOKUP(B1465,'CCM-FRS-01-May-2014'!$A$1:$M$1962,3,0)</f>
        <v>Corporate Executive</v>
      </c>
      <c r="J1465" t="str">
        <f>VLOOKUP(B1465,'CCM-FRS-01-May-2014'!$A$1:$M$1962,4,0)</f>
        <v>Corp Exec - Real Estate Integration</v>
      </c>
      <c r="K1465" t="str">
        <f>VLOOKUP(B1465,'CCM-FRS-01-May-2014'!$A$1:$M$1962,5,0)</f>
        <v>500950 Risk and Quantitative Analysis 089 (inactive)</v>
      </c>
      <c r="M1465">
        <v>0</v>
      </c>
      <c r="O1465" s="23">
        <v>0</v>
      </c>
    </row>
    <row r="1466" spans="1:15" ht="15" x14ac:dyDescent="0.3">
      <c r="A1466" s="7"/>
      <c r="B1466" s="7" t="s">
        <v>2929</v>
      </c>
      <c r="C1466" s="7" t="s">
        <v>2930</v>
      </c>
      <c r="D1466" s="8">
        <v>41488.576111111113</v>
      </c>
      <c r="E1466" s="7" t="s">
        <v>19</v>
      </c>
      <c r="F1466" s="8">
        <v>41698</v>
      </c>
      <c r="G1466" t="str">
        <f t="shared" si="23"/>
        <v>Inactive</v>
      </c>
      <c r="H1466" s="4" t="s">
        <v>6</v>
      </c>
      <c r="I1466" t="str">
        <f>VLOOKUP(B1466,'CCM-FRS-01-May-2014'!$A$1:$M$1962,3,0)</f>
        <v>Corporate Executive</v>
      </c>
      <c r="J1466" t="str">
        <f>VLOOKUP(B1466,'CCM-FRS-01-May-2014'!$A$1:$M$1962,4,0)</f>
        <v>Corp Exec - Real Estate Integration</v>
      </c>
      <c r="K1466" t="str">
        <f>VLOOKUP(B1466,'CCM-FRS-01-May-2014'!$A$1:$M$1962,5,0)</f>
        <v>500960 Global Marketing 089 (inactive)</v>
      </c>
      <c r="M1466">
        <v>0</v>
      </c>
      <c r="O1466" s="23">
        <v>0</v>
      </c>
    </row>
    <row r="1467" spans="1:15" ht="15" x14ac:dyDescent="0.3">
      <c r="A1467" s="7"/>
      <c r="B1467" s="7" t="s">
        <v>2931</v>
      </c>
      <c r="C1467" s="7" t="s">
        <v>2932</v>
      </c>
      <c r="D1467" s="8">
        <v>41488.576111111113</v>
      </c>
      <c r="E1467" s="7" t="s">
        <v>19</v>
      </c>
      <c r="F1467" s="8">
        <v>41698</v>
      </c>
      <c r="G1467" t="str">
        <f t="shared" si="23"/>
        <v>Inactive</v>
      </c>
      <c r="H1467" s="4" t="s">
        <v>6</v>
      </c>
      <c r="I1467" t="str">
        <f>VLOOKUP(B1467,'CCM-FRS-01-May-2014'!$A$1:$M$1962,3,0)</f>
        <v>Corporate Executive</v>
      </c>
      <c r="J1467" t="str">
        <f>VLOOKUP(B1467,'CCM-FRS-01-May-2014'!$A$1:$M$1962,4,0)</f>
        <v>Corp Exec - Real Estate Integration</v>
      </c>
      <c r="K1467" t="str">
        <f>VLOOKUP(B1467,'CCM-FRS-01-May-2014'!$A$1:$M$1962,5,0)</f>
        <v>500970 Regions 089 (inactive)</v>
      </c>
      <c r="M1467">
        <v>0</v>
      </c>
      <c r="O1467" s="23">
        <v>-3.7199994196157604E-7</v>
      </c>
    </row>
    <row r="1468" spans="1:15" ht="15" x14ac:dyDescent="0.3">
      <c r="A1468" s="7"/>
      <c r="B1468" s="7" t="s">
        <v>2933</v>
      </c>
      <c r="C1468" s="7" t="s">
        <v>2934</v>
      </c>
      <c r="D1468" s="8">
        <v>41488.576111111113</v>
      </c>
      <c r="E1468" s="7" t="s">
        <v>19</v>
      </c>
      <c r="F1468" s="8">
        <v>41698</v>
      </c>
      <c r="G1468" t="str">
        <f t="shared" si="23"/>
        <v>Inactive</v>
      </c>
      <c r="H1468" s="4" t="s">
        <v>6</v>
      </c>
      <c r="I1468" t="str">
        <f>VLOOKUP(B1468,'CCM-FRS-01-May-2014'!$A$1:$M$1962,3,0)</f>
        <v>Corporate Executive</v>
      </c>
      <c r="J1468" t="str">
        <f>VLOOKUP(B1468,'CCM-FRS-01-May-2014'!$A$1:$M$1962,4,0)</f>
        <v>Corp Exec - Real Estate Integration</v>
      </c>
      <c r="K1468" t="str">
        <f>VLOOKUP(B1468,'CCM-FRS-01-May-2014'!$A$1:$M$1962,5,0)</f>
        <v>500980 Institutional Client Business 089 (inactive)</v>
      </c>
      <c r="M1468">
        <v>0</v>
      </c>
      <c r="O1468" s="23">
        <v>0</v>
      </c>
    </row>
    <row r="1469" spans="1:15" ht="15" x14ac:dyDescent="0.3">
      <c r="A1469" s="7"/>
      <c r="B1469" s="7" t="s">
        <v>2935</v>
      </c>
      <c r="C1469" s="7" t="s">
        <v>2936</v>
      </c>
      <c r="D1469" s="8">
        <v>41488.576111111113</v>
      </c>
      <c r="E1469" s="7" t="s">
        <v>19</v>
      </c>
      <c r="F1469" s="8">
        <v>41639</v>
      </c>
      <c r="G1469" t="str">
        <f t="shared" si="23"/>
        <v>Inactive</v>
      </c>
      <c r="H1469" s="4" t="s">
        <v>6</v>
      </c>
      <c r="I1469" t="str">
        <f>VLOOKUP(B1469,'CCM-FRS-01-May-2014'!$A$1:$M$1962,3,0)</f>
        <v>Corporate Executive</v>
      </c>
      <c r="J1469" t="str">
        <f>VLOOKUP(B1469,'CCM-FRS-01-May-2014'!$A$1:$M$1962,4,0)</f>
        <v>Corp Exec - Real Estate Integration</v>
      </c>
      <c r="K1469" t="str">
        <f>VLOOKUP(B1469,'CCM-FRS-01-May-2014'!$A$1:$M$1962,5,0)</f>
        <v>500990 Corporate Services 089 (inactive)</v>
      </c>
      <c r="M1469">
        <v>0</v>
      </c>
      <c r="O1469" s="23">
        <v>-5.9999991208314909E-5</v>
      </c>
    </row>
    <row r="1470" spans="1:15" ht="15" x14ac:dyDescent="0.3">
      <c r="A1470" s="7"/>
      <c r="B1470" s="7" t="s">
        <v>2937</v>
      </c>
      <c r="C1470" s="7" t="s">
        <v>2938</v>
      </c>
      <c r="D1470" s="8">
        <v>41488.576111111113</v>
      </c>
      <c r="E1470" s="7" t="s">
        <v>19</v>
      </c>
      <c r="F1470" s="8">
        <v>41698</v>
      </c>
      <c r="G1470" t="str">
        <f t="shared" si="23"/>
        <v>Inactive</v>
      </c>
      <c r="H1470" s="4" t="s">
        <v>6</v>
      </c>
      <c r="I1470" t="str">
        <f>VLOOKUP(B1470,'CCM-FRS-01-May-2014'!$A$1:$M$1962,3,0)</f>
        <v>Corporate Executive</v>
      </c>
      <c r="J1470" t="str">
        <f>VLOOKUP(B1470,'CCM-FRS-01-May-2014'!$A$1:$M$1962,4,0)</f>
        <v>Corp Exec - Real Estate Integration</v>
      </c>
      <c r="K1470" t="str">
        <f>VLOOKUP(B1470,'CCM-FRS-01-May-2014'!$A$1:$M$1962,5,0)</f>
        <v>500999 Finance 089 (inactive)</v>
      </c>
      <c r="M1470">
        <v>0</v>
      </c>
      <c r="O1470" s="23">
        <v>0</v>
      </c>
    </row>
    <row r="1471" spans="1:15" ht="15" x14ac:dyDescent="0.3">
      <c r="A1471" s="7"/>
      <c r="B1471" s="7" t="s">
        <v>2939</v>
      </c>
      <c r="C1471" s="7" t="s">
        <v>2940</v>
      </c>
      <c r="D1471" s="8">
        <v>38040.735821759263</v>
      </c>
      <c r="E1471" s="7" t="s">
        <v>19</v>
      </c>
      <c r="F1471" s="8">
        <v>41639</v>
      </c>
      <c r="G1471" t="str">
        <f t="shared" si="23"/>
        <v>Inactive</v>
      </c>
      <c r="H1471" s="4" t="s">
        <v>6</v>
      </c>
      <c r="I1471" t="str">
        <f>VLOOKUP(B1471,'CCM-FRS-01-May-2014'!$A$1:$M$1962,3,0)</f>
        <v>Technology and Operations</v>
      </c>
      <c r="J1471" t="str">
        <f>VLOOKUP(B1471,'CCM-FRS-01-May-2014'!$A$1:$M$1962,4,0)</f>
        <v xml:space="preserve"> Tech &amp; Ops-Corporate Services</v>
      </c>
      <c r="K1471" t="str">
        <f>VLOOKUP(B1471,'CCM-FRS-01-May-2014'!$A$1:$M$1962,5,0)</f>
        <v>Corp Svc-Exec</v>
      </c>
      <c r="M1471">
        <v>0</v>
      </c>
      <c r="O1471" s="23">
        <v>-109.03778</v>
      </c>
    </row>
    <row r="1472" spans="1:15" ht="15" x14ac:dyDescent="0.3">
      <c r="A1472" s="7"/>
      <c r="B1472" s="7" t="s">
        <v>2941</v>
      </c>
      <c r="C1472" s="7" t="s">
        <v>2942</v>
      </c>
      <c r="D1472" s="8">
        <v>39272.336678240739</v>
      </c>
      <c r="E1472" s="7" t="s">
        <v>19</v>
      </c>
      <c r="F1472" s="8" t="s">
        <v>20</v>
      </c>
      <c r="G1472" t="str">
        <f t="shared" si="23"/>
        <v>Active</v>
      </c>
      <c r="H1472" s="2" t="s">
        <v>1</v>
      </c>
      <c r="I1472" t="str">
        <f>VLOOKUP(B1472,'CCM-FRS-01-May-2014'!$A$1:$M$1962,3,0)</f>
        <v>Technology and Operations</v>
      </c>
      <c r="J1472" t="str">
        <f>VLOOKUP(B1472,'CCM-FRS-01-May-2014'!$A$1:$M$1962,4,0)</f>
        <v xml:space="preserve"> Tech &amp; Ops-Corporate Services</v>
      </c>
      <c r="K1472" t="str">
        <f>VLOOKUP(B1472,'CCM-FRS-01-May-2014'!$A$1:$M$1962,5,0)</f>
        <v>Corp Svc-Exec</v>
      </c>
      <c r="M1472">
        <v>9</v>
      </c>
      <c r="O1472" s="23">
        <v>4187245.8511667075</v>
      </c>
    </row>
    <row r="1473" spans="1:15" ht="15" x14ac:dyDescent="0.3">
      <c r="A1473" s="7"/>
      <c r="B1473" s="7" t="s">
        <v>2943</v>
      </c>
      <c r="C1473" s="7" t="s">
        <v>2944</v>
      </c>
      <c r="D1473" s="8">
        <v>39164.585335648146</v>
      </c>
      <c r="E1473" s="7" t="s">
        <v>19</v>
      </c>
      <c r="F1473" s="8" t="s">
        <v>20</v>
      </c>
      <c r="G1473" t="str">
        <f t="shared" si="23"/>
        <v>Active</v>
      </c>
      <c r="H1473" s="2" t="s">
        <v>1</v>
      </c>
      <c r="I1473" t="str">
        <f>VLOOKUP(B1473,'CCM-FRS-01-May-2014'!$A$1:$M$1962,3,0)</f>
        <v>Technology and Operations</v>
      </c>
      <c r="J1473" t="str">
        <f>VLOOKUP(B1473,'CCM-FRS-01-May-2014'!$A$1:$M$1962,4,0)</f>
        <v xml:space="preserve"> Tech &amp; Ops-Corporate Services</v>
      </c>
      <c r="K1473" t="str">
        <f>VLOOKUP(B1473,'CCM-FRS-01-May-2014'!$A$1:$M$1962,5,0)</f>
        <v>Corp Svc-Corp Resilience, Safety &amp; Secur</v>
      </c>
      <c r="M1473">
        <v>23</v>
      </c>
      <c r="O1473" s="23">
        <v>3748472.3175227535</v>
      </c>
    </row>
    <row r="1474" spans="1:15" ht="15" x14ac:dyDescent="0.3">
      <c r="A1474" s="7"/>
      <c r="B1474" s="7" t="s">
        <v>2945</v>
      </c>
      <c r="C1474" s="7" t="s">
        <v>2946</v>
      </c>
      <c r="D1474" s="8">
        <v>41053.51798611111</v>
      </c>
      <c r="E1474" s="7" t="s">
        <v>19</v>
      </c>
      <c r="F1474" s="8">
        <v>41698</v>
      </c>
      <c r="G1474" t="str">
        <f t="shared" si="23"/>
        <v>Inactive</v>
      </c>
      <c r="H1474" s="4" t="s">
        <v>6</v>
      </c>
      <c r="I1474" t="str">
        <f>VLOOKUP(B1474,'CCM-FRS-01-May-2014'!$A$1:$M$1962,3,0)</f>
        <v>Technology and Operations</v>
      </c>
      <c r="J1474" t="str">
        <f>VLOOKUP(B1474,'CCM-FRS-01-May-2014'!$A$1:$M$1962,4,0)</f>
        <v xml:space="preserve"> Tech &amp; Ops-Corporate Services</v>
      </c>
      <c r="K1474" t="str">
        <f>VLOOKUP(B1474,'CCM-FRS-01-May-2014'!$A$1:$M$1962,5,0)</f>
        <v>Corp Svc-Exec</v>
      </c>
      <c r="M1474">
        <v>0</v>
      </c>
      <c r="O1474" s="23">
        <v>1111893</v>
      </c>
    </row>
    <row r="1475" spans="1:15" ht="15" x14ac:dyDescent="0.3">
      <c r="A1475" s="7"/>
      <c r="B1475" s="7" t="s">
        <v>2947</v>
      </c>
      <c r="C1475" s="7" t="s">
        <v>2948</v>
      </c>
      <c r="D1475" s="8">
        <v>39272.336678240739</v>
      </c>
      <c r="E1475" s="7" t="s">
        <v>19</v>
      </c>
      <c r="F1475" s="8" t="s">
        <v>20</v>
      </c>
      <c r="G1475" t="str">
        <f t="shared" si="23"/>
        <v>Active</v>
      </c>
      <c r="H1475" s="2" t="s">
        <v>1</v>
      </c>
      <c r="I1475" t="str">
        <f>VLOOKUP(B1475,'CCM-FRS-01-May-2014'!$A$1:$M$1962,3,0)</f>
        <v>Technology and Operations</v>
      </c>
      <c r="J1475" t="str">
        <f>VLOOKUP(B1475,'CCM-FRS-01-May-2014'!$A$1:$M$1962,4,0)</f>
        <v xml:space="preserve"> Tech &amp; Ops-Corporate Services</v>
      </c>
      <c r="K1475" t="str">
        <f>VLOOKUP(B1475,'CCM-FRS-01-May-2014'!$A$1:$M$1962,5,0)</f>
        <v>Corp Svc-Facilities Mgmt</v>
      </c>
      <c r="M1475">
        <v>81</v>
      </c>
      <c r="O1475" s="23">
        <v>7939109.4259918593</v>
      </c>
    </row>
    <row r="1476" spans="1:15" ht="15" x14ac:dyDescent="0.3">
      <c r="A1476" s="7"/>
      <c r="B1476" s="7" t="s">
        <v>2949</v>
      </c>
      <c r="C1476" s="7" t="s">
        <v>2950</v>
      </c>
      <c r="D1476" s="8">
        <v>39272.336678240739</v>
      </c>
      <c r="E1476" s="7" t="s">
        <v>19</v>
      </c>
      <c r="F1476" s="8" t="s">
        <v>20</v>
      </c>
      <c r="G1476" t="str">
        <f t="shared" si="23"/>
        <v>Active</v>
      </c>
      <c r="H1476" s="2" t="s">
        <v>1</v>
      </c>
      <c r="I1476" t="str">
        <f>VLOOKUP(B1476,'CCM-FRS-01-May-2014'!$A$1:$M$1962,3,0)</f>
        <v>Technology and Operations</v>
      </c>
      <c r="J1476" t="str">
        <f>VLOOKUP(B1476,'CCM-FRS-01-May-2014'!$A$1:$M$1962,4,0)</f>
        <v xml:space="preserve"> Tech &amp; Ops-Corporate Services</v>
      </c>
      <c r="K1476" t="str">
        <f>VLOOKUP(B1476,'CCM-FRS-01-May-2014'!$A$1:$M$1962,5,0)</f>
        <v>Corp Svc-Business Services</v>
      </c>
      <c r="M1476">
        <v>56</v>
      </c>
      <c r="O1476" s="23">
        <v>15610816.428809859</v>
      </c>
    </row>
    <row r="1477" spans="1:15" ht="15" x14ac:dyDescent="0.3">
      <c r="A1477" s="7"/>
      <c r="B1477" s="7" t="s">
        <v>2951</v>
      </c>
      <c r="C1477" s="7" t="s">
        <v>2952</v>
      </c>
      <c r="D1477" s="8">
        <v>39272.336678240739</v>
      </c>
      <c r="E1477" s="7" t="s">
        <v>19</v>
      </c>
      <c r="F1477" s="8" t="s">
        <v>20</v>
      </c>
      <c r="G1477" t="str">
        <f t="shared" si="23"/>
        <v>Active</v>
      </c>
      <c r="H1477" s="2" t="s">
        <v>1</v>
      </c>
      <c r="I1477" t="str">
        <f>VLOOKUP(B1477,'CCM-FRS-01-May-2014'!$A$1:$M$1962,3,0)</f>
        <v>Technology and Operations</v>
      </c>
      <c r="J1477" t="str">
        <f>VLOOKUP(B1477,'CCM-FRS-01-May-2014'!$A$1:$M$1962,4,0)</f>
        <v xml:space="preserve"> Tech &amp; Ops-Corporate Services</v>
      </c>
      <c r="K1477" t="str">
        <f>VLOOKUP(B1477,'CCM-FRS-01-May-2014'!$A$1:$M$1962,5,0)</f>
        <v>Corp Svc-Corp Real Estate Services</v>
      </c>
      <c r="M1477">
        <v>10</v>
      </c>
      <c r="O1477" s="23">
        <v>1675652.9985023462</v>
      </c>
    </row>
    <row r="1478" spans="1:15" ht="15" x14ac:dyDescent="0.3">
      <c r="A1478" s="7"/>
      <c r="B1478" s="7" t="s">
        <v>2953</v>
      </c>
      <c r="C1478" s="7" t="s">
        <v>2954</v>
      </c>
      <c r="D1478" s="8">
        <v>39272.337025462963</v>
      </c>
      <c r="E1478" s="7" t="s">
        <v>19</v>
      </c>
      <c r="F1478" s="8">
        <v>41698</v>
      </c>
      <c r="G1478" t="str">
        <f t="shared" si="23"/>
        <v>Inactive</v>
      </c>
      <c r="H1478" s="4" t="s">
        <v>6</v>
      </c>
      <c r="I1478" t="str">
        <f>VLOOKUP(B1478,'CCM-FRS-01-May-2014'!$A$1:$M$1962,3,0)</f>
        <v>Technology and Operations</v>
      </c>
      <c r="J1478" t="str">
        <f>VLOOKUP(B1478,'CCM-FRS-01-May-2014'!$A$1:$M$1962,4,0)</f>
        <v xml:space="preserve"> Tech &amp; Ops-Corporate Services</v>
      </c>
      <c r="K1478" t="str">
        <f>VLOOKUP(B1478,'CCM-FRS-01-May-2014'!$A$1:$M$1962,5,0)</f>
        <v>Corp Svc-Exec</v>
      </c>
      <c r="M1478">
        <v>0</v>
      </c>
      <c r="O1478" s="23">
        <v>67104.32263000001</v>
      </c>
    </row>
    <row r="1479" spans="1:15" ht="15" x14ac:dyDescent="0.3">
      <c r="A1479" s="7"/>
      <c r="B1479" s="7" t="s">
        <v>2955</v>
      </c>
      <c r="C1479" s="7" t="s">
        <v>2956</v>
      </c>
      <c r="D1479" s="8">
        <v>40108.596539351849</v>
      </c>
      <c r="E1479" s="7" t="s">
        <v>19</v>
      </c>
      <c r="F1479" s="8">
        <v>40534</v>
      </c>
      <c r="G1479" t="str">
        <f t="shared" si="23"/>
        <v>Inactive</v>
      </c>
      <c r="H1479" s="4" t="s">
        <v>6</v>
      </c>
      <c r="I1479" t="str">
        <f>VLOOKUP(B1479,'CCM-FRS-01-May-2014'!$A$1:$M$1962,3,0)</f>
        <v>Technology and Operations</v>
      </c>
      <c r="J1479" t="str">
        <f>VLOOKUP(B1479,'CCM-FRS-01-May-2014'!$A$1:$M$1962,4,0)</f>
        <v xml:space="preserve"> Tech &amp; Ops-Corporate Services</v>
      </c>
      <c r="K1479" t="str">
        <f>VLOOKUP(B1479,'CCM-FRS-01-May-2014'!$A$1:$M$1962,5,0)</f>
        <v>Corp Svc-Exec</v>
      </c>
      <c r="M1479">
        <v>0</v>
      </c>
      <c r="O1479" s="23">
        <v>0</v>
      </c>
    </row>
    <row r="1480" spans="1:15" ht="15" x14ac:dyDescent="0.3">
      <c r="A1480" s="7"/>
      <c r="B1480" s="7" t="s">
        <v>2957</v>
      </c>
      <c r="C1480" s="7" t="s">
        <v>2958</v>
      </c>
      <c r="D1480" s="8">
        <v>39007.490277777775</v>
      </c>
      <c r="E1480" s="7" t="s">
        <v>19</v>
      </c>
      <c r="F1480" s="8" t="s">
        <v>20</v>
      </c>
      <c r="G1480" t="str">
        <f t="shared" si="23"/>
        <v>Active</v>
      </c>
      <c r="H1480" s="2" t="s">
        <v>1</v>
      </c>
      <c r="I1480" t="str">
        <f>VLOOKUP(B1480,'CCM-FRS-01-May-2014'!$A$1:$M$1962,3,0)</f>
        <v>Technology and Operations</v>
      </c>
      <c r="J1480" t="str">
        <f>VLOOKUP(B1480,'CCM-FRS-01-May-2014'!$A$1:$M$1962,4,0)</f>
        <v xml:space="preserve"> Tech &amp; Ops-Corporate Services</v>
      </c>
      <c r="K1480" t="str">
        <f>VLOOKUP(B1480,'CCM-FRS-01-May-2014'!$A$1:$M$1962,5,0)</f>
        <v>Corp Svc-Building Center</v>
      </c>
      <c r="M1480">
        <v>3</v>
      </c>
      <c r="O1480" s="23">
        <v>270925389.97895312</v>
      </c>
    </row>
    <row r="1481" spans="1:15" ht="15" x14ac:dyDescent="0.3">
      <c r="A1481" s="7"/>
      <c r="B1481" s="7" t="s">
        <v>2959</v>
      </c>
      <c r="C1481" s="7" t="s">
        <v>2960</v>
      </c>
      <c r="D1481" s="8">
        <v>40273.410937499997</v>
      </c>
      <c r="E1481" s="7" t="s">
        <v>19</v>
      </c>
      <c r="F1481" s="8" t="s">
        <v>20</v>
      </c>
      <c r="G1481" t="str">
        <f t="shared" si="23"/>
        <v>Active</v>
      </c>
      <c r="H1481" s="2" t="s">
        <v>1</v>
      </c>
      <c r="I1481" t="str">
        <f>VLOOKUP(B1481,'CCM-FRS-01-May-2014'!$A$1:$M$1962,3,0)</f>
        <v>Global Sector Group</v>
      </c>
      <c r="J1481" t="str">
        <f>VLOOKUP(B1481,'CCM-FRS-01-May-2014'!$A$1:$M$1962,4,0)</f>
        <v>Non-Core Centers</v>
      </c>
      <c r="K1481" t="str">
        <f>VLOOKUP(B1481,'CCM-FRS-01-May-2014'!$A$1:$M$1962,5,0)</f>
        <v>501110 Chargeback</v>
      </c>
      <c r="M1481">
        <v>0</v>
      </c>
      <c r="O1481" s="23">
        <v>-104958728.67796412</v>
      </c>
    </row>
    <row r="1482" spans="1:15" ht="15" x14ac:dyDescent="0.3">
      <c r="A1482" s="7"/>
      <c r="B1482" s="7" t="s">
        <v>2961</v>
      </c>
      <c r="C1482" s="7" t="s">
        <v>2962</v>
      </c>
      <c r="D1482" s="8">
        <v>38974.576666666668</v>
      </c>
      <c r="E1482" s="7" t="s">
        <v>19</v>
      </c>
      <c r="F1482" s="8" t="s">
        <v>20</v>
      </c>
      <c r="G1482" t="str">
        <f t="shared" si="23"/>
        <v>Active</v>
      </c>
      <c r="H1482" s="2" t="s">
        <v>1</v>
      </c>
      <c r="I1482" t="str">
        <f>VLOOKUP(B1482,'CCM-FRS-01-May-2014'!$A$1:$M$1962,3,0)</f>
        <v>Technology and Operations</v>
      </c>
      <c r="J1482" t="str">
        <f>VLOOKUP(B1482,'CCM-FRS-01-May-2014'!$A$1:$M$1962,4,0)</f>
        <v xml:space="preserve"> Tech &amp; Ops-Corporate Services</v>
      </c>
      <c r="K1482" t="str">
        <f>VLOOKUP(B1482,'CCM-FRS-01-May-2014'!$A$1:$M$1962,5,0)</f>
        <v>Corp Svc-Corp Real Estate Services</v>
      </c>
      <c r="M1482">
        <v>12</v>
      </c>
      <c r="O1482" s="23">
        <v>1734659.9181286437</v>
      </c>
    </row>
    <row r="1483" spans="1:15" ht="15" x14ac:dyDescent="0.3">
      <c r="A1483" s="7"/>
      <c r="B1483" s="7" t="s">
        <v>2963</v>
      </c>
      <c r="C1483" s="7" t="s">
        <v>2964</v>
      </c>
      <c r="D1483" s="8">
        <v>38040.735821759263</v>
      </c>
      <c r="E1483" s="7" t="s">
        <v>19</v>
      </c>
      <c r="F1483" s="8">
        <v>41305</v>
      </c>
      <c r="G1483" t="str">
        <f t="shared" ref="G1483:G1546" si="24">IF(E1483="N","Inactive",(IF(E1483="Y",(IF(F1483="N.A.","Active","Inactive")),"Check")))</f>
        <v>Inactive</v>
      </c>
      <c r="H1483" s="4" t="s">
        <v>6</v>
      </c>
      <c r="I1483" t="str">
        <f>VLOOKUP(B1483,'CCM-FRS-01-May-2014'!$A$1:$M$1962,3,0)</f>
        <v>Corporate Operations</v>
      </c>
      <c r="J1483" t="str">
        <f>VLOOKUP(B1483,'CCM-FRS-01-May-2014'!$A$1:$M$1962,4,0)</f>
        <v>Corp Ops-Legal &amp; Compliance</v>
      </c>
      <c r="K1483" t="str">
        <f>VLOOKUP(B1483,'CCM-FRS-01-May-2014'!$A$1:$M$1962,5,0)</f>
        <v>502000 L&amp;C-Allocated-Inactive</v>
      </c>
      <c r="M1483">
        <v>0</v>
      </c>
      <c r="O1483" s="23">
        <v>0</v>
      </c>
    </row>
    <row r="1484" spans="1:15" ht="15" x14ac:dyDescent="0.3">
      <c r="A1484" s="7"/>
      <c r="B1484" s="7" t="s">
        <v>2965</v>
      </c>
      <c r="C1484" s="7" t="s">
        <v>2966</v>
      </c>
      <c r="D1484" s="8">
        <v>38603.70416666667</v>
      </c>
      <c r="E1484" s="7" t="s">
        <v>19</v>
      </c>
      <c r="F1484" s="8" t="s">
        <v>20</v>
      </c>
      <c r="G1484" t="str">
        <f t="shared" si="24"/>
        <v>Active</v>
      </c>
      <c r="H1484" s="2" t="s">
        <v>1</v>
      </c>
      <c r="I1484" t="str">
        <f>VLOOKUP(B1484,'CCM-FRS-01-May-2014'!$A$1:$M$1962,3,0)</f>
        <v>Corporate Operations</v>
      </c>
      <c r="J1484" t="str">
        <f>VLOOKUP(B1484,'CCM-FRS-01-May-2014'!$A$1:$M$1962,4,0)</f>
        <v>Corp Ops-Legal &amp; Compliance</v>
      </c>
      <c r="K1484" t="str">
        <f>VLOOKUP(B1484,'CCM-FRS-01-May-2014'!$A$1:$M$1962,5,0)</f>
        <v>L&amp;C-Compliance</v>
      </c>
      <c r="M1484">
        <v>17</v>
      </c>
      <c r="O1484" s="23">
        <v>8762360.9524547197</v>
      </c>
    </row>
    <row r="1485" spans="1:15" ht="15" x14ac:dyDescent="0.3">
      <c r="A1485" s="7"/>
      <c r="B1485" s="7" t="s">
        <v>2967</v>
      </c>
      <c r="C1485" s="7" t="s">
        <v>2968</v>
      </c>
      <c r="D1485" s="8">
        <v>39294.74013888889</v>
      </c>
      <c r="E1485" s="7" t="s">
        <v>19</v>
      </c>
      <c r="F1485" s="8" t="s">
        <v>20</v>
      </c>
      <c r="G1485" t="str">
        <f t="shared" si="24"/>
        <v>Active</v>
      </c>
      <c r="H1485" s="2" t="s">
        <v>1</v>
      </c>
      <c r="I1485" t="str">
        <f>VLOOKUP(B1485,'CCM-FRS-01-May-2014'!$A$1:$M$1962,3,0)</f>
        <v>Corporate Operations</v>
      </c>
      <c r="J1485" t="str">
        <f>VLOOKUP(B1485,'CCM-FRS-01-May-2014'!$A$1:$M$1962,4,0)</f>
        <v>Corp Ops-Legal &amp; Compliance</v>
      </c>
      <c r="K1485" t="str">
        <f>VLOOKUP(B1485,'CCM-FRS-01-May-2014'!$A$1:$M$1962,5,0)</f>
        <v>502002 L&amp;C-Executive</v>
      </c>
      <c r="M1485">
        <v>19</v>
      </c>
      <c r="O1485" s="23">
        <v>13407636.064717276</v>
      </c>
    </row>
    <row r="1486" spans="1:15" ht="15" x14ac:dyDescent="0.3">
      <c r="A1486" s="7"/>
      <c r="B1486" s="7" t="s">
        <v>2969</v>
      </c>
      <c r="C1486" s="7" t="s">
        <v>2970</v>
      </c>
      <c r="D1486" s="8">
        <v>38974.576666666668</v>
      </c>
      <c r="E1486" s="7" t="s">
        <v>19</v>
      </c>
      <c r="F1486" s="8" t="s">
        <v>20</v>
      </c>
      <c r="G1486" t="str">
        <f t="shared" si="24"/>
        <v>Active</v>
      </c>
      <c r="H1486" s="2" t="s">
        <v>1</v>
      </c>
      <c r="I1486" t="str">
        <f>VLOOKUP(B1486,'CCM-FRS-01-May-2014'!$A$1:$M$1962,3,0)</f>
        <v>Corporate Operations</v>
      </c>
      <c r="J1486" t="str">
        <f>VLOOKUP(B1486,'CCM-FRS-01-May-2014'!$A$1:$M$1962,4,0)</f>
        <v>Gov't Relations &amp; Public Policy</v>
      </c>
      <c r="K1486" t="str">
        <f>VLOOKUP(B1486,'CCM-FRS-01-May-2014'!$A$1:$M$1962,5,0)</f>
        <v>502010 Govt Rel-Government Relations</v>
      </c>
      <c r="M1486">
        <v>7</v>
      </c>
      <c r="O1486" s="23">
        <v>4821922.0865060901</v>
      </c>
    </row>
    <row r="1487" spans="1:15" ht="15" x14ac:dyDescent="0.3">
      <c r="A1487" s="7"/>
      <c r="B1487" s="7" t="s">
        <v>2971</v>
      </c>
      <c r="C1487" s="7" t="s">
        <v>2972</v>
      </c>
      <c r="D1487" s="8">
        <v>39007.490277777775</v>
      </c>
      <c r="E1487" s="7" t="s">
        <v>19</v>
      </c>
      <c r="F1487" s="8" t="s">
        <v>20</v>
      </c>
      <c r="G1487" t="str">
        <f t="shared" si="24"/>
        <v>Active</v>
      </c>
      <c r="H1487" s="2" t="s">
        <v>1</v>
      </c>
      <c r="I1487" t="str">
        <f>VLOOKUP(B1487,'CCM-FRS-01-May-2014'!$A$1:$M$1962,3,0)</f>
        <v>Corporate Operations</v>
      </c>
      <c r="J1487" t="str">
        <f>VLOOKUP(B1487,'CCM-FRS-01-May-2014'!$A$1:$M$1962,4,0)</f>
        <v>Corp Ops-Legal &amp; Compliance</v>
      </c>
      <c r="K1487" t="str">
        <f>VLOOKUP(B1487,'CCM-FRS-01-May-2014'!$A$1:$M$1962,5,0)</f>
        <v>L&amp;C-Americas Funds</v>
      </c>
      <c r="M1487">
        <v>27</v>
      </c>
      <c r="O1487" s="23">
        <v>7910512.2279867083</v>
      </c>
    </row>
    <row r="1488" spans="1:15" ht="15" x14ac:dyDescent="0.3">
      <c r="A1488" s="7"/>
      <c r="B1488" s="7" t="s">
        <v>2973</v>
      </c>
      <c r="C1488" s="7" t="s">
        <v>2974</v>
      </c>
      <c r="D1488" s="8">
        <v>38974.576666666668</v>
      </c>
      <c r="E1488" s="7" t="s">
        <v>19</v>
      </c>
      <c r="F1488" s="8">
        <v>41305</v>
      </c>
      <c r="G1488" t="str">
        <f t="shared" si="24"/>
        <v>Inactive</v>
      </c>
      <c r="H1488" s="4" t="s">
        <v>6</v>
      </c>
      <c r="I1488" t="str">
        <f>VLOOKUP(B1488,'CCM-FRS-01-May-2014'!$A$1:$M$1962,3,0)</f>
        <v>Corporate Operations</v>
      </c>
      <c r="J1488" t="str">
        <f>VLOOKUP(B1488,'CCM-FRS-01-May-2014'!$A$1:$M$1962,4,0)</f>
        <v>Corp Ops-Legal &amp; Compliance</v>
      </c>
      <c r="K1488" t="str">
        <f>VLOOKUP(B1488,'CCM-FRS-01-May-2014'!$A$1:$M$1962,5,0)</f>
        <v>L&amp;C-Americas Funds</v>
      </c>
      <c r="M1488">
        <v>0</v>
      </c>
      <c r="O1488" s="23">
        <v>0</v>
      </c>
    </row>
    <row r="1489" spans="1:15" ht="15" x14ac:dyDescent="0.3">
      <c r="A1489" s="7"/>
      <c r="B1489" s="7" t="s">
        <v>2975</v>
      </c>
      <c r="C1489" s="7" t="s">
        <v>2976</v>
      </c>
      <c r="D1489" s="8">
        <v>39294.740347222221</v>
      </c>
      <c r="E1489" s="7" t="s">
        <v>19</v>
      </c>
      <c r="F1489" s="8" t="s">
        <v>20</v>
      </c>
      <c r="G1489" t="str">
        <f t="shared" si="24"/>
        <v>Active</v>
      </c>
      <c r="H1489" s="2" t="s">
        <v>1</v>
      </c>
      <c r="I1489" t="str">
        <f>VLOOKUP(B1489,'CCM-FRS-01-May-2014'!$A$1:$M$1962,3,0)</f>
        <v>Corporate Operations</v>
      </c>
      <c r="J1489" t="str">
        <f>VLOOKUP(B1489,'CCM-FRS-01-May-2014'!$A$1:$M$1962,4,0)</f>
        <v>Corp Ops-Legal &amp; Compliance</v>
      </c>
      <c r="K1489" t="str">
        <f>VLOOKUP(B1489,'CCM-FRS-01-May-2014'!$A$1:$M$1962,5,0)</f>
        <v>L&amp;C-Compliance</v>
      </c>
      <c r="M1489">
        <v>9</v>
      </c>
      <c r="O1489" s="23">
        <v>2900984.7341616536</v>
      </c>
    </row>
    <row r="1490" spans="1:15" ht="15" x14ac:dyDescent="0.3">
      <c r="A1490" s="7"/>
      <c r="B1490" s="7" t="s">
        <v>2977</v>
      </c>
      <c r="C1490" s="7" t="s">
        <v>2978</v>
      </c>
      <c r="D1490" s="8">
        <v>39294.741446759261</v>
      </c>
      <c r="E1490" s="7" t="s">
        <v>19</v>
      </c>
      <c r="F1490" s="8">
        <v>41305</v>
      </c>
      <c r="G1490" t="str">
        <f t="shared" si="24"/>
        <v>Inactive</v>
      </c>
      <c r="H1490" s="4" t="s">
        <v>6</v>
      </c>
      <c r="I1490" t="str">
        <f>VLOOKUP(B1490,'CCM-FRS-01-May-2014'!$A$1:$M$1962,3,0)</f>
        <v>Corporate Operations</v>
      </c>
      <c r="J1490" t="str">
        <f>VLOOKUP(B1490,'CCM-FRS-01-May-2014'!$A$1:$M$1962,4,0)</f>
        <v>Corp Ops-Legal &amp; Compliance</v>
      </c>
      <c r="K1490" t="str">
        <f>VLOOKUP(B1490,'CCM-FRS-01-May-2014'!$A$1:$M$1962,5,0)</f>
        <v>L&amp;C-Compliance</v>
      </c>
      <c r="M1490">
        <v>0</v>
      </c>
      <c r="O1490" s="23">
        <v>0</v>
      </c>
    </row>
    <row r="1491" spans="1:15" ht="15" x14ac:dyDescent="0.3">
      <c r="A1491" s="7"/>
      <c r="B1491" s="7" t="s">
        <v>2979</v>
      </c>
      <c r="C1491" s="7" t="s">
        <v>2980</v>
      </c>
      <c r="D1491" s="8">
        <v>39294.741446759261</v>
      </c>
      <c r="E1491" s="7" t="s">
        <v>19</v>
      </c>
      <c r="F1491" s="8" t="s">
        <v>20</v>
      </c>
      <c r="G1491" t="str">
        <f t="shared" si="24"/>
        <v>Active</v>
      </c>
      <c r="H1491" s="2" t="s">
        <v>1</v>
      </c>
      <c r="I1491" t="str">
        <f>VLOOKUP(B1491,'CCM-FRS-01-May-2014'!$A$1:$M$1962,3,0)</f>
        <v>Corporate Operations</v>
      </c>
      <c r="J1491" t="str">
        <f>VLOOKUP(B1491,'CCM-FRS-01-May-2014'!$A$1:$M$1962,4,0)</f>
        <v>Corp Ops-Legal &amp; Compliance</v>
      </c>
      <c r="K1491" t="str">
        <f>VLOOKUP(B1491,'CCM-FRS-01-May-2014'!$A$1:$M$1962,5,0)</f>
        <v>L&amp;C-Compliance</v>
      </c>
      <c r="M1491">
        <v>19</v>
      </c>
      <c r="O1491" s="23">
        <v>3373788.4123679064</v>
      </c>
    </row>
    <row r="1492" spans="1:15" ht="15" x14ac:dyDescent="0.3">
      <c r="A1492" s="7"/>
      <c r="B1492" s="7" t="s">
        <v>2981</v>
      </c>
      <c r="C1492" s="7" t="s">
        <v>2982</v>
      </c>
      <c r="D1492" s="8">
        <v>39294.741666666669</v>
      </c>
      <c r="E1492" s="7" t="s">
        <v>19</v>
      </c>
      <c r="F1492" s="8" t="s">
        <v>20</v>
      </c>
      <c r="G1492" t="str">
        <f t="shared" si="24"/>
        <v>Active</v>
      </c>
      <c r="H1492" s="2" t="s">
        <v>1</v>
      </c>
      <c r="I1492" t="str">
        <f>VLOOKUP(B1492,'CCM-FRS-01-May-2014'!$A$1:$M$1962,3,0)</f>
        <v>Corporate Operations</v>
      </c>
      <c r="J1492" t="str">
        <f>VLOOKUP(B1492,'CCM-FRS-01-May-2014'!$A$1:$M$1962,4,0)</f>
        <v>Corp Ops-Legal &amp; Compliance</v>
      </c>
      <c r="K1492" t="str">
        <f>VLOOKUP(B1492,'CCM-FRS-01-May-2014'!$A$1:$M$1962,5,0)</f>
        <v>L&amp;C-Compliance</v>
      </c>
      <c r="M1492">
        <v>22</v>
      </c>
      <c r="O1492" s="23">
        <v>4491584.0533529799</v>
      </c>
    </row>
    <row r="1493" spans="1:15" ht="15" x14ac:dyDescent="0.3">
      <c r="A1493" s="7"/>
      <c r="B1493" s="7" t="s">
        <v>2983</v>
      </c>
      <c r="C1493" s="7" t="s">
        <v>2984</v>
      </c>
      <c r="D1493" s="8">
        <v>39294.742037037038</v>
      </c>
      <c r="E1493" s="7" t="s">
        <v>19</v>
      </c>
      <c r="F1493" s="8" t="s">
        <v>20</v>
      </c>
      <c r="G1493" t="str">
        <f t="shared" si="24"/>
        <v>Active</v>
      </c>
      <c r="H1493" s="2" t="s">
        <v>1</v>
      </c>
      <c r="I1493" t="str">
        <f>VLOOKUP(B1493,'CCM-FRS-01-May-2014'!$A$1:$M$1962,3,0)</f>
        <v>Corporate Operations</v>
      </c>
      <c r="J1493" t="str">
        <f>VLOOKUP(B1493,'CCM-FRS-01-May-2014'!$A$1:$M$1962,4,0)</f>
        <v>Corp Ops-Legal &amp; Compliance</v>
      </c>
      <c r="K1493" t="str">
        <f>VLOOKUP(B1493,'CCM-FRS-01-May-2014'!$A$1:$M$1962,5,0)</f>
        <v>L&amp;C-Compliance</v>
      </c>
      <c r="M1493">
        <v>10</v>
      </c>
      <c r="O1493" s="23">
        <v>2247196.0877182521</v>
      </c>
    </row>
    <row r="1494" spans="1:15" ht="15" x14ac:dyDescent="0.3">
      <c r="A1494" s="7"/>
      <c r="B1494" s="7" t="s">
        <v>2985</v>
      </c>
      <c r="C1494" s="7" t="s">
        <v>2986</v>
      </c>
      <c r="D1494" s="8">
        <v>39294.742384259262</v>
      </c>
      <c r="E1494" s="7" t="s">
        <v>19</v>
      </c>
      <c r="F1494" s="8" t="s">
        <v>20</v>
      </c>
      <c r="G1494" t="str">
        <f t="shared" si="24"/>
        <v>Active</v>
      </c>
      <c r="H1494" s="2" t="s">
        <v>1</v>
      </c>
      <c r="I1494" t="str">
        <f>VLOOKUP(B1494,'CCM-FRS-01-May-2014'!$A$1:$M$1962,3,0)</f>
        <v>Corporate Operations</v>
      </c>
      <c r="J1494" t="str">
        <f>VLOOKUP(B1494,'CCM-FRS-01-May-2014'!$A$1:$M$1962,4,0)</f>
        <v>Corp Ops-Legal &amp; Compliance</v>
      </c>
      <c r="K1494" t="str">
        <f>VLOOKUP(B1494,'CCM-FRS-01-May-2014'!$A$1:$M$1962,5,0)</f>
        <v>L&amp;C-Compliance</v>
      </c>
      <c r="M1494">
        <v>7</v>
      </c>
      <c r="O1494" s="23">
        <v>1439249.651008578</v>
      </c>
    </row>
    <row r="1495" spans="1:15" ht="15" x14ac:dyDescent="0.3">
      <c r="A1495" s="7"/>
      <c r="B1495" s="7" t="s">
        <v>2987</v>
      </c>
      <c r="C1495" s="7" t="s">
        <v>2988</v>
      </c>
      <c r="D1495" s="8">
        <v>39294.742627314816</v>
      </c>
      <c r="E1495" s="7" t="s">
        <v>19</v>
      </c>
      <c r="F1495" s="8" t="s">
        <v>20</v>
      </c>
      <c r="G1495" t="str">
        <f t="shared" si="24"/>
        <v>Active</v>
      </c>
      <c r="H1495" s="2" t="s">
        <v>1</v>
      </c>
      <c r="I1495" t="str">
        <f>VLOOKUP(B1495,'CCM-FRS-01-May-2014'!$A$1:$M$1962,3,0)</f>
        <v>Corporate Operations</v>
      </c>
      <c r="J1495" t="str">
        <f>VLOOKUP(B1495,'CCM-FRS-01-May-2014'!$A$1:$M$1962,4,0)</f>
        <v>Corp Ops-Legal &amp; Compliance</v>
      </c>
      <c r="K1495" t="str">
        <f>VLOOKUP(B1495,'CCM-FRS-01-May-2014'!$A$1:$M$1962,5,0)</f>
        <v>L&amp;C-Compliance</v>
      </c>
      <c r="M1495">
        <v>49</v>
      </c>
      <c r="O1495" s="23">
        <v>10637346.527055331</v>
      </c>
    </row>
    <row r="1496" spans="1:15" ht="15" x14ac:dyDescent="0.3">
      <c r="A1496" s="7"/>
      <c r="B1496" s="7" t="s">
        <v>2989</v>
      </c>
      <c r="C1496" s="7" t="s">
        <v>2990</v>
      </c>
      <c r="D1496" s="8">
        <v>40207.502685185187</v>
      </c>
      <c r="E1496" s="7" t="s">
        <v>19</v>
      </c>
      <c r="F1496" s="8">
        <v>41152</v>
      </c>
      <c r="G1496" t="str">
        <f t="shared" si="24"/>
        <v>Inactive</v>
      </c>
      <c r="H1496" s="4" t="s">
        <v>6</v>
      </c>
      <c r="I1496" t="str">
        <f>VLOOKUP(B1496,'CCM-FRS-01-May-2014'!$A$1:$M$1962,3,0)</f>
        <v>Corporate Operations</v>
      </c>
      <c r="J1496" t="str">
        <f>VLOOKUP(B1496,'CCM-FRS-01-May-2014'!$A$1:$M$1962,4,0)</f>
        <v>Corp Ops-Legal &amp; Compliance</v>
      </c>
      <c r="K1496" t="str">
        <f>VLOOKUP(B1496,'CCM-FRS-01-May-2014'!$A$1:$M$1962,5,0)</f>
        <v>L&amp;C-Inactive</v>
      </c>
      <c r="M1496">
        <v>0</v>
      </c>
      <c r="O1496" s="23">
        <v>0</v>
      </c>
    </row>
    <row r="1497" spans="1:15" ht="15" x14ac:dyDescent="0.3">
      <c r="A1497" s="7"/>
      <c r="B1497" s="7" t="s">
        <v>2991</v>
      </c>
      <c r="C1497" s="7" t="s">
        <v>2992</v>
      </c>
      <c r="D1497" s="8">
        <v>39294.74287037037</v>
      </c>
      <c r="E1497" s="7" t="s">
        <v>19</v>
      </c>
      <c r="F1497" s="8" t="s">
        <v>20</v>
      </c>
      <c r="G1497" t="str">
        <f t="shared" si="24"/>
        <v>Active</v>
      </c>
      <c r="H1497" s="2" t="s">
        <v>1</v>
      </c>
      <c r="I1497" t="str">
        <f>VLOOKUP(B1497,'CCM-FRS-01-May-2014'!$A$1:$M$1962,3,0)</f>
        <v>Corporate Operations</v>
      </c>
      <c r="J1497" t="str">
        <f>VLOOKUP(B1497,'CCM-FRS-01-May-2014'!$A$1:$M$1962,4,0)</f>
        <v>Corp Ops-Legal &amp; Compliance</v>
      </c>
      <c r="K1497" t="str">
        <f>VLOOKUP(B1497,'CCM-FRS-01-May-2014'!$A$1:$M$1962,5,0)</f>
        <v>L&amp;C-Corp, HR &amp; Litigation</v>
      </c>
      <c r="M1497">
        <v>6</v>
      </c>
      <c r="O1497" s="23">
        <v>5830291.1749361753</v>
      </c>
    </row>
    <row r="1498" spans="1:15" ht="15" x14ac:dyDescent="0.3">
      <c r="A1498" s="7"/>
      <c r="B1498" s="7" t="s">
        <v>2993</v>
      </c>
      <c r="C1498" s="7" t="s">
        <v>2994</v>
      </c>
      <c r="D1498" s="8">
        <v>39294.743125000001</v>
      </c>
      <c r="E1498" s="7" t="s">
        <v>19</v>
      </c>
      <c r="F1498" s="8" t="s">
        <v>20</v>
      </c>
      <c r="G1498" t="str">
        <f t="shared" si="24"/>
        <v>Active</v>
      </c>
      <c r="H1498" s="2" t="s">
        <v>1</v>
      </c>
      <c r="I1498" t="str">
        <f>VLOOKUP(B1498,'CCM-FRS-01-May-2014'!$A$1:$M$1962,3,0)</f>
        <v>Corporate Operations</v>
      </c>
      <c r="J1498" t="str">
        <f>VLOOKUP(B1498,'CCM-FRS-01-May-2014'!$A$1:$M$1962,4,0)</f>
        <v>Corp Ops-Legal &amp; Compliance</v>
      </c>
      <c r="K1498" t="str">
        <f>VLOOKUP(B1498,'CCM-FRS-01-May-2014'!$A$1:$M$1962,5,0)</f>
        <v>502041 L&amp;C-Trading &amp; Derivatives</v>
      </c>
      <c r="M1498">
        <v>17</v>
      </c>
      <c r="O1498" s="23">
        <v>4863915.9435471641</v>
      </c>
    </row>
    <row r="1499" spans="1:15" ht="15" x14ac:dyDescent="0.3">
      <c r="A1499" s="7"/>
      <c r="B1499" s="7" t="s">
        <v>2995</v>
      </c>
      <c r="C1499" s="7" t="s">
        <v>2996</v>
      </c>
      <c r="D1499" s="8">
        <v>39294.743368055555</v>
      </c>
      <c r="E1499" s="7" t="s">
        <v>19</v>
      </c>
      <c r="F1499" s="8">
        <v>41486</v>
      </c>
      <c r="G1499" t="str">
        <f t="shared" si="24"/>
        <v>Inactive</v>
      </c>
      <c r="H1499" s="4" t="s">
        <v>6</v>
      </c>
      <c r="I1499" t="str">
        <f>VLOOKUP(B1499,'CCM-FRS-01-May-2014'!$A$1:$M$1962,3,0)</f>
        <v>Corporate Operations</v>
      </c>
      <c r="J1499" t="str">
        <f>VLOOKUP(B1499,'CCM-FRS-01-May-2014'!$A$1:$M$1962,4,0)</f>
        <v>Corp Ops-Legal &amp; Compliance</v>
      </c>
      <c r="K1499" t="str">
        <f>VLOOKUP(B1499,'CCM-FRS-01-May-2014'!$A$1:$M$1962,5,0)</f>
        <v>L&amp;C-EMEA Legal</v>
      </c>
      <c r="M1499">
        <v>0</v>
      </c>
      <c r="O1499" s="23">
        <v>0</v>
      </c>
    </row>
    <row r="1500" spans="1:15" ht="15" x14ac:dyDescent="0.3">
      <c r="A1500" s="7"/>
      <c r="B1500" s="7" t="s">
        <v>2997</v>
      </c>
      <c r="C1500" s="7" t="s">
        <v>2998</v>
      </c>
      <c r="D1500" s="8">
        <v>39294.743611111109</v>
      </c>
      <c r="E1500" s="7" t="s">
        <v>19</v>
      </c>
      <c r="F1500" s="8">
        <v>40633</v>
      </c>
      <c r="G1500" t="str">
        <f t="shared" si="24"/>
        <v>Inactive</v>
      </c>
      <c r="H1500" s="4" t="s">
        <v>6</v>
      </c>
      <c r="I1500" t="str">
        <f>VLOOKUP(B1500,'CCM-FRS-01-May-2014'!$A$1:$M$1962,3,0)</f>
        <v>Corporate Operations</v>
      </c>
      <c r="J1500" t="str">
        <f>VLOOKUP(B1500,'CCM-FRS-01-May-2014'!$A$1:$M$1962,4,0)</f>
        <v>Corp Ops-Legal &amp; Compliance</v>
      </c>
      <c r="K1500" t="str">
        <f>VLOOKUP(B1500,'CCM-FRS-01-May-2014'!$A$1:$M$1962,5,0)</f>
        <v>L&amp;C-EMEA Legal</v>
      </c>
      <c r="M1500">
        <v>0</v>
      </c>
      <c r="O1500" s="23">
        <v>0</v>
      </c>
    </row>
    <row r="1501" spans="1:15" ht="15" x14ac:dyDescent="0.3">
      <c r="A1501" s="7"/>
      <c r="B1501" s="7" t="s">
        <v>2999</v>
      </c>
      <c r="C1501" s="7" t="s">
        <v>3000</v>
      </c>
      <c r="D1501" s="8">
        <v>39294.744016203702</v>
      </c>
      <c r="E1501" s="7" t="s">
        <v>19</v>
      </c>
      <c r="F1501" s="8">
        <v>41305</v>
      </c>
      <c r="G1501" t="str">
        <f t="shared" si="24"/>
        <v>Inactive</v>
      </c>
      <c r="H1501" s="4" t="s">
        <v>6</v>
      </c>
      <c r="I1501" t="str">
        <f>VLOOKUP(B1501,'CCM-FRS-01-May-2014'!$A$1:$M$1962,3,0)</f>
        <v>Corporate Operations</v>
      </c>
      <c r="J1501" t="str">
        <f>VLOOKUP(B1501,'CCM-FRS-01-May-2014'!$A$1:$M$1962,4,0)</f>
        <v>Corp Ops-Legal &amp; Compliance</v>
      </c>
      <c r="K1501" t="str">
        <f>VLOOKUP(B1501,'CCM-FRS-01-May-2014'!$A$1:$M$1962,5,0)</f>
        <v>L&amp;C-Americas Funds</v>
      </c>
      <c r="M1501">
        <v>0</v>
      </c>
      <c r="O1501" s="23">
        <v>0</v>
      </c>
    </row>
    <row r="1502" spans="1:15" ht="15" x14ac:dyDescent="0.3">
      <c r="A1502" s="7"/>
      <c r="B1502" s="7" t="s">
        <v>3001</v>
      </c>
      <c r="C1502" s="7" t="s">
        <v>3002</v>
      </c>
      <c r="D1502" s="8">
        <v>39294.744016203702</v>
      </c>
      <c r="E1502" s="7" t="s">
        <v>19</v>
      </c>
      <c r="F1502" s="8" t="s">
        <v>20</v>
      </c>
      <c r="G1502" t="str">
        <f t="shared" si="24"/>
        <v>Active</v>
      </c>
      <c r="H1502" s="2" t="s">
        <v>1</v>
      </c>
      <c r="I1502" t="str">
        <f>VLOOKUP(B1502,'CCM-FRS-01-May-2014'!$A$1:$M$1962,3,0)</f>
        <v>Corporate Operations</v>
      </c>
      <c r="J1502" t="str">
        <f>VLOOKUP(B1502,'CCM-FRS-01-May-2014'!$A$1:$M$1962,4,0)</f>
        <v>Corp Ops-Legal &amp; Compliance</v>
      </c>
      <c r="K1502" t="str">
        <f>VLOOKUP(B1502,'CCM-FRS-01-May-2014'!$A$1:$M$1962,5,0)</f>
        <v>L&amp;C-APAC Legal</v>
      </c>
      <c r="M1502">
        <v>12</v>
      </c>
      <c r="O1502" s="23">
        <v>3633829.300309808</v>
      </c>
    </row>
    <row r="1503" spans="1:15" ht="15" x14ac:dyDescent="0.3">
      <c r="A1503" s="7"/>
      <c r="B1503" s="7" t="s">
        <v>3003</v>
      </c>
      <c r="C1503" s="7" t="s">
        <v>3004</v>
      </c>
      <c r="D1503" s="8">
        <v>39294.74423611111</v>
      </c>
      <c r="E1503" s="7" t="s">
        <v>19</v>
      </c>
      <c r="F1503" s="8" t="s">
        <v>20</v>
      </c>
      <c r="G1503" t="str">
        <f t="shared" si="24"/>
        <v>Active</v>
      </c>
      <c r="H1503" s="2" t="s">
        <v>1</v>
      </c>
      <c r="I1503" t="str">
        <f>VLOOKUP(B1503,'CCM-FRS-01-May-2014'!$A$1:$M$1962,3,0)</f>
        <v>Corporate Operations</v>
      </c>
      <c r="J1503" t="str">
        <f>VLOOKUP(B1503,'CCM-FRS-01-May-2014'!$A$1:$M$1962,4,0)</f>
        <v>Corp Ops-Legal &amp; Compliance</v>
      </c>
      <c r="K1503" t="str">
        <f>VLOOKUP(B1503,'CCM-FRS-01-May-2014'!$A$1:$M$1962,5,0)</f>
        <v>L&amp;C-Corp, HR &amp; Litigation</v>
      </c>
      <c r="M1503">
        <v>4</v>
      </c>
      <c r="O1503" s="23">
        <v>1860653.993272264</v>
      </c>
    </row>
    <row r="1504" spans="1:15" ht="15" x14ac:dyDescent="0.3">
      <c r="A1504" s="7"/>
      <c r="B1504" s="7" t="s">
        <v>3005</v>
      </c>
      <c r="C1504" s="7" t="s">
        <v>3006</v>
      </c>
      <c r="D1504" s="8">
        <v>39294.74454861111</v>
      </c>
      <c r="E1504" s="7" t="s">
        <v>19</v>
      </c>
      <c r="F1504" s="8" t="s">
        <v>20</v>
      </c>
      <c r="G1504" t="str">
        <f t="shared" si="24"/>
        <v>Active</v>
      </c>
      <c r="H1504" s="2" t="s">
        <v>1</v>
      </c>
      <c r="I1504" t="str">
        <f>VLOOKUP(B1504,'CCM-FRS-01-May-2014'!$A$1:$M$1962,3,0)</f>
        <v>Corporate Operations</v>
      </c>
      <c r="J1504" t="str">
        <f>VLOOKUP(B1504,'CCM-FRS-01-May-2014'!$A$1:$M$1962,4,0)</f>
        <v>Corp Ops-Legal &amp; Compliance</v>
      </c>
      <c r="K1504" t="str">
        <f>VLOOKUP(B1504,'CCM-FRS-01-May-2014'!$A$1:$M$1962,5,0)</f>
        <v>L&amp;C-Americas Funds</v>
      </c>
      <c r="M1504">
        <v>28</v>
      </c>
      <c r="O1504" s="23">
        <v>7359205.4253826523</v>
      </c>
    </row>
    <row r="1505" spans="1:15" ht="15" x14ac:dyDescent="0.3">
      <c r="A1505" s="7"/>
      <c r="B1505" s="7" t="s">
        <v>3007</v>
      </c>
      <c r="C1505" s="7" t="s">
        <v>3008</v>
      </c>
      <c r="D1505" s="8">
        <v>39294.744953703703</v>
      </c>
      <c r="E1505" s="7" t="s">
        <v>19</v>
      </c>
      <c r="F1505" s="8">
        <v>41305</v>
      </c>
      <c r="G1505" t="str">
        <f t="shared" si="24"/>
        <v>Inactive</v>
      </c>
      <c r="H1505" s="4" t="s">
        <v>6</v>
      </c>
      <c r="I1505" t="str">
        <f>VLOOKUP(B1505,'CCM-FRS-01-May-2014'!$A$1:$M$1962,3,0)</f>
        <v>Corporate Operations</v>
      </c>
      <c r="J1505" t="str">
        <f>VLOOKUP(B1505,'CCM-FRS-01-May-2014'!$A$1:$M$1962,4,0)</f>
        <v>Corp Ops-Legal &amp; Compliance</v>
      </c>
      <c r="K1505" t="str">
        <f>VLOOKUP(B1505,'CCM-FRS-01-May-2014'!$A$1:$M$1962,5,0)</f>
        <v>L&amp;C-Americas Funds</v>
      </c>
      <c r="M1505">
        <v>0</v>
      </c>
      <c r="O1505" s="23">
        <v>0</v>
      </c>
    </row>
    <row r="1506" spans="1:15" ht="15" x14ac:dyDescent="0.3">
      <c r="A1506" s="7"/>
      <c r="B1506" s="7" t="s">
        <v>3009</v>
      </c>
      <c r="C1506" s="7" t="s">
        <v>3010</v>
      </c>
      <c r="D1506" s="8">
        <v>39294.745104166665</v>
      </c>
      <c r="E1506" s="7" t="s">
        <v>19</v>
      </c>
      <c r="F1506" s="8" t="s">
        <v>20</v>
      </c>
      <c r="G1506" t="str">
        <f t="shared" si="24"/>
        <v>Active</v>
      </c>
      <c r="H1506" s="2" t="s">
        <v>1</v>
      </c>
      <c r="I1506" t="str">
        <f>VLOOKUP(B1506,'CCM-FRS-01-May-2014'!$A$1:$M$1962,3,0)</f>
        <v>Corporate Operations</v>
      </c>
      <c r="J1506" t="str">
        <f>VLOOKUP(B1506,'CCM-FRS-01-May-2014'!$A$1:$M$1962,4,0)</f>
        <v>Corp Ops-Legal &amp; Compliance</v>
      </c>
      <c r="K1506" t="str">
        <f>VLOOKUP(B1506,'CCM-FRS-01-May-2014'!$A$1:$M$1962,5,0)</f>
        <v>502049 L&amp;C-Real Estate</v>
      </c>
      <c r="M1506">
        <v>8</v>
      </c>
      <c r="O1506" s="23">
        <v>2836723.1779479217</v>
      </c>
    </row>
    <row r="1507" spans="1:15" ht="15" x14ac:dyDescent="0.3">
      <c r="A1507" s="7"/>
      <c r="B1507" s="7" t="s">
        <v>3011</v>
      </c>
      <c r="C1507" s="7" t="s">
        <v>3012</v>
      </c>
      <c r="D1507" s="8">
        <v>39294.745381944442</v>
      </c>
      <c r="E1507" s="7" t="s">
        <v>19</v>
      </c>
      <c r="F1507" s="8">
        <v>41305</v>
      </c>
      <c r="G1507" t="str">
        <f t="shared" si="24"/>
        <v>Inactive</v>
      </c>
      <c r="H1507" s="4" t="s">
        <v>6</v>
      </c>
      <c r="I1507" t="str">
        <f>VLOOKUP(B1507,'CCM-FRS-01-May-2014'!$A$1:$M$1962,3,0)</f>
        <v>Corporate Operations</v>
      </c>
      <c r="J1507" t="str">
        <f>VLOOKUP(B1507,'CCM-FRS-01-May-2014'!$A$1:$M$1962,4,0)</f>
        <v>Corp Ops-Legal &amp; Compliance</v>
      </c>
      <c r="K1507" t="str">
        <f>VLOOKUP(B1507,'CCM-FRS-01-May-2014'!$A$1:$M$1962,5,0)</f>
        <v>L&amp;C-Corp, HR &amp; Litigation</v>
      </c>
      <c r="M1507">
        <v>0</v>
      </c>
      <c r="O1507" s="23">
        <v>0</v>
      </c>
    </row>
    <row r="1508" spans="1:15" ht="15" x14ac:dyDescent="0.3">
      <c r="A1508" s="7"/>
      <c r="B1508" s="7" t="s">
        <v>3013</v>
      </c>
      <c r="C1508" s="7" t="s">
        <v>3014</v>
      </c>
      <c r="D1508" s="8">
        <v>39294.745659722219</v>
      </c>
      <c r="E1508" s="7" t="s">
        <v>19</v>
      </c>
      <c r="F1508" s="8" t="s">
        <v>20</v>
      </c>
      <c r="G1508" t="str">
        <f t="shared" si="24"/>
        <v>Active</v>
      </c>
      <c r="H1508" s="2" t="s">
        <v>1</v>
      </c>
      <c r="I1508" t="str">
        <f>VLOOKUP(B1508,'CCM-FRS-01-May-2014'!$A$1:$M$1962,3,0)</f>
        <v>Corporate Operations</v>
      </c>
      <c r="J1508" t="str">
        <f>VLOOKUP(B1508,'CCM-FRS-01-May-2014'!$A$1:$M$1962,4,0)</f>
        <v>Corp Ops-Legal &amp; Compliance</v>
      </c>
      <c r="K1508" t="str">
        <f>VLOOKUP(B1508,'CCM-FRS-01-May-2014'!$A$1:$M$1962,5,0)</f>
        <v>L&amp;C-Compliance</v>
      </c>
      <c r="M1508">
        <v>17</v>
      </c>
      <c r="O1508" s="23">
        <v>2889672.3650050024</v>
      </c>
    </row>
    <row r="1509" spans="1:15" ht="15" x14ac:dyDescent="0.3">
      <c r="A1509" s="7"/>
      <c r="B1509" s="7" t="s">
        <v>3015</v>
      </c>
      <c r="C1509" s="7" t="s">
        <v>3016</v>
      </c>
      <c r="D1509" s="8">
        <v>41292.593622685185</v>
      </c>
      <c r="E1509" s="7" t="s">
        <v>19</v>
      </c>
      <c r="F1509" s="8" t="s">
        <v>20</v>
      </c>
      <c r="G1509" t="str">
        <f t="shared" si="24"/>
        <v>Active</v>
      </c>
      <c r="H1509" s="2" t="s">
        <v>1</v>
      </c>
      <c r="I1509" t="str">
        <f>VLOOKUP(B1509,'CCM-FRS-01-May-2014'!$A$1:$M$1962,3,0)</f>
        <v>Corporate Operations</v>
      </c>
      <c r="J1509" t="str">
        <f>VLOOKUP(B1509,'CCM-FRS-01-May-2014'!$A$1:$M$1962,4,0)</f>
        <v>Corp Ops-Legal &amp; Compliance</v>
      </c>
      <c r="K1509" t="str">
        <f>VLOOKUP(B1509,'CCM-FRS-01-May-2014'!$A$1:$M$1962,5,0)</f>
        <v>L&amp;C-EMEA Legal</v>
      </c>
      <c r="M1509">
        <v>21</v>
      </c>
      <c r="O1509" s="23">
        <v>5048790.3184745973</v>
      </c>
    </row>
    <row r="1510" spans="1:15" ht="15" x14ac:dyDescent="0.3">
      <c r="A1510" s="7"/>
      <c r="B1510" s="7" t="s">
        <v>3017</v>
      </c>
      <c r="C1510" s="7" t="s">
        <v>3018</v>
      </c>
      <c r="D1510" s="8">
        <v>41292.593622685185</v>
      </c>
      <c r="E1510" s="7" t="s">
        <v>19</v>
      </c>
      <c r="F1510" s="8" t="s">
        <v>20</v>
      </c>
      <c r="G1510" t="str">
        <f t="shared" si="24"/>
        <v>Active</v>
      </c>
      <c r="H1510" s="2" t="s">
        <v>1</v>
      </c>
      <c r="I1510" t="str">
        <f>VLOOKUP(B1510,'CCM-FRS-01-May-2014'!$A$1:$M$1962,3,0)</f>
        <v>Corporate Operations</v>
      </c>
      <c r="J1510" t="str">
        <f>VLOOKUP(B1510,'CCM-FRS-01-May-2014'!$A$1:$M$1962,4,0)</f>
        <v>Corp Ops-Legal &amp; Compliance</v>
      </c>
      <c r="K1510" t="str">
        <f>VLOOKUP(B1510,'CCM-FRS-01-May-2014'!$A$1:$M$1962,5,0)</f>
        <v>L&amp;C-EMEA Legal</v>
      </c>
      <c r="M1510">
        <v>25</v>
      </c>
      <c r="O1510" s="23">
        <v>6556744.2081419714</v>
      </c>
    </row>
    <row r="1511" spans="1:15" ht="15" x14ac:dyDescent="0.3">
      <c r="A1511" s="7"/>
      <c r="B1511" s="7" t="s">
        <v>3019</v>
      </c>
      <c r="C1511" s="7" t="s">
        <v>3020</v>
      </c>
      <c r="D1511" s="8">
        <v>41292.600590277776</v>
      </c>
      <c r="E1511" s="7" t="s">
        <v>19</v>
      </c>
      <c r="F1511" s="8" t="s">
        <v>20</v>
      </c>
      <c r="G1511" t="str">
        <f t="shared" si="24"/>
        <v>Active</v>
      </c>
      <c r="H1511" s="2" t="s">
        <v>1</v>
      </c>
      <c r="I1511" t="str">
        <f>VLOOKUP(B1511,'CCM-FRS-01-May-2014'!$A$1:$M$1962,3,0)</f>
        <v>Corporate Operations</v>
      </c>
      <c r="J1511" t="str">
        <f>VLOOKUP(B1511,'CCM-FRS-01-May-2014'!$A$1:$M$1962,4,0)</f>
        <v>Corp Ops-Legal &amp; Compliance</v>
      </c>
      <c r="K1511" t="str">
        <f>VLOOKUP(B1511,'CCM-FRS-01-May-2014'!$A$1:$M$1962,5,0)</f>
        <v>L&amp;C-Compliance</v>
      </c>
      <c r="M1511">
        <v>5</v>
      </c>
      <c r="O1511" s="23">
        <v>758724.61755862879</v>
      </c>
    </row>
    <row r="1512" spans="1:15" ht="15" x14ac:dyDescent="0.3">
      <c r="A1512" s="7"/>
      <c r="B1512" s="7" t="s">
        <v>3021</v>
      </c>
      <c r="C1512" s="7" t="s">
        <v>3022</v>
      </c>
      <c r="D1512" s="8">
        <v>40305.408356481479</v>
      </c>
      <c r="E1512" s="7" t="s">
        <v>19</v>
      </c>
      <c r="F1512" s="8" t="s">
        <v>20</v>
      </c>
      <c r="G1512" t="str">
        <f t="shared" si="24"/>
        <v>Active</v>
      </c>
      <c r="H1512" s="2" t="s">
        <v>1</v>
      </c>
      <c r="I1512" t="str">
        <f>VLOOKUP(B1512,'CCM-FRS-01-May-2014'!$A$1:$M$1962,3,0)</f>
        <v>Corporate Operations</v>
      </c>
      <c r="J1512" t="str">
        <f>VLOOKUP(B1512,'CCM-FRS-01-May-2014'!$A$1:$M$1962,4,0)</f>
        <v>Corp Ops-Legal &amp; Compliance</v>
      </c>
      <c r="K1512" t="str">
        <f>VLOOKUP(B1512,'CCM-FRS-01-May-2014'!$A$1:$M$1962,5,0)</f>
        <v>L&amp;C-APAC Legal</v>
      </c>
      <c r="M1512">
        <v>5</v>
      </c>
      <c r="O1512" s="23">
        <v>1388570.1387768588</v>
      </c>
    </row>
    <row r="1513" spans="1:15" ht="15" x14ac:dyDescent="0.3">
      <c r="A1513" s="7"/>
      <c r="B1513" s="7" t="s">
        <v>3023</v>
      </c>
      <c r="C1513" s="7" t="s">
        <v>3024</v>
      </c>
      <c r="D1513" s="8">
        <v>40305.413344907407</v>
      </c>
      <c r="E1513" s="7" t="s">
        <v>19</v>
      </c>
      <c r="F1513" s="8" t="s">
        <v>20</v>
      </c>
      <c r="G1513" t="str">
        <f t="shared" si="24"/>
        <v>Active</v>
      </c>
      <c r="H1513" s="2" t="s">
        <v>1</v>
      </c>
      <c r="I1513" t="str">
        <f>VLOOKUP(B1513,'CCM-FRS-01-May-2014'!$A$1:$M$1962,3,0)</f>
        <v>Corporate Operations</v>
      </c>
      <c r="J1513" t="str">
        <f>VLOOKUP(B1513,'CCM-FRS-01-May-2014'!$A$1:$M$1962,4,0)</f>
        <v>Corp Ops-Legal &amp; Compliance</v>
      </c>
      <c r="K1513" t="str">
        <f>VLOOKUP(B1513,'CCM-FRS-01-May-2014'!$A$1:$M$1962,5,0)</f>
        <v>L&amp;C-APAC Legal</v>
      </c>
      <c r="M1513">
        <v>5</v>
      </c>
      <c r="O1513" s="23">
        <v>1385341.2509102677</v>
      </c>
    </row>
    <row r="1514" spans="1:15" ht="15" x14ac:dyDescent="0.3">
      <c r="A1514" s="7"/>
      <c r="B1514" s="7" t="s">
        <v>3025</v>
      </c>
      <c r="C1514" s="7" t="s">
        <v>3026</v>
      </c>
      <c r="D1514" s="8">
        <v>41282.464907407404</v>
      </c>
      <c r="E1514" s="7" t="s">
        <v>19</v>
      </c>
      <c r="F1514" s="8" t="s">
        <v>20</v>
      </c>
      <c r="G1514" t="str">
        <f t="shared" si="24"/>
        <v>Active</v>
      </c>
      <c r="H1514" s="2" t="s">
        <v>1</v>
      </c>
      <c r="I1514" t="str">
        <f>VLOOKUP(B1514,'CCM-FRS-01-May-2014'!$A$1:$M$1962,3,0)</f>
        <v>Corporate Operations</v>
      </c>
      <c r="J1514" t="str">
        <f>VLOOKUP(B1514,'CCM-FRS-01-May-2014'!$A$1:$M$1962,4,0)</f>
        <v>Corp Ops-Litigation &amp; Regulatory Reserve</v>
      </c>
      <c r="K1514" t="str">
        <f>VLOOKUP(B1514,'CCM-FRS-01-May-2014'!$A$1:$M$1962,5,0)</f>
        <v>502503 L&amp;C-Legal Litigation &amp; Regulatory Reserve</v>
      </c>
      <c r="M1514">
        <v>0</v>
      </c>
      <c r="O1514" s="23">
        <v>21322433.945297059</v>
      </c>
    </row>
    <row r="1515" spans="1:15" ht="15" x14ac:dyDescent="0.3">
      <c r="A1515" s="7"/>
      <c r="B1515" s="7" t="s">
        <v>3027</v>
      </c>
      <c r="C1515" s="7" t="s">
        <v>3028</v>
      </c>
      <c r="D1515" s="8">
        <v>40305.419363425928</v>
      </c>
      <c r="E1515" s="7" t="s">
        <v>19</v>
      </c>
      <c r="F1515" s="8" t="s">
        <v>20</v>
      </c>
      <c r="G1515" t="str">
        <f t="shared" si="24"/>
        <v>Active</v>
      </c>
      <c r="H1515" s="2" t="s">
        <v>1</v>
      </c>
      <c r="I1515" t="str">
        <f>VLOOKUP(B1515,'CCM-FRS-01-May-2014'!$A$1:$M$1962,3,0)</f>
        <v>Corporate Operations</v>
      </c>
      <c r="J1515" t="str">
        <f>VLOOKUP(B1515,'CCM-FRS-01-May-2014'!$A$1:$M$1962,4,0)</f>
        <v>Corp Ops-Legal &amp; Compliance</v>
      </c>
      <c r="K1515" t="str">
        <f>VLOOKUP(B1515,'CCM-FRS-01-May-2014'!$A$1:$M$1962,5,0)</f>
        <v>L&amp;C-Compliance</v>
      </c>
      <c r="M1515">
        <v>7</v>
      </c>
      <c r="O1515" s="23">
        <v>1435781.3553322677</v>
      </c>
    </row>
    <row r="1516" spans="1:15" ht="15" x14ac:dyDescent="0.3">
      <c r="A1516" s="7"/>
      <c r="B1516" s="7" t="s">
        <v>3029</v>
      </c>
      <c r="C1516" s="7" t="s">
        <v>3030</v>
      </c>
      <c r="D1516" s="8">
        <v>40305.419363425928</v>
      </c>
      <c r="E1516" s="7" t="s">
        <v>19</v>
      </c>
      <c r="F1516" s="8" t="s">
        <v>20</v>
      </c>
      <c r="G1516" t="str">
        <f t="shared" si="24"/>
        <v>Active</v>
      </c>
      <c r="H1516" s="2" t="s">
        <v>1</v>
      </c>
      <c r="I1516" t="str">
        <f>VLOOKUP(B1516,'CCM-FRS-01-May-2014'!$A$1:$M$1962,3,0)</f>
        <v>Corporate Operations</v>
      </c>
      <c r="J1516" t="str">
        <f>VLOOKUP(B1516,'CCM-FRS-01-May-2014'!$A$1:$M$1962,4,0)</f>
        <v>Corp Ops-Legal &amp; Compliance</v>
      </c>
      <c r="K1516" t="str">
        <f>VLOOKUP(B1516,'CCM-FRS-01-May-2014'!$A$1:$M$1962,5,0)</f>
        <v>L&amp;C-Compliance</v>
      </c>
      <c r="M1516">
        <v>25</v>
      </c>
      <c r="O1516" s="23">
        <v>4076417.949096919</v>
      </c>
    </row>
    <row r="1517" spans="1:15" ht="15" x14ac:dyDescent="0.3">
      <c r="A1517" s="7"/>
      <c r="B1517" s="7" t="s">
        <v>3031</v>
      </c>
      <c r="C1517" s="7" t="s">
        <v>3032</v>
      </c>
      <c r="D1517" s="8">
        <v>40305.419363425928</v>
      </c>
      <c r="E1517" s="7" t="s">
        <v>19</v>
      </c>
      <c r="F1517" s="8" t="s">
        <v>20</v>
      </c>
      <c r="G1517" t="str">
        <f t="shared" si="24"/>
        <v>Active</v>
      </c>
      <c r="H1517" s="2" t="s">
        <v>1</v>
      </c>
      <c r="I1517" t="str">
        <f>VLOOKUP(B1517,'CCM-FRS-01-May-2014'!$A$1:$M$1962,3,0)</f>
        <v>Corporate Operations</v>
      </c>
      <c r="J1517" t="str">
        <f>VLOOKUP(B1517,'CCM-FRS-01-May-2014'!$A$1:$M$1962,4,0)</f>
        <v>Corp Ops-Legal &amp; Compliance</v>
      </c>
      <c r="K1517" t="str">
        <f>VLOOKUP(B1517,'CCM-FRS-01-May-2014'!$A$1:$M$1962,5,0)</f>
        <v>L&amp;C-Compliance</v>
      </c>
      <c r="M1517">
        <v>4</v>
      </c>
      <c r="O1517" s="23">
        <v>967546.66002173652</v>
      </c>
    </row>
    <row r="1518" spans="1:15" ht="15" x14ac:dyDescent="0.3">
      <c r="A1518" s="7"/>
      <c r="B1518" s="7" t="s">
        <v>3033</v>
      </c>
      <c r="C1518" s="7" t="s">
        <v>3034</v>
      </c>
      <c r="D1518" s="8">
        <v>40305.407141203701</v>
      </c>
      <c r="E1518" s="7" t="s">
        <v>19</v>
      </c>
      <c r="F1518" s="8" t="s">
        <v>20</v>
      </c>
      <c r="G1518" t="str">
        <f t="shared" si="24"/>
        <v>Active</v>
      </c>
      <c r="H1518" s="2" t="s">
        <v>1</v>
      </c>
      <c r="I1518" t="str">
        <f>VLOOKUP(B1518,'CCM-FRS-01-May-2014'!$A$1:$M$1962,3,0)</f>
        <v>Corporate Operations</v>
      </c>
      <c r="J1518" t="str">
        <f>VLOOKUP(B1518,'CCM-FRS-01-May-2014'!$A$1:$M$1962,4,0)</f>
        <v>Corp Ops-Legal &amp; Compliance</v>
      </c>
      <c r="K1518" t="str">
        <f>VLOOKUP(B1518,'CCM-FRS-01-May-2014'!$A$1:$M$1962,5,0)</f>
        <v>L&amp;C-Bank, Institutional, BRS</v>
      </c>
      <c r="M1518">
        <v>20</v>
      </c>
      <c r="O1518" s="23">
        <v>4490926.9620333407</v>
      </c>
    </row>
    <row r="1519" spans="1:15" ht="15" x14ac:dyDescent="0.3">
      <c r="A1519" s="7"/>
      <c r="B1519" s="7" t="s">
        <v>3035</v>
      </c>
      <c r="C1519" s="7" t="s">
        <v>3036</v>
      </c>
      <c r="D1519" s="8">
        <v>40308.610983796294</v>
      </c>
      <c r="E1519" s="7" t="s">
        <v>19</v>
      </c>
      <c r="F1519" s="8" t="s">
        <v>20</v>
      </c>
      <c r="G1519" t="str">
        <f t="shared" si="24"/>
        <v>Active</v>
      </c>
      <c r="H1519" s="2" t="s">
        <v>1</v>
      </c>
      <c r="I1519" t="str">
        <f>VLOOKUP(B1519,'CCM-FRS-01-May-2014'!$A$1:$M$1962,3,0)</f>
        <v>Corporate Operations</v>
      </c>
      <c r="J1519" t="str">
        <f>VLOOKUP(B1519,'CCM-FRS-01-May-2014'!$A$1:$M$1962,4,0)</f>
        <v>Corp Ops-Legal &amp; Compliance</v>
      </c>
      <c r="K1519" t="str">
        <f>VLOOKUP(B1519,'CCM-FRS-01-May-2014'!$A$1:$M$1962,5,0)</f>
        <v>L&amp;C-Corp, HR &amp; Litigation</v>
      </c>
      <c r="M1519">
        <v>3</v>
      </c>
      <c r="O1519" s="23">
        <v>1014473.0842869391</v>
      </c>
    </row>
    <row r="1520" spans="1:15" ht="15" x14ac:dyDescent="0.3">
      <c r="A1520" s="7"/>
      <c r="B1520" s="7" t="s">
        <v>3037</v>
      </c>
      <c r="C1520" s="7" t="s">
        <v>3038</v>
      </c>
      <c r="D1520" s="8">
        <v>38040.735821759263</v>
      </c>
      <c r="E1520" s="7" t="s">
        <v>19</v>
      </c>
      <c r="F1520" s="8" t="s">
        <v>20</v>
      </c>
      <c r="G1520" t="str">
        <f t="shared" si="24"/>
        <v>Active</v>
      </c>
      <c r="H1520" s="2" t="s">
        <v>1</v>
      </c>
      <c r="I1520" t="str">
        <f>VLOOKUP(B1520,'CCM-FRS-01-May-2014'!$A$1:$M$1962,3,0)</f>
        <v>Corporate Operations</v>
      </c>
      <c r="J1520" t="str">
        <f>VLOOKUP(B1520,'CCM-FRS-01-May-2014'!$A$1:$M$1962,4,0)</f>
        <v>Corp Ops - Corp Strategy &amp; Development</v>
      </c>
      <c r="K1520" t="str">
        <f>VLOOKUP(B1520,'CCM-FRS-01-May-2014'!$A$1:$M$1962,5,0)</f>
        <v>Corp Ops-Corporate Strategy</v>
      </c>
      <c r="M1520">
        <v>46</v>
      </c>
      <c r="O1520" s="23">
        <v>12033154.261900026</v>
      </c>
    </row>
    <row r="1521" spans="1:15" ht="15" x14ac:dyDescent="0.3">
      <c r="A1521" s="7"/>
      <c r="B1521" s="7" t="s">
        <v>3039</v>
      </c>
      <c r="C1521" s="7" t="s">
        <v>3040</v>
      </c>
      <c r="D1521" s="8">
        <v>39007.490277777775</v>
      </c>
      <c r="E1521" s="7" t="s">
        <v>19</v>
      </c>
      <c r="F1521" s="8">
        <v>41121</v>
      </c>
      <c r="G1521" t="str">
        <f t="shared" si="24"/>
        <v>Inactive</v>
      </c>
      <c r="H1521" s="4" t="s">
        <v>6</v>
      </c>
      <c r="I1521" t="str">
        <f>VLOOKUP(B1521,'CCM-FRS-01-May-2014'!$A$1:$M$1962,3,0)</f>
        <v>Corporate Operations</v>
      </c>
      <c r="J1521" t="str">
        <f>VLOOKUP(B1521,'CCM-FRS-01-May-2014'!$A$1:$M$1962,4,0)</f>
        <v>Corp Ops - Corp Strategy &amp; Development</v>
      </c>
      <c r="K1521" t="str">
        <f>VLOOKUP(B1521,'CCM-FRS-01-May-2014'!$A$1:$M$1962,5,0)</f>
        <v>Corp Ops-Corporate Strategy</v>
      </c>
      <c r="M1521">
        <v>0</v>
      </c>
      <c r="O1521" s="23">
        <v>0</v>
      </c>
    </row>
    <row r="1522" spans="1:15" ht="15" x14ac:dyDescent="0.3">
      <c r="A1522" s="7"/>
      <c r="B1522" s="7" t="s">
        <v>3041</v>
      </c>
      <c r="C1522" s="7" t="s">
        <v>3042</v>
      </c>
      <c r="D1522" s="8">
        <v>38040.735821759263</v>
      </c>
      <c r="E1522" s="7" t="s">
        <v>19</v>
      </c>
      <c r="F1522" s="8" t="s">
        <v>20</v>
      </c>
      <c r="G1522" t="str">
        <f t="shared" si="24"/>
        <v>Active</v>
      </c>
      <c r="H1522" s="2" t="s">
        <v>1</v>
      </c>
      <c r="I1522" t="str">
        <f>VLOOKUP(B1522,'CCM-FRS-01-May-2014'!$A$1:$M$1962,3,0)</f>
        <v>Corporate Operations</v>
      </c>
      <c r="J1522" t="str">
        <f>VLOOKUP(B1522,'CCM-FRS-01-May-2014'!$A$1:$M$1962,4,0)</f>
        <v>Corp Ops-Finance</v>
      </c>
      <c r="K1522" t="str">
        <f>VLOOKUP(B1522,'CCM-FRS-01-May-2014'!$A$1:$M$1962,5,0)</f>
        <v>504050 FIN-Exec</v>
      </c>
      <c r="M1522">
        <v>21</v>
      </c>
      <c r="O1522" s="23">
        <v>12770058.981669426</v>
      </c>
    </row>
    <row r="1523" spans="1:15" ht="15" x14ac:dyDescent="0.3">
      <c r="A1523" s="7"/>
      <c r="B1523" s="7" t="s">
        <v>3043</v>
      </c>
      <c r="C1523" s="7" t="s">
        <v>3044</v>
      </c>
      <c r="D1523" s="8">
        <v>41446.509050925924</v>
      </c>
      <c r="E1523" s="7" t="s">
        <v>19</v>
      </c>
      <c r="F1523" s="8" t="s">
        <v>20</v>
      </c>
      <c r="G1523" t="str">
        <f t="shared" si="24"/>
        <v>Active</v>
      </c>
      <c r="H1523" s="2" t="s">
        <v>1</v>
      </c>
      <c r="I1523" t="str">
        <f>VLOOKUP(B1523,'CCM-FRS-01-May-2014'!$A$1:$M$1962,3,0)</f>
        <v>Corporate Operations</v>
      </c>
      <c r="J1523" t="str">
        <f>VLOOKUP(B1523,'CCM-FRS-01-May-2014'!$A$1:$M$1962,4,0)</f>
        <v>Corp Ops-Finance</v>
      </c>
      <c r="K1523" t="str">
        <f>VLOOKUP(B1523,'CCM-FRS-01-May-2014'!$A$1:$M$1962,5,0)</f>
        <v>FIN-Business Finance</v>
      </c>
      <c r="M1523">
        <v>0</v>
      </c>
      <c r="O1523" s="23">
        <v>2913244.6815262055</v>
      </c>
    </row>
    <row r="1524" spans="1:15" ht="15" x14ac:dyDescent="0.3">
      <c r="A1524" s="7"/>
      <c r="B1524" s="7" t="s">
        <v>3045</v>
      </c>
      <c r="C1524" s="7" t="s">
        <v>3046</v>
      </c>
      <c r="D1524" s="8">
        <v>38040.735821759263</v>
      </c>
      <c r="E1524" s="7" t="s">
        <v>19</v>
      </c>
      <c r="F1524" s="8" t="s">
        <v>20</v>
      </c>
      <c r="G1524" t="str">
        <f t="shared" si="24"/>
        <v>Active</v>
      </c>
      <c r="H1524" s="2" t="s">
        <v>1</v>
      </c>
      <c r="I1524" t="str">
        <f>VLOOKUP(B1524,'CCM-FRS-01-May-2014'!$A$1:$M$1962,3,0)</f>
        <v>Corporate Operations</v>
      </c>
      <c r="J1524" t="str">
        <f>VLOOKUP(B1524,'CCM-FRS-01-May-2014'!$A$1:$M$1962,4,0)</f>
        <v>Corp Ops-Finance</v>
      </c>
      <c r="K1524" t="str">
        <f>VLOOKUP(B1524,'CCM-FRS-01-May-2014'!$A$1:$M$1962,5,0)</f>
        <v>FIN-Controllers Group</v>
      </c>
      <c r="M1524">
        <v>116</v>
      </c>
      <c r="O1524" s="23">
        <v>32923408.031259354</v>
      </c>
    </row>
    <row r="1525" spans="1:15" ht="15" x14ac:dyDescent="0.3">
      <c r="A1525" s="7"/>
      <c r="B1525" s="7" t="s">
        <v>3047</v>
      </c>
      <c r="C1525" s="7" t="s">
        <v>3048</v>
      </c>
      <c r="D1525" s="8">
        <v>38603.70416666667</v>
      </c>
      <c r="E1525" s="7" t="s">
        <v>19</v>
      </c>
      <c r="F1525" s="8">
        <v>40534</v>
      </c>
      <c r="G1525" t="str">
        <f t="shared" si="24"/>
        <v>Inactive</v>
      </c>
      <c r="H1525" s="4" t="s">
        <v>6</v>
      </c>
      <c r="I1525" t="str">
        <f>VLOOKUP(B1525,'CCM-FRS-01-May-2014'!$A$1:$M$1962,3,0)</f>
        <v>Corporate Operations</v>
      </c>
      <c r="J1525" t="str">
        <f>VLOOKUP(B1525,'CCM-FRS-01-May-2014'!$A$1:$M$1962,4,0)</f>
        <v>Corp Ops-Finance</v>
      </c>
      <c r="K1525" t="str">
        <f>VLOOKUP(B1525,'CCM-FRS-01-May-2014'!$A$1:$M$1962,5,0)</f>
        <v>FIN-Inactive Centers</v>
      </c>
      <c r="M1525">
        <v>0</v>
      </c>
      <c r="O1525" s="23">
        <v>0</v>
      </c>
    </row>
    <row r="1526" spans="1:15" ht="15" x14ac:dyDescent="0.3">
      <c r="A1526" s="7"/>
      <c r="B1526" s="7" t="s">
        <v>3049</v>
      </c>
      <c r="C1526" s="7" t="s">
        <v>3050</v>
      </c>
      <c r="D1526" s="8">
        <v>38468.451157407406</v>
      </c>
      <c r="E1526" s="7" t="s">
        <v>19</v>
      </c>
      <c r="F1526" s="8" t="s">
        <v>20</v>
      </c>
      <c r="G1526" t="str">
        <f t="shared" si="24"/>
        <v>Active</v>
      </c>
      <c r="H1526" s="2" t="s">
        <v>1</v>
      </c>
      <c r="I1526" t="str">
        <f>VLOOKUP(B1526,'CCM-FRS-01-May-2014'!$A$1:$M$1962,3,0)</f>
        <v>Corporate Operations</v>
      </c>
      <c r="J1526" t="str">
        <f>VLOOKUP(B1526,'CCM-FRS-01-May-2014'!$A$1:$M$1962,4,0)</f>
        <v>Corp Ops-Finance</v>
      </c>
      <c r="K1526" t="str">
        <f>VLOOKUP(B1526,'CCM-FRS-01-May-2014'!$A$1:$M$1962,5,0)</f>
        <v>FIN-Controllers Group</v>
      </c>
      <c r="M1526">
        <v>11</v>
      </c>
      <c r="O1526" s="23">
        <v>2856012.7197158267</v>
      </c>
    </row>
    <row r="1527" spans="1:15" ht="15" x14ac:dyDescent="0.3">
      <c r="A1527" s="7"/>
      <c r="B1527" s="7" t="s">
        <v>3051</v>
      </c>
      <c r="C1527" s="7" t="s">
        <v>3052</v>
      </c>
      <c r="D1527" s="8">
        <v>38468.455729166664</v>
      </c>
      <c r="E1527" s="7" t="s">
        <v>19</v>
      </c>
      <c r="F1527" s="8" t="s">
        <v>20</v>
      </c>
      <c r="G1527" t="str">
        <f t="shared" si="24"/>
        <v>Active</v>
      </c>
      <c r="H1527" s="2" t="s">
        <v>1</v>
      </c>
      <c r="I1527" t="str">
        <f>VLOOKUP(B1527,'CCM-FRS-01-May-2014'!$A$1:$M$1962,3,0)</f>
        <v>Corporate Operations</v>
      </c>
      <c r="J1527" t="str">
        <f>VLOOKUP(B1527,'CCM-FRS-01-May-2014'!$A$1:$M$1962,4,0)</f>
        <v>Corp Ops-Finance</v>
      </c>
      <c r="K1527" t="str">
        <f>VLOOKUP(B1527,'CCM-FRS-01-May-2014'!$A$1:$M$1962,5,0)</f>
        <v>FIN-Controllers Group</v>
      </c>
      <c r="M1527">
        <v>20</v>
      </c>
      <c r="O1527" s="23">
        <v>5752818.924290102</v>
      </c>
    </row>
    <row r="1528" spans="1:15" ht="15" x14ac:dyDescent="0.3">
      <c r="A1528" s="7"/>
      <c r="B1528" s="7" t="s">
        <v>3053</v>
      </c>
      <c r="C1528" s="7" t="s">
        <v>3054</v>
      </c>
      <c r="D1528" s="8">
        <v>38468.465624999997</v>
      </c>
      <c r="E1528" s="7" t="s">
        <v>19</v>
      </c>
      <c r="F1528" s="8" t="s">
        <v>20</v>
      </c>
      <c r="G1528" t="str">
        <f t="shared" si="24"/>
        <v>Active</v>
      </c>
      <c r="H1528" s="2" t="s">
        <v>1</v>
      </c>
      <c r="I1528" t="str">
        <f>VLOOKUP(B1528,'CCM-FRS-01-May-2014'!$A$1:$M$1962,3,0)</f>
        <v>Corporate Operations</v>
      </c>
      <c r="J1528" t="str">
        <f>VLOOKUP(B1528,'CCM-FRS-01-May-2014'!$A$1:$M$1962,4,0)</f>
        <v>Corp Ops-Finance</v>
      </c>
      <c r="K1528" t="str">
        <f>VLOOKUP(B1528,'CCM-FRS-01-May-2014'!$A$1:$M$1962,5,0)</f>
        <v>FIN-Controllers Group</v>
      </c>
      <c r="M1528">
        <v>64</v>
      </c>
      <c r="O1528" s="23">
        <v>5816235.2778012287</v>
      </c>
    </row>
    <row r="1529" spans="1:15" ht="15" x14ac:dyDescent="0.3">
      <c r="A1529" s="7"/>
      <c r="B1529" s="7" t="s">
        <v>3055</v>
      </c>
      <c r="C1529" s="7" t="s">
        <v>3056</v>
      </c>
      <c r="D1529" s="8">
        <v>38741.543078703704</v>
      </c>
      <c r="E1529" s="7" t="s">
        <v>19</v>
      </c>
      <c r="F1529" s="8" t="s">
        <v>20</v>
      </c>
      <c r="G1529" t="str">
        <f t="shared" si="24"/>
        <v>Active</v>
      </c>
      <c r="H1529" s="2" t="s">
        <v>1</v>
      </c>
      <c r="I1529" t="str">
        <f>VLOOKUP(B1529,'CCM-FRS-01-May-2014'!$A$1:$M$1962,3,0)</f>
        <v>Corporate Operations</v>
      </c>
      <c r="J1529" t="str">
        <f>VLOOKUP(B1529,'CCM-FRS-01-May-2014'!$A$1:$M$1962,4,0)</f>
        <v>Corp Ops-Human Resources</v>
      </c>
      <c r="K1529" t="str">
        <f>VLOOKUP(B1529,'CCM-FRS-01-May-2014'!$A$1:$M$1962,5,0)</f>
        <v>HR-Operations</v>
      </c>
      <c r="M1529">
        <v>17</v>
      </c>
      <c r="O1529" s="23">
        <v>6361617.2722829357</v>
      </c>
    </row>
    <row r="1530" spans="1:15" ht="15" x14ac:dyDescent="0.3">
      <c r="A1530" s="7"/>
      <c r="B1530" s="7" t="s">
        <v>3057</v>
      </c>
      <c r="C1530" s="7" t="s">
        <v>3058</v>
      </c>
      <c r="D1530" s="8">
        <v>38040.735821759263</v>
      </c>
      <c r="E1530" s="7" t="s">
        <v>19</v>
      </c>
      <c r="F1530" s="8">
        <v>39448</v>
      </c>
      <c r="G1530" t="str">
        <f t="shared" si="24"/>
        <v>Inactive</v>
      </c>
      <c r="H1530" s="4" t="s">
        <v>6</v>
      </c>
      <c r="I1530" t="str">
        <f>VLOOKUP(B1530,'CCM-FRS-01-May-2014'!$A$1:$M$1962,3,0)</f>
        <v>Corporate Operations</v>
      </c>
      <c r="J1530" t="str">
        <f>VLOOKUP(B1530,'CCM-FRS-01-May-2014'!$A$1:$M$1962,4,0)</f>
        <v>Corp Ops-Finance</v>
      </c>
      <c r="K1530" t="str">
        <f>VLOOKUP(B1530,'CCM-FRS-01-May-2014'!$A$1:$M$1962,5,0)</f>
        <v>FIN-Inactive Centers</v>
      </c>
      <c r="M1530">
        <v>0</v>
      </c>
      <c r="O1530" s="23">
        <v>0</v>
      </c>
    </row>
    <row r="1531" spans="1:15" ht="15" x14ac:dyDescent="0.3">
      <c r="A1531" s="7"/>
      <c r="B1531" s="7" t="s">
        <v>3059</v>
      </c>
      <c r="C1531" s="7" t="s">
        <v>3060</v>
      </c>
      <c r="D1531" s="8">
        <v>38996.563842592594</v>
      </c>
      <c r="E1531" s="7" t="s">
        <v>19</v>
      </c>
      <c r="F1531" s="8" t="s">
        <v>20</v>
      </c>
      <c r="G1531" t="str">
        <f t="shared" si="24"/>
        <v>Active</v>
      </c>
      <c r="H1531" s="2" t="s">
        <v>1</v>
      </c>
      <c r="I1531" t="str">
        <f>VLOOKUP(B1531,'CCM-FRS-01-May-2014'!$A$1:$M$1962,3,0)</f>
        <v>Corporate Operations</v>
      </c>
      <c r="J1531" t="str">
        <f>VLOOKUP(B1531,'CCM-FRS-01-May-2014'!$A$1:$M$1962,4,0)</f>
        <v>Corp Ops-Finance</v>
      </c>
      <c r="K1531" t="str">
        <f>VLOOKUP(B1531,'CCM-FRS-01-May-2014'!$A$1:$M$1962,5,0)</f>
        <v>FIN-Controllers Group</v>
      </c>
      <c r="M1531">
        <v>9</v>
      </c>
      <c r="O1531" s="23">
        <v>1595102.0134945631</v>
      </c>
    </row>
    <row r="1532" spans="1:15" ht="15" x14ac:dyDescent="0.3">
      <c r="A1532" s="7"/>
      <c r="B1532" s="7" t="s">
        <v>3061</v>
      </c>
      <c r="C1532" s="7" t="s">
        <v>3062</v>
      </c>
      <c r="D1532" s="8">
        <v>38996.563587962963</v>
      </c>
      <c r="E1532" s="7" t="s">
        <v>19</v>
      </c>
      <c r="F1532" s="8" t="s">
        <v>20</v>
      </c>
      <c r="G1532" t="str">
        <f t="shared" si="24"/>
        <v>Active</v>
      </c>
      <c r="H1532" s="2" t="s">
        <v>1</v>
      </c>
      <c r="I1532" t="str">
        <f>VLOOKUP(B1532,'CCM-FRS-01-May-2014'!$A$1:$M$1962,3,0)</f>
        <v>Corporate Operations</v>
      </c>
      <c r="J1532" t="str">
        <f>VLOOKUP(B1532,'CCM-FRS-01-May-2014'!$A$1:$M$1962,4,0)</f>
        <v>Corp Ops-Finance</v>
      </c>
      <c r="K1532" t="str">
        <f>VLOOKUP(B1532,'CCM-FRS-01-May-2014'!$A$1:$M$1962,5,0)</f>
        <v>FIN-Controllers Group</v>
      </c>
      <c r="M1532">
        <v>5</v>
      </c>
      <c r="O1532" s="23">
        <v>764936.88809612894</v>
      </c>
    </row>
    <row r="1533" spans="1:15" ht="15" x14ac:dyDescent="0.3">
      <c r="A1533" s="7"/>
      <c r="B1533" s="7" t="s">
        <v>3063</v>
      </c>
      <c r="C1533" s="7" t="s">
        <v>3064</v>
      </c>
      <c r="D1533" s="8">
        <v>38985.383831018517</v>
      </c>
      <c r="E1533" s="7" t="s">
        <v>19</v>
      </c>
      <c r="F1533" s="8" t="s">
        <v>20</v>
      </c>
      <c r="G1533" t="str">
        <f t="shared" si="24"/>
        <v>Active</v>
      </c>
      <c r="H1533" s="2" t="s">
        <v>1</v>
      </c>
      <c r="I1533" t="str">
        <f>VLOOKUP(B1533,'CCM-FRS-01-May-2014'!$A$1:$M$1962,3,0)</f>
        <v>Corporate Operations</v>
      </c>
      <c r="J1533" t="str">
        <f>VLOOKUP(B1533,'CCM-FRS-01-May-2014'!$A$1:$M$1962,4,0)</f>
        <v>Corp Ops-Finance</v>
      </c>
      <c r="K1533" t="str">
        <f>VLOOKUP(B1533,'CCM-FRS-01-May-2014'!$A$1:$M$1962,5,0)</f>
        <v>504180 FIN-Finance Reporting Services</v>
      </c>
      <c r="M1533">
        <v>12</v>
      </c>
      <c r="O1533" s="23">
        <v>883261.39538573986</v>
      </c>
    </row>
    <row r="1534" spans="1:15" ht="15" x14ac:dyDescent="0.3">
      <c r="A1534" s="7"/>
      <c r="B1534" s="7" t="s">
        <v>3065</v>
      </c>
      <c r="C1534" s="7" t="s">
        <v>3066</v>
      </c>
      <c r="D1534" s="8">
        <v>41148.57309027778</v>
      </c>
      <c r="E1534" s="7" t="s">
        <v>19</v>
      </c>
      <c r="F1534" s="8" t="s">
        <v>20</v>
      </c>
      <c r="G1534" t="str">
        <f t="shared" si="24"/>
        <v>Active</v>
      </c>
      <c r="H1534" s="2" t="s">
        <v>1</v>
      </c>
      <c r="I1534" t="str">
        <f>VLOOKUP(B1534,'CCM-FRS-01-May-2014'!$A$1:$M$1962,3,0)</f>
        <v>Corporate Operations</v>
      </c>
      <c r="J1534" t="str">
        <f>VLOOKUP(B1534,'CCM-FRS-01-May-2014'!$A$1:$M$1962,4,0)</f>
        <v>Corp Ops-Finance</v>
      </c>
      <c r="K1534" t="str">
        <f>VLOOKUP(B1534,'CCM-FRS-01-May-2014'!$A$1:$M$1962,5,0)</f>
        <v>FIN-Controllers Group</v>
      </c>
      <c r="M1534">
        <v>19</v>
      </c>
      <c r="O1534" s="23">
        <v>1263570.1296272334</v>
      </c>
    </row>
    <row r="1535" spans="1:15" ht="15" x14ac:dyDescent="0.3">
      <c r="A1535" s="7"/>
      <c r="B1535" s="7" t="s">
        <v>3067</v>
      </c>
      <c r="C1535" s="7" t="s">
        <v>3068</v>
      </c>
      <c r="D1535" s="8">
        <v>38974.576666666668</v>
      </c>
      <c r="E1535" s="7" t="s">
        <v>19</v>
      </c>
      <c r="F1535" s="8">
        <v>41670</v>
      </c>
      <c r="G1535" t="str">
        <f t="shared" si="24"/>
        <v>Inactive</v>
      </c>
      <c r="H1535" s="4" t="s">
        <v>6</v>
      </c>
      <c r="I1535" t="str">
        <f>VLOOKUP(B1535,'CCM-FRS-01-May-2014'!$A$1:$M$1962,3,0)</f>
        <v>Corporate Operations</v>
      </c>
      <c r="J1535" t="str">
        <f>VLOOKUP(B1535,'CCM-FRS-01-May-2014'!$A$1:$M$1962,4,0)</f>
        <v>Corp Ops-Finance</v>
      </c>
      <c r="K1535" t="str">
        <f>VLOOKUP(B1535,'CCM-FRS-01-May-2014'!$A$1:$M$1962,5,0)</f>
        <v>FIN-Controllers Group</v>
      </c>
      <c r="M1535">
        <v>0</v>
      </c>
      <c r="O1535" s="23">
        <v>0</v>
      </c>
    </row>
    <row r="1536" spans="1:15" ht="15" x14ac:dyDescent="0.3">
      <c r="A1536" s="7"/>
      <c r="B1536" s="7" t="s">
        <v>3069</v>
      </c>
      <c r="C1536" s="7" t="s">
        <v>3070</v>
      </c>
      <c r="D1536" s="8">
        <v>38040.735821759263</v>
      </c>
      <c r="E1536" s="7" t="s">
        <v>19</v>
      </c>
      <c r="F1536" s="8">
        <v>41698</v>
      </c>
      <c r="G1536" t="str">
        <f t="shared" si="24"/>
        <v>Inactive</v>
      </c>
      <c r="H1536" s="4" t="s">
        <v>6</v>
      </c>
      <c r="I1536" t="str">
        <f>VLOOKUP(B1536,'CCM-FRS-01-May-2014'!$A$1:$M$1962,3,0)</f>
        <v>Corporate Operations</v>
      </c>
      <c r="J1536" t="str">
        <f>VLOOKUP(B1536,'CCM-FRS-01-May-2014'!$A$1:$M$1962,4,0)</f>
        <v>Corp Ops-Finance</v>
      </c>
      <c r="K1536" t="str">
        <f>VLOOKUP(B1536,'CCM-FRS-01-May-2014'!$A$1:$M$1962,5,0)</f>
        <v>FIN-Treasury</v>
      </c>
      <c r="M1536">
        <v>0</v>
      </c>
      <c r="O1536" s="23">
        <v>10135.36</v>
      </c>
    </row>
    <row r="1537" spans="1:15" ht="15" x14ac:dyDescent="0.3">
      <c r="A1537" s="7"/>
      <c r="B1537" s="7" t="s">
        <v>3071</v>
      </c>
      <c r="C1537" s="7" t="s">
        <v>3072</v>
      </c>
      <c r="D1537" s="8">
        <v>39007.490277777775</v>
      </c>
      <c r="E1537" s="7" t="s">
        <v>19</v>
      </c>
      <c r="F1537" s="8">
        <v>41121</v>
      </c>
      <c r="G1537" t="str">
        <f t="shared" si="24"/>
        <v>Inactive</v>
      </c>
      <c r="H1537" s="4" t="s">
        <v>6</v>
      </c>
      <c r="I1537" t="str">
        <f>VLOOKUP(B1537,'CCM-FRS-01-May-2014'!$A$1:$M$1962,3,0)</f>
        <v>Corporate Operations</v>
      </c>
      <c r="J1537" t="str">
        <f>VLOOKUP(B1537,'CCM-FRS-01-May-2014'!$A$1:$M$1962,4,0)</f>
        <v>Corp Ops-Finance</v>
      </c>
      <c r="K1537" t="str">
        <f>VLOOKUP(B1537,'CCM-FRS-01-May-2014'!$A$1:$M$1962,5,0)</f>
        <v>FIN-Inactive Centers</v>
      </c>
      <c r="M1537">
        <v>0</v>
      </c>
      <c r="O1537" s="23">
        <v>0</v>
      </c>
    </row>
    <row r="1538" spans="1:15" ht="15" x14ac:dyDescent="0.3">
      <c r="A1538" s="7"/>
      <c r="B1538" s="7" t="s">
        <v>3073</v>
      </c>
      <c r="C1538" s="7" t="s">
        <v>3074</v>
      </c>
      <c r="D1538" s="8">
        <v>38974.576666666668</v>
      </c>
      <c r="E1538" s="7" t="s">
        <v>19</v>
      </c>
      <c r="F1538" s="8" t="s">
        <v>20</v>
      </c>
      <c r="G1538" t="str">
        <f t="shared" si="24"/>
        <v>Active</v>
      </c>
      <c r="H1538" s="2" t="s">
        <v>1</v>
      </c>
      <c r="I1538" t="str">
        <f>VLOOKUP(B1538,'CCM-FRS-01-May-2014'!$A$1:$M$1962,3,0)</f>
        <v>Corporate Operations</v>
      </c>
      <c r="J1538" t="str">
        <f>VLOOKUP(B1538,'CCM-FRS-01-May-2014'!$A$1:$M$1962,4,0)</f>
        <v>Corp Ops-Finance</v>
      </c>
      <c r="K1538" t="str">
        <f>VLOOKUP(B1538,'CCM-FRS-01-May-2014'!$A$1:$M$1962,5,0)</f>
        <v>FIN-Treasury</v>
      </c>
      <c r="M1538">
        <v>14</v>
      </c>
      <c r="O1538" s="23">
        <v>2740995.766227385</v>
      </c>
    </row>
    <row r="1539" spans="1:15" ht="15" x14ac:dyDescent="0.3">
      <c r="A1539" s="7"/>
      <c r="B1539" s="7" t="s">
        <v>3075</v>
      </c>
      <c r="C1539" s="7" t="s">
        <v>3076</v>
      </c>
      <c r="D1539" s="8">
        <v>39007.490277777775</v>
      </c>
      <c r="E1539" s="7" t="s">
        <v>19</v>
      </c>
      <c r="F1539" s="8">
        <v>41121</v>
      </c>
      <c r="G1539" t="str">
        <f t="shared" si="24"/>
        <v>Inactive</v>
      </c>
      <c r="H1539" s="4" t="s">
        <v>6</v>
      </c>
      <c r="I1539" t="str">
        <f>VLOOKUP(B1539,'CCM-FRS-01-May-2014'!$A$1:$M$1962,3,0)</f>
        <v>Corporate Operations</v>
      </c>
      <c r="J1539" t="str">
        <f>VLOOKUP(B1539,'CCM-FRS-01-May-2014'!$A$1:$M$1962,4,0)</f>
        <v>Corp Ops-Finance</v>
      </c>
      <c r="K1539" t="str">
        <f>VLOOKUP(B1539,'CCM-FRS-01-May-2014'!$A$1:$M$1962,5,0)</f>
        <v>FIN-Inactive Centers</v>
      </c>
      <c r="M1539">
        <v>0</v>
      </c>
      <c r="O1539" s="23">
        <v>0</v>
      </c>
    </row>
    <row r="1540" spans="1:15" ht="15" x14ac:dyDescent="0.3">
      <c r="A1540" s="7"/>
      <c r="B1540" s="7" t="s">
        <v>3077</v>
      </c>
      <c r="C1540" s="7" t="s">
        <v>3078</v>
      </c>
      <c r="D1540" s="8">
        <v>38229.365960648145</v>
      </c>
      <c r="E1540" s="7" t="s">
        <v>57</v>
      </c>
      <c r="F1540" s="8">
        <v>39448</v>
      </c>
      <c r="G1540" t="str">
        <f t="shared" si="24"/>
        <v>Inactive</v>
      </c>
      <c r="H1540" s="4" t="s">
        <v>6</v>
      </c>
      <c r="I1540" t="str">
        <f>VLOOKUP(B1540,'CCM-FRS-01-May-2014'!$A$1:$M$1962,3,0)</f>
        <v>Corporate Operations</v>
      </c>
      <c r="J1540" t="str">
        <f>VLOOKUP(B1540,'CCM-FRS-01-May-2014'!$A$1:$M$1962,4,0)</f>
        <v>Corp Ops-Finance</v>
      </c>
      <c r="K1540" t="str">
        <f>VLOOKUP(B1540,'CCM-FRS-01-May-2014'!$A$1:$M$1962,5,0)</f>
        <v>FIN-Inactive Centers</v>
      </c>
      <c r="M1540">
        <v>0</v>
      </c>
      <c r="O1540" s="23">
        <v>0</v>
      </c>
    </row>
    <row r="1541" spans="1:15" ht="15" x14ac:dyDescent="0.3">
      <c r="A1541" s="7"/>
      <c r="B1541" s="7" t="s">
        <v>3079</v>
      </c>
      <c r="C1541" s="7" t="s">
        <v>3080</v>
      </c>
      <c r="D1541" s="8">
        <v>38974.576666666668</v>
      </c>
      <c r="E1541" s="7" t="s">
        <v>19</v>
      </c>
      <c r="F1541" s="8" t="s">
        <v>20</v>
      </c>
      <c r="G1541" t="str">
        <f t="shared" si="24"/>
        <v>Active</v>
      </c>
      <c r="H1541" s="2" t="s">
        <v>1</v>
      </c>
      <c r="I1541" t="str">
        <f>VLOOKUP(B1541,'CCM-FRS-01-May-2014'!$A$1:$M$1962,3,0)</f>
        <v>Corporate Operations</v>
      </c>
      <c r="J1541" t="str">
        <f>VLOOKUP(B1541,'CCM-FRS-01-May-2014'!$A$1:$M$1962,4,0)</f>
        <v>Corp Ops-Internal Audit</v>
      </c>
      <c r="K1541" t="str">
        <f>VLOOKUP(B1541,'CCM-FRS-01-May-2014'!$A$1:$M$1962,5,0)</f>
        <v>504260 Corp-Audit</v>
      </c>
      <c r="M1541">
        <v>87</v>
      </c>
      <c r="O1541" s="23">
        <v>16650898.551496353</v>
      </c>
    </row>
    <row r="1542" spans="1:15" ht="15" x14ac:dyDescent="0.3">
      <c r="A1542" s="7"/>
      <c r="B1542" s="7" t="s">
        <v>3081</v>
      </c>
      <c r="C1542" s="7" t="s">
        <v>3082</v>
      </c>
      <c r="D1542" s="8">
        <v>38996.564120370371</v>
      </c>
      <c r="E1542" s="7" t="s">
        <v>19</v>
      </c>
      <c r="F1542" s="8">
        <v>39448</v>
      </c>
      <c r="G1542" t="str">
        <f t="shared" si="24"/>
        <v>Inactive</v>
      </c>
      <c r="H1542" s="4" t="s">
        <v>6</v>
      </c>
      <c r="I1542" t="str">
        <f>VLOOKUP(B1542,'CCM-FRS-01-May-2014'!$A$1:$M$1962,3,0)</f>
        <v>Corporate Operations</v>
      </c>
      <c r="J1542" t="str">
        <f>VLOOKUP(B1542,'CCM-FRS-01-May-2014'!$A$1:$M$1962,4,0)</f>
        <v>Corp Ops-Finance</v>
      </c>
      <c r="K1542" t="str">
        <f>VLOOKUP(B1542,'CCM-FRS-01-May-2014'!$A$1:$M$1962,5,0)</f>
        <v>FIN-Inactive Centers</v>
      </c>
      <c r="M1542">
        <v>0</v>
      </c>
      <c r="O1542" s="23">
        <v>0</v>
      </c>
    </row>
    <row r="1543" spans="1:15" ht="15" x14ac:dyDescent="0.3">
      <c r="A1543" s="7"/>
      <c r="B1543" s="7" t="s">
        <v>3083</v>
      </c>
      <c r="C1543" s="7" t="s">
        <v>3084</v>
      </c>
      <c r="D1543" s="8">
        <v>38588.408530092594</v>
      </c>
      <c r="E1543" s="7" t="s">
        <v>19</v>
      </c>
      <c r="F1543" s="8" t="s">
        <v>20</v>
      </c>
      <c r="G1543" t="str">
        <f t="shared" si="24"/>
        <v>Active</v>
      </c>
      <c r="H1543" s="2" t="s">
        <v>1</v>
      </c>
      <c r="I1543" t="str">
        <f>VLOOKUP(B1543,'CCM-FRS-01-May-2014'!$A$1:$M$1962,3,0)</f>
        <v>Corporate Operations</v>
      </c>
      <c r="J1543" t="str">
        <f>VLOOKUP(B1543,'CCM-FRS-01-May-2014'!$A$1:$M$1962,4,0)</f>
        <v>Corp Ops-Finance</v>
      </c>
      <c r="K1543" t="str">
        <f>VLOOKUP(B1543,'CCM-FRS-01-May-2014'!$A$1:$M$1962,5,0)</f>
        <v>FIN-Tax</v>
      </c>
      <c r="M1543">
        <v>29</v>
      </c>
      <c r="O1543" s="23">
        <v>11448432.968818463</v>
      </c>
    </row>
    <row r="1544" spans="1:15" ht="15" x14ac:dyDescent="0.3">
      <c r="A1544" s="7"/>
      <c r="B1544" s="7" t="s">
        <v>3085</v>
      </c>
      <c r="C1544" s="7" t="s">
        <v>3086</v>
      </c>
      <c r="D1544" s="8">
        <v>39427.603159722225</v>
      </c>
      <c r="E1544" s="7" t="s">
        <v>19</v>
      </c>
      <c r="F1544" s="8" t="s">
        <v>20</v>
      </c>
      <c r="G1544" t="str">
        <f t="shared" si="24"/>
        <v>Active</v>
      </c>
      <c r="H1544" s="2" t="s">
        <v>1</v>
      </c>
      <c r="I1544" t="str">
        <f>VLOOKUP(B1544,'CCM-FRS-01-May-2014'!$A$1:$M$1962,3,0)</f>
        <v>Corporate Operations</v>
      </c>
      <c r="J1544" t="str">
        <f>VLOOKUP(B1544,'CCM-FRS-01-May-2014'!$A$1:$M$1962,4,0)</f>
        <v>Corp Ops-Finance</v>
      </c>
      <c r="K1544" t="str">
        <f>VLOOKUP(B1544,'CCM-FRS-01-May-2014'!$A$1:$M$1962,5,0)</f>
        <v>FIN-Controllers Group</v>
      </c>
      <c r="M1544">
        <v>5</v>
      </c>
      <c r="O1544" s="23">
        <v>1491721.6995386533</v>
      </c>
    </row>
    <row r="1545" spans="1:15" ht="15" x14ac:dyDescent="0.3">
      <c r="A1545" s="7"/>
      <c r="B1545" s="7" t="s">
        <v>3087</v>
      </c>
      <c r="C1545" s="7" t="s">
        <v>3088</v>
      </c>
      <c r="D1545" s="8">
        <v>38588.408530092594</v>
      </c>
      <c r="E1545" s="7" t="s">
        <v>19</v>
      </c>
      <c r="F1545" s="8" t="s">
        <v>20</v>
      </c>
      <c r="G1545" t="str">
        <f t="shared" si="24"/>
        <v>Active</v>
      </c>
      <c r="H1545" s="2" t="s">
        <v>1</v>
      </c>
      <c r="I1545" t="str">
        <f>VLOOKUP(B1545,'CCM-FRS-01-May-2014'!$A$1:$M$1962,3,0)</f>
        <v>Corporate Operations</v>
      </c>
      <c r="J1545" t="str">
        <f>VLOOKUP(B1545,'CCM-FRS-01-May-2014'!$A$1:$M$1962,4,0)</f>
        <v>Corp Ops-Finance</v>
      </c>
      <c r="K1545" t="str">
        <f>VLOOKUP(B1545,'CCM-FRS-01-May-2014'!$A$1:$M$1962,5,0)</f>
        <v>504350 FIN-Sarbanes Oxley Compliance</v>
      </c>
      <c r="M1545">
        <v>14</v>
      </c>
      <c r="O1545" s="23">
        <v>5364946.7922483748</v>
      </c>
    </row>
    <row r="1546" spans="1:15" ht="15" x14ac:dyDescent="0.3">
      <c r="A1546" s="7"/>
      <c r="B1546" s="7" t="s">
        <v>3089</v>
      </c>
      <c r="C1546" s="7" t="s">
        <v>3090</v>
      </c>
      <c r="D1546" s="8">
        <v>38974.576666666668</v>
      </c>
      <c r="E1546" s="7" t="s">
        <v>19</v>
      </c>
      <c r="F1546" s="8">
        <v>39448</v>
      </c>
      <c r="G1546" t="str">
        <f t="shared" si="24"/>
        <v>Inactive</v>
      </c>
      <c r="H1546" s="4" t="s">
        <v>6</v>
      </c>
      <c r="I1546" t="str">
        <f>VLOOKUP(B1546,'CCM-FRS-01-May-2014'!$A$1:$M$1962,3,0)</f>
        <v>Corporate Operations</v>
      </c>
      <c r="J1546" t="str">
        <f>VLOOKUP(B1546,'CCM-FRS-01-May-2014'!$A$1:$M$1962,4,0)</f>
        <v>Corp Ops-Finance</v>
      </c>
      <c r="K1546" t="str">
        <f>VLOOKUP(B1546,'CCM-FRS-01-May-2014'!$A$1:$M$1962,5,0)</f>
        <v>FIN-Inactive Centers</v>
      </c>
      <c r="M1546">
        <v>0</v>
      </c>
      <c r="O1546" s="23">
        <v>0</v>
      </c>
    </row>
    <row r="1547" spans="1:15" ht="15" x14ac:dyDescent="0.3">
      <c r="A1547" s="7"/>
      <c r="B1547" s="7" t="s">
        <v>3091</v>
      </c>
      <c r="C1547" s="7" t="s">
        <v>3092</v>
      </c>
      <c r="D1547" s="8">
        <v>38996.564456018517</v>
      </c>
      <c r="E1547" s="7" t="s">
        <v>19</v>
      </c>
      <c r="F1547" s="8" t="s">
        <v>20</v>
      </c>
      <c r="G1547" t="str">
        <f t="shared" ref="G1547:G1610" si="25">IF(E1547="N","Inactive",(IF(E1547="Y",(IF(F1547="N.A.","Active","Inactive")),"Check")))</f>
        <v>Active</v>
      </c>
      <c r="H1547" s="2" t="s">
        <v>1</v>
      </c>
      <c r="I1547" t="str">
        <f>VLOOKUP(B1547,'CCM-FRS-01-May-2014'!$A$1:$M$1962,3,0)</f>
        <v>Corporate Operations</v>
      </c>
      <c r="J1547" t="str">
        <f>VLOOKUP(B1547,'CCM-FRS-01-May-2014'!$A$1:$M$1962,4,0)</f>
        <v>Corp Ops-Finance</v>
      </c>
      <c r="K1547" t="str">
        <f>VLOOKUP(B1547,'CCM-FRS-01-May-2014'!$A$1:$M$1962,5,0)</f>
        <v>504410 FIN-Management Information Initiatives</v>
      </c>
      <c r="M1547">
        <v>8</v>
      </c>
      <c r="O1547" s="23">
        <v>1961886.5766303735</v>
      </c>
    </row>
    <row r="1548" spans="1:15" ht="15" x14ac:dyDescent="0.3">
      <c r="A1548" s="7"/>
      <c r="B1548" s="7" t="s">
        <v>3093</v>
      </c>
      <c r="C1548" s="7" t="s">
        <v>3094</v>
      </c>
      <c r="D1548" s="8">
        <v>38974.576666666668</v>
      </c>
      <c r="E1548" s="7" t="s">
        <v>19</v>
      </c>
      <c r="F1548" s="8" t="s">
        <v>20</v>
      </c>
      <c r="G1548" t="str">
        <f t="shared" si="25"/>
        <v>Active</v>
      </c>
      <c r="H1548" s="2" t="s">
        <v>1</v>
      </c>
      <c r="I1548" t="str">
        <f>VLOOKUP(B1548,'CCM-FRS-01-May-2014'!$A$1:$M$1962,3,0)</f>
        <v>Corporate Operations</v>
      </c>
      <c r="J1548" t="str">
        <f>VLOOKUP(B1548,'CCM-FRS-01-May-2014'!$A$1:$M$1962,4,0)</f>
        <v>Corp Ops-Finance</v>
      </c>
      <c r="K1548" t="str">
        <f>VLOOKUP(B1548,'CCM-FRS-01-May-2014'!$A$1:$M$1962,5,0)</f>
        <v>FIN-Business Finance</v>
      </c>
      <c r="M1548">
        <v>147</v>
      </c>
      <c r="O1548" s="23">
        <v>20921630.217059888</v>
      </c>
    </row>
    <row r="1549" spans="1:15" ht="15" x14ac:dyDescent="0.3">
      <c r="A1549" s="7"/>
      <c r="B1549" s="7" t="s">
        <v>3095</v>
      </c>
      <c r="C1549" s="7" t="s">
        <v>3096</v>
      </c>
      <c r="D1549" s="8">
        <v>38996.565138888887</v>
      </c>
      <c r="E1549" s="7" t="s">
        <v>19</v>
      </c>
      <c r="F1549" s="8">
        <v>41698</v>
      </c>
      <c r="G1549" t="str">
        <f t="shared" si="25"/>
        <v>Inactive</v>
      </c>
      <c r="H1549" s="4" t="s">
        <v>6</v>
      </c>
      <c r="I1549" t="str">
        <f>VLOOKUP(B1549,'CCM-FRS-01-May-2014'!$A$1:$M$1962,3,0)</f>
        <v>Corporate Operations</v>
      </c>
      <c r="J1549" t="str">
        <f>VLOOKUP(B1549,'CCM-FRS-01-May-2014'!$A$1:$M$1962,4,0)</f>
        <v>Corp Ops-Finance</v>
      </c>
      <c r="K1549" t="str">
        <f>VLOOKUP(B1549,'CCM-FRS-01-May-2014'!$A$1:$M$1962,5,0)</f>
        <v>FIN-Business Finance</v>
      </c>
      <c r="M1549">
        <v>0</v>
      </c>
      <c r="O1549" s="23">
        <v>98721.184460000004</v>
      </c>
    </row>
    <row r="1550" spans="1:15" ht="15" x14ac:dyDescent="0.3">
      <c r="A1550" s="7"/>
      <c r="B1550" s="7" t="s">
        <v>3097</v>
      </c>
      <c r="C1550" s="7" t="s">
        <v>3098</v>
      </c>
      <c r="D1550" s="8">
        <v>39007.490277777775</v>
      </c>
      <c r="E1550" s="7" t="s">
        <v>19</v>
      </c>
      <c r="F1550" s="8">
        <v>39448</v>
      </c>
      <c r="G1550" t="str">
        <f t="shared" si="25"/>
        <v>Inactive</v>
      </c>
      <c r="H1550" s="4" t="s">
        <v>6</v>
      </c>
      <c r="I1550" t="str">
        <f>VLOOKUP(B1550,'CCM-FRS-01-May-2014'!$A$1:$M$1962,3,0)</f>
        <v>Corporate Operations</v>
      </c>
      <c r="J1550" t="str">
        <f>VLOOKUP(B1550,'CCM-FRS-01-May-2014'!$A$1:$M$1962,4,0)</f>
        <v>Corp Ops-Finance</v>
      </c>
      <c r="K1550" t="str">
        <f>VLOOKUP(B1550,'CCM-FRS-01-May-2014'!$A$1:$M$1962,5,0)</f>
        <v>FIN-Inactive Centers</v>
      </c>
      <c r="M1550">
        <v>0</v>
      </c>
      <c r="O1550" s="23">
        <v>0</v>
      </c>
    </row>
    <row r="1551" spans="1:15" ht="15" x14ac:dyDescent="0.3">
      <c r="A1551" s="7"/>
      <c r="B1551" s="7" t="s">
        <v>3099</v>
      </c>
      <c r="C1551" s="7" t="s">
        <v>3100</v>
      </c>
      <c r="D1551" s="8">
        <v>38974.576666666668</v>
      </c>
      <c r="E1551" s="7" t="s">
        <v>19</v>
      </c>
      <c r="F1551" s="8">
        <v>41698</v>
      </c>
      <c r="G1551" t="str">
        <f t="shared" si="25"/>
        <v>Inactive</v>
      </c>
      <c r="H1551" s="4" t="s">
        <v>6</v>
      </c>
      <c r="I1551" t="str">
        <f>VLOOKUP(B1551,'CCM-FRS-01-May-2014'!$A$1:$M$1962,3,0)</f>
        <v>Corporate Operations</v>
      </c>
      <c r="J1551" t="str">
        <f>VLOOKUP(B1551,'CCM-FRS-01-May-2014'!$A$1:$M$1962,4,0)</f>
        <v>Corp Ops-Finance</v>
      </c>
      <c r="K1551" t="str">
        <f>VLOOKUP(B1551,'CCM-FRS-01-May-2014'!$A$1:$M$1962,5,0)</f>
        <v>FIN-Business Finance</v>
      </c>
      <c r="M1551">
        <v>0</v>
      </c>
      <c r="O1551" s="23">
        <v>98811.134689999992</v>
      </c>
    </row>
    <row r="1552" spans="1:15" ht="15" x14ac:dyDescent="0.3">
      <c r="A1552" s="7"/>
      <c r="B1552" s="7" t="s">
        <v>3101</v>
      </c>
      <c r="C1552" s="7" t="s">
        <v>3102</v>
      </c>
      <c r="D1552" s="8">
        <v>38974.576666666668</v>
      </c>
      <c r="E1552" s="7" t="s">
        <v>19</v>
      </c>
      <c r="F1552" s="8">
        <v>41698</v>
      </c>
      <c r="G1552" t="str">
        <f t="shared" si="25"/>
        <v>Inactive</v>
      </c>
      <c r="H1552" s="4" t="s">
        <v>6</v>
      </c>
      <c r="I1552" t="str">
        <f>VLOOKUP(B1552,'CCM-FRS-01-May-2014'!$A$1:$M$1962,3,0)</f>
        <v>Corporate Operations</v>
      </c>
      <c r="J1552" t="str">
        <f>VLOOKUP(B1552,'CCM-FRS-01-May-2014'!$A$1:$M$1962,4,0)</f>
        <v>Corp Ops-Finance</v>
      </c>
      <c r="K1552" t="str">
        <f>VLOOKUP(B1552,'CCM-FRS-01-May-2014'!$A$1:$M$1962,5,0)</f>
        <v>FIN-Business Finance</v>
      </c>
      <c r="M1552">
        <v>0</v>
      </c>
      <c r="O1552" s="23">
        <v>107291.608998</v>
      </c>
    </row>
    <row r="1553" spans="1:15" ht="15" x14ac:dyDescent="0.3">
      <c r="A1553" s="7"/>
      <c r="B1553" s="7" t="s">
        <v>3103</v>
      </c>
      <c r="C1553" s="7" t="s">
        <v>3104</v>
      </c>
      <c r="D1553" s="8">
        <v>40752.598576388889</v>
      </c>
      <c r="E1553" s="7" t="s">
        <v>19</v>
      </c>
      <c r="F1553" s="8" t="s">
        <v>20</v>
      </c>
      <c r="G1553" t="str">
        <f t="shared" si="25"/>
        <v>Active</v>
      </c>
      <c r="H1553" s="2" t="s">
        <v>1</v>
      </c>
      <c r="I1553" t="str">
        <f>VLOOKUP(B1553,'CCM-FRS-01-May-2014'!$A$1:$M$1962,3,0)</f>
        <v>Regions</v>
      </c>
      <c r="J1553" t="str">
        <f>VLOOKUP(B1553,'CCM-FRS-01-May-2014'!$A$1:$M$1962,4,0)</f>
        <v>Regions-EMEA</v>
      </c>
      <c r="K1553" t="str">
        <f>VLOOKUP(B1553,'CCM-FRS-01-May-2014'!$A$1:$M$1962,5,0)</f>
        <v>504470 Reg-EMEA-Reg Exec EMEA-FATCA</v>
      </c>
      <c r="M1553">
        <v>1</v>
      </c>
      <c r="O1553" s="23">
        <v>2354292.639712492</v>
      </c>
    </row>
    <row r="1554" spans="1:15" ht="15" x14ac:dyDescent="0.3">
      <c r="A1554" s="7"/>
      <c r="B1554" s="7" t="s">
        <v>3105</v>
      </c>
      <c r="C1554" s="7" t="s">
        <v>3106</v>
      </c>
      <c r="D1554" s="8">
        <v>39329.737673611111</v>
      </c>
      <c r="E1554" s="7" t="s">
        <v>19</v>
      </c>
      <c r="F1554" s="8">
        <v>41670</v>
      </c>
      <c r="G1554" t="str">
        <f t="shared" si="25"/>
        <v>Inactive</v>
      </c>
      <c r="H1554" s="4" t="s">
        <v>6</v>
      </c>
      <c r="I1554" t="str">
        <f>VLOOKUP(B1554,'CCM-FRS-01-May-2014'!$A$1:$M$1962,3,0)</f>
        <v>Corporate Operations</v>
      </c>
      <c r="J1554" t="str">
        <f>VLOOKUP(B1554,'CCM-FRS-01-May-2014'!$A$1:$M$1962,4,0)</f>
        <v>Corp Ops-Finance</v>
      </c>
      <c r="K1554" t="str">
        <f>VLOOKUP(B1554,'CCM-FRS-01-May-2014'!$A$1:$M$1962,5,0)</f>
        <v>504500 FIN-Fin Allocated (Inactive)</v>
      </c>
      <c r="M1554">
        <v>0</v>
      </c>
      <c r="O1554" s="23">
        <v>0</v>
      </c>
    </row>
    <row r="1555" spans="1:15" ht="15" x14ac:dyDescent="0.3">
      <c r="A1555" s="7"/>
      <c r="B1555" s="7" t="s">
        <v>3107</v>
      </c>
      <c r="C1555" s="7" t="s">
        <v>3108</v>
      </c>
      <c r="D1555" s="8">
        <v>38040.735821759263</v>
      </c>
      <c r="E1555" s="7" t="s">
        <v>19</v>
      </c>
      <c r="F1555" s="8" t="s">
        <v>20</v>
      </c>
      <c r="G1555" t="str">
        <f t="shared" si="25"/>
        <v>Active</v>
      </c>
      <c r="H1555" s="2" t="s">
        <v>1</v>
      </c>
      <c r="I1555" t="str">
        <f>VLOOKUP(B1555,'CCM-FRS-01-May-2014'!$A$1:$M$1962,3,0)</f>
        <v>Corporate Operations</v>
      </c>
      <c r="J1555" t="str">
        <f>VLOOKUP(B1555,'CCM-FRS-01-May-2014'!$A$1:$M$1962,4,0)</f>
        <v>Corp Ops-Global Marketing &amp; Communications</v>
      </c>
      <c r="K1555" t="str">
        <f>VLOOKUP(B1555,'CCM-FRS-01-May-2014'!$A$1:$M$1962,5,0)</f>
        <v>Corp Ops-GMC ex Brand Campaign</v>
      </c>
      <c r="M1555">
        <v>17</v>
      </c>
      <c r="O1555" s="23">
        <v>5557992.5323762512</v>
      </c>
    </row>
    <row r="1556" spans="1:15" ht="15" x14ac:dyDescent="0.3">
      <c r="A1556" s="7"/>
      <c r="B1556" s="7" t="s">
        <v>3109</v>
      </c>
      <c r="C1556" s="7" t="s">
        <v>3110</v>
      </c>
      <c r="D1556" s="8">
        <v>38573.720219907409</v>
      </c>
      <c r="E1556" s="7" t="s">
        <v>19</v>
      </c>
      <c r="F1556" s="8" t="s">
        <v>20</v>
      </c>
      <c r="G1556" t="str">
        <f t="shared" si="25"/>
        <v>Active</v>
      </c>
      <c r="H1556" s="2" t="s">
        <v>1</v>
      </c>
      <c r="I1556" t="str">
        <f>VLOOKUP(B1556,'CCM-FRS-01-May-2014'!$A$1:$M$1962,3,0)</f>
        <v>Corporate Operations</v>
      </c>
      <c r="J1556" t="str">
        <f>VLOOKUP(B1556,'CCM-FRS-01-May-2014'!$A$1:$M$1962,4,0)</f>
        <v>Corp Ops-Finance</v>
      </c>
      <c r="K1556" t="str">
        <f>VLOOKUP(B1556,'CCM-FRS-01-May-2014'!$A$1:$M$1962,5,0)</f>
        <v>FIN-Tax</v>
      </c>
      <c r="M1556">
        <v>34</v>
      </c>
      <c r="O1556" s="23">
        <v>7501811.117816858</v>
      </c>
    </row>
    <row r="1557" spans="1:15" ht="15" x14ac:dyDescent="0.3">
      <c r="A1557" s="7"/>
      <c r="B1557" s="7" t="s">
        <v>3111</v>
      </c>
      <c r="C1557" s="7" t="s">
        <v>3112</v>
      </c>
      <c r="D1557" s="8">
        <v>40408.51494212963</v>
      </c>
      <c r="E1557" s="7" t="s">
        <v>19</v>
      </c>
      <c r="F1557" s="8">
        <v>41698</v>
      </c>
      <c r="G1557" t="str">
        <f t="shared" si="25"/>
        <v>Inactive</v>
      </c>
      <c r="H1557" s="4" t="s">
        <v>6</v>
      </c>
      <c r="I1557" t="str">
        <f>VLOOKUP(B1557,'CCM-FRS-01-May-2014'!$A$1:$M$1962,3,0)</f>
        <v>Corporate Operations</v>
      </c>
      <c r="J1557" t="str">
        <f>VLOOKUP(B1557,'CCM-FRS-01-May-2014'!$A$1:$M$1962,4,0)</f>
        <v>Corp Ops-Finance</v>
      </c>
      <c r="K1557" t="str">
        <f>VLOOKUP(B1557,'CCM-FRS-01-May-2014'!$A$1:$M$1962,5,0)</f>
        <v>FIN-Tax</v>
      </c>
      <c r="M1557">
        <v>0</v>
      </c>
      <c r="O1557" s="23">
        <v>571320.15</v>
      </c>
    </row>
    <row r="1558" spans="1:15" ht="15" x14ac:dyDescent="0.3">
      <c r="A1558" s="7"/>
      <c r="B1558" s="7" t="s">
        <v>3113</v>
      </c>
      <c r="C1558" s="7" t="s">
        <v>3114</v>
      </c>
      <c r="D1558" s="8">
        <v>39233.646655092591</v>
      </c>
      <c r="E1558" s="7" t="s">
        <v>19</v>
      </c>
      <c r="F1558" s="8">
        <v>39469</v>
      </c>
      <c r="G1558" t="str">
        <f t="shared" si="25"/>
        <v>Inactive</v>
      </c>
      <c r="H1558" s="4" t="s">
        <v>6</v>
      </c>
      <c r="I1558" t="str">
        <f>VLOOKUP(B1558,'CCM-FRS-01-May-2014'!$A$1:$M$1962,3,0)</f>
        <v>Technology and Operations</v>
      </c>
      <c r="J1558" t="str">
        <f>VLOOKUP(B1558,'CCM-FRS-01-May-2014'!$A$1:$M$1962,4,0)</f>
        <v>Tech &amp; Ops-Allocated</v>
      </c>
      <c r="K1558" t="str">
        <f>VLOOKUP(B1558,'CCM-FRS-01-May-2014'!$A$1:$M$1962,5,0)</f>
        <v>NEWORG Inactive centers</v>
      </c>
      <c r="M1558">
        <v>0</v>
      </c>
      <c r="O1558" s="23">
        <v>0</v>
      </c>
    </row>
    <row r="1559" spans="1:15" ht="15" x14ac:dyDescent="0.3">
      <c r="A1559" s="7"/>
      <c r="B1559" s="7" t="s">
        <v>3115</v>
      </c>
      <c r="C1559" s="7" t="s">
        <v>3116</v>
      </c>
      <c r="D1559" s="8">
        <v>39233.646655092591</v>
      </c>
      <c r="E1559" s="7" t="s">
        <v>19</v>
      </c>
      <c r="F1559" s="8">
        <v>39469</v>
      </c>
      <c r="G1559" t="str">
        <f t="shared" si="25"/>
        <v>Inactive</v>
      </c>
      <c r="H1559" s="4" t="s">
        <v>6</v>
      </c>
      <c r="I1559" t="str">
        <f>VLOOKUP(B1559,'CCM-FRS-01-May-2014'!$A$1:$M$1962,3,0)</f>
        <v>Technology and Operations</v>
      </c>
      <c r="J1559" t="str">
        <f>VLOOKUP(B1559,'CCM-FRS-01-May-2014'!$A$1:$M$1962,4,0)</f>
        <v>Tech &amp; Ops-Allocated</v>
      </c>
      <c r="K1559" t="str">
        <f>VLOOKUP(B1559,'CCM-FRS-01-May-2014'!$A$1:$M$1962,5,0)</f>
        <v>NEWORG Inactive centers</v>
      </c>
      <c r="M1559">
        <v>0</v>
      </c>
      <c r="O1559" s="23">
        <v>0</v>
      </c>
    </row>
    <row r="1560" spans="1:15" ht="15" x14ac:dyDescent="0.3">
      <c r="A1560" s="7"/>
      <c r="B1560" s="7" t="s">
        <v>3117</v>
      </c>
      <c r="C1560" s="7" t="s">
        <v>3118</v>
      </c>
      <c r="D1560" s="8">
        <v>38040.735821759263</v>
      </c>
      <c r="E1560" s="7" t="s">
        <v>19</v>
      </c>
      <c r="F1560" s="8">
        <v>39555</v>
      </c>
      <c r="G1560" t="str">
        <f t="shared" si="25"/>
        <v>Inactive</v>
      </c>
      <c r="H1560" s="4" t="s">
        <v>6</v>
      </c>
      <c r="I1560" t="str">
        <f>VLOOKUP(B1560,'CCM-FRS-01-May-2014'!$A$1:$M$1962,3,0)</f>
        <v>Technology and Operations</v>
      </c>
      <c r="J1560" t="str">
        <f>VLOOKUP(B1560,'CCM-FRS-01-May-2014'!$A$1:$M$1962,4,0)</f>
        <v>Tech &amp; Ops-Allocated</v>
      </c>
      <c r="K1560" t="str">
        <f>VLOOKUP(B1560,'CCM-FRS-01-May-2014'!$A$1:$M$1962,5,0)</f>
        <v>NEWORG Inactive centers</v>
      </c>
      <c r="M1560">
        <v>0</v>
      </c>
      <c r="O1560" s="23">
        <v>0</v>
      </c>
    </row>
    <row r="1561" spans="1:15" ht="15" x14ac:dyDescent="0.3">
      <c r="A1561" s="7"/>
      <c r="B1561" s="7" t="s">
        <v>3119</v>
      </c>
      <c r="C1561" s="7" t="s">
        <v>3120</v>
      </c>
      <c r="D1561" s="8">
        <v>40892.510995370372</v>
      </c>
      <c r="E1561" s="7" t="s">
        <v>19</v>
      </c>
      <c r="F1561" s="8" t="s">
        <v>20</v>
      </c>
      <c r="G1561" t="str">
        <f t="shared" si="25"/>
        <v>Active</v>
      </c>
      <c r="H1561" s="2" t="s">
        <v>1</v>
      </c>
      <c r="I1561" t="str">
        <f>VLOOKUP(B1561,'CCM-FRS-01-May-2014'!$A$1:$M$1962,3,0)</f>
        <v>Technology and Operations</v>
      </c>
      <c r="J1561" t="str">
        <f>VLOOKUP(B1561,'CCM-FRS-01-May-2014'!$A$1:$M$1962,4,0)</f>
        <v>Tech &amp; Ops-Business Operations</v>
      </c>
      <c r="K1561" t="str">
        <f>VLOOKUP(B1561,'CCM-FRS-01-May-2014'!$A$1:$M$1962,5,0)</f>
        <v>Tech &amp; Ops-Bus Ops-APS</v>
      </c>
      <c r="M1561">
        <v>8</v>
      </c>
      <c r="O1561" s="23">
        <v>719447.83347835205</v>
      </c>
    </row>
    <row r="1562" spans="1:15" ht="15" x14ac:dyDescent="0.3">
      <c r="A1562" s="7"/>
      <c r="B1562" s="7" t="s">
        <v>3121</v>
      </c>
      <c r="C1562" s="7" t="s">
        <v>3122</v>
      </c>
      <c r="D1562" s="8">
        <v>38040.735821759263</v>
      </c>
      <c r="E1562" s="7" t="s">
        <v>19</v>
      </c>
      <c r="F1562" s="8" t="s">
        <v>20</v>
      </c>
      <c r="G1562" t="str">
        <f t="shared" si="25"/>
        <v>Active</v>
      </c>
      <c r="H1562" s="2" t="s">
        <v>1</v>
      </c>
      <c r="I1562" t="str">
        <f>VLOOKUP(B1562,'CCM-FRS-01-May-2014'!$A$1:$M$1962,3,0)</f>
        <v>Technology and Operations</v>
      </c>
      <c r="J1562" t="str">
        <f>VLOOKUP(B1562,'CCM-FRS-01-May-2014'!$A$1:$M$1962,4,0)</f>
        <v>Tech &amp; Ops-Business Operations</v>
      </c>
      <c r="K1562" t="str">
        <f>VLOOKUP(B1562,'CCM-FRS-01-May-2014'!$A$1:$M$1962,5,0)</f>
        <v>Tech &amp; Ops-Bus Ops-APS</v>
      </c>
      <c r="M1562">
        <v>-2</v>
      </c>
      <c r="O1562" s="23">
        <v>2576838.3080292926</v>
      </c>
    </row>
    <row r="1563" spans="1:15" ht="15" x14ac:dyDescent="0.3">
      <c r="A1563" s="7"/>
      <c r="B1563" s="7" t="s">
        <v>3123</v>
      </c>
      <c r="C1563" s="7" t="s">
        <v>3124</v>
      </c>
      <c r="D1563" s="8">
        <v>40207.49590277778</v>
      </c>
      <c r="E1563" s="7" t="s">
        <v>19</v>
      </c>
      <c r="F1563" s="8">
        <v>41486</v>
      </c>
      <c r="G1563" t="str">
        <f t="shared" si="25"/>
        <v>Inactive</v>
      </c>
      <c r="H1563" s="4" t="s">
        <v>6</v>
      </c>
      <c r="I1563" t="str">
        <f>VLOOKUP(B1563,'CCM-FRS-01-May-2014'!$A$1:$M$1962,3,0)</f>
        <v>Technology and Operations</v>
      </c>
      <c r="J1563" t="str">
        <f>VLOOKUP(B1563,'CCM-FRS-01-May-2014'!$A$1:$M$1962,4,0)</f>
        <v>Tech &amp; Ops-Business Operations</v>
      </c>
      <c r="K1563" t="str">
        <f>VLOOKUP(B1563,'CCM-FRS-01-May-2014'!$A$1:$M$1962,5,0)</f>
        <v>Tech &amp; Ops-Bus Ops-APS</v>
      </c>
      <c r="M1563">
        <v>0</v>
      </c>
      <c r="O1563" s="23">
        <v>0</v>
      </c>
    </row>
    <row r="1564" spans="1:15" ht="15" x14ac:dyDescent="0.3">
      <c r="A1564" s="7"/>
      <c r="B1564" s="7" t="s">
        <v>3125</v>
      </c>
      <c r="C1564" s="7" t="s">
        <v>3126</v>
      </c>
      <c r="D1564" s="8">
        <v>40344.688958333332</v>
      </c>
      <c r="E1564" s="7" t="s">
        <v>19</v>
      </c>
      <c r="F1564" s="8">
        <v>41121</v>
      </c>
      <c r="G1564" t="str">
        <f t="shared" si="25"/>
        <v>Inactive</v>
      </c>
      <c r="H1564" s="4" t="s">
        <v>6</v>
      </c>
      <c r="I1564" t="str">
        <f>VLOOKUP(B1564,'CCM-FRS-01-May-2014'!$A$1:$M$1962,3,0)</f>
        <v>Technology and Operations</v>
      </c>
      <c r="J1564" t="str">
        <f>VLOOKUP(B1564,'CCM-FRS-01-May-2014'!$A$1:$M$1962,4,0)</f>
        <v>Tech &amp; Ops-Business Operations</v>
      </c>
      <c r="K1564" t="str">
        <f>VLOOKUP(B1564,'CCM-FRS-01-May-2014'!$A$1:$M$1962,5,0)</f>
        <v>Tech &amp; Ops-Bus Ops-APS</v>
      </c>
      <c r="M1564">
        <v>0</v>
      </c>
      <c r="O1564" s="23">
        <v>0</v>
      </c>
    </row>
    <row r="1565" spans="1:15" ht="15" x14ac:dyDescent="0.3">
      <c r="A1565" s="7"/>
      <c r="B1565" s="7" t="s">
        <v>3127</v>
      </c>
      <c r="C1565" s="7" t="s">
        <v>3128</v>
      </c>
      <c r="D1565" s="8">
        <v>38040.735821759263</v>
      </c>
      <c r="E1565" s="7" t="s">
        <v>19</v>
      </c>
      <c r="F1565" s="8">
        <v>39555</v>
      </c>
      <c r="G1565" t="str">
        <f t="shared" si="25"/>
        <v>Inactive</v>
      </c>
      <c r="H1565" s="4" t="s">
        <v>6</v>
      </c>
      <c r="I1565" t="str">
        <f>VLOOKUP(B1565,'CCM-FRS-01-May-2014'!$A$1:$M$1962,3,0)</f>
        <v>Technology and Operations</v>
      </c>
      <c r="J1565" t="str">
        <f>VLOOKUP(B1565,'CCM-FRS-01-May-2014'!$A$1:$M$1962,4,0)</f>
        <v>Tech &amp; Ops-Allocated</v>
      </c>
      <c r="K1565" t="str">
        <f>VLOOKUP(B1565,'CCM-FRS-01-May-2014'!$A$1:$M$1962,5,0)</f>
        <v>NEWORG Inactive centers</v>
      </c>
      <c r="M1565">
        <v>0</v>
      </c>
      <c r="O1565" s="23">
        <v>0</v>
      </c>
    </row>
    <row r="1566" spans="1:15" ht="15" x14ac:dyDescent="0.3">
      <c r="A1566" s="7"/>
      <c r="B1566" s="7" t="s">
        <v>3129</v>
      </c>
      <c r="C1566" s="7" t="s">
        <v>3130</v>
      </c>
      <c r="D1566" s="8">
        <v>38040.735821759263</v>
      </c>
      <c r="E1566" s="7" t="s">
        <v>19</v>
      </c>
      <c r="F1566" s="8" t="s">
        <v>20</v>
      </c>
      <c r="G1566" t="str">
        <f t="shared" si="25"/>
        <v>Active</v>
      </c>
      <c r="H1566" s="2" t="s">
        <v>1</v>
      </c>
      <c r="I1566" t="str">
        <f>VLOOKUP(B1566,'CCM-FRS-01-May-2014'!$A$1:$M$1962,3,0)</f>
        <v>Technology and Operations</v>
      </c>
      <c r="J1566" t="str">
        <f>VLOOKUP(B1566,'CCM-FRS-01-May-2014'!$A$1:$M$1962,4,0)</f>
        <v>Tech &amp; Ops-Business Operations</v>
      </c>
      <c r="K1566" t="str">
        <f>VLOOKUP(B1566,'CCM-FRS-01-May-2014'!$A$1:$M$1962,5,0)</f>
        <v>Tech &amp; Ops-Bus Ops-APS</v>
      </c>
      <c r="M1566">
        <v>82</v>
      </c>
      <c r="O1566" s="23">
        <v>11548719.03213774</v>
      </c>
    </row>
    <row r="1567" spans="1:15" ht="15" x14ac:dyDescent="0.3">
      <c r="A1567" s="7"/>
      <c r="B1567" s="7" t="s">
        <v>3131</v>
      </c>
      <c r="C1567" s="7" t="s">
        <v>3132</v>
      </c>
      <c r="D1567" s="8">
        <v>41282.464907407404</v>
      </c>
      <c r="E1567" s="7" t="s">
        <v>19</v>
      </c>
      <c r="F1567" s="8" t="s">
        <v>20</v>
      </c>
      <c r="G1567" t="str">
        <f t="shared" si="25"/>
        <v>Active</v>
      </c>
      <c r="H1567" s="2" t="s">
        <v>1</v>
      </c>
      <c r="I1567" t="str">
        <f>VLOOKUP(B1567,'CCM-FRS-01-May-2014'!$A$1:$M$1962,3,0)</f>
        <v>Technology and Operations</v>
      </c>
      <c r="J1567" t="str">
        <f>VLOOKUP(B1567,'CCM-FRS-01-May-2014'!$A$1:$M$1962,4,0)</f>
        <v>Tech &amp; Ops-Business Operations</v>
      </c>
      <c r="K1567" t="str">
        <f>VLOOKUP(B1567,'CCM-FRS-01-May-2014'!$A$1:$M$1962,5,0)</f>
        <v>Tech &amp; Ops-Bus Ops-APS</v>
      </c>
      <c r="M1567">
        <v>53</v>
      </c>
      <c r="O1567" s="23">
        <v>7299947.3641518671</v>
      </c>
    </row>
    <row r="1568" spans="1:15" ht="15" x14ac:dyDescent="0.3">
      <c r="A1568" s="7"/>
      <c r="B1568" s="7" t="s">
        <v>3133</v>
      </c>
      <c r="C1568" s="7" t="s">
        <v>3134</v>
      </c>
      <c r="D1568" s="8">
        <v>38040.735821759263</v>
      </c>
      <c r="E1568" s="7" t="s">
        <v>19</v>
      </c>
      <c r="F1568" s="8" t="s">
        <v>20</v>
      </c>
      <c r="G1568" t="str">
        <f t="shared" si="25"/>
        <v>Active</v>
      </c>
      <c r="H1568" s="2" t="s">
        <v>1</v>
      </c>
      <c r="I1568" t="str">
        <f>VLOOKUP(B1568,'CCM-FRS-01-May-2014'!$A$1:$M$1962,3,0)</f>
        <v>Technology and Operations</v>
      </c>
      <c r="J1568" t="str">
        <f>VLOOKUP(B1568,'CCM-FRS-01-May-2014'!$A$1:$M$1962,4,0)</f>
        <v>Tech &amp; Ops-Business Operations</v>
      </c>
      <c r="K1568" t="str">
        <f>VLOOKUP(B1568,'CCM-FRS-01-May-2014'!$A$1:$M$1962,5,0)</f>
        <v>Tech &amp; Ops-Bus Ops-APS</v>
      </c>
      <c r="M1568">
        <v>0</v>
      </c>
      <c r="O1568" s="23">
        <v>208624.96905000001</v>
      </c>
    </row>
    <row r="1569" spans="1:15" ht="15" x14ac:dyDescent="0.3">
      <c r="A1569" s="7"/>
      <c r="B1569" s="7" t="s">
        <v>3135</v>
      </c>
      <c r="C1569" s="7" t="s">
        <v>3136</v>
      </c>
      <c r="D1569" s="8">
        <v>39829.43550925926</v>
      </c>
      <c r="E1569" s="7" t="s">
        <v>19</v>
      </c>
      <c r="F1569" s="8" t="s">
        <v>20</v>
      </c>
      <c r="G1569" t="str">
        <f t="shared" si="25"/>
        <v>Active</v>
      </c>
      <c r="H1569" s="2" t="s">
        <v>1</v>
      </c>
      <c r="I1569" t="str">
        <f>VLOOKUP(B1569,'CCM-FRS-01-May-2014'!$A$1:$M$1962,3,0)</f>
        <v>Technology and Operations</v>
      </c>
      <c r="J1569" t="str">
        <f>VLOOKUP(B1569,'CCM-FRS-01-May-2014'!$A$1:$M$1962,4,0)</f>
        <v>Tech &amp; Ops-Business Operations</v>
      </c>
      <c r="K1569" t="str">
        <f>VLOOKUP(B1569,'CCM-FRS-01-May-2014'!$A$1:$M$1962,5,0)</f>
        <v>Tech &amp; Ops-Bus Ops-APS</v>
      </c>
      <c r="M1569">
        <v>15</v>
      </c>
      <c r="O1569" s="23">
        <v>2179859.8071250874</v>
      </c>
    </row>
    <row r="1570" spans="1:15" ht="15" x14ac:dyDescent="0.3">
      <c r="A1570" s="7"/>
      <c r="B1570" s="7" t="s">
        <v>3137</v>
      </c>
      <c r="C1570" s="7" t="s">
        <v>3138</v>
      </c>
      <c r="D1570" s="8">
        <v>39829.43550925926</v>
      </c>
      <c r="E1570" s="7" t="s">
        <v>19</v>
      </c>
      <c r="F1570" s="8" t="s">
        <v>20</v>
      </c>
      <c r="G1570" t="str">
        <f t="shared" si="25"/>
        <v>Active</v>
      </c>
      <c r="H1570" s="2" t="s">
        <v>1</v>
      </c>
      <c r="I1570" t="str">
        <f>VLOOKUP(B1570,'CCM-FRS-01-May-2014'!$A$1:$M$1962,3,0)</f>
        <v>Technology and Operations</v>
      </c>
      <c r="J1570" t="str">
        <f>VLOOKUP(B1570,'CCM-FRS-01-May-2014'!$A$1:$M$1962,4,0)</f>
        <v>Tech &amp; Ops-Business Operations</v>
      </c>
      <c r="K1570" t="str">
        <f>VLOOKUP(B1570,'CCM-FRS-01-May-2014'!$A$1:$M$1962,5,0)</f>
        <v>Tech &amp; Ops-Bus Ops-Instl Client Ops</v>
      </c>
      <c r="M1570">
        <v>3</v>
      </c>
      <c r="O1570" s="23">
        <v>2637439.6050688177</v>
      </c>
    </row>
    <row r="1571" spans="1:15" ht="15" x14ac:dyDescent="0.3">
      <c r="A1571" s="7"/>
      <c r="B1571" s="7" t="s">
        <v>3139</v>
      </c>
      <c r="C1571" s="7" t="s">
        <v>3140</v>
      </c>
      <c r="D1571" s="8">
        <v>39829.43550925926</v>
      </c>
      <c r="E1571" s="7" t="s">
        <v>19</v>
      </c>
      <c r="F1571" s="8">
        <v>41121</v>
      </c>
      <c r="G1571" t="str">
        <f t="shared" si="25"/>
        <v>Inactive</v>
      </c>
      <c r="H1571" s="4" t="s">
        <v>6</v>
      </c>
      <c r="I1571" t="str">
        <f>VLOOKUP(B1571,'CCM-FRS-01-May-2014'!$A$1:$M$1962,3,0)</f>
        <v>Technology and Operations</v>
      </c>
      <c r="J1571" t="str">
        <f>VLOOKUP(B1571,'CCM-FRS-01-May-2014'!$A$1:$M$1962,4,0)</f>
        <v>Tech &amp; Ops-Business Operations</v>
      </c>
      <c r="K1571" t="str">
        <f>VLOOKUP(B1571,'CCM-FRS-01-May-2014'!$A$1:$M$1962,5,0)</f>
        <v>Tech &amp; Ops-Bus Ops-APS</v>
      </c>
      <c r="M1571">
        <v>0</v>
      </c>
      <c r="O1571" s="23">
        <v>0</v>
      </c>
    </row>
    <row r="1572" spans="1:15" ht="15" x14ac:dyDescent="0.3">
      <c r="A1572" s="7"/>
      <c r="B1572" s="7" t="s">
        <v>3141</v>
      </c>
      <c r="C1572" s="7" t="s">
        <v>3142</v>
      </c>
      <c r="D1572" s="8">
        <v>39829.43550925926</v>
      </c>
      <c r="E1572" s="7" t="s">
        <v>19</v>
      </c>
      <c r="F1572" s="8">
        <v>41121</v>
      </c>
      <c r="G1572" t="str">
        <f t="shared" si="25"/>
        <v>Inactive</v>
      </c>
      <c r="H1572" s="4" t="s">
        <v>6</v>
      </c>
      <c r="I1572" t="str">
        <f>VLOOKUP(B1572,'CCM-FRS-01-May-2014'!$A$1:$M$1962,3,0)</f>
        <v>Technology and Operations</v>
      </c>
      <c r="J1572" t="str">
        <f>VLOOKUP(B1572,'CCM-FRS-01-May-2014'!$A$1:$M$1962,4,0)</f>
        <v>Tech &amp; Ops-Business Operations</v>
      </c>
      <c r="K1572" t="str">
        <f>VLOOKUP(B1572,'CCM-FRS-01-May-2014'!$A$1:$M$1962,5,0)</f>
        <v>Tech &amp; Ops-Bus Ops-APS</v>
      </c>
      <c r="M1572">
        <v>0</v>
      </c>
      <c r="O1572" s="23">
        <v>0</v>
      </c>
    </row>
    <row r="1573" spans="1:15" ht="15" x14ac:dyDescent="0.3">
      <c r="A1573" s="7"/>
      <c r="B1573" s="7" t="s">
        <v>3143</v>
      </c>
      <c r="C1573" s="7" t="s">
        <v>3144</v>
      </c>
      <c r="D1573" s="8">
        <v>39829.43550925926</v>
      </c>
      <c r="E1573" s="7" t="s">
        <v>19</v>
      </c>
      <c r="F1573" s="8">
        <v>41670</v>
      </c>
      <c r="G1573" t="str">
        <f t="shared" si="25"/>
        <v>Inactive</v>
      </c>
      <c r="H1573" s="4" t="s">
        <v>6</v>
      </c>
      <c r="I1573" t="str">
        <f>VLOOKUP(B1573,'CCM-FRS-01-May-2014'!$A$1:$M$1962,3,0)</f>
        <v>Technology and Operations</v>
      </c>
      <c r="J1573" t="str">
        <f>VLOOKUP(B1573,'CCM-FRS-01-May-2014'!$A$1:$M$1962,4,0)</f>
        <v>Tech &amp; Ops-Business Operations</v>
      </c>
      <c r="K1573" t="str">
        <f>VLOOKUP(B1573,'CCM-FRS-01-May-2014'!$A$1:$M$1962,5,0)</f>
        <v>Tech &amp; Ops-Bus Ops-Instl Client Ops</v>
      </c>
      <c r="M1573">
        <v>0</v>
      </c>
      <c r="O1573" s="23">
        <v>1566</v>
      </c>
    </row>
    <row r="1574" spans="1:15" ht="15" x14ac:dyDescent="0.3">
      <c r="A1574" s="7"/>
      <c r="B1574" s="7" t="s">
        <v>3145</v>
      </c>
      <c r="C1574" s="7" t="s">
        <v>3146</v>
      </c>
      <c r="D1574" s="8">
        <v>39829.43550925926</v>
      </c>
      <c r="E1574" s="7" t="s">
        <v>19</v>
      </c>
      <c r="F1574" s="8" t="s">
        <v>20</v>
      </c>
      <c r="G1574" t="str">
        <f t="shared" si="25"/>
        <v>Active</v>
      </c>
      <c r="H1574" s="2" t="s">
        <v>1</v>
      </c>
      <c r="I1574" t="str">
        <f>VLOOKUP(B1574,'CCM-FRS-01-May-2014'!$A$1:$M$1962,3,0)</f>
        <v>Technology and Operations</v>
      </c>
      <c r="J1574" t="str">
        <f>VLOOKUP(B1574,'CCM-FRS-01-May-2014'!$A$1:$M$1962,4,0)</f>
        <v>Tech &amp; Ops-Business Operations</v>
      </c>
      <c r="K1574" t="str">
        <f>VLOOKUP(B1574,'CCM-FRS-01-May-2014'!$A$1:$M$1962,5,0)</f>
        <v>Tech &amp; Ops-Bus Ops-APS</v>
      </c>
      <c r="M1574">
        <v>15</v>
      </c>
      <c r="O1574" s="23">
        <v>2568285.1708982233</v>
      </c>
    </row>
    <row r="1575" spans="1:15" ht="15" x14ac:dyDescent="0.3">
      <c r="A1575" s="7"/>
      <c r="B1575" s="7" t="s">
        <v>3147</v>
      </c>
      <c r="C1575" s="7" t="s">
        <v>3148</v>
      </c>
      <c r="D1575" s="8">
        <v>39829.437905092593</v>
      </c>
      <c r="E1575" s="7" t="s">
        <v>19</v>
      </c>
      <c r="F1575" s="8" t="s">
        <v>20</v>
      </c>
      <c r="G1575" t="str">
        <f t="shared" si="25"/>
        <v>Active</v>
      </c>
      <c r="H1575" s="2" t="s">
        <v>1</v>
      </c>
      <c r="I1575" t="str">
        <f>VLOOKUP(B1575,'CCM-FRS-01-May-2014'!$A$1:$M$1962,3,0)</f>
        <v>Technology and Operations</v>
      </c>
      <c r="J1575" t="str">
        <f>VLOOKUP(B1575,'CCM-FRS-01-May-2014'!$A$1:$M$1962,4,0)</f>
        <v>Tech &amp; Ops-Business Operations</v>
      </c>
      <c r="K1575" t="str">
        <f>VLOOKUP(B1575,'CCM-FRS-01-May-2014'!$A$1:$M$1962,5,0)</f>
        <v>Tech &amp; Ops-Bus Ops-APS</v>
      </c>
      <c r="M1575">
        <v>3</v>
      </c>
      <c r="O1575" s="23">
        <v>990812.96329859877</v>
      </c>
    </row>
    <row r="1576" spans="1:15" ht="15" x14ac:dyDescent="0.3">
      <c r="A1576" s="7"/>
      <c r="B1576" s="7" t="s">
        <v>3149</v>
      </c>
      <c r="C1576" s="7" t="s">
        <v>3150</v>
      </c>
      <c r="D1576" s="8">
        <v>39829.437916666669</v>
      </c>
      <c r="E1576" s="7" t="s">
        <v>19</v>
      </c>
      <c r="F1576" s="8">
        <v>41121</v>
      </c>
      <c r="G1576" t="str">
        <f t="shared" si="25"/>
        <v>Inactive</v>
      </c>
      <c r="H1576" s="4" t="s">
        <v>6</v>
      </c>
      <c r="I1576" t="str">
        <f>VLOOKUP(B1576,'CCM-FRS-01-May-2014'!$A$1:$M$1962,3,0)</f>
        <v>Technology and Operations</v>
      </c>
      <c r="J1576" t="str">
        <f>VLOOKUP(B1576,'CCM-FRS-01-May-2014'!$A$1:$M$1962,4,0)</f>
        <v>Tech &amp; Ops-Business Operations</v>
      </c>
      <c r="K1576" t="str">
        <f>VLOOKUP(B1576,'CCM-FRS-01-May-2014'!$A$1:$M$1962,5,0)</f>
        <v>Tech &amp; Ops-Bus Ops-APS</v>
      </c>
      <c r="M1576">
        <v>0</v>
      </c>
      <c r="O1576" s="23">
        <v>0</v>
      </c>
    </row>
    <row r="1577" spans="1:15" ht="15" x14ac:dyDescent="0.3">
      <c r="A1577" s="7"/>
      <c r="B1577" s="7" t="s">
        <v>3151</v>
      </c>
      <c r="C1577" s="7" t="s">
        <v>3152</v>
      </c>
      <c r="D1577" s="8">
        <v>39829.437916666669</v>
      </c>
      <c r="E1577" s="7" t="s">
        <v>19</v>
      </c>
      <c r="F1577" s="8">
        <v>41486</v>
      </c>
      <c r="G1577" t="str">
        <f t="shared" si="25"/>
        <v>Inactive</v>
      </c>
      <c r="H1577" s="4" t="s">
        <v>6</v>
      </c>
      <c r="I1577" t="str">
        <f>VLOOKUP(B1577,'CCM-FRS-01-May-2014'!$A$1:$M$1962,3,0)</f>
        <v>Technology and Operations</v>
      </c>
      <c r="J1577" t="str">
        <f>VLOOKUP(B1577,'CCM-FRS-01-May-2014'!$A$1:$M$1962,4,0)</f>
        <v>Tech &amp; Ops-Business Operations</v>
      </c>
      <c r="K1577" t="str">
        <f>VLOOKUP(B1577,'CCM-FRS-01-May-2014'!$A$1:$M$1962,5,0)</f>
        <v>Tech &amp; Ops-Bus Ops-Instl Client Ops</v>
      </c>
      <c r="M1577">
        <v>0</v>
      </c>
      <c r="O1577" s="23">
        <v>0</v>
      </c>
    </row>
    <row r="1578" spans="1:15" ht="15" x14ac:dyDescent="0.3">
      <c r="A1578" s="7"/>
      <c r="B1578" s="7" t="s">
        <v>3153</v>
      </c>
      <c r="C1578" s="7" t="s">
        <v>3154</v>
      </c>
      <c r="D1578" s="8">
        <v>39829.437916666669</v>
      </c>
      <c r="E1578" s="7" t="s">
        <v>19</v>
      </c>
      <c r="F1578" s="8">
        <v>41486</v>
      </c>
      <c r="G1578" t="str">
        <f t="shared" si="25"/>
        <v>Inactive</v>
      </c>
      <c r="H1578" s="4" t="s">
        <v>6</v>
      </c>
      <c r="I1578" t="str">
        <f>VLOOKUP(B1578,'CCM-FRS-01-May-2014'!$A$1:$M$1962,3,0)</f>
        <v>Technology and Operations</v>
      </c>
      <c r="J1578" t="str">
        <f>VLOOKUP(B1578,'CCM-FRS-01-May-2014'!$A$1:$M$1962,4,0)</f>
        <v>Tech &amp; Ops-Business Operations</v>
      </c>
      <c r="K1578" t="str">
        <f>VLOOKUP(B1578,'CCM-FRS-01-May-2014'!$A$1:$M$1962,5,0)</f>
        <v>Tech &amp; Ops-Bus Ops-APS</v>
      </c>
      <c r="M1578">
        <v>0</v>
      </c>
      <c r="O1578" s="23">
        <v>0</v>
      </c>
    </row>
    <row r="1579" spans="1:15" ht="15" x14ac:dyDescent="0.3">
      <c r="A1579" s="7"/>
      <c r="B1579" s="7" t="s">
        <v>3155</v>
      </c>
      <c r="C1579" s="7" t="s">
        <v>3156</v>
      </c>
      <c r="D1579" s="8">
        <v>39829.437916666669</v>
      </c>
      <c r="E1579" s="7" t="s">
        <v>19</v>
      </c>
      <c r="F1579" s="8">
        <v>41121</v>
      </c>
      <c r="G1579" t="str">
        <f t="shared" si="25"/>
        <v>Inactive</v>
      </c>
      <c r="H1579" s="4" t="s">
        <v>6</v>
      </c>
      <c r="I1579" t="str">
        <f>VLOOKUP(B1579,'CCM-FRS-01-May-2014'!$A$1:$M$1962,3,0)</f>
        <v>Technology and Operations</v>
      </c>
      <c r="J1579" t="str">
        <f>VLOOKUP(B1579,'CCM-FRS-01-May-2014'!$A$1:$M$1962,4,0)</f>
        <v>Tech &amp; Ops-Business Operations</v>
      </c>
      <c r="K1579" t="str">
        <f>VLOOKUP(B1579,'CCM-FRS-01-May-2014'!$A$1:$M$1962,5,0)</f>
        <v>Tech &amp; Ops-Bus Ops-APS</v>
      </c>
      <c r="M1579">
        <v>0</v>
      </c>
      <c r="O1579" s="23">
        <v>0</v>
      </c>
    </row>
    <row r="1580" spans="1:15" ht="15" x14ac:dyDescent="0.3">
      <c r="A1580" s="7"/>
      <c r="B1580" s="7" t="s">
        <v>3157</v>
      </c>
      <c r="C1580" s="7" t="s">
        <v>3158</v>
      </c>
      <c r="D1580" s="8">
        <v>41723.612569444442</v>
      </c>
      <c r="E1580" s="7" t="s">
        <v>19</v>
      </c>
      <c r="F1580" s="8" t="s">
        <v>20</v>
      </c>
      <c r="G1580" t="str">
        <f t="shared" si="25"/>
        <v>Active</v>
      </c>
      <c r="H1580" s="2" t="s">
        <v>1</v>
      </c>
      <c r="I1580" t="str">
        <f>VLOOKUP(B1580,'CCM-FRS-01-May-2014'!$A$1:$M$1962,3,0)</f>
        <v>Technology and Operations</v>
      </c>
      <c r="J1580" t="str">
        <f>VLOOKUP(B1580,'CCM-FRS-01-May-2014'!$A$1:$M$1962,4,0)</f>
        <v>Tech &amp; Ops-Business Operations</v>
      </c>
      <c r="K1580" t="str">
        <f>VLOOKUP(B1580,'CCM-FRS-01-May-2014'!$A$1:$M$1962,5,0)</f>
        <v>Tech &amp; Ops-Bus Ops-APS</v>
      </c>
      <c r="M1580">
        <v>6</v>
      </c>
      <c r="O1580" s="23">
        <v>604220.62440283736</v>
      </c>
    </row>
    <row r="1581" spans="1:15" ht="15" x14ac:dyDescent="0.3">
      <c r="A1581" s="7"/>
      <c r="B1581" s="7" t="s">
        <v>3159</v>
      </c>
      <c r="C1581" s="7" t="s">
        <v>3160</v>
      </c>
      <c r="D1581" s="8">
        <v>39829.437916666669</v>
      </c>
      <c r="E1581" s="7" t="s">
        <v>19</v>
      </c>
      <c r="F1581" s="8">
        <v>41121</v>
      </c>
      <c r="G1581" t="str">
        <f t="shared" si="25"/>
        <v>Inactive</v>
      </c>
      <c r="H1581" s="4" t="s">
        <v>6</v>
      </c>
      <c r="I1581" t="str">
        <f>VLOOKUP(B1581,'CCM-FRS-01-May-2014'!$A$1:$M$1962,3,0)</f>
        <v>Technology and Operations</v>
      </c>
      <c r="J1581" t="str">
        <f>VLOOKUP(B1581,'CCM-FRS-01-May-2014'!$A$1:$M$1962,4,0)</f>
        <v>Tech &amp; Ops-Business Operations</v>
      </c>
      <c r="K1581" t="str">
        <f>VLOOKUP(B1581,'CCM-FRS-01-May-2014'!$A$1:$M$1962,5,0)</f>
        <v>Tech &amp; Ops-Bus Ops-APS</v>
      </c>
      <c r="M1581">
        <v>0</v>
      </c>
      <c r="O1581" s="23">
        <v>0</v>
      </c>
    </row>
    <row r="1582" spans="1:15" ht="15" x14ac:dyDescent="0.3">
      <c r="A1582" s="7"/>
      <c r="B1582" s="7" t="s">
        <v>3161</v>
      </c>
      <c r="C1582" s="7" t="s">
        <v>3162</v>
      </c>
      <c r="D1582" s="8">
        <v>39829.437916666669</v>
      </c>
      <c r="E1582" s="7" t="s">
        <v>19</v>
      </c>
      <c r="F1582" s="8" t="s">
        <v>20</v>
      </c>
      <c r="G1582" t="str">
        <f t="shared" si="25"/>
        <v>Active</v>
      </c>
      <c r="H1582" s="2" t="s">
        <v>1</v>
      </c>
      <c r="I1582" t="str">
        <f>VLOOKUP(B1582,'CCM-FRS-01-May-2014'!$A$1:$M$1962,3,0)</f>
        <v>Technology and Operations</v>
      </c>
      <c r="J1582" t="str">
        <f>VLOOKUP(B1582,'CCM-FRS-01-May-2014'!$A$1:$M$1962,4,0)</f>
        <v>Tech &amp; Ops-Business Operations</v>
      </c>
      <c r="K1582" t="str">
        <f>VLOOKUP(B1582,'CCM-FRS-01-May-2014'!$A$1:$M$1962,5,0)</f>
        <v>Tech &amp; Ops-Bus Ops-APS</v>
      </c>
      <c r="M1582">
        <v>6</v>
      </c>
      <c r="O1582" s="23">
        <v>1637680.5277977376</v>
      </c>
    </row>
    <row r="1583" spans="1:15" ht="15" x14ac:dyDescent="0.3">
      <c r="A1583" s="7"/>
      <c r="B1583" s="7" t="s">
        <v>3163</v>
      </c>
      <c r="C1583" s="7" t="s">
        <v>3164</v>
      </c>
      <c r="D1583" s="8">
        <v>39829.437916666669</v>
      </c>
      <c r="E1583" s="7" t="s">
        <v>19</v>
      </c>
      <c r="F1583" s="8" t="s">
        <v>20</v>
      </c>
      <c r="G1583" t="str">
        <f t="shared" si="25"/>
        <v>Active</v>
      </c>
      <c r="H1583" s="2" t="s">
        <v>1</v>
      </c>
      <c r="I1583" t="str">
        <f>VLOOKUP(B1583,'CCM-FRS-01-May-2014'!$A$1:$M$1962,3,0)</f>
        <v>Technology and Operations</v>
      </c>
      <c r="J1583" t="str">
        <f>VLOOKUP(B1583,'CCM-FRS-01-May-2014'!$A$1:$M$1962,4,0)</f>
        <v>Tech &amp; Ops-Business Operations</v>
      </c>
      <c r="K1583" t="str">
        <f>VLOOKUP(B1583,'CCM-FRS-01-May-2014'!$A$1:$M$1962,5,0)</f>
        <v>Tech &amp; Ops-Bus Ops-APS</v>
      </c>
      <c r="M1583">
        <v>134</v>
      </c>
      <c r="O1583" s="23">
        <v>11650716.78871478</v>
      </c>
    </row>
    <row r="1584" spans="1:15" ht="15" x14ac:dyDescent="0.3">
      <c r="A1584" s="7"/>
      <c r="B1584" s="7" t="s">
        <v>3165</v>
      </c>
      <c r="C1584" s="7" t="s">
        <v>3166</v>
      </c>
      <c r="D1584" s="8">
        <v>39829.437916666669</v>
      </c>
      <c r="E1584" s="7" t="s">
        <v>19</v>
      </c>
      <c r="F1584" s="8">
        <v>41121</v>
      </c>
      <c r="G1584" t="str">
        <f t="shared" si="25"/>
        <v>Inactive</v>
      </c>
      <c r="H1584" s="4" t="s">
        <v>6</v>
      </c>
      <c r="I1584" t="str">
        <f>VLOOKUP(B1584,'CCM-FRS-01-May-2014'!$A$1:$M$1962,3,0)</f>
        <v>Technology and Operations</v>
      </c>
      <c r="J1584" t="str">
        <f>VLOOKUP(B1584,'CCM-FRS-01-May-2014'!$A$1:$M$1962,4,0)</f>
        <v>Tech &amp; Ops-Business Operations</v>
      </c>
      <c r="K1584" t="str">
        <f>VLOOKUP(B1584,'CCM-FRS-01-May-2014'!$A$1:$M$1962,5,0)</f>
        <v>Tech &amp; Ops-Bus Ops-APS</v>
      </c>
      <c r="M1584">
        <v>0</v>
      </c>
      <c r="O1584" s="23">
        <v>0</v>
      </c>
    </row>
    <row r="1585" spans="1:15" ht="15" x14ac:dyDescent="0.3">
      <c r="A1585" s="7"/>
      <c r="B1585" s="7" t="s">
        <v>3167</v>
      </c>
      <c r="C1585" s="7" t="s">
        <v>3168</v>
      </c>
      <c r="D1585" s="8">
        <v>39829.437916666669</v>
      </c>
      <c r="E1585" s="7" t="s">
        <v>19</v>
      </c>
      <c r="F1585" s="8">
        <v>41121</v>
      </c>
      <c r="G1585" t="str">
        <f t="shared" si="25"/>
        <v>Inactive</v>
      </c>
      <c r="H1585" s="4" t="s">
        <v>6</v>
      </c>
      <c r="I1585" t="str">
        <f>VLOOKUP(B1585,'CCM-FRS-01-May-2014'!$A$1:$M$1962,3,0)</f>
        <v>Technology and Operations</v>
      </c>
      <c r="J1585" t="str">
        <f>VLOOKUP(B1585,'CCM-FRS-01-May-2014'!$A$1:$M$1962,4,0)</f>
        <v>Tech &amp; Ops-Business Operations</v>
      </c>
      <c r="K1585" t="str">
        <f>VLOOKUP(B1585,'CCM-FRS-01-May-2014'!$A$1:$M$1962,5,0)</f>
        <v>Tech &amp; Ops-Bus Ops-APS</v>
      </c>
      <c r="M1585">
        <v>0</v>
      </c>
      <c r="O1585" s="23">
        <v>0</v>
      </c>
    </row>
    <row r="1586" spans="1:15" ht="15" x14ac:dyDescent="0.3">
      <c r="A1586" s="7"/>
      <c r="B1586" s="7" t="s">
        <v>3169</v>
      </c>
      <c r="C1586" s="7" t="s">
        <v>3170</v>
      </c>
      <c r="D1586" s="8">
        <v>39829.437916666669</v>
      </c>
      <c r="E1586" s="7" t="s">
        <v>19</v>
      </c>
      <c r="F1586" s="8">
        <v>41121</v>
      </c>
      <c r="G1586" t="str">
        <f t="shared" si="25"/>
        <v>Inactive</v>
      </c>
      <c r="H1586" s="4" t="s">
        <v>6</v>
      </c>
      <c r="I1586" t="str">
        <f>VLOOKUP(B1586,'CCM-FRS-01-May-2014'!$A$1:$M$1962,3,0)</f>
        <v>Technology and Operations</v>
      </c>
      <c r="J1586" t="str">
        <f>VLOOKUP(B1586,'CCM-FRS-01-May-2014'!$A$1:$M$1962,4,0)</f>
        <v>Tech &amp; Ops-Business Operations</v>
      </c>
      <c r="K1586" t="str">
        <f>VLOOKUP(B1586,'CCM-FRS-01-May-2014'!$A$1:$M$1962,5,0)</f>
        <v>Tech &amp; Ops-Bus Ops-APS</v>
      </c>
      <c r="M1586">
        <v>0</v>
      </c>
      <c r="O1586" s="23">
        <v>0</v>
      </c>
    </row>
    <row r="1587" spans="1:15" ht="15" x14ac:dyDescent="0.3">
      <c r="A1587" s="7"/>
      <c r="B1587" s="7" t="s">
        <v>3171</v>
      </c>
      <c r="C1587" s="7" t="s">
        <v>3172</v>
      </c>
      <c r="D1587" s="8">
        <v>40044.674479166664</v>
      </c>
      <c r="E1587" s="7" t="s">
        <v>19</v>
      </c>
      <c r="F1587" s="8" t="s">
        <v>20</v>
      </c>
      <c r="G1587" t="str">
        <f t="shared" si="25"/>
        <v>Active</v>
      </c>
      <c r="H1587" s="2" t="s">
        <v>1</v>
      </c>
      <c r="I1587" t="str">
        <f>VLOOKUP(B1587,'CCM-FRS-01-May-2014'!$A$1:$M$1962,3,0)</f>
        <v>Technology and Operations</v>
      </c>
      <c r="J1587" t="str">
        <f>VLOOKUP(B1587,'CCM-FRS-01-May-2014'!$A$1:$M$1962,4,0)</f>
        <v>Tech &amp; Ops-Business Operations</v>
      </c>
      <c r="K1587" t="str">
        <f>VLOOKUP(B1587,'CCM-FRS-01-May-2014'!$A$1:$M$1962,5,0)</f>
        <v>Tech &amp; Ops-Bus Ops-APS</v>
      </c>
      <c r="M1587">
        <v>5</v>
      </c>
      <c r="O1587" s="23">
        <v>774939.94956048194</v>
      </c>
    </row>
    <row r="1588" spans="1:15" ht="15" x14ac:dyDescent="0.3">
      <c r="A1588" s="7"/>
      <c r="B1588" s="7" t="s">
        <v>3173</v>
      </c>
      <c r="C1588" s="7" t="s">
        <v>3174</v>
      </c>
      <c r="D1588" s="8">
        <v>40116.575497685182</v>
      </c>
      <c r="E1588" s="7" t="s">
        <v>19</v>
      </c>
      <c r="F1588" s="8">
        <v>41121</v>
      </c>
      <c r="G1588" t="str">
        <f t="shared" si="25"/>
        <v>Inactive</v>
      </c>
      <c r="H1588" s="4" t="s">
        <v>6</v>
      </c>
      <c r="I1588" t="str">
        <f>VLOOKUP(B1588,'CCM-FRS-01-May-2014'!$A$1:$M$1962,3,0)</f>
        <v>Technology and Operations</v>
      </c>
      <c r="J1588" t="str">
        <f>VLOOKUP(B1588,'CCM-FRS-01-May-2014'!$A$1:$M$1962,4,0)</f>
        <v>Tech &amp; Ops-Business Operations</v>
      </c>
      <c r="K1588" t="str">
        <f>VLOOKUP(B1588,'CCM-FRS-01-May-2014'!$A$1:$M$1962,5,0)</f>
        <v>Tech &amp; Ops-Bus Ops-APS</v>
      </c>
      <c r="M1588">
        <v>0</v>
      </c>
      <c r="O1588" s="23">
        <v>0</v>
      </c>
    </row>
    <row r="1589" spans="1:15" ht="15" x14ac:dyDescent="0.3">
      <c r="A1589" s="7"/>
      <c r="B1589" s="7" t="s">
        <v>3175</v>
      </c>
      <c r="C1589" s="7" t="s">
        <v>3176</v>
      </c>
      <c r="D1589" s="8">
        <v>40116.575497685182</v>
      </c>
      <c r="E1589" s="7" t="s">
        <v>19</v>
      </c>
      <c r="F1589" s="8" t="s">
        <v>20</v>
      </c>
      <c r="G1589" t="str">
        <f t="shared" si="25"/>
        <v>Active</v>
      </c>
      <c r="H1589" s="2" t="s">
        <v>1</v>
      </c>
      <c r="I1589" t="str">
        <f>VLOOKUP(B1589,'CCM-FRS-01-May-2014'!$A$1:$M$1962,3,0)</f>
        <v>Technology and Operations</v>
      </c>
      <c r="J1589" t="str">
        <f>VLOOKUP(B1589,'CCM-FRS-01-May-2014'!$A$1:$M$1962,4,0)</f>
        <v>Tech &amp; Ops-Business Operations</v>
      </c>
      <c r="K1589" t="str">
        <f>VLOOKUP(B1589,'CCM-FRS-01-May-2014'!$A$1:$M$1962,5,0)</f>
        <v>Tech &amp; Ops-Bus Ops-Instl Client Ops</v>
      </c>
      <c r="M1589">
        <v>71</v>
      </c>
      <c r="O1589" s="23">
        <v>8847624.6820618175</v>
      </c>
    </row>
    <row r="1590" spans="1:15" ht="15" x14ac:dyDescent="0.3">
      <c r="A1590" s="7"/>
      <c r="B1590" s="7" t="s">
        <v>3177</v>
      </c>
      <c r="C1590" s="7" t="s">
        <v>3178</v>
      </c>
      <c r="D1590" s="8">
        <v>40116.575497685182</v>
      </c>
      <c r="E1590" s="7" t="s">
        <v>19</v>
      </c>
      <c r="F1590" s="8" t="s">
        <v>20</v>
      </c>
      <c r="G1590" t="str">
        <f t="shared" si="25"/>
        <v>Active</v>
      </c>
      <c r="H1590" s="2" t="s">
        <v>1</v>
      </c>
      <c r="I1590" t="str">
        <f>VLOOKUP(B1590,'CCM-FRS-01-May-2014'!$A$1:$M$1962,3,0)</f>
        <v>Technology and Operations</v>
      </c>
      <c r="J1590" t="str">
        <f>VLOOKUP(B1590,'CCM-FRS-01-May-2014'!$A$1:$M$1962,4,0)</f>
        <v>Tech &amp; Ops-Business Operations</v>
      </c>
      <c r="K1590" t="str">
        <f>VLOOKUP(B1590,'CCM-FRS-01-May-2014'!$A$1:$M$1962,5,0)</f>
        <v>Tech &amp; Ops-Bus Ops-Instl Client Ops</v>
      </c>
      <c r="M1590">
        <v>42</v>
      </c>
      <c r="O1590" s="23">
        <v>6211690.4317882564</v>
      </c>
    </row>
    <row r="1591" spans="1:15" ht="15" x14ac:dyDescent="0.3">
      <c r="A1591" s="7"/>
      <c r="B1591" s="7" t="s">
        <v>3179</v>
      </c>
      <c r="C1591" s="7" t="s">
        <v>3180</v>
      </c>
      <c r="D1591" s="8">
        <v>40116.575497685182</v>
      </c>
      <c r="E1591" s="7" t="s">
        <v>19</v>
      </c>
      <c r="F1591" s="8" t="s">
        <v>20</v>
      </c>
      <c r="G1591" t="str">
        <f t="shared" si="25"/>
        <v>Active</v>
      </c>
      <c r="H1591" s="2" t="s">
        <v>1</v>
      </c>
      <c r="I1591" t="str">
        <f>VLOOKUP(B1591,'CCM-FRS-01-May-2014'!$A$1:$M$1962,3,0)</f>
        <v>Technology and Operations</v>
      </c>
      <c r="J1591" t="str">
        <f>VLOOKUP(B1591,'CCM-FRS-01-May-2014'!$A$1:$M$1962,4,0)</f>
        <v>Tech &amp; Ops-Business Operations</v>
      </c>
      <c r="K1591" t="str">
        <f>VLOOKUP(B1591,'CCM-FRS-01-May-2014'!$A$1:$M$1962,5,0)</f>
        <v>Tech &amp; Ops-Bus Ops-APS</v>
      </c>
      <c r="M1591">
        <v>43</v>
      </c>
      <c r="O1591" s="23">
        <v>4883873.876801623</v>
      </c>
    </row>
    <row r="1592" spans="1:15" ht="15" x14ac:dyDescent="0.3">
      <c r="A1592" s="7"/>
      <c r="B1592" s="7" t="s">
        <v>3181</v>
      </c>
      <c r="C1592" s="7" t="s">
        <v>3182</v>
      </c>
      <c r="D1592" s="8">
        <v>40116.575497685182</v>
      </c>
      <c r="E1592" s="7" t="s">
        <v>19</v>
      </c>
      <c r="F1592" s="8" t="s">
        <v>20</v>
      </c>
      <c r="G1592" t="str">
        <f t="shared" si="25"/>
        <v>Active</v>
      </c>
      <c r="H1592" s="2" t="s">
        <v>1</v>
      </c>
      <c r="I1592" t="str">
        <f>VLOOKUP(B1592,'CCM-FRS-01-May-2014'!$A$1:$M$1962,3,0)</f>
        <v>Technology and Operations</v>
      </c>
      <c r="J1592" t="str">
        <f>VLOOKUP(B1592,'CCM-FRS-01-May-2014'!$A$1:$M$1962,4,0)</f>
        <v>Tech &amp; Ops-Business Operations</v>
      </c>
      <c r="K1592" t="str">
        <f>VLOOKUP(B1592,'CCM-FRS-01-May-2014'!$A$1:$M$1962,5,0)</f>
        <v>Tech &amp; Ops-Bus Ops-APS</v>
      </c>
      <c r="M1592">
        <v>14</v>
      </c>
      <c r="O1592" s="23">
        <v>3594888.2683660742</v>
      </c>
    </row>
    <row r="1593" spans="1:15" ht="15" x14ac:dyDescent="0.3">
      <c r="A1593" s="7"/>
      <c r="B1593" s="7" t="s">
        <v>3183</v>
      </c>
      <c r="C1593" s="7" t="s">
        <v>3184</v>
      </c>
      <c r="D1593" s="8">
        <v>40116.575497685182</v>
      </c>
      <c r="E1593" s="7" t="s">
        <v>19</v>
      </c>
      <c r="F1593" s="8" t="s">
        <v>20</v>
      </c>
      <c r="G1593" t="str">
        <f t="shared" si="25"/>
        <v>Active</v>
      </c>
      <c r="H1593" s="2" t="s">
        <v>1</v>
      </c>
      <c r="I1593" t="str">
        <f>VLOOKUP(B1593,'CCM-FRS-01-May-2014'!$A$1:$M$1962,3,0)</f>
        <v>Technology and Operations</v>
      </c>
      <c r="J1593" t="str">
        <f>VLOOKUP(B1593,'CCM-FRS-01-May-2014'!$A$1:$M$1962,4,0)</f>
        <v>Tech &amp; Ops-Business Operations</v>
      </c>
      <c r="K1593" t="str">
        <f>VLOOKUP(B1593,'CCM-FRS-01-May-2014'!$A$1:$M$1962,5,0)</f>
        <v>Tech &amp; Ops-Bus Ops-APS</v>
      </c>
      <c r="M1593">
        <v>45</v>
      </c>
      <c r="O1593" s="23">
        <v>5852803.1260656761</v>
      </c>
    </row>
    <row r="1594" spans="1:15" ht="15" x14ac:dyDescent="0.3">
      <c r="A1594" s="7"/>
      <c r="B1594" s="7" t="s">
        <v>3185</v>
      </c>
      <c r="C1594" s="7" t="s">
        <v>3186</v>
      </c>
      <c r="D1594" s="8">
        <v>40116.575497685182</v>
      </c>
      <c r="E1594" s="7" t="s">
        <v>19</v>
      </c>
      <c r="F1594" s="8">
        <v>41121</v>
      </c>
      <c r="G1594" t="str">
        <f t="shared" si="25"/>
        <v>Inactive</v>
      </c>
      <c r="H1594" s="4" t="s">
        <v>6</v>
      </c>
      <c r="I1594" t="str">
        <f>VLOOKUP(B1594,'CCM-FRS-01-May-2014'!$A$1:$M$1962,3,0)</f>
        <v>Technology and Operations</v>
      </c>
      <c r="J1594" t="str">
        <f>VLOOKUP(B1594,'CCM-FRS-01-May-2014'!$A$1:$M$1962,4,0)</f>
        <v>Tech &amp; Ops-Business Operations</v>
      </c>
      <c r="K1594" t="str">
        <f>VLOOKUP(B1594,'CCM-FRS-01-May-2014'!$A$1:$M$1962,5,0)</f>
        <v>Tech &amp; Ops-Bus Ops-APS</v>
      </c>
      <c r="M1594">
        <v>0</v>
      </c>
      <c r="O1594" s="23">
        <v>0</v>
      </c>
    </row>
    <row r="1595" spans="1:15" ht="15" x14ac:dyDescent="0.3">
      <c r="A1595" s="7"/>
      <c r="B1595" s="7" t="s">
        <v>3187</v>
      </c>
      <c r="C1595" s="7" t="s">
        <v>3188</v>
      </c>
      <c r="D1595" s="8">
        <v>40116.575497685182</v>
      </c>
      <c r="E1595" s="7" t="s">
        <v>19</v>
      </c>
      <c r="F1595" s="8" t="s">
        <v>20</v>
      </c>
      <c r="G1595" t="str">
        <f t="shared" si="25"/>
        <v>Active</v>
      </c>
      <c r="H1595" s="2" t="s">
        <v>1</v>
      </c>
      <c r="I1595" t="str">
        <f>VLOOKUP(B1595,'CCM-FRS-01-May-2014'!$A$1:$M$1962,3,0)</f>
        <v>Technology and Operations</v>
      </c>
      <c r="J1595" t="str">
        <f>VLOOKUP(B1595,'CCM-FRS-01-May-2014'!$A$1:$M$1962,4,0)</f>
        <v>Tech &amp; Ops-Business Operations</v>
      </c>
      <c r="K1595" t="str">
        <f>VLOOKUP(B1595,'CCM-FRS-01-May-2014'!$A$1:$M$1962,5,0)</f>
        <v>Tech &amp; Ops-Bus Ops-APS</v>
      </c>
      <c r="M1595">
        <v>169</v>
      </c>
      <c r="O1595" s="23">
        <v>12052973.050950646</v>
      </c>
    </row>
    <row r="1596" spans="1:15" ht="15" x14ac:dyDescent="0.3">
      <c r="A1596" s="7"/>
      <c r="B1596" s="7" t="s">
        <v>3189</v>
      </c>
      <c r="C1596" s="7" t="s">
        <v>3190</v>
      </c>
      <c r="D1596" s="8">
        <v>40116.575497685182</v>
      </c>
      <c r="E1596" s="7" t="s">
        <v>19</v>
      </c>
      <c r="F1596" s="8">
        <v>41121</v>
      </c>
      <c r="G1596" t="str">
        <f t="shared" si="25"/>
        <v>Inactive</v>
      </c>
      <c r="H1596" s="4" t="s">
        <v>6</v>
      </c>
      <c r="I1596" t="str">
        <f>VLOOKUP(B1596,'CCM-FRS-01-May-2014'!$A$1:$M$1962,3,0)</f>
        <v>Technology and Operations</v>
      </c>
      <c r="J1596" t="str">
        <f>VLOOKUP(B1596,'CCM-FRS-01-May-2014'!$A$1:$M$1962,4,0)</f>
        <v>Tech &amp; Ops-Business Operations</v>
      </c>
      <c r="K1596" t="str">
        <f>VLOOKUP(B1596,'CCM-FRS-01-May-2014'!$A$1:$M$1962,5,0)</f>
        <v>Tech &amp; Ops-Bus Ops-APS</v>
      </c>
      <c r="M1596">
        <v>0</v>
      </c>
      <c r="O1596" s="23">
        <v>0</v>
      </c>
    </row>
    <row r="1597" spans="1:15" ht="15" x14ac:dyDescent="0.3">
      <c r="A1597" s="7"/>
      <c r="B1597" s="7" t="s">
        <v>3191</v>
      </c>
      <c r="C1597" s="7" t="s">
        <v>3192</v>
      </c>
      <c r="D1597" s="8">
        <v>40116.575497685182</v>
      </c>
      <c r="E1597" s="7" t="s">
        <v>19</v>
      </c>
      <c r="F1597" s="8" t="s">
        <v>20</v>
      </c>
      <c r="G1597" t="str">
        <f t="shared" si="25"/>
        <v>Active</v>
      </c>
      <c r="H1597" s="2" t="s">
        <v>1</v>
      </c>
      <c r="I1597" t="str">
        <f>VLOOKUP(B1597,'CCM-FRS-01-May-2014'!$A$1:$M$1962,3,0)</f>
        <v>Technology and Operations</v>
      </c>
      <c r="J1597" t="str">
        <f>VLOOKUP(B1597,'CCM-FRS-01-May-2014'!$A$1:$M$1962,4,0)</f>
        <v>Tech &amp; Ops-Business Operations</v>
      </c>
      <c r="K1597" t="str">
        <f>VLOOKUP(B1597,'CCM-FRS-01-May-2014'!$A$1:$M$1962,5,0)</f>
        <v>Tech &amp; Ops-Bus Ops-APS</v>
      </c>
      <c r="M1597">
        <v>78</v>
      </c>
      <c r="O1597" s="23">
        <v>12046212.367904589</v>
      </c>
    </row>
    <row r="1598" spans="1:15" ht="15" x14ac:dyDescent="0.3">
      <c r="A1598" s="7"/>
      <c r="B1598" s="7" t="s">
        <v>3193</v>
      </c>
      <c r="C1598" s="7" t="s">
        <v>3194</v>
      </c>
      <c r="D1598" s="8">
        <v>40116.575497685182</v>
      </c>
      <c r="E1598" s="7" t="s">
        <v>19</v>
      </c>
      <c r="F1598" s="8" t="s">
        <v>20</v>
      </c>
      <c r="G1598" t="str">
        <f t="shared" si="25"/>
        <v>Active</v>
      </c>
      <c r="H1598" s="2" t="s">
        <v>1</v>
      </c>
      <c r="I1598" t="str">
        <f>VLOOKUP(B1598,'CCM-FRS-01-May-2014'!$A$1:$M$1962,3,0)</f>
        <v>Technology and Operations</v>
      </c>
      <c r="J1598" t="str">
        <f>VLOOKUP(B1598,'CCM-FRS-01-May-2014'!$A$1:$M$1962,4,0)</f>
        <v>Tech &amp; Ops-Business Operations</v>
      </c>
      <c r="K1598" t="str">
        <f>VLOOKUP(B1598,'CCM-FRS-01-May-2014'!$A$1:$M$1962,5,0)</f>
        <v>Tech &amp; Ops-Bus Ops-APS</v>
      </c>
      <c r="M1598">
        <v>18</v>
      </c>
      <c r="O1598" s="23">
        <v>3162227.7520372448</v>
      </c>
    </row>
    <row r="1599" spans="1:15" ht="15" x14ac:dyDescent="0.3">
      <c r="A1599" s="7"/>
      <c r="B1599" s="7" t="s">
        <v>3195</v>
      </c>
      <c r="C1599" s="7" t="s">
        <v>3196</v>
      </c>
      <c r="D1599" s="8">
        <v>40116.575497685182</v>
      </c>
      <c r="E1599" s="7" t="s">
        <v>19</v>
      </c>
      <c r="F1599" s="8">
        <v>41121</v>
      </c>
      <c r="G1599" t="str">
        <f t="shared" si="25"/>
        <v>Inactive</v>
      </c>
      <c r="H1599" s="4" t="s">
        <v>6</v>
      </c>
      <c r="I1599" t="str">
        <f>VLOOKUP(B1599,'CCM-FRS-01-May-2014'!$A$1:$M$1962,3,0)</f>
        <v>Technology and Operations</v>
      </c>
      <c r="J1599" t="str">
        <f>VLOOKUP(B1599,'CCM-FRS-01-May-2014'!$A$1:$M$1962,4,0)</f>
        <v>Tech &amp; Ops-Business Operations</v>
      </c>
      <c r="K1599" t="str">
        <f>VLOOKUP(B1599,'CCM-FRS-01-May-2014'!$A$1:$M$1962,5,0)</f>
        <v>Tech &amp; Ops-Bus Ops-APS</v>
      </c>
      <c r="M1599">
        <v>0</v>
      </c>
      <c r="O1599" s="23">
        <v>0</v>
      </c>
    </row>
    <row r="1600" spans="1:15" ht="15" x14ac:dyDescent="0.3">
      <c r="A1600" s="7"/>
      <c r="B1600" s="7" t="s">
        <v>3197</v>
      </c>
      <c r="C1600" s="7" t="s">
        <v>3198</v>
      </c>
      <c r="D1600" s="8">
        <v>40116.575497685182</v>
      </c>
      <c r="E1600" s="7" t="s">
        <v>19</v>
      </c>
      <c r="F1600" s="8">
        <v>41670</v>
      </c>
      <c r="G1600" t="str">
        <f t="shared" si="25"/>
        <v>Inactive</v>
      </c>
      <c r="H1600" s="4" t="s">
        <v>6</v>
      </c>
      <c r="I1600" t="str">
        <f>VLOOKUP(B1600,'CCM-FRS-01-May-2014'!$A$1:$M$1962,3,0)</f>
        <v>Technology and Operations</v>
      </c>
      <c r="J1600" t="str">
        <f>VLOOKUP(B1600,'CCM-FRS-01-May-2014'!$A$1:$M$1962,4,0)</f>
        <v>Tech &amp; Ops-Business Operations</v>
      </c>
      <c r="K1600" t="str">
        <f>VLOOKUP(B1600,'CCM-FRS-01-May-2014'!$A$1:$M$1962,5,0)</f>
        <v>Tech &amp; Ops-Bus Ops-APS</v>
      </c>
      <c r="M1600">
        <v>0</v>
      </c>
      <c r="O1600" s="23">
        <v>0</v>
      </c>
    </row>
    <row r="1601" spans="1:15" ht="15" x14ac:dyDescent="0.3">
      <c r="A1601" s="7"/>
      <c r="B1601" s="7" t="s">
        <v>3199</v>
      </c>
      <c r="C1601" s="7" t="s">
        <v>3200</v>
      </c>
      <c r="D1601" s="8">
        <v>40116.575497685182</v>
      </c>
      <c r="E1601" s="7" t="s">
        <v>19</v>
      </c>
      <c r="F1601" s="8">
        <v>41121</v>
      </c>
      <c r="G1601" t="str">
        <f t="shared" si="25"/>
        <v>Inactive</v>
      </c>
      <c r="H1601" s="4" t="s">
        <v>6</v>
      </c>
      <c r="I1601" t="str">
        <f>VLOOKUP(B1601,'CCM-FRS-01-May-2014'!$A$1:$M$1962,3,0)</f>
        <v>Technology and Operations</v>
      </c>
      <c r="J1601" t="str">
        <f>VLOOKUP(B1601,'CCM-FRS-01-May-2014'!$A$1:$M$1962,4,0)</f>
        <v>Tech &amp; Ops-Business Operations</v>
      </c>
      <c r="K1601" t="str">
        <f>VLOOKUP(B1601,'CCM-FRS-01-May-2014'!$A$1:$M$1962,5,0)</f>
        <v>Tech &amp; Ops-Bus Ops-APS</v>
      </c>
      <c r="M1601">
        <v>0</v>
      </c>
      <c r="O1601" s="23">
        <v>0</v>
      </c>
    </row>
    <row r="1602" spans="1:15" ht="15" x14ac:dyDescent="0.3">
      <c r="A1602" s="7"/>
      <c r="B1602" s="7" t="s">
        <v>3201</v>
      </c>
      <c r="C1602" s="7" t="s">
        <v>3202</v>
      </c>
      <c r="D1602" s="8">
        <v>40116.575497685182</v>
      </c>
      <c r="E1602" s="7" t="s">
        <v>19</v>
      </c>
      <c r="F1602" s="8" t="s">
        <v>20</v>
      </c>
      <c r="G1602" t="str">
        <f t="shared" si="25"/>
        <v>Active</v>
      </c>
      <c r="H1602" s="2" t="s">
        <v>1</v>
      </c>
      <c r="I1602" t="str">
        <f>VLOOKUP(B1602,'CCM-FRS-01-May-2014'!$A$1:$M$1962,3,0)</f>
        <v>Technology and Operations</v>
      </c>
      <c r="J1602" t="str">
        <f>VLOOKUP(B1602,'CCM-FRS-01-May-2014'!$A$1:$M$1962,4,0)</f>
        <v>Tech &amp; Ops-Business Operations</v>
      </c>
      <c r="K1602" t="str">
        <f>VLOOKUP(B1602,'CCM-FRS-01-May-2014'!$A$1:$M$1962,5,0)</f>
        <v>Tech &amp; Ops-Bus Ops-APS</v>
      </c>
      <c r="M1602">
        <v>25</v>
      </c>
      <c r="O1602" s="23">
        <v>3681422.3077058541</v>
      </c>
    </row>
    <row r="1603" spans="1:15" ht="15" x14ac:dyDescent="0.3">
      <c r="A1603" s="7"/>
      <c r="B1603" s="7" t="s">
        <v>3203</v>
      </c>
      <c r="C1603" s="7" t="s">
        <v>3204</v>
      </c>
      <c r="D1603" s="8">
        <v>40116.575497685182</v>
      </c>
      <c r="E1603" s="7" t="s">
        <v>19</v>
      </c>
      <c r="F1603" s="8">
        <v>41121</v>
      </c>
      <c r="G1603" t="str">
        <f t="shared" si="25"/>
        <v>Inactive</v>
      </c>
      <c r="H1603" s="4" t="s">
        <v>6</v>
      </c>
      <c r="I1603" t="str">
        <f>VLOOKUP(B1603,'CCM-FRS-01-May-2014'!$A$1:$M$1962,3,0)</f>
        <v>Technology and Operations</v>
      </c>
      <c r="J1603" t="str">
        <f>VLOOKUP(B1603,'CCM-FRS-01-May-2014'!$A$1:$M$1962,4,0)</f>
        <v>Tech &amp; Ops-Business Operations</v>
      </c>
      <c r="K1603" t="str">
        <f>VLOOKUP(B1603,'CCM-FRS-01-May-2014'!$A$1:$M$1962,5,0)</f>
        <v>Tech &amp; Ops-Bus Ops-APS</v>
      </c>
      <c r="M1603">
        <v>0</v>
      </c>
      <c r="O1603" s="23">
        <v>0</v>
      </c>
    </row>
    <row r="1604" spans="1:15" ht="15" x14ac:dyDescent="0.3">
      <c r="A1604" s="7"/>
      <c r="B1604" s="7" t="s">
        <v>3205</v>
      </c>
      <c r="C1604" s="7" t="s">
        <v>3206</v>
      </c>
      <c r="D1604" s="8">
        <v>40116.575497685182</v>
      </c>
      <c r="E1604" s="7" t="s">
        <v>19</v>
      </c>
      <c r="F1604" s="8">
        <v>41486</v>
      </c>
      <c r="G1604" t="str">
        <f t="shared" si="25"/>
        <v>Inactive</v>
      </c>
      <c r="H1604" s="4" t="s">
        <v>6</v>
      </c>
      <c r="I1604" t="str">
        <f>VLOOKUP(B1604,'CCM-FRS-01-May-2014'!$A$1:$M$1962,3,0)</f>
        <v>Technology and Operations</v>
      </c>
      <c r="J1604" t="str">
        <f>VLOOKUP(B1604,'CCM-FRS-01-May-2014'!$A$1:$M$1962,4,0)</f>
        <v>Tech &amp; Ops-Business Operations</v>
      </c>
      <c r="K1604" t="str">
        <f>VLOOKUP(B1604,'CCM-FRS-01-May-2014'!$A$1:$M$1962,5,0)</f>
        <v>Tech &amp; Ops-Bus Ops-APS</v>
      </c>
      <c r="M1604">
        <v>0</v>
      </c>
      <c r="O1604" s="23">
        <v>0</v>
      </c>
    </row>
    <row r="1605" spans="1:15" ht="15" x14ac:dyDescent="0.3">
      <c r="A1605" s="7"/>
      <c r="B1605" s="7" t="s">
        <v>3207</v>
      </c>
      <c r="C1605" s="7" t="s">
        <v>3208</v>
      </c>
      <c r="D1605" s="8">
        <v>40116.575497685182</v>
      </c>
      <c r="E1605" s="7" t="s">
        <v>19</v>
      </c>
      <c r="F1605" s="8" t="s">
        <v>20</v>
      </c>
      <c r="G1605" t="str">
        <f t="shared" si="25"/>
        <v>Active</v>
      </c>
      <c r="H1605" s="2" t="s">
        <v>1</v>
      </c>
      <c r="I1605" t="str">
        <f>VLOOKUP(B1605,'CCM-FRS-01-May-2014'!$A$1:$M$1962,3,0)</f>
        <v>Technology and Operations</v>
      </c>
      <c r="J1605" t="str">
        <f>VLOOKUP(B1605,'CCM-FRS-01-May-2014'!$A$1:$M$1962,4,0)</f>
        <v>Tech &amp; Ops-Business Operations</v>
      </c>
      <c r="K1605" t="str">
        <f>VLOOKUP(B1605,'CCM-FRS-01-May-2014'!$A$1:$M$1962,5,0)</f>
        <v>Tech &amp; Ops-Bus Ops-Instl Client Ops</v>
      </c>
      <c r="M1605">
        <v>158</v>
      </c>
      <c r="O1605" s="23">
        <v>17386732.310170904</v>
      </c>
    </row>
    <row r="1606" spans="1:15" ht="15" x14ac:dyDescent="0.3">
      <c r="A1606" s="7"/>
      <c r="B1606" s="7" t="s">
        <v>3209</v>
      </c>
      <c r="C1606" s="7" t="s">
        <v>3210</v>
      </c>
      <c r="D1606" s="8">
        <v>40116.575509259259</v>
      </c>
      <c r="E1606" s="7" t="s">
        <v>19</v>
      </c>
      <c r="F1606" s="8">
        <v>41121</v>
      </c>
      <c r="G1606" t="str">
        <f t="shared" si="25"/>
        <v>Inactive</v>
      </c>
      <c r="H1606" s="4" t="s">
        <v>6</v>
      </c>
      <c r="I1606" t="str">
        <f>VLOOKUP(B1606,'CCM-FRS-01-May-2014'!$A$1:$M$1962,3,0)</f>
        <v>Technology and Operations</v>
      </c>
      <c r="J1606" t="str">
        <f>VLOOKUP(B1606,'CCM-FRS-01-May-2014'!$A$1:$M$1962,4,0)</f>
        <v>Tech &amp; Ops-Business Operations</v>
      </c>
      <c r="K1606" t="str">
        <f>VLOOKUP(B1606,'CCM-FRS-01-May-2014'!$A$1:$M$1962,5,0)</f>
        <v>Tech &amp; Ops-Bus Ops-APS</v>
      </c>
      <c r="M1606">
        <v>0</v>
      </c>
      <c r="O1606" s="23">
        <v>0</v>
      </c>
    </row>
    <row r="1607" spans="1:15" ht="15" x14ac:dyDescent="0.3">
      <c r="A1607" s="7"/>
      <c r="B1607" s="7" t="s">
        <v>3211</v>
      </c>
      <c r="C1607" s="7" t="s">
        <v>3212</v>
      </c>
      <c r="D1607" s="8">
        <v>40116.575509259259</v>
      </c>
      <c r="E1607" s="7" t="s">
        <v>19</v>
      </c>
      <c r="F1607" s="8" t="s">
        <v>20</v>
      </c>
      <c r="G1607" t="str">
        <f t="shared" si="25"/>
        <v>Active</v>
      </c>
      <c r="H1607" s="2" t="s">
        <v>1</v>
      </c>
      <c r="I1607" t="str">
        <f>VLOOKUP(B1607,'CCM-FRS-01-May-2014'!$A$1:$M$1962,3,0)</f>
        <v>Technology and Operations</v>
      </c>
      <c r="J1607" t="str">
        <f>VLOOKUP(B1607,'CCM-FRS-01-May-2014'!$A$1:$M$1962,4,0)</f>
        <v>Tech &amp; Ops-Business Operations</v>
      </c>
      <c r="K1607" t="str">
        <f>VLOOKUP(B1607,'CCM-FRS-01-May-2014'!$A$1:$M$1962,5,0)</f>
        <v>Tech &amp; Ops-Bus Ops-APS</v>
      </c>
      <c r="M1607">
        <v>16</v>
      </c>
      <c r="O1607" s="23">
        <v>2315018.6989172897</v>
      </c>
    </row>
    <row r="1608" spans="1:15" ht="15" x14ac:dyDescent="0.3">
      <c r="A1608" s="7"/>
      <c r="B1608" s="7" t="s">
        <v>3213</v>
      </c>
      <c r="C1608" s="7" t="s">
        <v>3214</v>
      </c>
      <c r="D1608" s="8">
        <v>40116.575509259259</v>
      </c>
      <c r="E1608" s="7" t="s">
        <v>19</v>
      </c>
      <c r="F1608" s="8" t="s">
        <v>20</v>
      </c>
      <c r="G1608" t="str">
        <f t="shared" si="25"/>
        <v>Active</v>
      </c>
      <c r="H1608" s="2" t="s">
        <v>1</v>
      </c>
      <c r="I1608" t="str">
        <f>VLOOKUP(B1608,'CCM-FRS-01-May-2014'!$A$1:$M$1962,3,0)</f>
        <v>Technology and Operations</v>
      </c>
      <c r="J1608" t="str">
        <f>VLOOKUP(B1608,'CCM-FRS-01-May-2014'!$A$1:$M$1962,4,0)</f>
        <v>Tech &amp; Ops-Business Operations</v>
      </c>
      <c r="K1608" t="str">
        <f>VLOOKUP(B1608,'CCM-FRS-01-May-2014'!$A$1:$M$1962,5,0)</f>
        <v>Tech &amp; Ops-Bus Ops-Provider Strategy</v>
      </c>
      <c r="M1608">
        <v>0</v>
      </c>
      <c r="O1608" s="23">
        <v>130685.92</v>
      </c>
    </row>
    <row r="1609" spans="1:15" ht="15" x14ac:dyDescent="0.3">
      <c r="A1609" s="7"/>
      <c r="B1609" s="7" t="s">
        <v>3215</v>
      </c>
      <c r="C1609" s="7" t="s">
        <v>3216</v>
      </c>
      <c r="D1609" s="8">
        <v>40116.575509259259</v>
      </c>
      <c r="E1609" s="7" t="s">
        <v>19</v>
      </c>
      <c r="F1609" s="8">
        <v>41121</v>
      </c>
      <c r="G1609" t="str">
        <f t="shared" si="25"/>
        <v>Inactive</v>
      </c>
      <c r="H1609" s="4" t="s">
        <v>6</v>
      </c>
      <c r="I1609" t="str">
        <f>VLOOKUP(B1609,'CCM-FRS-01-May-2014'!$A$1:$M$1962,3,0)</f>
        <v>Technology and Operations</v>
      </c>
      <c r="J1609" t="str">
        <f>VLOOKUP(B1609,'CCM-FRS-01-May-2014'!$A$1:$M$1962,4,0)</f>
        <v>Tech &amp; Ops-Business Operations</v>
      </c>
      <c r="K1609" t="str">
        <f>VLOOKUP(B1609,'CCM-FRS-01-May-2014'!$A$1:$M$1962,5,0)</f>
        <v xml:space="preserve"> Tech &amp; Ops-Bus Ops-Global Fund Svcs</v>
      </c>
      <c r="M1609">
        <v>0</v>
      </c>
      <c r="O1609" s="23">
        <v>0</v>
      </c>
    </row>
    <row r="1610" spans="1:15" ht="15" x14ac:dyDescent="0.3">
      <c r="A1610" s="7"/>
      <c r="B1610" s="7" t="s">
        <v>3217</v>
      </c>
      <c r="C1610" s="7" t="s">
        <v>3218</v>
      </c>
      <c r="D1610" s="8">
        <v>40116.575509259259</v>
      </c>
      <c r="E1610" s="7" t="s">
        <v>19</v>
      </c>
      <c r="F1610" s="8" t="s">
        <v>20</v>
      </c>
      <c r="G1610" t="str">
        <f t="shared" si="25"/>
        <v>Active</v>
      </c>
      <c r="H1610" s="2" t="s">
        <v>1</v>
      </c>
      <c r="I1610" t="str">
        <f>VLOOKUP(B1610,'CCM-FRS-01-May-2014'!$A$1:$M$1962,3,0)</f>
        <v>Corporate Executive</v>
      </c>
      <c r="J1610" t="str">
        <f>VLOOKUP(B1610,'CCM-FRS-01-May-2014'!$A$1:$M$1962,4,0)</f>
        <v>600443 Corp Exec-Other</v>
      </c>
      <c r="K1610">
        <f>VLOOKUP(B1610,'CCM-FRS-01-May-2014'!$A$1:$M$1962,5,0)</f>
        <v>0</v>
      </c>
      <c r="M1610">
        <v>0</v>
      </c>
      <c r="O1610" s="23">
        <v>13832101.25824222</v>
      </c>
    </row>
    <row r="1611" spans="1:15" ht="15" x14ac:dyDescent="0.3">
      <c r="A1611" s="7"/>
      <c r="B1611" s="7" t="s">
        <v>3219</v>
      </c>
      <c r="C1611" s="7" t="s">
        <v>3220</v>
      </c>
      <c r="D1611" s="8">
        <v>40116.575509259259</v>
      </c>
      <c r="E1611" s="7" t="s">
        <v>19</v>
      </c>
      <c r="F1611" s="8">
        <v>41121</v>
      </c>
      <c r="G1611" t="str">
        <f t="shared" ref="G1611:G1674" si="26">IF(E1611="N","Inactive",(IF(E1611="Y",(IF(F1611="N.A.","Active","Inactive")),"Check")))</f>
        <v>Inactive</v>
      </c>
      <c r="H1611" s="4" t="s">
        <v>6</v>
      </c>
      <c r="I1611" t="str">
        <f>VLOOKUP(B1611,'CCM-FRS-01-May-2014'!$A$1:$M$1962,3,0)</f>
        <v>Technology and Operations</v>
      </c>
      <c r="J1611" t="str">
        <f>VLOOKUP(B1611,'CCM-FRS-01-May-2014'!$A$1:$M$1962,4,0)</f>
        <v>Tech &amp; Ops-Business Operations</v>
      </c>
      <c r="K1611" t="str">
        <f>VLOOKUP(B1611,'CCM-FRS-01-May-2014'!$A$1:$M$1962,5,0)</f>
        <v xml:space="preserve"> Tech &amp; Ops-Bus Ops-Global Fund Svcs</v>
      </c>
      <c r="M1611">
        <v>0</v>
      </c>
      <c r="O1611" s="23">
        <v>0</v>
      </c>
    </row>
    <row r="1612" spans="1:15" ht="15" x14ac:dyDescent="0.3">
      <c r="A1612" s="7"/>
      <c r="B1612" s="7" t="s">
        <v>3221</v>
      </c>
      <c r="C1612" s="7" t="s">
        <v>3222</v>
      </c>
      <c r="D1612" s="8">
        <v>40119.56585648148</v>
      </c>
      <c r="E1612" s="7" t="s">
        <v>19</v>
      </c>
      <c r="F1612" s="8">
        <v>41121</v>
      </c>
      <c r="G1612" t="str">
        <f t="shared" si="26"/>
        <v>Inactive</v>
      </c>
      <c r="H1612" s="4" t="s">
        <v>6</v>
      </c>
      <c r="I1612" t="str">
        <f>VLOOKUP(B1612,'CCM-FRS-01-May-2014'!$A$1:$M$1962,3,0)</f>
        <v>Technology and Operations</v>
      </c>
      <c r="J1612" t="str">
        <f>VLOOKUP(B1612,'CCM-FRS-01-May-2014'!$A$1:$M$1962,4,0)</f>
        <v>Tech &amp; Ops-Business Operations</v>
      </c>
      <c r="K1612" t="str">
        <f>VLOOKUP(B1612,'CCM-FRS-01-May-2014'!$A$1:$M$1962,5,0)</f>
        <v>Tech &amp; Ops-Bus Ops-Instl Client Ops</v>
      </c>
      <c r="M1612">
        <v>0</v>
      </c>
      <c r="O1612" s="23">
        <v>0</v>
      </c>
    </row>
    <row r="1613" spans="1:15" ht="15" x14ac:dyDescent="0.3">
      <c r="A1613" s="7"/>
      <c r="B1613" s="7" t="s">
        <v>3223</v>
      </c>
      <c r="C1613" s="7" t="s">
        <v>3224</v>
      </c>
      <c r="D1613" s="8">
        <v>40116.575509259259</v>
      </c>
      <c r="E1613" s="7" t="s">
        <v>19</v>
      </c>
      <c r="F1613" s="8" t="s">
        <v>20</v>
      </c>
      <c r="G1613" t="str">
        <f t="shared" si="26"/>
        <v>Active</v>
      </c>
      <c r="H1613" s="2" t="s">
        <v>1</v>
      </c>
      <c r="I1613" t="str">
        <f>VLOOKUP(B1613,'CCM-FRS-01-May-2014'!$A$1:$M$1962,3,0)</f>
        <v>Technology and Operations</v>
      </c>
      <c r="J1613" t="str">
        <f>VLOOKUP(B1613,'CCM-FRS-01-May-2014'!$A$1:$M$1962,4,0)</f>
        <v>Tech &amp; Ops-Business Operations</v>
      </c>
      <c r="K1613" t="str">
        <f>VLOOKUP(B1613,'CCM-FRS-01-May-2014'!$A$1:$M$1962,5,0)</f>
        <v xml:space="preserve"> Tech &amp; Ops-Bus Ops-Global Fund Svcs</v>
      </c>
      <c r="M1613">
        <v>6</v>
      </c>
      <c r="O1613" s="23">
        <v>1152911.2067444641</v>
      </c>
    </row>
    <row r="1614" spans="1:15" ht="15" x14ac:dyDescent="0.3">
      <c r="A1614" s="7"/>
      <c r="B1614" s="7" t="s">
        <v>3225</v>
      </c>
      <c r="C1614" s="7" t="s">
        <v>3226</v>
      </c>
      <c r="D1614" s="8">
        <v>40116.575509259259</v>
      </c>
      <c r="E1614" s="7" t="s">
        <v>19</v>
      </c>
      <c r="F1614" s="8">
        <v>41121</v>
      </c>
      <c r="G1614" t="str">
        <f t="shared" si="26"/>
        <v>Inactive</v>
      </c>
      <c r="H1614" s="4" t="s">
        <v>6</v>
      </c>
      <c r="I1614" t="str">
        <f>VLOOKUP(B1614,'CCM-FRS-01-May-2014'!$A$1:$M$1962,3,0)</f>
        <v>Technology and Operations</v>
      </c>
      <c r="J1614" t="str">
        <f>VLOOKUP(B1614,'CCM-FRS-01-May-2014'!$A$1:$M$1962,4,0)</f>
        <v>Tech &amp; Ops-Business Operations</v>
      </c>
      <c r="K1614" t="str">
        <f>VLOOKUP(B1614,'CCM-FRS-01-May-2014'!$A$1:$M$1962,5,0)</f>
        <v xml:space="preserve"> Tech &amp; Ops-Bus Ops-Global Fund Svcs</v>
      </c>
      <c r="M1614">
        <v>0</v>
      </c>
      <c r="O1614" s="23">
        <v>0</v>
      </c>
    </row>
    <row r="1615" spans="1:15" ht="15" x14ac:dyDescent="0.3">
      <c r="A1615" s="7"/>
      <c r="B1615" s="7" t="s">
        <v>3227</v>
      </c>
      <c r="C1615" s="7" t="s">
        <v>3228</v>
      </c>
      <c r="D1615" s="8">
        <v>40116.575509259259</v>
      </c>
      <c r="E1615" s="7" t="s">
        <v>19</v>
      </c>
      <c r="F1615" s="8" t="s">
        <v>20</v>
      </c>
      <c r="G1615" t="str">
        <f t="shared" si="26"/>
        <v>Active</v>
      </c>
      <c r="H1615" s="2" t="s">
        <v>1</v>
      </c>
      <c r="I1615" t="str">
        <f>VLOOKUP(B1615,'CCM-FRS-01-May-2014'!$A$1:$M$1962,3,0)</f>
        <v>Technology and Operations</v>
      </c>
      <c r="J1615" t="str">
        <f>VLOOKUP(B1615,'CCM-FRS-01-May-2014'!$A$1:$M$1962,4,0)</f>
        <v>Tech &amp; Ops-Business Operations</v>
      </c>
      <c r="K1615" t="str">
        <f>VLOOKUP(B1615,'CCM-FRS-01-May-2014'!$A$1:$M$1962,5,0)</f>
        <v>Tech &amp; Ops-Bus Ops-Instl Client Ops</v>
      </c>
      <c r="M1615">
        <v>123</v>
      </c>
      <c r="O1615" s="23">
        <v>16385470.17630503</v>
      </c>
    </row>
    <row r="1616" spans="1:15" ht="15" x14ac:dyDescent="0.3">
      <c r="A1616" s="7"/>
      <c r="B1616" s="7" t="s">
        <v>3229</v>
      </c>
      <c r="C1616" s="7" t="s">
        <v>3230</v>
      </c>
      <c r="D1616" s="8">
        <v>40116.575509259259</v>
      </c>
      <c r="E1616" s="7" t="s">
        <v>19</v>
      </c>
      <c r="F1616" s="8">
        <v>41729</v>
      </c>
      <c r="G1616" t="str">
        <f t="shared" si="26"/>
        <v>Inactive</v>
      </c>
      <c r="H1616" s="4" t="s">
        <v>6</v>
      </c>
      <c r="I1616" t="str">
        <f>VLOOKUP(B1616,'CCM-FRS-01-May-2014'!$A$1:$M$1962,3,0)</f>
        <v>BlackRock Platform &amp; Integration</v>
      </c>
      <c r="J1616" t="str">
        <f>VLOOKUP(B1616,'CCM-FRS-01-May-2014'!$A$1:$M$1962,4,0)</f>
        <v>600449 BPI-Product Svcs-INACTIVE</v>
      </c>
      <c r="K1616">
        <f>VLOOKUP(B1616,'CCM-FRS-01-May-2014'!$A$1:$M$1962,5,0)</f>
        <v>0</v>
      </c>
      <c r="M1616">
        <v>0</v>
      </c>
      <c r="O1616" s="23">
        <v>-76.256316648035323</v>
      </c>
    </row>
    <row r="1617" spans="1:15" ht="15" x14ac:dyDescent="0.3">
      <c r="A1617" s="7"/>
      <c r="B1617" s="7" t="s">
        <v>3231</v>
      </c>
      <c r="C1617" s="7" t="s">
        <v>3232</v>
      </c>
      <c r="D1617" s="8">
        <v>40116.575509259259</v>
      </c>
      <c r="E1617" s="7" t="s">
        <v>19</v>
      </c>
      <c r="F1617" s="8" t="s">
        <v>20</v>
      </c>
      <c r="G1617" t="str">
        <f t="shared" si="26"/>
        <v>Active</v>
      </c>
      <c r="H1617" s="2" t="s">
        <v>1</v>
      </c>
      <c r="I1617" t="str">
        <f>VLOOKUP(B1617,'CCM-FRS-01-May-2014'!$A$1:$M$1962,3,0)</f>
        <v>Technology and Operations</v>
      </c>
      <c r="J1617" t="str">
        <f>VLOOKUP(B1617,'CCM-FRS-01-May-2014'!$A$1:$M$1962,4,0)</f>
        <v>Tech &amp; Ops-Business Operations</v>
      </c>
      <c r="K1617" t="str">
        <f>VLOOKUP(B1617,'CCM-FRS-01-May-2014'!$A$1:$M$1962,5,0)</f>
        <v>Tech &amp; Ops-Bus Ops-Exec</v>
      </c>
      <c r="M1617">
        <v>13</v>
      </c>
      <c r="O1617" s="23">
        <v>6641461.7397481389</v>
      </c>
    </row>
    <row r="1618" spans="1:15" ht="15" x14ac:dyDescent="0.3">
      <c r="A1618" s="7"/>
      <c r="B1618" s="7" t="s">
        <v>3233</v>
      </c>
      <c r="C1618" s="7" t="s">
        <v>3234</v>
      </c>
      <c r="D1618" s="8">
        <v>40116.575509259259</v>
      </c>
      <c r="E1618" s="7" t="s">
        <v>19</v>
      </c>
      <c r="F1618" s="8" t="s">
        <v>20</v>
      </c>
      <c r="G1618" t="str">
        <f t="shared" si="26"/>
        <v>Active</v>
      </c>
      <c r="H1618" s="2" t="s">
        <v>1</v>
      </c>
      <c r="I1618" t="str">
        <f>VLOOKUP(B1618,'CCM-FRS-01-May-2014'!$A$1:$M$1962,3,0)</f>
        <v>Technology and Operations</v>
      </c>
      <c r="J1618" t="str">
        <f>VLOOKUP(B1618,'CCM-FRS-01-May-2014'!$A$1:$M$1962,4,0)</f>
        <v>Tech &amp; Ops-Business Operations</v>
      </c>
      <c r="K1618" t="str">
        <f>VLOOKUP(B1618,'CCM-FRS-01-May-2014'!$A$1:$M$1962,5,0)</f>
        <v>Tech &amp; Ops-Bus Ops-Exec</v>
      </c>
      <c r="M1618">
        <v>19</v>
      </c>
      <c r="O1618" s="23">
        <v>4023891.4308063458</v>
      </c>
    </row>
    <row r="1619" spans="1:15" ht="15" x14ac:dyDescent="0.3">
      <c r="A1619" s="7"/>
      <c r="B1619" s="7" t="s">
        <v>3235</v>
      </c>
      <c r="C1619" s="7" t="s">
        <v>3236</v>
      </c>
      <c r="D1619" s="8">
        <v>40116.575509259259</v>
      </c>
      <c r="E1619" s="7" t="s">
        <v>19</v>
      </c>
      <c r="F1619" s="8" t="s">
        <v>20</v>
      </c>
      <c r="G1619" t="str">
        <f t="shared" si="26"/>
        <v>Active</v>
      </c>
      <c r="H1619" s="2" t="s">
        <v>1</v>
      </c>
      <c r="I1619" t="str">
        <f>VLOOKUP(B1619,'CCM-FRS-01-May-2014'!$A$1:$M$1962,3,0)</f>
        <v>Technology and Operations</v>
      </c>
      <c r="J1619" t="str">
        <f>VLOOKUP(B1619,'CCM-FRS-01-May-2014'!$A$1:$M$1962,4,0)</f>
        <v>Tech &amp; Ops-Business Operations</v>
      </c>
      <c r="K1619" t="str">
        <f>VLOOKUP(B1619,'CCM-FRS-01-May-2014'!$A$1:$M$1962,5,0)</f>
        <v xml:space="preserve"> Tech &amp; Ops-Bus Ops-Global Fund Svcs</v>
      </c>
      <c r="M1619">
        <v>47</v>
      </c>
      <c r="O1619" s="23">
        <v>4964432.3845435278</v>
      </c>
    </row>
    <row r="1620" spans="1:15" ht="15" x14ac:dyDescent="0.3">
      <c r="A1620" s="7"/>
      <c r="B1620" s="7" t="s">
        <v>3237</v>
      </c>
      <c r="C1620" s="7" t="s">
        <v>3238</v>
      </c>
      <c r="D1620" s="8">
        <v>40116.575497685182</v>
      </c>
      <c r="E1620" s="7" t="s">
        <v>19</v>
      </c>
      <c r="F1620" s="8">
        <v>41121</v>
      </c>
      <c r="G1620" t="str">
        <f t="shared" si="26"/>
        <v>Inactive</v>
      </c>
      <c r="H1620" s="4" t="s">
        <v>6</v>
      </c>
      <c r="I1620" t="str">
        <f>VLOOKUP(B1620,'CCM-FRS-01-May-2014'!$A$1:$M$1962,3,0)</f>
        <v>Technology and Operations</v>
      </c>
      <c r="J1620" t="str">
        <f>VLOOKUP(B1620,'CCM-FRS-01-May-2014'!$A$1:$M$1962,4,0)</f>
        <v>Tech &amp; Ops-Business Operations</v>
      </c>
      <c r="K1620" t="str">
        <f>VLOOKUP(B1620,'CCM-FRS-01-May-2014'!$A$1:$M$1962,5,0)</f>
        <v>Tech &amp; Ops-Bus Ops-APS</v>
      </c>
      <c r="M1620">
        <v>0</v>
      </c>
      <c r="O1620" s="23">
        <v>0</v>
      </c>
    </row>
    <row r="1621" spans="1:15" ht="15" x14ac:dyDescent="0.3">
      <c r="A1621" s="7"/>
      <c r="B1621" s="7" t="s">
        <v>3239</v>
      </c>
      <c r="C1621" s="7" t="s">
        <v>3240</v>
      </c>
      <c r="D1621" s="8">
        <v>40116.575509259259</v>
      </c>
      <c r="E1621" s="7" t="s">
        <v>19</v>
      </c>
      <c r="F1621" s="8">
        <v>41121</v>
      </c>
      <c r="G1621" t="str">
        <f t="shared" si="26"/>
        <v>Inactive</v>
      </c>
      <c r="H1621" s="4" t="s">
        <v>6</v>
      </c>
      <c r="I1621" t="str">
        <f>VLOOKUP(B1621,'CCM-FRS-01-May-2014'!$A$1:$M$1962,3,0)</f>
        <v>Technology and Operations</v>
      </c>
      <c r="J1621" t="str">
        <f>VLOOKUP(B1621,'CCM-FRS-01-May-2014'!$A$1:$M$1962,4,0)</f>
        <v>Tech &amp; Ops-Business Operations</v>
      </c>
      <c r="K1621" t="str">
        <f>VLOOKUP(B1621,'CCM-FRS-01-May-2014'!$A$1:$M$1962,5,0)</f>
        <v>Tech &amp; Ops-Bus Ops-APS</v>
      </c>
      <c r="M1621">
        <v>0</v>
      </c>
      <c r="O1621" s="23">
        <v>0</v>
      </c>
    </row>
    <row r="1622" spans="1:15" ht="15" x14ac:dyDescent="0.3">
      <c r="A1622" s="7"/>
      <c r="B1622" s="7" t="s">
        <v>3241</v>
      </c>
      <c r="C1622" s="7" t="s">
        <v>3242</v>
      </c>
      <c r="D1622" s="8">
        <v>40134.461967592593</v>
      </c>
      <c r="E1622" s="7" t="s">
        <v>19</v>
      </c>
      <c r="F1622" s="8">
        <v>41121</v>
      </c>
      <c r="G1622" t="str">
        <f t="shared" si="26"/>
        <v>Inactive</v>
      </c>
      <c r="H1622" s="4" t="s">
        <v>6</v>
      </c>
      <c r="I1622" t="str">
        <f>VLOOKUP(B1622,'CCM-FRS-01-May-2014'!$A$1:$M$1962,3,0)</f>
        <v>Technology and Operations</v>
      </c>
      <c r="J1622" t="str">
        <f>VLOOKUP(B1622,'CCM-FRS-01-May-2014'!$A$1:$M$1962,4,0)</f>
        <v>Tech &amp; Ops-Business Operations</v>
      </c>
      <c r="K1622" t="str">
        <f>VLOOKUP(B1622,'CCM-FRS-01-May-2014'!$A$1:$M$1962,5,0)</f>
        <v>Tech &amp; Ops-Bus Ops-APS</v>
      </c>
      <c r="M1622">
        <v>0</v>
      </c>
      <c r="O1622" s="23">
        <v>0</v>
      </c>
    </row>
    <row r="1623" spans="1:15" ht="15" x14ac:dyDescent="0.3">
      <c r="A1623" s="7"/>
      <c r="B1623" s="7" t="s">
        <v>3243</v>
      </c>
      <c r="C1623" s="7" t="s">
        <v>3244</v>
      </c>
      <c r="D1623" s="8">
        <v>40134.461967592593</v>
      </c>
      <c r="E1623" s="7" t="s">
        <v>19</v>
      </c>
      <c r="F1623" s="8">
        <v>41121</v>
      </c>
      <c r="G1623" t="str">
        <f t="shared" si="26"/>
        <v>Inactive</v>
      </c>
      <c r="H1623" s="4" t="s">
        <v>6</v>
      </c>
      <c r="I1623" t="str">
        <f>VLOOKUP(B1623,'CCM-FRS-01-May-2014'!$A$1:$M$1962,3,0)</f>
        <v>Technology and Operations</v>
      </c>
      <c r="J1623" t="str">
        <f>VLOOKUP(B1623,'CCM-FRS-01-May-2014'!$A$1:$M$1962,4,0)</f>
        <v>Tech &amp; Ops-Business Operations</v>
      </c>
      <c r="K1623" t="str">
        <f>VLOOKUP(B1623,'CCM-FRS-01-May-2014'!$A$1:$M$1962,5,0)</f>
        <v>Tech &amp; Ops-Bus Ops-APS</v>
      </c>
      <c r="M1623">
        <v>0</v>
      </c>
      <c r="O1623" s="23">
        <v>0</v>
      </c>
    </row>
    <row r="1624" spans="1:15" ht="15" x14ac:dyDescent="0.3">
      <c r="A1624" s="7"/>
      <c r="B1624" s="7" t="s">
        <v>3245</v>
      </c>
      <c r="C1624" s="7" t="s">
        <v>3246</v>
      </c>
      <c r="D1624" s="8">
        <v>40134.461967592593</v>
      </c>
      <c r="E1624" s="7" t="s">
        <v>19</v>
      </c>
      <c r="F1624" s="8">
        <v>41121</v>
      </c>
      <c r="G1624" t="str">
        <f t="shared" si="26"/>
        <v>Inactive</v>
      </c>
      <c r="H1624" s="4" t="s">
        <v>6</v>
      </c>
      <c r="I1624" t="str">
        <f>VLOOKUP(B1624,'CCM-FRS-01-May-2014'!$A$1:$M$1962,3,0)</f>
        <v>Technology and Operations</v>
      </c>
      <c r="J1624" t="str">
        <f>VLOOKUP(B1624,'CCM-FRS-01-May-2014'!$A$1:$M$1962,4,0)</f>
        <v>Tech &amp; Ops-Business Operations</v>
      </c>
      <c r="K1624" t="str">
        <f>VLOOKUP(B1624,'CCM-FRS-01-May-2014'!$A$1:$M$1962,5,0)</f>
        <v>Tech &amp; Ops-Bus Ops-APS</v>
      </c>
      <c r="M1624">
        <v>0</v>
      </c>
      <c r="O1624" s="23">
        <v>0</v>
      </c>
    </row>
    <row r="1625" spans="1:15" ht="15" x14ac:dyDescent="0.3">
      <c r="A1625" s="7"/>
      <c r="B1625" s="7" t="s">
        <v>3247</v>
      </c>
      <c r="C1625" s="7" t="s">
        <v>3248</v>
      </c>
      <c r="D1625" s="8">
        <v>40165.714039351849</v>
      </c>
      <c r="E1625" s="7" t="s">
        <v>19</v>
      </c>
      <c r="F1625" s="8" t="s">
        <v>20</v>
      </c>
      <c r="G1625" t="str">
        <f t="shared" si="26"/>
        <v>Active</v>
      </c>
      <c r="H1625" s="2" t="s">
        <v>1</v>
      </c>
      <c r="I1625" t="str">
        <f>VLOOKUP(B1625,'CCM-FRS-01-May-2014'!$A$1:$M$1962,3,0)</f>
        <v>Technology and Operations</v>
      </c>
      <c r="J1625" t="str">
        <f>VLOOKUP(B1625,'CCM-FRS-01-May-2014'!$A$1:$M$1962,4,0)</f>
        <v>Tech &amp; Ops-Business Operations</v>
      </c>
      <c r="K1625" t="str">
        <f>VLOOKUP(B1625,'CCM-FRS-01-May-2014'!$A$1:$M$1962,5,0)</f>
        <v>Tech &amp; Ops-Bus Ops-Provider Strategy</v>
      </c>
      <c r="M1625">
        <v>0</v>
      </c>
      <c r="O1625" s="23">
        <v>6354525.1843928993</v>
      </c>
    </row>
    <row r="1626" spans="1:15" ht="15" x14ac:dyDescent="0.3">
      <c r="A1626" s="7"/>
      <c r="B1626" s="7" t="s">
        <v>3249</v>
      </c>
      <c r="C1626" s="7" t="s">
        <v>3250</v>
      </c>
      <c r="D1626" s="8">
        <v>40165.714039351849</v>
      </c>
      <c r="E1626" s="7" t="s">
        <v>19</v>
      </c>
      <c r="F1626" s="8" t="s">
        <v>20</v>
      </c>
      <c r="G1626" t="str">
        <f t="shared" si="26"/>
        <v>Active</v>
      </c>
      <c r="H1626" s="2" t="s">
        <v>1</v>
      </c>
      <c r="I1626" t="str">
        <f>VLOOKUP(B1626,'CCM-FRS-01-May-2014'!$A$1:$M$1962,3,0)</f>
        <v>Technology and Operations</v>
      </c>
      <c r="J1626" t="str">
        <f>VLOOKUP(B1626,'CCM-FRS-01-May-2014'!$A$1:$M$1962,4,0)</f>
        <v>Tech &amp; Ops-Business Operations</v>
      </c>
      <c r="K1626" t="str">
        <f>VLOOKUP(B1626,'CCM-FRS-01-May-2014'!$A$1:$M$1962,5,0)</f>
        <v>Tech &amp; Ops-Bus Ops-Instl Client Ops</v>
      </c>
      <c r="M1626">
        <v>10</v>
      </c>
      <c r="O1626" s="23">
        <v>2522235.7226870256</v>
      </c>
    </row>
    <row r="1627" spans="1:15" ht="15" x14ac:dyDescent="0.3">
      <c r="A1627" s="7"/>
      <c r="B1627" s="7" t="s">
        <v>3251</v>
      </c>
      <c r="C1627" s="7" t="s">
        <v>3252</v>
      </c>
      <c r="D1627" s="8">
        <v>40165.714039351849</v>
      </c>
      <c r="E1627" s="7" t="s">
        <v>19</v>
      </c>
      <c r="F1627" s="8">
        <v>41486</v>
      </c>
      <c r="G1627" t="str">
        <f t="shared" si="26"/>
        <v>Inactive</v>
      </c>
      <c r="H1627" s="4" t="s">
        <v>6</v>
      </c>
      <c r="I1627" t="str">
        <f>VLOOKUP(B1627,'CCM-FRS-01-May-2014'!$A$1:$M$1962,3,0)</f>
        <v>Technology and Operations</v>
      </c>
      <c r="J1627" t="str">
        <f>VLOOKUP(B1627,'CCM-FRS-01-May-2014'!$A$1:$M$1962,4,0)</f>
        <v>Tech &amp; Ops-Business Operations</v>
      </c>
      <c r="K1627" t="str">
        <f>VLOOKUP(B1627,'CCM-FRS-01-May-2014'!$A$1:$M$1962,5,0)</f>
        <v>Tech &amp; Ops-Bus Ops-Instl Client Ops</v>
      </c>
      <c r="M1627">
        <v>0</v>
      </c>
      <c r="O1627" s="23">
        <v>0</v>
      </c>
    </row>
    <row r="1628" spans="1:15" ht="15" x14ac:dyDescent="0.3">
      <c r="A1628" s="7"/>
      <c r="B1628" s="7" t="s">
        <v>3253</v>
      </c>
      <c r="C1628" s="7" t="s">
        <v>3254</v>
      </c>
      <c r="D1628" s="8">
        <v>40752.54824074074</v>
      </c>
      <c r="E1628" s="7" t="s">
        <v>19</v>
      </c>
      <c r="F1628" s="8" t="s">
        <v>20</v>
      </c>
      <c r="G1628" t="str">
        <f t="shared" si="26"/>
        <v>Active</v>
      </c>
      <c r="H1628" s="2" t="s">
        <v>1</v>
      </c>
      <c r="I1628" t="str">
        <f>VLOOKUP(B1628,'CCM-FRS-01-May-2014'!$A$1:$M$1962,3,0)</f>
        <v>Technology and Operations</v>
      </c>
      <c r="J1628" t="str">
        <f>VLOOKUP(B1628,'CCM-FRS-01-May-2014'!$A$1:$M$1962,4,0)</f>
        <v>Tech &amp; Ops-Business Operations</v>
      </c>
      <c r="K1628" t="str">
        <f>VLOOKUP(B1628,'CCM-FRS-01-May-2014'!$A$1:$M$1962,5,0)</f>
        <v>Tech &amp; Ops-Bus Ops-Instl Client Ops</v>
      </c>
      <c r="M1628">
        <v>14</v>
      </c>
      <c r="O1628" s="23">
        <v>1721646.0127017205</v>
      </c>
    </row>
    <row r="1629" spans="1:15" ht="15" x14ac:dyDescent="0.3">
      <c r="A1629" s="7"/>
      <c r="B1629" s="7" t="s">
        <v>3255</v>
      </c>
      <c r="C1629" s="7" t="s">
        <v>3256</v>
      </c>
      <c r="D1629" s="8">
        <v>40374.734432870369</v>
      </c>
      <c r="E1629" s="7" t="s">
        <v>19</v>
      </c>
      <c r="F1629" s="8">
        <v>41729</v>
      </c>
      <c r="G1629" t="str">
        <f t="shared" si="26"/>
        <v>Inactive</v>
      </c>
      <c r="H1629" s="4" t="s">
        <v>6</v>
      </c>
      <c r="I1629" t="str">
        <f>VLOOKUP(B1629,'CCM-FRS-01-May-2014'!$A$1:$M$1962,3,0)</f>
        <v>BlackRock Platform &amp; Integration</v>
      </c>
      <c r="J1629" t="str">
        <f>VLOOKUP(B1629,'CCM-FRS-01-May-2014'!$A$1:$M$1962,4,0)</f>
        <v>600465 BPI-Product Svcs Exec-INACTIVE</v>
      </c>
      <c r="K1629">
        <f>VLOOKUP(B1629,'CCM-FRS-01-May-2014'!$A$1:$M$1962,5,0)</f>
        <v>0</v>
      </c>
      <c r="M1629">
        <v>0</v>
      </c>
      <c r="O1629" s="23">
        <v>109.8460400000004</v>
      </c>
    </row>
    <row r="1630" spans="1:15" ht="15" x14ac:dyDescent="0.3">
      <c r="A1630" s="7"/>
      <c r="B1630" s="7" t="s">
        <v>3257</v>
      </c>
      <c r="C1630" s="7" t="s">
        <v>3258</v>
      </c>
      <c r="D1630" s="8">
        <v>40388.450914351852</v>
      </c>
      <c r="E1630" s="7" t="s">
        <v>19</v>
      </c>
      <c r="F1630" s="8" t="s">
        <v>20</v>
      </c>
      <c r="G1630" t="str">
        <f t="shared" si="26"/>
        <v>Active</v>
      </c>
      <c r="H1630" s="2" t="s">
        <v>1</v>
      </c>
      <c r="I1630" t="str">
        <f>VLOOKUP(B1630,'CCM-FRS-01-May-2014'!$A$1:$M$1962,3,0)</f>
        <v>Technology and Operations</v>
      </c>
      <c r="J1630" t="str">
        <f>VLOOKUP(B1630,'CCM-FRS-01-May-2014'!$A$1:$M$1962,4,0)</f>
        <v>Tech &amp; Ops-Business Operations</v>
      </c>
      <c r="K1630" t="str">
        <f>VLOOKUP(B1630,'CCM-FRS-01-May-2014'!$A$1:$M$1962,5,0)</f>
        <v>Tech &amp; Ops-Bus Ops-Instl Client Ops</v>
      </c>
      <c r="M1630">
        <v>1</v>
      </c>
      <c r="O1630" s="23">
        <v>796380.84064902377</v>
      </c>
    </row>
    <row r="1631" spans="1:15" ht="15" x14ac:dyDescent="0.3">
      <c r="A1631" s="7"/>
      <c r="B1631" s="7" t="s">
        <v>3259</v>
      </c>
      <c r="C1631" s="7" t="s">
        <v>3260</v>
      </c>
      <c r="D1631" s="8">
        <v>40388.450914351852</v>
      </c>
      <c r="E1631" s="7" t="s">
        <v>19</v>
      </c>
      <c r="F1631" s="8">
        <v>41486</v>
      </c>
      <c r="G1631" t="str">
        <f t="shared" si="26"/>
        <v>Inactive</v>
      </c>
      <c r="H1631" s="4" t="s">
        <v>6</v>
      </c>
      <c r="I1631" t="str">
        <f>VLOOKUP(B1631,'CCM-FRS-01-May-2014'!$A$1:$M$1962,3,0)</f>
        <v>Technology and Operations</v>
      </c>
      <c r="J1631" t="str">
        <f>VLOOKUP(B1631,'CCM-FRS-01-May-2014'!$A$1:$M$1962,4,0)</f>
        <v>Tech &amp; Ops-Business Operations</v>
      </c>
      <c r="K1631" t="str">
        <f>VLOOKUP(B1631,'CCM-FRS-01-May-2014'!$A$1:$M$1962,5,0)</f>
        <v>Tech &amp; Ops-Bus Ops-APS</v>
      </c>
      <c r="M1631">
        <v>0</v>
      </c>
      <c r="O1631" s="23">
        <v>0</v>
      </c>
    </row>
    <row r="1632" spans="1:15" ht="15" x14ac:dyDescent="0.3">
      <c r="A1632" s="7"/>
      <c r="B1632" s="7" t="s">
        <v>3261</v>
      </c>
      <c r="C1632" s="7" t="s">
        <v>3262</v>
      </c>
      <c r="D1632" s="8">
        <v>40892.510995370372</v>
      </c>
      <c r="E1632" s="7" t="s">
        <v>19</v>
      </c>
      <c r="F1632" s="8">
        <v>41486</v>
      </c>
      <c r="G1632" t="str">
        <f t="shared" si="26"/>
        <v>Inactive</v>
      </c>
      <c r="H1632" s="4" t="s">
        <v>6</v>
      </c>
      <c r="I1632" t="str">
        <f>VLOOKUP(B1632,'CCM-FRS-01-May-2014'!$A$1:$M$1962,3,0)</f>
        <v>Technology and Operations</v>
      </c>
      <c r="J1632" t="str">
        <f>VLOOKUP(B1632,'CCM-FRS-01-May-2014'!$A$1:$M$1962,4,0)</f>
        <v>Tech &amp; Ops-Business Operations</v>
      </c>
      <c r="K1632" t="str">
        <f>VLOOKUP(B1632,'CCM-FRS-01-May-2014'!$A$1:$M$1962,5,0)</f>
        <v>Tech &amp; Ops-Bus Ops-APS</v>
      </c>
      <c r="M1632">
        <v>0</v>
      </c>
      <c r="O1632" s="23">
        <v>0</v>
      </c>
    </row>
    <row r="1633" spans="1:15" ht="15" x14ac:dyDescent="0.3">
      <c r="A1633" s="7"/>
      <c r="B1633" s="7" t="s">
        <v>3263</v>
      </c>
      <c r="C1633" s="7" t="s">
        <v>3264</v>
      </c>
      <c r="D1633" s="8">
        <v>40892.510995370372</v>
      </c>
      <c r="E1633" s="7" t="s">
        <v>19</v>
      </c>
      <c r="F1633" s="8" t="s">
        <v>20</v>
      </c>
      <c r="G1633" t="str">
        <f t="shared" si="26"/>
        <v>Active</v>
      </c>
      <c r="H1633" s="2" t="s">
        <v>1</v>
      </c>
      <c r="I1633" t="str">
        <f>VLOOKUP(B1633,'CCM-FRS-01-May-2014'!$A$1:$M$1962,3,0)</f>
        <v>Technology and Operations</v>
      </c>
      <c r="J1633" t="str">
        <f>VLOOKUP(B1633,'CCM-FRS-01-May-2014'!$A$1:$M$1962,4,0)</f>
        <v>Tech &amp; Ops-Business Operations</v>
      </c>
      <c r="K1633" t="str">
        <f>VLOOKUP(B1633,'CCM-FRS-01-May-2014'!$A$1:$M$1962,5,0)</f>
        <v>Tech &amp; Ops-Bus Ops-APS</v>
      </c>
      <c r="M1633">
        <v>65</v>
      </c>
      <c r="O1633" s="23">
        <v>4570788.2622652985</v>
      </c>
    </row>
    <row r="1634" spans="1:15" ht="15" x14ac:dyDescent="0.3">
      <c r="A1634" s="7"/>
      <c r="B1634" s="7" t="s">
        <v>3265</v>
      </c>
      <c r="C1634" s="7" t="s">
        <v>3266</v>
      </c>
      <c r="D1634" s="8">
        <v>40892.510995370372</v>
      </c>
      <c r="E1634" s="7" t="s">
        <v>19</v>
      </c>
      <c r="F1634" s="8" t="s">
        <v>20</v>
      </c>
      <c r="G1634" t="str">
        <f t="shared" si="26"/>
        <v>Active</v>
      </c>
      <c r="H1634" s="2" t="s">
        <v>1</v>
      </c>
      <c r="I1634" t="str">
        <f>VLOOKUP(B1634,'CCM-FRS-01-May-2014'!$A$1:$M$1962,3,0)</f>
        <v>Technology and Operations</v>
      </c>
      <c r="J1634" t="str">
        <f>VLOOKUP(B1634,'CCM-FRS-01-May-2014'!$A$1:$M$1962,4,0)</f>
        <v>Tech &amp; Ops-Business Operations</v>
      </c>
      <c r="K1634" t="str">
        <f>VLOOKUP(B1634,'CCM-FRS-01-May-2014'!$A$1:$M$1962,5,0)</f>
        <v>Tech &amp; Ops-Bus Ops-APS</v>
      </c>
      <c r="M1634">
        <v>28</v>
      </c>
      <c r="O1634" s="23">
        <v>1937394.3731853222</v>
      </c>
    </row>
    <row r="1635" spans="1:15" ht="15" x14ac:dyDescent="0.3">
      <c r="A1635" s="7"/>
      <c r="B1635" s="7" t="s">
        <v>3267</v>
      </c>
      <c r="C1635" s="7" t="s">
        <v>3268</v>
      </c>
      <c r="D1635" s="8">
        <v>40892.58384259259</v>
      </c>
      <c r="E1635" s="7" t="s">
        <v>19</v>
      </c>
      <c r="F1635" s="8" t="s">
        <v>20</v>
      </c>
      <c r="G1635" t="str">
        <f t="shared" si="26"/>
        <v>Active</v>
      </c>
      <c r="H1635" s="2" t="s">
        <v>1</v>
      </c>
      <c r="I1635" t="str">
        <f>VLOOKUP(B1635,'CCM-FRS-01-May-2014'!$A$1:$M$1962,3,0)</f>
        <v>Technology and Operations</v>
      </c>
      <c r="J1635" t="str">
        <f>VLOOKUP(B1635,'CCM-FRS-01-May-2014'!$A$1:$M$1962,4,0)</f>
        <v>Tech &amp; Ops-Business Operations</v>
      </c>
      <c r="K1635" t="str">
        <f>VLOOKUP(B1635,'CCM-FRS-01-May-2014'!$A$1:$M$1962,5,0)</f>
        <v xml:space="preserve"> Tech &amp; Ops-Bus Ops-Global Fund Svcs</v>
      </c>
      <c r="M1635">
        <v>23</v>
      </c>
      <c r="O1635" s="23">
        <v>1388938.832131675</v>
      </c>
    </row>
    <row r="1636" spans="1:15" ht="15" x14ac:dyDescent="0.3">
      <c r="A1636" s="7"/>
      <c r="B1636" s="7" t="s">
        <v>3269</v>
      </c>
      <c r="C1636" s="7" t="s">
        <v>3270</v>
      </c>
      <c r="D1636" s="8">
        <v>40525.425185185188</v>
      </c>
      <c r="E1636" s="7" t="s">
        <v>19</v>
      </c>
      <c r="F1636" s="8" t="s">
        <v>20</v>
      </c>
      <c r="G1636" t="str">
        <f t="shared" si="26"/>
        <v>Active</v>
      </c>
      <c r="H1636" s="2" t="s">
        <v>1</v>
      </c>
      <c r="I1636" t="str">
        <f>VLOOKUP(B1636,'CCM-FRS-01-May-2014'!$A$1:$M$1962,3,0)</f>
        <v>Technology and Operations</v>
      </c>
      <c r="J1636" t="str">
        <f>VLOOKUP(B1636,'CCM-FRS-01-May-2014'!$A$1:$M$1962,4,0)</f>
        <v>Tech &amp; Ops-Business Operations</v>
      </c>
      <c r="K1636" t="str">
        <f>VLOOKUP(B1636,'CCM-FRS-01-May-2014'!$A$1:$M$1962,5,0)</f>
        <v>Tech &amp; Ops-Bus Ops-APS</v>
      </c>
      <c r="M1636">
        <v>0</v>
      </c>
      <c r="O1636" s="23">
        <v>179550.43342000002</v>
      </c>
    </row>
    <row r="1637" spans="1:15" ht="15" x14ac:dyDescent="0.3">
      <c r="A1637" s="7"/>
      <c r="B1637" s="7" t="s">
        <v>3271</v>
      </c>
      <c r="C1637" s="7" t="s">
        <v>3272</v>
      </c>
      <c r="D1637" s="8">
        <v>40525.425185185188</v>
      </c>
      <c r="E1637" s="7" t="s">
        <v>19</v>
      </c>
      <c r="F1637" s="8">
        <v>41486</v>
      </c>
      <c r="G1637" t="str">
        <f t="shared" si="26"/>
        <v>Inactive</v>
      </c>
      <c r="H1637" s="4" t="s">
        <v>6</v>
      </c>
      <c r="I1637" t="str">
        <f>VLOOKUP(B1637,'CCM-FRS-01-May-2014'!$A$1:$M$1962,3,0)</f>
        <v>Technology and Operations</v>
      </c>
      <c r="J1637" t="str">
        <f>VLOOKUP(B1637,'CCM-FRS-01-May-2014'!$A$1:$M$1962,4,0)</f>
        <v>Tech &amp; Ops-Business Operations</v>
      </c>
      <c r="K1637" t="str">
        <f>VLOOKUP(B1637,'CCM-FRS-01-May-2014'!$A$1:$M$1962,5,0)</f>
        <v>Tech &amp; Ops-Bus Ops-APS</v>
      </c>
      <c r="M1637">
        <v>0</v>
      </c>
      <c r="O1637" s="23">
        <v>0</v>
      </c>
    </row>
    <row r="1638" spans="1:15" ht="15" x14ac:dyDescent="0.3">
      <c r="A1638" s="7"/>
      <c r="B1638" s="7" t="s">
        <v>3273</v>
      </c>
      <c r="C1638" s="7" t="s">
        <v>3274</v>
      </c>
      <c r="D1638" s="8">
        <v>38040.735821759263</v>
      </c>
      <c r="E1638" s="7" t="s">
        <v>19</v>
      </c>
      <c r="F1638" s="8" t="s">
        <v>20</v>
      </c>
      <c r="G1638" t="str">
        <f t="shared" si="26"/>
        <v>Active</v>
      </c>
      <c r="H1638" s="2" t="s">
        <v>1</v>
      </c>
      <c r="I1638" t="str">
        <f>VLOOKUP(B1638,'CCM-FRS-01-May-2014'!$A$1:$M$1962,3,0)</f>
        <v>Technology and Operations</v>
      </c>
      <c r="J1638" t="str">
        <f>VLOOKUP(B1638,'CCM-FRS-01-May-2014'!$A$1:$M$1962,4,0)</f>
        <v>Tech &amp; Ops-Business Operations</v>
      </c>
      <c r="K1638" t="str">
        <f>VLOOKUP(B1638,'CCM-FRS-01-May-2014'!$A$1:$M$1962,5,0)</f>
        <v xml:space="preserve"> Tech &amp; Ops-Bus Ops-Global Fund Svcs</v>
      </c>
      <c r="M1638">
        <v>44</v>
      </c>
      <c r="O1638" s="23">
        <v>7014856.2904323088</v>
      </c>
    </row>
    <row r="1639" spans="1:15" ht="15" x14ac:dyDescent="0.3">
      <c r="A1639" s="7"/>
      <c r="B1639" s="7" t="s">
        <v>3275</v>
      </c>
      <c r="C1639" s="7" t="s">
        <v>3276</v>
      </c>
      <c r="D1639" s="8">
        <v>39294.754467592589</v>
      </c>
      <c r="E1639" s="7" t="s">
        <v>19</v>
      </c>
      <c r="F1639" s="8" t="s">
        <v>20</v>
      </c>
      <c r="G1639" t="str">
        <f t="shared" si="26"/>
        <v>Active</v>
      </c>
      <c r="H1639" s="2" t="s">
        <v>1</v>
      </c>
      <c r="I1639" t="str">
        <f>VLOOKUP(B1639,'CCM-FRS-01-May-2014'!$A$1:$M$1962,3,0)</f>
        <v>Technology and Operations</v>
      </c>
      <c r="J1639" t="str">
        <f>VLOOKUP(B1639,'CCM-FRS-01-May-2014'!$A$1:$M$1962,4,0)</f>
        <v>Tech &amp; Ops-Business Operations</v>
      </c>
      <c r="K1639" t="str">
        <f>VLOOKUP(B1639,'CCM-FRS-01-May-2014'!$A$1:$M$1962,5,0)</f>
        <v xml:space="preserve"> Tech &amp; Ops-Bus Ops-Global Fund Svcs</v>
      </c>
      <c r="M1639">
        <v>0</v>
      </c>
      <c r="O1639" s="23">
        <v>94624.023859403198</v>
      </c>
    </row>
    <row r="1640" spans="1:15" ht="15" x14ac:dyDescent="0.3">
      <c r="A1640" s="7"/>
      <c r="B1640" s="7" t="s">
        <v>3277</v>
      </c>
      <c r="C1640" s="7" t="s">
        <v>3278</v>
      </c>
      <c r="D1640" s="8">
        <v>39294.754652777781</v>
      </c>
      <c r="E1640" s="7" t="s">
        <v>19</v>
      </c>
      <c r="F1640" s="8">
        <v>39964</v>
      </c>
      <c r="G1640" t="str">
        <f t="shared" si="26"/>
        <v>Inactive</v>
      </c>
      <c r="H1640" s="4" t="s">
        <v>6</v>
      </c>
      <c r="I1640" t="str">
        <f>VLOOKUP(B1640,'CCM-FRS-01-May-2014'!$A$1:$M$1962,3,0)</f>
        <v>Technology and Operations</v>
      </c>
      <c r="J1640" t="str">
        <f>VLOOKUP(B1640,'CCM-FRS-01-May-2014'!$A$1:$M$1962,4,0)</f>
        <v>Tech &amp; Ops-Allocated</v>
      </c>
      <c r="K1640" t="str">
        <f>VLOOKUP(B1640,'CCM-FRS-01-May-2014'!$A$1:$M$1962,5,0)</f>
        <v>NEWORG Inactive centers</v>
      </c>
      <c r="M1640">
        <v>0</v>
      </c>
      <c r="O1640" s="23">
        <v>0</v>
      </c>
    </row>
    <row r="1641" spans="1:15" ht="15" x14ac:dyDescent="0.3">
      <c r="A1641" s="7"/>
      <c r="B1641" s="7" t="s">
        <v>3279</v>
      </c>
      <c r="C1641" s="7" t="s">
        <v>3280</v>
      </c>
      <c r="D1641" s="8">
        <v>39294.754884259259</v>
      </c>
      <c r="E1641" s="7" t="s">
        <v>19</v>
      </c>
      <c r="F1641" s="8">
        <v>39964</v>
      </c>
      <c r="G1641" t="str">
        <f t="shared" si="26"/>
        <v>Inactive</v>
      </c>
      <c r="H1641" s="4" t="s">
        <v>6</v>
      </c>
      <c r="I1641" t="str">
        <f>VLOOKUP(B1641,'CCM-FRS-01-May-2014'!$A$1:$M$1962,3,0)</f>
        <v>Technology and Operations</v>
      </c>
      <c r="J1641" t="str">
        <f>VLOOKUP(B1641,'CCM-FRS-01-May-2014'!$A$1:$M$1962,4,0)</f>
        <v>Tech &amp; Ops-Allocated</v>
      </c>
      <c r="K1641" t="str">
        <f>VLOOKUP(B1641,'CCM-FRS-01-May-2014'!$A$1:$M$1962,5,0)</f>
        <v>NEWORG Inactive centers</v>
      </c>
      <c r="M1641">
        <v>0</v>
      </c>
      <c r="O1641" s="23">
        <v>0</v>
      </c>
    </row>
    <row r="1642" spans="1:15" ht="15" x14ac:dyDescent="0.3">
      <c r="A1642" s="7"/>
      <c r="B1642" s="7" t="s">
        <v>3281</v>
      </c>
      <c r="C1642" s="7" t="s">
        <v>3282</v>
      </c>
      <c r="D1642" s="8">
        <v>39653.715428240743</v>
      </c>
      <c r="E1642" s="7" t="s">
        <v>19</v>
      </c>
      <c r="F1642" s="8" t="s">
        <v>20</v>
      </c>
      <c r="G1642" t="str">
        <f t="shared" si="26"/>
        <v>Active</v>
      </c>
      <c r="H1642" s="2" t="s">
        <v>1</v>
      </c>
      <c r="I1642" t="str">
        <f>VLOOKUP(B1642,'CCM-FRS-01-May-2014'!$A$1:$M$1962,3,0)</f>
        <v>Technology and Operations</v>
      </c>
      <c r="J1642" t="str">
        <f>VLOOKUP(B1642,'CCM-FRS-01-May-2014'!$A$1:$M$1962,4,0)</f>
        <v>Tech &amp; Ops-Business Operations</v>
      </c>
      <c r="K1642" t="str">
        <f>VLOOKUP(B1642,'CCM-FRS-01-May-2014'!$A$1:$M$1962,5,0)</f>
        <v xml:space="preserve"> Tech &amp; Ops-Bus Ops-Global Fund Svcs</v>
      </c>
      <c r="M1642">
        <v>25</v>
      </c>
      <c r="O1642" s="23">
        <v>4745904.8043017928</v>
      </c>
    </row>
    <row r="1643" spans="1:15" ht="15" x14ac:dyDescent="0.3">
      <c r="A1643" s="7"/>
      <c r="B1643" s="7" t="s">
        <v>3283</v>
      </c>
      <c r="C1643" s="7" t="s">
        <v>3284</v>
      </c>
      <c r="D1643" s="8">
        <v>38987.358124999999</v>
      </c>
      <c r="E1643" s="7" t="s">
        <v>19</v>
      </c>
      <c r="F1643" s="8">
        <v>39964</v>
      </c>
      <c r="G1643" t="str">
        <f t="shared" si="26"/>
        <v>Inactive</v>
      </c>
      <c r="H1643" s="4" t="s">
        <v>6</v>
      </c>
      <c r="I1643" t="str">
        <f>VLOOKUP(B1643,'CCM-FRS-01-May-2014'!$A$1:$M$1962,3,0)</f>
        <v>Technology and Operations</v>
      </c>
      <c r="J1643" t="str">
        <f>VLOOKUP(B1643,'CCM-FRS-01-May-2014'!$A$1:$M$1962,4,0)</f>
        <v>Tech &amp; Ops-Allocated</v>
      </c>
      <c r="K1643" t="str">
        <f>VLOOKUP(B1643,'CCM-FRS-01-May-2014'!$A$1:$M$1962,5,0)</f>
        <v>NEWORG Inactive centers</v>
      </c>
      <c r="M1643">
        <v>0</v>
      </c>
      <c r="O1643" s="23">
        <v>0</v>
      </c>
    </row>
    <row r="1644" spans="1:15" ht="15" x14ac:dyDescent="0.3">
      <c r="A1644" s="7"/>
      <c r="B1644" s="7" t="s">
        <v>3285</v>
      </c>
      <c r="C1644" s="7" t="s">
        <v>3286</v>
      </c>
      <c r="D1644" s="8">
        <v>41667.687291666669</v>
      </c>
      <c r="E1644" s="7" t="s">
        <v>19</v>
      </c>
      <c r="F1644" s="8" t="s">
        <v>20</v>
      </c>
      <c r="G1644" t="str">
        <f t="shared" si="26"/>
        <v>Active</v>
      </c>
      <c r="H1644" s="2" t="s">
        <v>1</v>
      </c>
      <c r="I1644" t="str">
        <f>VLOOKUP(B1644,'CCM-FRS-01-May-2014'!$A$1:$M$1962,3,0)</f>
        <v>Technology and Operations</v>
      </c>
      <c r="J1644" t="str">
        <f>VLOOKUP(B1644,'CCM-FRS-01-May-2014'!$A$1:$M$1962,4,0)</f>
        <v>Tech &amp; Ops-Business Operations</v>
      </c>
      <c r="K1644" t="str">
        <f>VLOOKUP(B1644,'CCM-FRS-01-May-2014'!$A$1:$M$1962,5,0)</f>
        <v xml:space="preserve"> Tech &amp; Ops-Bus Ops-Global Fund Svcs</v>
      </c>
      <c r="M1644">
        <v>69</v>
      </c>
      <c r="O1644" s="23">
        <v>6075808.7125200089</v>
      </c>
    </row>
    <row r="1645" spans="1:15" ht="15" x14ac:dyDescent="0.3">
      <c r="A1645" s="7"/>
      <c r="B1645" s="7" t="s">
        <v>3287</v>
      </c>
      <c r="C1645" s="7" t="s">
        <v>3288</v>
      </c>
      <c r="D1645" s="8">
        <v>38523.418252314812</v>
      </c>
      <c r="E1645" s="7" t="s">
        <v>19</v>
      </c>
      <c r="F1645" s="8">
        <v>39964</v>
      </c>
      <c r="G1645" t="str">
        <f t="shared" si="26"/>
        <v>Inactive</v>
      </c>
      <c r="H1645" s="4" t="s">
        <v>6</v>
      </c>
      <c r="I1645" t="str">
        <f>VLOOKUP(B1645,'CCM-FRS-01-May-2014'!$A$1:$M$1962,3,0)</f>
        <v>Technology and Operations</v>
      </c>
      <c r="J1645" t="str">
        <f>VLOOKUP(B1645,'CCM-FRS-01-May-2014'!$A$1:$M$1962,4,0)</f>
        <v>Tech &amp; Ops-Allocated</v>
      </c>
      <c r="K1645" t="str">
        <f>VLOOKUP(B1645,'CCM-FRS-01-May-2014'!$A$1:$M$1962,5,0)</f>
        <v>NEWORG Inactive centers</v>
      </c>
      <c r="M1645">
        <v>0</v>
      </c>
      <c r="O1645" s="23">
        <v>0</v>
      </c>
    </row>
    <row r="1646" spans="1:15" ht="15" x14ac:dyDescent="0.3">
      <c r="A1646" s="7"/>
      <c r="B1646" s="7" t="s">
        <v>3289</v>
      </c>
      <c r="C1646" s="7" t="s">
        <v>3290</v>
      </c>
      <c r="D1646" s="8">
        <v>38523.418252314812</v>
      </c>
      <c r="E1646" s="7" t="s">
        <v>19</v>
      </c>
      <c r="F1646" s="8">
        <v>39964</v>
      </c>
      <c r="G1646" t="str">
        <f t="shared" si="26"/>
        <v>Inactive</v>
      </c>
      <c r="H1646" s="4" t="s">
        <v>6</v>
      </c>
      <c r="I1646" t="str">
        <f>VLOOKUP(B1646,'CCM-FRS-01-May-2014'!$A$1:$M$1962,3,0)</f>
        <v>Technology and Operations</v>
      </c>
      <c r="J1646" t="str">
        <f>VLOOKUP(B1646,'CCM-FRS-01-May-2014'!$A$1:$M$1962,4,0)</f>
        <v>Tech &amp; Ops-Allocated</v>
      </c>
      <c r="K1646" t="str">
        <f>VLOOKUP(B1646,'CCM-FRS-01-May-2014'!$A$1:$M$1962,5,0)</f>
        <v>NEWORG Inactive centers</v>
      </c>
      <c r="M1646">
        <v>0</v>
      </c>
      <c r="O1646" s="23">
        <v>0</v>
      </c>
    </row>
    <row r="1647" spans="1:15" ht="15" x14ac:dyDescent="0.3">
      <c r="A1647" s="7"/>
      <c r="B1647" s="7" t="s">
        <v>3291</v>
      </c>
      <c r="C1647" s="7" t="s">
        <v>3292</v>
      </c>
      <c r="D1647" s="8">
        <v>38523.432523148149</v>
      </c>
      <c r="E1647" s="7" t="s">
        <v>19</v>
      </c>
      <c r="F1647" s="8">
        <v>39964</v>
      </c>
      <c r="G1647" t="str">
        <f t="shared" si="26"/>
        <v>Inactive</v>
      </c>
      <c r="H1647" s="4" t="s">
        <v>6</v>
      </c>
      <c r="I1647" t="str">
        <f>VLOOKUP(B1647,'CCM-FRS-01-May-2014'!$A$1:$M$1962,3,0)</f>
        <v>Technology and Operations</v>
      </c>
      <c r="J1647" t="str">
        <f>VLOOKUP(B1647,'CCM-FRS-01-May-2014'!$A$1:$M$1962,4,0)</f>
        <v>Tech &amp; Ops-Allocated</v>
      </c>
      <c r="K1647" t="str">
        <f>VLOOKUP(B1647,'CCM-FRS-01-May-2014'!$A$1:$M$1962,5,0)</f>
        <v>NEWORG Inactive centers</v>
      </c>
      <c r="M1647">
        <v>0</v>
      </c>
      <c r="O1647" s="23">
        <v>0</v>
      </c>
    </row>
    <row r="1648" spans="1:15" ht="15" x14ac:dyDescent="0.3">
      <c r="A1648" s="7"/>
      <c r="B1648" s="7" t="s">
        <v>3293</v>
      </c>
      <c r="C1648" s="7" t="s">
        <v>3294</v>
      </c>
      <c r="D1648" s="8">
        <v>39008.397210648145</v>
      </c>
      <c r="E1648" s="7" t="s">
        <v>19</v>
      </c>
      <c r="F1648" s="8" t="s">
        <v>20</v>
      </c>
      <c r="G1648" t="str">
        <f t="shared" si="26"/>
        <v>Active</v>
      </c>
      <c r="H1648" s="2" t="s">
        <v>1</v>
      </c>
      <c r="I1648" t="str">
        <f>VLOOKUP(B1648,'CCM-FRS-01-May-2014'!$A$1:$M$1962,3,0)</f>
        <v>Technology and Operations</v>
      </c>
      <c r="J1648" t="str">
        <f>VLOOKUP(B1648,'CCM-FRS-01-May-2014'!$A$1:$M$1962,4,0)</f>
        <v>Tech &amp; Ops-Business Operations</v>
      </c>
      <c r="K1648" t="str">
        <f>VLOOKUP(B1648,'CCM-FRS-01-May-2014'!$A$1:$M$1962,5,0)</f>
        <v xml:space="preserve"> Tech &amp; Ops-Bus Ops-Global Fund Svcs</v>
      </c>
      <c r="M1648">
        <v>0</v>
      </c>
      <c r="O1648" s="23">
        <v>-130147.54624472321</v>
      </c>
    </row>
    <row r="1649" spans="1:15" ht="15" x14ac:dyDescent="0.3">
      <c r="A1649" s="7"/>
      <c r="B1649" s="7" t="s">
        <v>3295</v>
      </c>
      <c r="C1649" s="7" t="s">
        <v>3296</v>
      </c>
      <c r="D1649" s="8">
        <v>39008.39638888889</v>
      </c>
      <c r="E1649" s="7" t="s">
        <v>19</v>
      </c>
      <c r="F1649" s="8">
        <v>39964</v>
      </c>
      <c r="G1649" t="str">
        <f t="shared" si="26"/>
        <v>Inactive</v>
      </c>
      <c r="H1649" s="4" t="s">
        <v>6</v>
      </c>
      <c r="I1649" t="str">
        <f>VLOOKUP(B1649,'CCM-FRS-01-May-2014'!$A$1:$M$1962,3,0)</f>
        <v>Technology and Operations</v>
      </c>
      <c r="J1649" t="str">
        <f>VLOOKUP(B1649,'CCM-FRS-01-May-2014'!$A$1:$M$1962,4,0)</f>
        <v>Tech &amp; Ops-Allocated</v>
      </c>
      <c r="K1649" t="str">
        <f>VLOOKUP(B1649,'CCM-FRS-01-May-2014'!$A$1:$M$1962,5,0)</f>
        <v>NEWORG Inactive centers</v>
      </c>
      <c r="M1649">
        <v>0</v>
      </c>
      <c r="O1649" s="23">
        <v>0</v>
      </c>
    </row>
    <row r="1650" spans="1:15" ht="15" x14ac:dyDescent="0.3">
      <c r="A1650" s="7"/>
      <c r="B1650" s="7" t="s">
        <v>3297</v>
      </c>
      <c r="C1650" s="7" t="s">
        <v>3298</v>
      </c>
      <c r="D1650" s="8">
        <v>38040.735821759263</v>
      </c>
      <c r="E1650" s="7" t="s">
        <v>19</v>
      </c>
      <c r="F1650" s="8" t="s">
        <v>20</v>
      </c>
      <c r="G1650" t="str">
        <f t="shared" si="26"/>
        <v>Active</v>
      </c>
      <c r="H1650" s="2" t="s">
        <v>1</v>
      </c>
      <c r="I1650" t="str">
        <f>VLOOKUP(B1650,'CCM-FRS-01-May-2014'!$A$1:$M$1962,3,0)</f>
        <v>Technology and Operations</v>
      </c>
      <c r="J1650" t="str">
        <f>VLOOKUP(B1650,'CCM-FRS-01-May-2014'!$A$1:$M$1962,4,0)</f>
        <v>Tech &amp; Ops-Business Operations</v>
      </c>
      <c r="K1650" t="str">
        <f>VLOOKUP(B1650,'CCM-FRS-01-May-2014'!$A$1:$M$1962,5,0)</f>
        <v xml:space="preserve"> Tech &amp; Ops-Bus Ops-Global Fund Svcs</v>
      </c>
      <c r="M1650">
        <v>18</v>
      </c>
      <c r="O1650" s="23">
        <v>2590574.9049199549</v>
      </c>
    </row>
    <row r="1651" spans="1:15" ht="15" x14ac:dyDescent="0.3">
      <c r="A1651" s="7"/>
      <c r="B1651" s="7" t="s">
        <v>3299</v>
      </c>
      <c r="C1651" s="7" t="s">
        <v>3300</v>
      </c>
      <c r="D1651" s="8">
        <v>38040.735821759263</v>
      </c>
      <c r="E1651" s="7" t="s">
        <v>19</v>
      </c>
      <c r="F1651" s="8">
        <v>39555</v>
      </c>
      <c r="G1651" t="str">
        <f t="shared" si="26"/>
        <v>Inactive</v>
      </c>
      <c r="H1651" s="4" t="s">
        <v>6</v>
      </c>
      <c r="I1651" t="str">
        <f>VLOOKUP(B1651,'CCM-FRS-01-May-2014'!$A$1:$M$1962,3,0)</f>
        <v>Technology and Operations</v>
      </c>
      <c r="J1651" t="str">
        <f>VLOOKUP(B1651,'CCM-FRS-01-May-2014'!$A$1:$M$1962,4,0)</f>
        <v>Tech &amp; Ops-Allocated</v>
      </c>
      <c r="K1651" t="str">
        <f>VLOOKUP(B1651,'CCM-FRS-01-May-2014'!$A$1:$M$1962,5,0)</f>
        <v>NEWORG Inactive centers</v>
      </c>
      <c r="M1651">
        <v>0</v>
      </c>
      <c r="O1651" s="23">
        <v>0</v>
      </c>
    </row>
    <row r="1652" spans="1:15" ht="15" x14ac:dyDescent="0.3">
      <c r="A1652" s="7"/>
      <c r="B1652" s="7" t="s">
        <v>3301</v>
      </c>
      <c r="C1652" s="7" t="s">
        <v>3302</v>
      </c>
      <c r="D1652" s="8">
        <v>38040.735821759263</v>
      </c>
      <c r="E1652" s="7" t="s">
        <v>19</v>
      </c>
      <c r="F1652" s="8" t="s">
        <v>20</v>
      </c>
      <c r="G1652" t="str">
        <f t="shared" si="26"/>
        <v>Active</v>
      </c>
      <c r="H1652" s="2" t="s">
        <v>1</v>
      </c>
      <c r="I1652" t="str">
        <f>VLOOKUP(B1652,'CCM-FRS-01-May-2014'!$A$1:$M$1962,3,0)</f>
        <v>Technology and Operations</v>
      </c>
      <c r="J1652" t="str">
        <f>VLOOKUP(B1652,'CCM-FRS-01-May-2014'!$A$1:$M$1962,4,0)</f>
        <v>Tech &amp; Ops-Business Operations</v>
      </c>
      <c r="K1652" t="str">
        <f>VLOOKUP(B1652,'CCM-FRS-01-May-2014'!$A$1:$M$1962,5,0)</f>
        <v>Tech &amp; Ops-Bus Ops-APS</v>
      </c>
      <c r="M1652">
        <v>87</v>
      </c>
      <c r="O1652" s="23">
        <v>7134022.5913956165</v>
      </c>
    </row>
    <row r="1653" spans="1:15" ht="15" x14ac:dyDescent="0.3">
      <c r="A1653" s="7"/>
      <c r="B1653" s="7" t="s">
        <v>3303</v>
      </c>
      <c r="C1653" s="7" t="s">
        <v>3304</v>
      </c>
      <c r="D1653" s="8">
        <v>39253.3358912037</v>
      </c>
      <c r="E1653" s="7" t="s">
        <v>19</v>
      </c>
      <c r="F1653" s="8">
        <v>39964</v>
      </c>
      <c r="G1653" t="str">
        <f t="shared" si="26"/>
        <v>Inactive</v>
      </c>
      <c r="H1653" s="4" t="s">
        <v>6</v>
      </c>
      <c r="I1653" t="str">
        <f>VLOOKUP(B1653,'CCM-FRS-01-May-2014'!$A$1:$M$1962,3,0)</f>
        <v>Technology and Operations</v>
      </c>
      <c r="J1653" t="str">
        <f>VLOOKUP(B1653,'CCM-FRS-01-May-2014'!$A$1:$M$1962,4,0)</f>
        <v>Tech &amp; Ops-Allocated</v>
      </c>
      <c r="K1653" t="str">
        <f>VLOOKUP(B1653,'CCM-FRS-01-May-2014'!$A$1:$M$1962,5,0)</f>
        <v>NEWORG Inactive centers</v>
      </c>
      <c r="M1653">
        <v>0</v>
      </c>
      <c r="O1653" s="23">
        <v>0</v>
      </c>
    </row>
    <row r="1654" spans="1:15" ht="15" x14ac:dyDescent="0.3">
      <c r="A1654" s="7"/>
      <c r="B1654" s="7" t="s">
        <v>3305</v>
      </c>
      <c r="C1654" s="7" t="s">
        <v>3306</v>
      </c>
      <c r="D1654" s="8">
        <v>39253.338472222225</v>
      </c>
      <c r="E1654" s="7" t="s">
        <v>19</v>
      </c>
      <c r="F1654" s="8">
        <v>41486</v>
      </c>
      <c r="G1654" t="str">
        <f t="shared" si="26"/>
        <v>Inactive</v>
      </c>
      <c r="H1654" s="4" t="s">
        <v>6</v>
      </c>
      <c r="I1654" t="str">
        <f>VLOOKUP(B1654,'CCM-FRS-01-May-2014'!$A$1:$M$1962,3,0)</f>
        <v>Technology and Operations</v>
      </c>
      <c r="J1654" t="str">
        <f>VLOOKUP(B1654,'CCM-FRS-01-May-2014'!$A$1:$M$1962,4,0)</f>
        <v>Tech &amp; Ops-Business Operations</v>
      </c>
      <c r="K1654" t="str">
        <f>VLOOKUP(B1654,'CCM-FRS-01-May-2014'!$A$1:$M$1962,5,0)</f>
        <v xml:space="preserve"> Tech &amp; Ops-Bus Ops-Global Fund Svcs</v>
      </c>
      <c r="M1654">
        <v>0</v>
      </c>
      <c r="O1654" s="23">
        <v>0</v>
      </c>
    </row>
    <row r="1655" spans="1:15" ht="15" x14ac:dyDescent="0.3">
      <c r="A1655" s="7"/>
      <c r="B1655" s="7" t="s">
        <v>3307</v>
      </c>
      <c r="C1655" s="7" t="s">
        <v>3308</v>
      </c>
      <c r="D1655" s="8">
        <v>39253.339097222219</v>
      </c>
      <c r="E1655" s="7" t="s">
        <v>19</v>
      </c>
      <c r="F1655" s="8">
        <v>39964</v>
      </c>
      <c r="G1655" t="str">
        <f t="shared" si="26"/>
        <v>Inactive</v>
      </c>
      <c r="H1655" s="4" t="s">
        <v>6</v>
      </c>
      <c r="I1655" t="str">
        <f>VLOOKUP(B1655,'CCM-FRS-01-May-2014'!$A$1:$M$1962,3,0)</f>
        <v>Technology and Operations</v>
      </c>
      <c r="J1655" t="str">
        <f>VLOOKUP(B1655,'CCM-FRS-01-May-2014'!$A$1:$M$1962,4,0)</f>
        <v>Tech &amp; Ops-Allocated</v>
      </c>
      <c r="K1655" t="str">
        <f>VLOOKUP(B1655,'CCM-FRS-01-May-2014'!$A$1:$M$1962,5,0)</f>
        <v>NEWORG Inactive centers</v>
      </c>
      <c r="M1655">
        <v>0</v>
      </c>
      <c r="O1655" s="23">
        <v>0</v>
      </c>
    </row>
    <row r="1656" spans="1:15" ht="15" x14ac:dyDescent="0.3">
      <c r="A1656" s="7"/>
      <c r="B1656" s="7" t="s">
        <v>3309</v>
      </c>
      <c r="C1656" s="7" t="s">
        <v>3310</v>
      </c>
      <c r="D1656" s="8">
        <v>39253.339513888888</v>
      </c>
      <c r="E1656" s="7" t="s">
        <v>19</v>
      </c>
      <c r="F1656" s="8">
        <v>39964</v>
      </c>
      <c r="G1656" t="str">
        <f t="shared" si="26"/>
        <v>Inactive</v>
      </c>
      <c r="H1656" s="4" t="s">
        <v>6</v>
      </c>
      <c r="I1656" t="str">
        <f>VLOOKUP(B1656,'CCM-FRS-01-May-2014'!$A$1:$M$1962,3,0)</f>
        <v>Technology and Operations</v>
      </c>
      <c r="J1656" t="str">
        <f>VLOOKUP(B1656,'CCM-FRS-01-May-2014'!$A$1:$M$1962,4,0)</f>
        <v>Tech &amp; Ops-Allocated</v>
      </c>
      <c r="K1656" t="str">
        <f>VLOOKUP(B1656,'CCM-FRS-01-May-2014'!$A$1:$M$1962,5,0)</f>
        <v>NEWORG Inactive centers</v>
      </c>
      <c r="M1656">
        <v>0</v>
      </c>
      <c r="O1656" s="23">
        <v>0</v>
      </c>
    </row>
    <row r="1657" spans="1:15" ht="15" x14ac:dyDescent="0.3">
      <c r="A1657" s="7"/>
      <c r="B1657" s="7" t="s">
        <v>3311</v>
      </c>
      <c r="C1657" s="7" t="s">
        <v>3312</v>
      </c>
      <c r="D1657" s="8">
        <v>39253.341319444444</v>
      </c>
      <c r="E1657" s="7" t="s">
        <v>19</v>
      </c>
      <c r="F1657" s="8" t="s">
        <v>20</v>
      </c>
      <c r="G1657" t="str">
        <f t="shared" si="26"/>
        <v>Active</v>
      </c>
      <c r="H1657" s="2" t="s">
        <v>1</v>
      </c>
      <c r="I1657" t="str">
        <f>VLOOKUP(B1657,'CCM-FRS-01-May-2014'!$A$1:$M$1962,3,0)</f>
        <v>Technology and Operations</v>
      </c>
      <c r="J1657" t="str">
        <f>VLOOKUP(B1657,'CCM-FRS-01-May-2014'!$A$1:$M$1962,4,0)</f>
        <v>Tech &amp; Ops-Business Operations</v>
      </c>
      <c r="K1657" t="str">
        <f>VLOOKUP(B1657,'CCM-FRS-01-May-2014'!$A$1:$M$1962,5,0)</f>
        <v xml:space="preserve"> Tech &amp; Ops-Bus Ops-Global Fund Svcs</v>
      </c>
      <c r="M1657">
        <v>64</v>
      </c>
      <c r="O1657" s="23">
        <v>13064758.014063803</v>
      </c>
    </row>
    <row r="1658" spans="1:15" ht="15" x14ac:dyDescent="0.3">
      <c r="A1658" s="7"/>
      <c r="B1658" s="7" t="s">
        <v>3313</v>
      </c>
      <c r="C1658" s="7" t="s">
        <v>3314</v>
      </c>
      <c r="D1658" s="8">
        <v>39253.341319444444</v>
      </c>
      <c r="E1658" s="7" t="s">
        <v>19</v>
      </c>
      <c r="F1658" s="8">
        <v>41486</v>
      </c>
      <c r="G1658" t="str">
        <f t="shared" si="26"/>
        <v>Inactive</v>
      </c>
      <c r="H1658" s="4" t="s">
        <v>6</v>
      </c>
      <c r="I1658" t="str">
        <f>VLOOKUP(B1658,'CCM-FRS-01-May-2014'!$A$1:$M$1962,3,0)</f>
        <v>Technology and Operations</v>
      </c>
      <c r="J1658" t="str">
        <f>VLOOKUP(B1658,'CCM-FRS-01-May-2014'!$A$1:$M$1962,4,0)</f>
        <v>Tech &amp; Ops-Business Operations</v>
      </c>
      <c r="K1658" t="str">
        <f>VLOOKUP(B1658,'CCM-FRS-01-May-2014'!$A$1:$M$1962,5,0)</f>
        <v xml:space="preserve"> Tech &amp; Ops-Bus Ops-Global Fund Svcs</v>
      </c>
      <c r="M1658">
        <v>0</v>
      </c>
      <c r="O1658" s="23">
        <v>0</v>
      </c>
    </row>
    <row r="1659" spans="1:15" ht="15" x14ac:dyDescent="0.3">
      <c r="A1659" s="7"/>
      <c r="B1659" s="7" t="s">
        <v>3315</v>
      </c>
      <c r="C1659" s="7" t="s">
        <v>3316</v>
      </c>
      <c r="D1659" s="8">
        <v>39253.341331018521</v>
      </c>
      <c r="E1659" s="7" t="s">
        <v>19</v>
      </c>
      <c r="F1659" s="8" t="s">
        <v>20</v>
      </c>
      <c r="G1659" t="str">
        <f t="shared" si="26"/>
        <v>Active</v>
      </c>
      <c r="H1659" s="2" t="s">
        <v>1</v>
      </c>
      <c r="I1659" t="str">
        <f>VLOOKUP(B1659,'CCM-FRS-01-May-2014'!$A$1:$M$1962,3,0)</f>
        <v>Technology and Operations</v>
      </c>
      <c r="J1659" t="str">
        <f>VLOOKUP(B1659,'CCM-FRS-01-May-2014'!$A$1:$M$1962,4,0)</f>
        <v>Tech &amp; Ops-Business Operations</v>
      </c>
      <c r="K1659" t="str">
        <f>VLOOKUP(B1659,'CCM-FRS-01-May-2014'!$A$1:$M$1962,5,0)</f>
        <v xml:space="preserve"> Tech &amp; Ops-Bus Ops-Global Fund Svcs</v>
      </c>
      <c r="M1659">
        <v>17</v>
      </c>
      <c r="O1659" s="23">
        <v>4362324.8457576269</v>
      </c>
    </row>
    <row r="1660" spans="1:15" ht="15" x14ac:dyDescent="0.3">
      <c r="A1660" s="7"/>
      <c r="B1660" s="7" t="s">
        <v>3317</v>
      </c>
      <c r="C1660" s="7" t="s">
        <v>3318</v>
      </c>
      <c r="D1660" s="8">
        <v>39253.341331018521</v>
      </c>
      <c r="E1660" s="7" t="s">
        <v>19</v>
      </c>
      <c r="F1660" s="8" t="s">
        <v>20</v>
      </c>
      <c r="G1660" t="str">
        <f t="shared" si="26"/>
        <v>Active</v>
      </c>
      <c r="H1660" s="2" t="s">
        <v>1</v>
      </c>
      <c r="I1660" t="str">
        <f>VLOOKUP(B1660,'CCM-FRS-01-May-2014'!$A$1:$M$1962,3,0)</f>
        <v>Technology and Operations</v>
      </c>
      <c r="J1660" t="str">
        <f>VLOOKUP(B1660,'CCM-FRS-01-May-2014'!$A$1:$M$1962,4,0)</f>
        <v>Tech &amp; Ops-Business Operations</v>
      </c>
      <c r="K1660" t="str">
        <f>VLOOKUP(B1660,'CCM-FRS-01-May-2014'!$A$1:$M$1962,5,0)</f>
        <v xml:space="preserve"> Tech &amp; Ops-Bus Ops-Global Fund Svcs</v>
      </c>
      <c r="M1660">
        <v>-4</v>
      </c>
      <c r="O1660" s="23">
        <v>1008034.7902205308</v>
      </c>
    </row>
    <row r="1661" spans="1:15" ht="15" x14ac:dyDescent="0.3">
      <c r="A1661" s="7"/>
      <c r="B1661" s="7" t="s">
        <v>3319</v>
      </c>
      <c r="C1661" s="7" t="s">
        <v>3320</v>
      </c>
      <c r="D1661" s="8">
        <v>39345.425949074073</v>
      </c>
      <c r="E1661" s="7" t="s">
        <v>19</v>
      </c>
      <c r="F1661" s="8" t="s">
        <v>20</v>
      </c>
      <c r="G1661" t="str">
        <f t="shared" si="26"/>
        <v>Active</v>
      </c>
      <c r="H1661" s="2" t="s">
        <v>1</v>
      </c>
      <c r="I1661" t="str">
        <f>VLOOKUP(B1661,'CCM-FRS-01-May-2014'!$A$1:$M$1962,3,0)</f>
        <v>Technology and Operations</v>
      </c>
      <c r="J1661" t="str">
        <f>VLOOKUP(B1661,'CCM-FRS-01-May-2014'!$A$1:$M$1962,4,0)</f>
        <v>Tech &amp; Ops-Business Operations</v>
      </c>
      <c r="K1661" t="str">
        <f>VLOOKUP(B1661,'CCM-FRS-01-May-2014'!$A$1:$M$1962,5,0)</f>
        <v xml:space="preserve"> Tech &amp; Ops-Bus Ops-Global Fund Svcs</v>
      </c>
      <c r="M1661">
        <v>29</v>
      </c>
      <c r="O1661" s="23">
        <v>4301988.5039974386</v>
      </c>
    </row>
    <row r="1662" spans="1:15" ht="15" x14ac:dyDescent="0.3">
      <c r="A1662" s="7"/>
      <c r="B1662" s="7" t="s">
        <v>3321</v>
      </c>
      <c r="C1662" s="7" t="s">
        <v>3322</v>
      </c>
      <c r="D1662" s="8">
        <v>39601.648912037039</v>
      </c>
      <c r="E1662" s="7" t="s">
        <v>19</v>
      </c>
      <c r="F1662" s="8">
        <v>41121</v>
      </c>
      <c r="G1662" t="str">
        <f t="shared" si="26"/>
        <v>Inactive</v>
      </c>
      <c r="H1662" s="4" t="s">
        <v>6</v>
      </c>
      <c r="I1662" t="str">
        <f>VLOOKUP(B1662,'CCM-FRS-01-May-2014'!$A$1:$M$1962,3,0)</f>
        <v>Technology and Operations</v>
      </c>
      <c r="J1662" t="str">
        <f>VLOOKUP(B1662,'CCM-FRS-01-May-2014'!$A$1:$M$1962,4,0)</f>
        <v>Tech &amp; Ops-Business Operations</v>
      </c>
      <c r="K1662" t="str">
        <f>VLOOKUP(B1662,'CCM-FRS-01-May-2014'!$A$1:$M$1962,5,0)</f>
        <v>Tech &amp; Ops-Bus Ops-Instl Client Ops</v>
      </c>
      <c r="M1662">
        <v>0</v>
      </c>
      <c r="O1662" s="23">
        <v>0</v>
      </c>
    </row>
    <row r="1663" spans="1:15" ht="15" x14ac:dyDescent="0.3">
      <c r="A1663" s="7"/>
      <c r="B1663" s="7" t="s">
        <v>3323</v>
      </c>
      <c r="C1663" s="7" t="s">
        <v>3324</v>
      </c>
      <c r="D1663" s="8">
        <v>40319.61550925926</v>
      </c>
      <c r="E1663" s="7" t="s">
        <v>19</v>
      </c>
      <c r="F1663" s="8">
        <v>41121</v>
      </c>
      <c r="G1663" t="str">
        <f t="shared" si="26"/>
        <v>Inactive</v>
      </c>
      <c r="H1663" s="4" t="s">
        <v>6</v>
      </c>
      <c r="I1663" t="str">
        <f>VLOOKUP(B1663,'CCM-FRS-01-May-2014'!$A$1:$M$1962,3,0)</f>
        <v>Technology and Operations</v>
      </c>
      <c r="J1663" t="str">
        <f>VLOOKUP(B1663,'CCM-FRS-01-May-2014'!$A$1:$M$1962,4,0)</f>
        <v>Tech &amp; Ops-Business Operations</v>
      </c>
      <c r="K1663" t="str">
        <f>VLOOKUP(B1663,'CCM-FRS-01-May-2014'!$A$1:$M$1962,5,0)</f>
        <v xml:space="preserve"> Tech &amp; Ops-Bus Ops-Global Fund Svcs</v>
      </c>
      <c r="M1663">
        <v>0</v>
      </c>
      <c r="O1663" s="23">
        <v>0</v>
      </c>
    </row>
    <row r="1664" spans="1:15" ht="15" x14ac:dyDescent="0.3">
      <c r="A1664" s="7"/>
      <c r="B1664" s="7" t="s">
        <v>3325</v>
      </c>
      <c r="C1664" s="7" t="s">
        <v>3326</v>
      </c>
      <c r="D1664" s="8">
        <v>41480.430810185186</v>
      </c>
      <c r="E1664" s="7" t="s">
        <v>19</v>
      </c>
      <c r="F1664" s="8" t="s">
        <v>20</v>
      </c>
      <c r="G1664" t="str">
        <f t="shared" si="26"/>
        <v>Active</v>
      </c>
      <c r="H1664" s="2" t="s">
        <v>1</v>
      </c>
      <c r="I1664" t="str">
        <f>VLOOKUP(B1664,'CCM-FRS-01-May-2014'!$A$1:$M$1962,3,0)</f>
        <v>Technology and Operations</v>
      </c>
      <c r="J1664" t="str">
        <f>VLOOKUP(B1664,'CCM-FRS-01-May-2014'!$A$1:$M$1962,4,0)</f>
        <v>Tech &amp; Ops-Business Operations</v>
      </c>
      <c r="K1664" t="str">
        <f>VLOOKUP(B1664,'CCM-FRS-01-May-2014'!$A$1:$M$1962,5,0)</f>
        <v xml:space="preserve"> Tech &amp; Ops-Bus Ops-Global Fund Svcs</v>
      </c>
      <c r="M1664">
        <v>11</v>
      </c>
      <c r="O1664" s="23">
        <v>1953240.3963469104</v>
      </c>
    </row>
    <row r="1665" spans="1:15" ht="15" x14ac:dyDescent="0.3">
      <c r="A1665" s="7"/>
      <c r="B1665" s="7" t="s">
        <v>3327</v>
      </c>
      <c r="C1665" s="7" t="s">
        <v>3328</v>
      </c>
      <c r="D1665" s="8">
        <v>40388.446099537039</v>
      </c>
      <c r="E1665" s="7" t="s">
        <v>19</v>
      </c>
      <c r="F1665" s="8" t="s">
        <v>20</v>
      </c>
      <c r="G1665" t="str">
        <f t="shared" si="26"/>
        <v>Active</v>
      </c>
      <c r="H1665" s="2" t="s">
        <v>1</v>
      </c>
      <c r="I1665" t="str">
        <f>VLOOKUP(B1665,'CCM-FRS-01-May-2014'!$A$1:$M$1962,3,0)</f>
        <v>Technology and Operations</v>
      </c>
      <c r="J1665" t="str">
        <f>VLOOKUP(B1665,'CCM-FRS-01-May-2014'!$A$1:$M$1962,4,0)</f>
        <v>Tech &amp; Ops-Business Operations</v>
      </c>
      <c r="K1665" t="str">
        <f>VLOOKUP(B1665,'CCM-FRS-01-May-2014'!$A$1:$M$1962,5,0)</f>
        <v>Tech &amp; Ops-Bus Ops-Instl Client Ops</v>
      </c>
      <c r="M1665">
        <v>-1</v>
      </c>
      <c r="O1665" s="23">
        <v>1548341.8084717253</v>
      </c>
    </row>
    <row r="1666" spans="1:15" ht="15" x14ac:dyDescent="0.3">
      <c r="A1666" s="7"/>
      <c r="B1666" s="7" t="s">
        <v>3329</v>
      </c>
      <c r="C1666" s="7" t="s">
        <v>3330</v>
      </c>
      <c r="D1666" s="8">
        <v>40722.76221064815</v>
      </c>
      <c r="E1666" s="7" t="s">
        <v>19</v>
      </c>
      <c r="F1666" s="8">
        <v>41121</v>
      </c>
      <c r="G1666" t="str">
        <f t="shared" si="26"/>
        <v>Inactive</v>
      </c>
      <c r="H1666" s="4" t="s">
        <v>6</v>
      </c>
      <c r="I1666" t="str">
        <f>VLOOKUP(B1666,'CCM-FRS-01-May-2014'!$A$1:$M$1962,3,0)</f>
        <v>Technology and Operations</v>
      </c>
      <c r="J1666" t="str">
        <f>VLOOKUP(B1666,'CCM-FRS-01-May-2014'!$A$1:$M$1962,4,0)</f>
        <v>Tech &amp; Ops-Business Operations</v>
      </c>
      <c r="K1666" t="str">
        <f>VLOOKUP(B1666,'CCM-FRS-01-May-2014'!$A$1:$M$1962,5,0)</f>
        <v>Tech &amp; Ops-Bus Ops-Instl Client Ops</v>
      </c>
      <c r="M1666">
        <v>0</v>
      </c>
      <c r="O1666" s="23">
        <v>0</v>
      </c>
    </row>
    <row r="1667" spans="1:15" ht="15" x14ac:dyDescent="0.3">
      <c r="A1667" s="7"/>
      <c r="B1667" s="7" t="s">
        <v>3331</v>
      </c>
      <c r="C1667" s="7" t="s">
        <v>3332</v>
      </c>
      <c r="D1667" s="8">
        <v>38040.735821759263</v>
      </c>
      <c r="E1667" s="7" t="s">
        <v>19</v>
      </c>
      <c r="F1667" s="8" t="s">
        <v>20</v>
      </c>
      <c r="G1667" t="str">
        <f t="shared" si="26"/>
        <v>Active</v>
      </c>
      <c r="H1667" s="2" t="s">
        <v>1</v>
      </c>
      <c r="I1667" t="str">
        <f>VLOOKUP(B1667,'CCM-FRS-01-May-2014'!$A$1:$M$1962,3,0)</f>
        <v>Technology and Operations</v>
      </c>
      <c r="J1667" t="str">
        <f>VLOOKUP(B1667,'CCM-FRS-01-May-2014'!$A$1:$M$1962,4,0)</f>
        <v>Tech &amp; Ops-Business Operations</v>
      </c>
      <c r="K1667" t="str">
        <f>VLOOKUP(B1667,'CCM-FRS-01-May-2014'!$A$1:$M$1962,5,0)</f>
        <v xml:space="preserve"> Tech &amp; Ops-Bus Ops-Global Fund Svcs</v>
      </c>
      <c r="M1667">
        <v>30</v>
      </c>
      <c r="O1667" s="23">
        <v>4757358.8344612764</v>
      </c>
    </row>
    <row r="1668" spans="1:15" ht="15" x14ac:dyDescent="0.3">
      <c r="A1668" s="7"/>
      <c r="B1668" s="7" t="s">
        <v>3333</v>
      </c>
      <c r="C1668" s="7" t="s">
        <v>3334</v>
      </c>
      <c r="D1668" s="8">
        <v>38040.735821759263</v>
      </c>
      <c r="E1668" s="7" t="s">
        <v>19</v>
      </c>
      <c r="F1668" s="8">
        <v>39964</v>
      </c>
      <c r="G1668" t="str">
        <f t="shared" si="26"/>
        <v>Inactive</v>
      </c>
      <c r="H1668" s="4" t="s">
        <v>6</v>
      </c>
      <c r="I1668" t="str">
        <f>VLOOKUP(B1668,'CCM-FRS-01-May-2014'!$A$1:$M$1962,3,0)</f>
        <v>Technology and Operations</v>
      </c>
      <c r="J1668" t="str">
        <f>VLOOKUP(B1668,'CCM-FRS-01-May-2014'!$A$1:$M$1962,4,0)</f>
        <v>Tech &amp; Ops-Allocated</v>
      </c>
      <c r="K1668" t="str">
        <f>VLOOKUP(B1668,'CCM-FRS-01-May-2014'!$A$1:$M$1962,5,0)</f>
        <v>NEWORG Inactive centers</v>
      </c>
      <c r="M1668">
        <v>0</v>
      </c>
      <c r="O1668" s="23">
        <v>0</v>
      </c>
    </row>
    <row r="1669" spans="1:15" ht="15" x14ac:dyDescent="0.3">
      <c r="A1669" s="7"/>
      <c r="B1669" s="7" t="s">
        <v>3335</v>
      </c>
      <c r="C1669" s="7" t="s">
        <v>3336</v>
      </c>
      <c r="D1669" s="8">
        <v>38040.735821759263</v>
      </c>
      <c r="E1669" s="7" t="s">
        <v>19</v>
      </c>
      <c r="F1669" s="8">
        <v>39964</v>
      </c>
      <c r="G1669" t="str">
        <f t="shared" si="26"/>
        <v>Inactive</v>
      </c>
      <c r="H1669" s="4" t="s">
        <v>6</v>
      </c>
      <c r="I1669" t="str">
        <f>VLOOKUP(B1669,'CCM-FRS-01-May-2014'!$A$1:$M$1962,3,0)</f>
        <v>Technology and Operations</v>
      </c>
      <c r="J1669" t="str">
        <f>VLOOKUP(B1669,'CCM-FRS-01-May-2014'!$A$1:$M$1962,4,0)</f>
        <v>Tech &amp; Ops-Allocated</v>
      </c>
      <c r="K1669" t="str">
        <f>VLOOKUP(B1669,'CCM-FRS-01-May-2014'!$A$1:$M$1962,5,0)</f>
        <v>NEWORG Inactive centers</v>
      </c>
      <c r="M1669">
        <v>0</v>
      </c>
      <c r="O1669" s="23">
        <v>0</v>
      </c>
    </row>
    <row r="1670" spans="1:15" ht="15" x14ac:dyDescent="0.3">
      <c r="A1670" s="7"/>
      <c r="B1670" s="7" t="s">
        <v>3337</v>
      </c>
      <c r="C1670" s="7" t="s">
        <v>3338</v>
      </c>
      <c r="D1670" s="8">
        <v>39601.678344907406</v>
      </c>
      <c r="E1670" s="7" t="s">
        <v>19</v>
      </c>
      <c r="F1670" s="8" t="s">
        <v>20</v>
      </c>
      <c r="G1670" t="str">
        <f t="shared" si="26"/>
        <v>Active</v>
      </c>
      <c r="H1670" s="2" t="s">
        <v>1</v>
      </c>
      <c r="I1670" t="str">
        <f>VLOOKUP(B1670,'CCM-FRS-01-May-2014'!$A$1:$M$1962,3,0)</f>
        <v>Technology and Operations</v>
      </c>
      <c r="J1670" t="str">
        <f>VLOOKUP(B1670,'CCM-FRS-01-May-2014'!$A$1:$M$1962,4,0)</f>
        <v>Tech &amp; Ops-Business Operations</v>
      </c>
      <c r="K1670" t="str">
        <f>VLOOKUP(B1670,'CCM-FRS-01-May-2014'!$A$1:$M$1962,5,0)</f>
        <v xml:space="preserve"> Tech &amp; Ops-Bus Ops-Global Fund Svcs</v>
      </c>
      <c r="M1670">
        <v>40</v>
      </c>
      <c r="O1670" s="23">
        <v>4309778.9373448901</v>
      </c>
    </row>
    <row r="1671" spans="1:15" ht="15" x14ac:dyDescent="0.3">
      <c r="A1671" s="7"/>
      <c r="B1671" s="7" t="s">
        <v>3339</v>
      </c>
      <c r="C1671" s="7" t="s">
        <v>3340</v>
      </c>
      <c r="D1671" s="8">
        <v>39001.778009259258</v>
      </c>
      <c r="E1671" s="7" t="s">
        <v>19</v>
      </c>
      <c r="F1671" s="8">
        <v>39964</v>
      </c>
      <c r="G1671" t="str">
        <f t="shared" si="26"/>
        <v>Inactive</v>
      </c>
      <c r="H1671" s="4" t="s">
        <v>6</v>
      </c>
      <c r="I1671" t="str">
        <f>VLOOKUP(B1671,'CCM-FRS-01-May-2014'!$A$1:$M$1962,3,0)</f>
        <v>Technology and Operations</v>
      </c>
      <c r="J1671" t="str">
        <f>VLOOKUP(B1671,'CCM-FRS-01-May-2014'!$A$1:$M$1962,4,0)</f>
        <v>Tech &amp; Ops-Allocated</v>
      </c>
      <c r="K1671" t="str">
        <f>VLOOKUP(B1671,'CCM-FRS-01-May-2014'!$A$1:$M$1962,5,0)</f>
        <v>NEWORG Inactive centers</v>
      </c>
      <c r="M1671">
        <v>0</v>
      </c>
      <c r="O1671" s="23">
        <v>0</v>
      </c>
    </row>
    <row r="1672" spans="1:15" ht="15" x14ac:dyDescent="0.3">
      <c r="A1672" s="7"/>
      <c r="B1672" s="7" t="s">
        <v>3341</v>
      </c>
      <c r="C1672" s="7" t="s">
        <v>3342</v>
      </c>
      <c r="D1672" s="8">
        <v>38040.735821759263</v>
      </c>
      <c r="E1672" s="7" t="s">
        <v>19</v>
      </c>
      <c r="F1672" s="8" t="s">
        <v>20</v>
      </c>
      <c r="G1672" t="str">
        <f t="shared" si="26"/>
        <v>Active</v>
      </c>
      <c r="H1672" s="2" t="s">
        <v>1</v>
      </c>
      <c r="I1672" t="str">
        <f>VLOOKUP(B1672,'CCM-FRS-01-May-2014'!$A$1:$M$1962,3,0)</f>
        <v>Technology and Operations</v>
      </c>
      <c r="J1672" t="str">
        <f>VLOOKUP(B1672,'CCM-FRS-01-May-2014'!$A$1:$M$1962,4,0)</f>
        <v>Tech &amp; Ops-Business Operations</v>
      </c>
      <c r="K1672" t="str">
        <f>VLOOKUP(B1672,'CCM-FRS-01-May-2014'!$A$1:$M$1962,5,0)</f>
        <v>Tech &amp; Ops-Bus Ops-Instl Client Ops</v>
      </c>
      <c r="M1672">
        <v>3</v>
      </c>
      <c r="O1672" s="23">
        <v>1513599.8384749522</v>
      </c>
    </row>
    <row r="1673" spans="1:15" ht="15" x14ac:dyDescent="0.3">
      <c r="A1673" s="7"/>
      <c r="B1673" s="7" t="s">
        <v>3343</v>
      </c>
      <c r="C1673" s="7" t="s">
        <v>3344</v>
      </c>
      <c r="D1673" s="8">
        <v>38040.735821759263</v>
      </c>
      <c r="E1673" s="7" t="s">
        <v>19</v>
      </c>
      <c r="F1673" s="8">
        <v>39555</v>
      </c>
      <c r="G1673" t="str">
        <f t="shared" si="26"/>
        <v>Inactive</v>
      </c>
      <c r="H1673" s="4" t="s">
        <v>6</v>
      </c>
      <c r="I1673" t="str">
        <f>VLOOKUP(B1673,'CCM-FRS-01-May-2014'!$A$1:$M$1962,3,0)</f>
        <v>Technology and Operations</v>
      </c>
      <c r="J1673" t="str">
        <f>VLOOKUP(B1673,'CCM-FRS-01-May-2014'!$A$1:$M$1962,4,0)</f>
        <v>Tech &amp; Ops-Allocated</v>
      </c>
      <c r="K1673" t="str">
        <f>VLOOKUP(B1673,'CCM-FRS-01-May-2014'!$A$1:$M$1962,5,0)</f>
        <v>NEWORG Inactive centers</v>
      </c>
      <c r="M1673">
        <v>0</v>
      </c>
      <c r="O1673" s="23">
        <v>0</v>
      </c>
    </row>
    <row r="1674" spans="1:15" ht="15" x14ac:dyDescent="0.3">
      <c r="A1674" s="7"/>
      <c r="B1674" s="7" t="s">
        <v>3345</v>
      </c>
      <c r="C1674" s="7" t="s">
        <v>3346</v>
      </c>
      <c r="D1674" s="8">
        <v>38040.735821759263</v>
      </c>
      <c r="E1674" s="7" t="s">
        <v>19</v>
      </c>
      <c r="F1674" s="8" t="s">
        <v>20</v>
      </c>
      <c r="G1674" t="str">
        <f t="shared" si="26"/>
        <v>Active</v>
      </c>
      <c r="H1674" s="2" t="s">
        <v>1</v>
      </c>
      <c r="I1674" t="str">
        <f>VLOOKUP(B1674,'CCM-FRS-01-May-2014'!$A$1:$M$1962,3,0)</f>
        <v>Technology and Operations</v>
      </c>
      <c r="J1674" t="str">
        <f>VLOOKUP(B1674,'CCM-FRS-01-May-2014'!$A$1:$M$1962,4,0)</f>
        <v>Tech &amp; Ops-Business Operations</v>
      </c>
      <c r="K1674" t="str">
        <f>VLOOKUP(B1674,'CCM-FRS-01-May-2014'!$A$1:$M$1962,5,0)</f>
        <v>Tech &amp; Ops-Bus Ops-APS</v>
      </c>
      <c r="M1674">
        <v>138</v>
      </c>
      <c r="O1674" s="23">
        <v>18277347.365633458</v>
      </c>
    </row>
    <row r="1675" spans="1:15" ht="15" x14ac:dyDescent="0.3">
      <c r="A1675" s="7"/>
      <c r="B1675" s="7" t="s">
        <v>3347</v>
      </c>
      <c r="C1675" s="7" t="s">
        <v>3348</v>
      </c>
      <c r="D1675" s="8">
        <v>41424.693807870368</v>
      </c>
      <c r="E1675" s="7" t="s">
        <v>19</v>
      </c>
      <c r="F1675" s="8" t="s">
        <v>20</v>
      </c>
      <c r="G1675" t="str">
        <f t="shared" ref="G1675:G1738" si="27">IF(E1675="N","Inactive",(IF(E1675="Y",(IF(F1675="N.A.","Active","Inactive")),"Check")))</f>
        <v>Active</v>
      </c>
      <c r="H1675" s="2" t="s">
        <v>1</v>
      </c>
      <c r="I1675" t="str">
        <f>VLOOKUP(B1675,'CCM-FRS-01-May-2014'!$A$1:$M$1962,3,0)</f>
        <v>Technology and Operations</v>
      </c>
      <c r="J1675" t="str">
        <f>VLOOKUP(B1675,'CCM-FRS-01-May-2014'!$A$1:$M$1962,4,0)</f>
        <v>Tech &amp; Ops-Business Operations</v>
      </c>
      <c r="K1675" t="str">
        <f>VLOOKUP(B1675,'CCM-FRS-01-May-2014'!$A$1:$M$1962,5,0)</f>
        <v>Tech &amp; Ops-Bus Ops-APS</v>
      </c>
      <c r="M1675">
        <v>25</v>
      </c>
      <c r="O1675" s="23">
        <v>4284217.7903142422</v>
      </c>
    </row>
    <row r="1676" spans="1:15" ht="15" x14ac:dyDescent="0.3">
      <c r="A1676" s="7"/>
      <c r="B1676" s="7" t="s">
        <v>3349</v>
      </c>
      <c r="C1676" s="7" t="s">
        <v>3350</v>
      </c>
      <c r="D1676" s="8">
        <v>40344.688958333332</v>
      </c>
      <c r="E1676" s="7" t="s">
        <v>19</v>
      </c>
      <c r="F1676" s="8" t="s">
        <v>20</v>
      </c>
      <c r="G1676" t="str">
        <f t="shared" si="27"/>
        <v>Active</v>
      </c>
      <c r="H1676" s="2" t="s">
        <v>1</v>
      </c>
      <c r="I1676" t="str">
        <f>VLOOKUP(B1676,'CCM-FRS-01-May-2014'!$A$1:$M$1962,3,0)</f>
        <v>Technology and Operations</v>
      </c>
      <c r="J1676" t="str">
        <f>VLOOKUP(B1676,'CCM-FRS-01-May-2014'!$A$1:$M$1962,4,0)</f>
        <v>Tech &amp; Ops-Business Operations</v>
      </c>
      <c r="K1676" t="str">
        <f>VLOOKUP(B1676,'CCM-FRS-01-May-2014'!$A$1:$M$1962,5,0)</f>
        <v>Tech &amp; Ops-Bus Ops-APS</v>
      </c>
      <c r="M1676">
        <v>78</v>
      </c>
      <c r="O1676" s="23">
        <v>8750078.3778330907</v>
      </c>
    </row>
    <row r="1677" spans="1:15" ht="15" x14ac:dyDescent="0.3">
      <c r="A1677" s="7"/>
      <c r="B1677" s="7" t="s">
        <v>3351</v>
      </c>
      <c r="C1677" s="7" t="s">
        <v>3352</v>
      </c>
      <c r="D1677" s="8">
        <v>38040.735821759263</v>
      </c>
      <c r="E1677" s="7" t="s">
        <v>19</v>
      </c>
      <c r="F1677" s="8">
        <v>39555</v>
      </c>
      <c r="G1677" t="str">
        <f t="shared" si="27"/>
        <v>Inactive</v>
      </c>
      <c r="H1677" s="4" t="s">
        <v>6</v>
      </c>
      <c r="I1677" t="str">
        <f>VLOOKUP(B1677,'CCM-FRS-01-May-2014'!$A$1:$M$1962,3,0)</f>
        <v>Technology and Operations</v>
      </c>
      <c r="J1677" t="str">
        <f>VLOOKUP(B1677,'CCM-FRS-01-May-2014'!$A$1:$M$1962,4,0)</f>
        <v>Tech &amp; Ops-Allocated</v>
      </c>
      <c r="K1677" t="str">
        <f>VLOOKUP(B1677,'CCM-FRS-01-May-2014'!$A$1:$M$1962,5,0)</f>
        <v>NEWORG Inactive centers</v>
      </c>
      <c r="M1677">
        <v>0</v>
      </c>
      <c r="O1677" s="23">
        <v>0</v>
      </c>
    </row>
    <row r="1678" spans="1:15" ht="15" x14ac:dyDescent="0.3">
      <c r="A1678" s="7"/>
      <c r="B1678" s="7" t="s">
        <v>3353</v>
      </c>
      <c r="C1678" s="7" t="s">
        <v>3354</v>
      </c>
      <c r="D1678" s="8">
        <v>38665.55741898148</v>
      </c>
      <c r="E1678" s="7" t="s">
        <v>19</v>
      </c>
      <c r="F1678" s="8">
        <v>39555</v>
      </c>
      <c r="G1678" t="str">
        <f t="shared" si="27"/>
        <v>Inactive</v>
      </c>
      <c r="H1678" s="4" t="s">
        <v>6</v>
      </c>
      <c r="I1678" t="str">
        <f>VLOOKUP(B1678,'CCM-FRS-01-May-2014'!$A$1:$M$1962,3,0)</f>
        <v>Technology and Operations</v>
      </c>
      <c r="J1678" t="str">
        <f>VLOOKUP(B1678,'CCM-FRS-01-May-2014'!$A$1:$M$1962,4,0)</f>
        <v>Tech &amp; Ops-Allocated</v>
      </c>
      <c r="K1678" t="str">
        <f>VLOOKUP(B1678,'CCM-FRS-01-May-2014'!$A$1:$M$1962,5,0)</f>
        <v>NEWORG Inactive centers</v>
      </c>
      <c r="M1678">
        <v>0</v>
      </c>
      <c r="O1678" s="23">
        <v>0</v>
      </c>
    </row>
    <row r="1679" spans="1:15" ht="15" x14ac:dyDescent="0.3">
      <c r="A1679" s="7"/>
      <c r="B1679" s="7" t="s">
        <v>3355</v>
      </c>
      <c r="C1679" s="7" t="s">
        <v>3356</v>
      </c>
      <c r="D1679" s="8">
        <v>38040.735821759263</v>
      </c>
      <c r="E1679" s="7" t="s">
        <v>19</v>
      </c>
      <c r="F1679" s="8">
        <v>41578</v>
      </c>
      <c r="G1679" t="str">
        <f t="shared" si="27"/>
        <v>Inactive</v>
      </c>
      <c r="H1679" s="4" t="s">
        <v>6</v>
      </c>
      <c r="I1679" t="str">
        <f>VLOOKUP(B1679,'CCM-FRS-01-May-2014'!$A$1:$M$1962,3,0)</f>
        <v>Technology and Operations</v>
      </c>
      <c r="J1679" t="str">
        <f>VLOOKUP(B1679,'CCM-FRS-01-May-2014'!$A$1:$M$1962,4,0)</f>
        <v>Tech &amp; Ops-Business Operations</v>
      </c>
      <c r="K1679" t="str">
        <f>VLOOKUP(B1679,'CCM-FRS-01-May-2014'!$A$1:$M$1962,5,0)</f>
        <v>Tech &amp; Ops-Bus Ops-Instl Client Ops</v>
      </c>
      <c r="M1679">
        <v>0</v>
      </c>
      <c r="O1679" s="23">
        <v>0</v>
      </c>
    </row>
    <row r="1680" spans="1:15" ht="15" x14ac:dyDescent="0.3">
      <c r="A1680" s="7"/>
      <c r="B1680" s="7" t="s">
        <v>3357</v>
      </c>
      <c r="C1680" s="7" t="s">
        <v>3358</v>
      </c>
      <c r="D1680" s="8">
        <v>38974.576655092591</v>
      </c>
      <c r="E1680" s="7" t="s">
        <v>19</v>
      </c>
      <c r="F1680" s="8">
        <v>39964</v>
      </c>
      <c r="G1680" t="str">
        <f t="shared" si="27"/>
        <v>Inactive</v>
      </c>
      <c r="H1680" s="4" t="s">
        <v>6</v>
      </c>
      <c r="I1680" t="str">
        <f>VLOOKUP(B1680,'CCM-FRS-01-May-2014'!$A$1:$M$1962,3,0)</f>
        <v>Technology and Operations</v>
      </c>
      <c r="J1680" t="str">
        <f>VLOOKUP(B1680,'CCM-FRS-01-May-2014'!$A$1:$M$1962,4,0)</f>
        <v>Tech &amp; Ops-Allocated</v>
      </c>
      <c r="K1680" t="str">
        <f>VLOOKUP(B1680,'CCM-FRS-01-May-2014'!$A$1:$M$1962,5,0)</f>
        <v>NEWORG Inactive centers</v>
      </c>
      <c r="M1680">
        <v>0</v>
      </c>
      <c r="O1680" s="23">
        <v>0</v>
      </c>
    </row>
    <row r="1681" spans="1:15" ht="15" x14ac:dyDescent="0.3">
      <c r="A1681" s="7"/>
      <c r="B1681" s="7" t="s">
        <v>3359</v>
      </c>
      <c r="C1681" s="7" t="s">
        <v>3360</v>
      </c>
      <c r="D1681" s="8">
        <v>38974.576655092591</v>
      </c>
      <c r="E1681" s="7" t="s">
        <v>19</v>
      </c>
      <c r="F1681" s="8" t="s">
        <v>20</v>
      </c>
      <c r="G1681" t="str">
        <f t="shared" si="27"/>
        <v>Active</v>
      </c>
      <c r="H1681" s="2" t="s">
        <v>1</v>
      </c>
      <c r="I1681" t="str">
        <f>VLOOKUP(B1681,'CCM-FRS-01-May-2014'!$A$1:$M$1962,3,0)</f>
        <v>Technology and Operations</v>
      </c>
      <c r="J1681" t="str">
        <f>VLOOKUP(B1681,'CCM-FRS-01-May-2014'!$A$1:$M$1962,4,0)</f>
        <v>Tech &amp; Ops-Business Operations</v>
      </c>
      <c r="K1681" t="str">
        <f>VLOOKUP(B1681,'CCM-FRS-01-May-2014'!$A$1:$M$1962,5,0)</f>
        <v xml:space="preserve"> Tech &amp; Ops-Bus Ops-Global Fund Svcs</v>
      </c>
      <c r="M1681">
        <v>30</v>
      </c>
      <c r="O1681" s="23">
        <v>4464480.5440338291</v>
      </c>
    </row>
    <row r="1682" spans="1:15" ht="15" x14ac:dyDescent="0.3">
      <c r="A1682" s="7"/>
      <c r="B1682" s="7" t="s">
        <v>3361</v>
      </c>
      <c r="C1682" s="7" t="s">
        <v>3362</v>
      </c>
      <c r="D1682" s="8">
        <v>39106.345509259256</v>
      </c>
      <c r="E1682" s="7" t="s">
        <v>19</v>
      </c>
      <c r="F1682" s="8">
        <v>39555</v>
      </c>
      <c r="G1682" t="str">
        <f t="shared" si="27"/>
        <v>Inactive</v>
      </c>
      <c r="H1682" s="4" t="s">
        <v>6</v>
      </c>
      <c r="I1682" t="str">
        <f>VLOOKUP(B1682,'CCM-FRS-01-May-2014'!$A$1:$M$1962,3,0)</f>
        <v>Technology and Operations</v>
      </c>
      <c r="J1682" t="str">
        <f>VLOOKUP(B1682,'CCM-FRS-01-May-2014'!$A$1:$M$1962,4,0)</f>
        <v>Tech &amp; Ops-Allocated</v>
      </c>
      <c r="K1682" t="str">
        <f>VLOOKUP(B1682,'CCM-FRS-01-May-2014'!$A$1:$M$1962,5,0)</f>
        <v>NEWORG Inactive centers</v>
      </c>
      <c r="M1682">
        <v>0</v>
      </c>
      <c r="O1682" s="23">
        <v>0</v>
      </c>
    </row>
    <row r="1683" spans="1:15" ht="15" x14ac:dyDescent="0.3">
      <c r="A1683" s="7"/>
      <c r="B1683" s="7" t="s">
        <v>3363</v>
      </c>
      <c r="C1683" s="7" t="s">
        <v>3364</v>
      </c>
      <c r="D1683" s="8">
        <v>38040.735821759263</v>
      </c>
      <c r="E1683" s="7" t="s">
        <v>19</v>
      </c>
      <c r="F1683" s="8">
        <v>41486</v>
      </c>
      <c r="G1683" t="str">
        <f t="shared" si="27"/>
        <v>Inactive</v>
      </c>
      <c r="H1683" s="4" t="s">
        <v>6</v>
      </c>
      <c r="I1683" t="str">
        <f>VLOOKUP(B1683,'CCM-FRS-01-May-2014'!$A$1:$M$1962,3,0)</f>
        <v>Technology and Operations</v>
      </c>
      <c r="J1683" t="str">
        <f>VLOOKUP(B1683,'CCM-FRS-01-May-2014'!$A$1:$M$1962,4,0)</f>
        <v>Tech &amp; Ops-Business Operations</v>
      </c>
      <c r="K1683" t="str">
        <f>VLOOKUP(B1683,'CCM-FRS-01-May-2014'!$A$1:$M$1962,5,0)</f>
        <v>Tech &amp; Ops-Bus Ops-APS</v>
      </c>
      <c r="M1683">
        <v>0</v>
      </c>
      <c r="O1683" s="23">
        <v>0</v>
      </c>
    </row>
    <row r="1684" spans="1:15" ht="15" x14ac:dyDescent="0.3">
      <c r="A1684" s="7"/>
      <c r="B1684" s="7" t="s">
        <v>3365</v>
      </c>
      <c r="C1684" s="7" t="s">
        <v>3366</v>
      </c>
      <c r="D1684" s="8">
        <v>38040.735821759263</v>
      </c>
      <c r="E1684" s="7" t="s">
        <v>19</v>
      </c>
      <c r="F1684" s="8">
        <v>39555</v>
      </c>
      <c r="G1684" t="str">
        <f t="shared" si="27"/>
        <v>Inactive</v>
      </c>
      <c r="H1684" s="4" t="s">
        <v>6</v>
      </c>
      <c r="I1684" t="str">
        <f>VLOOKUP(B1684,'CCM-FRS-01-May-2014'!$A$1:$M$1962,3,0)</f>
        <v>Technology and Operations</v>
      </c>
      <c r="J1684" t="str">
        <f>VLOOKUP(B1684,'CCM-FRS-01-May-2014'!$A$1:$M$1962,4,0)</f>
        <v>Tech &amp; Ops-Allocated</v>
      </c>
      <c r="K1684" t="str">
        <f>VLOOKUP(B1684,'CCM-FRS-01-May-2014'!$A$1:$M$1962,5,0)</f>
        <v>NEWORG Inactive centers</v>
      </c>
      <c r="M1684">
        <v>0</v>
      </c>
      <c r="O1684" s="23">
        <v>0</v>
      </c>
    </row>
    <row r="1685" spans="1:15" ht="15" x14ac:dyDescent="0.3">
      <c r="A1685" s="7"/>
      <c r="B1685" s="7" t="s">
        <v>3367</v>
      </c>
      <c r="C1685" s="7" t="s">
        <v>3368</v>
      </c>
      <c r="D1685" s="8">
        <v>38040.735821759263</v>
      </c>
      <c r="E1685" s="7" t="s">
        <v>19</v>
      </c>
      <c r="F1685" s="8">
        <v>39555</v>
      </c>
      <c r="G1685" t="str">
        <f t="shared" si="27"/>
        <v>Inactive</v>
      </c>
      <c r="H1685" s="4" t="s">
        <v>6</v>
      </c>
      <c r="I1685" t="str">
        <f>VLOOKUP(B1685,'CCM-FRS-01-May-2014'!$A$1:$M$1962,3,0)</f>
        <v>Technology and Operations</v>
      </c>
      <c r="J1685" t="str">
        <f>VLOOKUP(B1685,'CCM-FRS-01-May-2014'!$A$1:$M$1962,4,0)</f>
        <v>Tech &amp; Ops-Allocated</v>
      </c>
      <c r="K1685" t="str">
        <f>VLOOKUP(B1685,'CCM-FRS-01-May-2014'!$A$1:$M$1962,5,0)</f>
        <v>NEWORG Inactive centers</v>
      </c>
      <c r="M1685">
        <v>0</v>
      </c>
      <c r="O1685" s="23">
        <v>0</v>
      </c>
    </row>
    <row r="1686" spans="1:15" ht="15" x14ac:dyDescent="0.3">
      <c r="A1686" s="7"/>
      <c r="B1686" s="7" t="s">
        <v>3369</v>
      </c>
      <c r="C1686" s="7" t="s">
        <v>3370</v>
      </c>
      <c r="D1686" s="8">
        <v>38040.735821759263</v>
      </c>
      <c r="E1686" s="7" t="s">
        <v>19</v>
      </c>
      <c r="F1686" s="8">
        <v>39964</v>
      </c>
      <c r="G1686" t="str">
        <f t="shared" si="27"/>
        <v>Inactive</v>
      </c>
      <c r="H1686" s="4" t="s">
        <v>6</v>
      </c>
      <c r="I1686" t="str">
        <f>VLOOKUP(B1686,'CCM-FRS-01-May-2014'!$A$1:$M$1962,3,0)</f>
        <v>Technology and Operations</v>
      </c>
      <c r="J1686" t="str">
        <f>VLOOKUP(B1686,'CCM-FRS-01-May-2014'!$A$1:$M$1962,4,0)</f>
        <v>Tech &amp; Ops-Allocated</v>
      </c>
      <c r="K1686" t="str">
        <f>VLOOKUP(B1686,'CCM-FRS-01-May-2014'!$A$1:$M$1962,5,0)</f>
        <v>NEWORG Inactive centers</v>
      </c>
      <c r="M1686">
        <v>0</v>
      </c>
      <c r="O1686" s="23">
        <v>0</v>
      </c>
    </row>
    <row r="1687" spans="1:15" ht="15" x14ac:dyDescent="0.3">
      <c r="A1687" s="7"/>
      <c r="B1687" s="7" t="s">
        <v>3371</v>
      </c>
      <c r="C1687" s="7" t="s">
        <v>3372</v>
      </c>
      <c r="D1687" s="8">
        <v>38041.41034722222</v>
      </c>
      <c r="E1687" s="7" t="s">
        <v>19</v>
      </c>
      <c r="F1687" s="8">
        <v>39555</v>
      </c>
      <c r="G1687" t="str">
        <f t="shared" si="27"/>
        <v>Inactive</v>
      </c>
      <c r="H1687" s="4" t="s">
        <v>6</v>
      </c>
      <c r="I1687" t="str">
        <f>VLOOKUP(B1687,'CCM-FRS-01-May-2014'!$A$1:$M$1962,3,0)</f>
        <v>Technology and Operations</v>
      </c>
      <c r="J1687" t="str">
        <f>VLOOKUP(B1687,'CCM-FRS-01-May-2014'!$A$1:$M$1962,4,0)</f>
        <v>Tech &amp; Ops-Allocated</v>
      </c>
      <c r="K1687" t="str">
        <f>VLOOKUP(B1687,'CCM-FRS-01-May-2014'!$A$1:$M$1962,5,0)</f>
        <v>NEWORG Inactive centers</v>
      </c>
      <c r="M1687">
        <v>0</v>
      </c>
      <c r="O1687" s="23">
        <v>0</v>
      </c>
    </row>
    <row r="1688" spans="1:15" ht="15" x14ac:dyDescent="0.3">
      <c r="A1688" s="7"/>
      <c r="B1688" s="7" t="s">
        <v>3373</v>
      </c>
      <c r="C1688" s="7" t="s">
        <v>3374</v>
      </c>
      <c r="D1688" s="8">
        <v>38041.41034722222</v>
      </c>
      <c r="E1688" s="7" t="s">
        <v>19</v>
      </c>
      <c r="F1688" s="8">
        <v>39964</v>
      </c>
      <c r="G1688" t="str">
        <f t="shared" si="27"/>
        <v>Inactive</v>
      </c>
      <c r="H1688" s="4" t="s">
        <v>6</v>
      </c>
      <c r="I1688" t="str">
        <f>VLOOKUP(B1688,'CCM-FRS-01-May-2014'!$A$1:$M$1962,3,0)</f>
        <v>Technology and Operations</v>
      </c>
      <c r="J1688" t="str">
        <f>VLOOKUP(B1688,'CCM-FRS-01-May-2014'!$A$1:$M$1962,4,0)</f>
        <v>Tech &amp; Ops-Allocated</v>
      </c>
      <c r="K1688" t="str">
        <f>VLOOKUP(B1688,'CCM-FRS-01-May-2014'!$A$1:$M$1962,5,0)</f>
        <v>NEWORG Inactive centers</v>
      </c>
      <c r="M1688">
        <v>0</v>
      </c>
      <c r="O1688" s="23">
        <v>0</v>
      </c>
    </row>
    <row r="1689" spans="1:15" ht="15" x14ac:dyDescent="0.3">
      <c r="A1689" s="7"/>
      <c r="B1689" s="7" t="s">
        <v>3375</v>
      </c>
      <c r="C1689" s="7" t="s">
        <v>3376</v>
      </c>
      <c r="D1689" s="8">
        <v>38041.414849537039</v>
      </c>
      <c r="E1689" s="7" t="s">
        <v>19</v>
      </c>
      <c r="F1689" s="8">
        <v>39555</v>
      </c>
      <c r="G1689" t="str">
        <f t="shared" si="27"/>
        <v>Inactive</v>
      </c>
      <c r="H1689" s="4" t="s">
        <v>6</v>
      </c>
      <c r="I1689" t="str">
        <f>VLOOKUP(B1689,'CCM-FRS-01-May-2014'!$A$1:$M$1962,3,0)</f>
        <v>Technology and Operations</v>
      </c>
      <c r="J1689" t="str">
        <f>VLOOKUP(B1689,'CCM-FRS-01-May-2014'!$A$1:$M$1962,4,0)</f>
        <v>Tech &amp; Ops-Allocated</v>
      </c>
      <c r="K1689" t="str">
        <f>VLOOKUP(B1689,'CCM-FRS-01-May-2014'!$A$1:$M$1962,5,0)</f>
        <v>NEWORG Inactive centers</v>
      </c>
      <c r="M1689">
        <v>0</v>
      </c>
      <c r="O1689" s="23">
        <v>0</v>
      </c>
    </row>
    <row r="1690" spans="1:15" ht="15" x14ac:dyDescent="0.3">
      <c r="A1690" s="7"/>
      <c r="B1690" s="7" t="s">
        <v>3377</v>
      </c>
      <c r="C1690" s="7" t="s">
        <v>3378</v>
      </c>
      <c r="D1690" s="8">
        <v>38041.414849537039</v>
      </c>
      <c r="E1690" s="7" t="s">
        <v>19</v>
      </c>
      <c r="F1690" s="8">
        <v>39964</v>
      </c>
      <c r="G1690" t="str">
        <f t="shared" si="27"/>
        <v>Inactive</v>
      </c>
      <c r="H1690" s="4" t="s">
        <v>6</v>
      </c>
      <c r="I1690" t="str">
        <f>VLOOKUP(B1690,'CCM-FRS-01-May-2014'!$A$1:$M$1962,3,0)</f>
        <v>Technology and Operations</v>
      </c>
      <c r="J1690" t="str">
        <f>VLOOKUP(B1690,'CCM-FRS-01-May-2014'!$A$1:$M$1962,4,0)</f>
        <v>Tech &amp; Ops-Allocated</v>
      </c>
      <c r="K1690" t="str">
        <f>VLOOKUP(B1690,'CCM-FRS-01-May-2014'!$A$1:$M$1962,5,0)</f>
        <v>NEWORG Inactive centers</v>
      </c>
      <c r="M1690">
        <v>0</v>
      </c>
      <c r="O1690" s="23">
        <v>0</v>
      </c>
    </row>
    <row r="1691" spans="1:15" ht="15" x14ac:dyDescent="0.3">
      <c r="A1691" s="7"/>
      <c r="B1691" s="7" t="s">
        <v>3379</v>
      </c>
      <c r="C1691" s="7" t="s">
        <v>3380</v>
      </c>
      <c r="D1691" s="8">
        <v>38069.673125000001</v>
      </c>
      <c r="E1691" s="7" t="s">
        <v>57</v>
      </c>
      <c r="F1691" s="8">
        <v>39555</v>
      </c>
      <c r="G1691" t="str">
        <f t="shared" si="27"/>
        <v>Inactive</v>
      </c>
      <c r="H1691" s="4" t="s">
        <v>6</v>
      </c>
      <c r="I1691" t="str">
        <f>VLOOKUP(B1691,'CCM-FRS-01-May-2014'!$A$1:$M$1962,3,0)</f>
        <v>Technology and Operations</v>
      </c>
      <c r="J1691" t="str">
        <f>VLOOKUP(B1691,'CCM-FRS-01-May-2014'!$A$1:$M$1962,4,0)</f>
        <v>Tech &amp; Ops-Allocated</v>
      </c>
      <c r="K1691" t="str">
        <f>VLOOKUP(B1691,'CCM-FRS-01-May-2014'!$A$1:$M$1962,5,0)</f>
        <v>NEWORG Inactive centers</v>
      </c>
      <c r="M1691">
        <v>0</v>
      </c>
      <c r="O1691" s="23">
        <v>0</v>
      </c>
    </row>
    <row r="1692" spans="1:15" ht="15" x14ac:dyDescent="0.3">
      <c r="A1692" s="7"/>
      <c r="B1692" s="7" t="s">
        <v>3381</v>
      </c>
      <c r="C1692" s="7" t="s">
        <v>3382</v>
      </c>
      <c r="D1692" s="8">
        <v>38783.473900462966</v>
      </c>
      <c r="E1692" s="7" t="s">
        <v>19</v>
      </c>
      <c r="F1692" s="8">
        <v>39964</v>
      </c>
      <c r="G1692" t="str">
        <f t="shared" si="27"/>
        <v>Inactive</v>
      </c>
      <c r="H1692" s="4" t="s">
        <v>6</v>
      </c>
      <c r="I1692" t="str">
        <f>VLOOKUP(B1692,'CCM-FRS-01-May-2014'!$A$1:$M$1962,3,0)</f>
        <v>Technology and Operations</v>
      </c>
      <c r="J1692" t="str">
        <f>VLOOKUP(B1692,'CCM-FRS-01-May-2014'!$A$1:$M$1962,4,0)</f>
        <v>Tech &amp; Ops-Allocated</v>
      </c>
      <c r="K1692" t="str">
        <f>VLOOKUP(B1692,'CCM-FRS-01-May-2014'!$A$1:$M$1962,5,0)</f>
        <v>NEWORG Inactive centers</v>
      </c>
      <c r="M1692">
        <v>0</v>
      </c>
      <c r="O1692" s="23">
        <v>0</v>
      </c>
    </row>
    <row r="1693" spans="1:15" ht="15" x14ac:dyDescent="0.3">
      <c r="A1693" s="7"/>
      <c r="B1693" s="7" t="s">
        <v>3383</v>
      </c>
      <c r="C1693" s="7" t="s">
        <v>3384</v>
      </c>
      <c r="D1693" s="8">
        <v>38783.469490740739</v>
      </c>
      <c r="E1693" s="7" t="s">
        <v>19</v>
      </c>
      <c r="F1693" s="8">
        <v>39964</v>
      </c>
      <c r="G1693" t="str">
        <f t="shared" si="27"/>
        <v>Inactive</v>
      </c>
      <c r="H1693" s="4" t="s">
        <v>6</v>
      </c>
      <c r="I1693" t="str">
        <f>VLOOKUP(B1693,'CCM-FRS-01-May-2014'!$A$1:$M$1962,3,0)</f>
        <v>Technology and Operations</v>
      </c>
      <c r="J1693" t="str">
        <f>VLOOKUP(B1693,'CCM-FRS-01-May-2014'!$A$1:$M$1962,4,0)</f>
        <v>Tech &amp; Ops-Allocated</v>
      </c>
      <c r="K1693" t="str">
        <f>VLOOKUP(B1693,'CCM-FRS-01-May-2014'!$A$1:$M$1962,5,0)</f>
        <v>NEWORG Inactive centers</v>
      </c>
      <c r="M1693">
        <v>0</v>
      </c>
      <c r="O1693" s="23">
        <v>0</v>
      </c>
    </row>
    <row r="1694" spans="1:15" ht="15" x14ac:dyDescent="0.3">
      <c r="A1694" s="7"/>
      <c r="B1694" s="7" t="s">
        <v>3385</v>
      </c>
      <c r="C1694" s="7" t="s">
        <v>3386</v>
      </c>
      <c r="D1694" s="8">
        <v>39294.762997685182</v>
      </c>
      <c r="E1694" s="7" t="s">
        <v>19</v>
      </c>
      <c r="F1694" s="8">
        <v>39964</v>
      </c>
      <c r="G1694" t="str">
        <f t="shared" si="27"/>
        <v>Inactive</v>
      </c>
      <c r="H1694" s="4" t="s">
        <v>6</v>
      </c>
      <c r="I1694" t="str">
        <f>VLOOKUP(B1694,'CCM-FRS-01-May-2014'!$A$1:$M$1962,3,0)</f>
        <v>Technology and Operations</v>
      </c>
      <c r="J1694" t="str">
        <f>VLOOKUP(B1694,'CCM-FRS-01-May-2014'!$A$1:$M$1962,4,0)</f>
        <v>Tech &amp; Ops-Allocated</v>
      </c>
      <c r="K1694" t="str">
        <f>VLOOKUP(B1694,'CCM-FRS-01-May-2014'!$A$1:$M$1962,5,0)</f>
        <v>NEWORG Inactive centers</v>
      </c>
      <c r="M1694">
        <v>0</v>
      </c>
      <c r="O1694" s="23">
        <v>0</v>
      </c>
    </row>
    <row r="1695" spans="1:15" ht="15" x14ac:dyDescent="0.3">
      <c r="A1695" s="7"/>
      <c r="B1695" s="7" t="s">
        <v>3387</v>
      </c>
      <c r="C1695" s="7" t="s">
        <v>3388</v>
      </c>
      <c r="D1695" s="8">
        <v>39294.763136574074</v>
      </c>
      <c r="E1695" s="7" t="s">
        <v>19</v>
      </c>
      <c r="F1695" s="8">
        <v>39964</v>
      </c>
      <c r="G1695" t="str">
        <f t="shared" si="27"/>
        <v>Inactive</v>
      </c>
      <c r="H1695" s="4" t="s">
        <v>6</v>
      </c>
      <c r="I1695" t="str">
        <f>VLOOKUP(B1695,'CCM-FRS-01-May-2014'!$A$1:$M$1962,3,0)</f>
        <v>Technology and Operations</v>
      </c>
      <c r="J1695" t="str">
        <f>VLOOKUP(B1695,'CCM-FRS-01-May-2014'!$A$1:$M$1962,4,0)</f>
        <v>Tech &amp; Ops-Allocated</v>
      </c>
      <c r="K1695" t="str">
        <f>VLOOKUP(B1695,'CCM-FRS-01-May-2014'!$A$1:$M$1962,5,0)</f>
        <v>NEWORG Inactive centers</v>
      </c>
      <c r="M1695">
        <v>0</v>
      </c>
      <c r="O1695" s="23">
        <v>0</v>
      </c>
    </row>
    <row r="1696" spans="1:15" ht="15" x14ac:dyDescent="0.3">
      <c r="A1696" s="7"/>
      <c r="B1696" s="7" t="s">
        <v>3389</v>
      </c>
      <c r="C1696" s="7" t="s">
        <v>3390</v>
      </c>
      <c r="D1696" s="8">
        <v>39294.763333333336</v>
      </c>
      <c r="E1696" s="7" t="s">
        <v>19</v>
      </c>
      <c r="F1696" s="8">
        <v>39964</v>
      </c>
      <c r="G1696" t="str">
        <f t="shared" si="27"/>
        <v>Inactive</v>
      </c>
      <c r="H1696" s="4" t="s">
        <v>6</v>
      </c>
      <c r="I1696" t="str">
        <f>VLOOKUP(B1696,'CCM-FRS-01-May-2014'!$A$1:$M$1962,3,0)</f>
        <v>Technology and Operations</v>
      </c>
      <c r="J1696" t="str">
        <f>VLOOKUP(B1696,'CCM-FRS-01-May-2014'!$A$1:$M$1962,4,0)</f>
        <v>Tech &amp; Ops-Allocated</v>
      </c>
      <c r="K1696" t="str">
        <f>VLOOKUP(B1696,'CCM-FRS-01-May-2014'!$A$1:$M$1962,5,0)</f>
        <v>NEWORG Inactive centers</v>
      </c>
      <c r="M1696">
        <v>0</v>
      </c>
      <c r="O1696" s="23">
        <v>0</v>
      </c>
    </row>
    <row r="1697" spans="1:15" ht="15" x14ac:dyDescent="0.3">
      <c r="A1697" s="7"/>
      <c r="B1697" s="7" t="s">
        <v>3391</v>
      </c>
      <c r="C1697" s="7" t="s">
        <v>3392</v>
      </c>
      <c r="D1697" s="8">
        <v>39294.763472222221</v>
      </c>
      <c r="E1697" s="7" t="s">
        <v>19</v>
      </c>
      <c r="F1697" s="8">
        <v>39964</v>
      </c>
      <c r="G1697" t="str">
        <f t="shared" si="27"/>
        <v>Inactive</v>
      </c>
      <c r="H1697" s="4" t="s">
        <v>6</v>
      </c>
      <c r="I1697" t="str">
        <f>VLOOKUP(B1697,'CCM-FRS-01-May-2014'!$A$1:$M$1962,3,0)</f>
        <v>Technology and Operations</v>
      </c>
      <c r="J1697" t="str">
        <f>VLOOKUP(B1697,'CCM-FRS-01-May-2014'!$A$1:$M$1962,4,0)</f>
        <v>Tech &amp; Ops-Allocated</v>
      </c>
      <c r="K1697" t="str">
        <f>VLOOKUP(B1697,'CCM-FRS-01-May-2014'!$A$1:$M$1962,5,0)</f>
        <v>NEWORG Inactive centers</v>
      </c>
      <c r="M1697">
        <v>0</v>
      </c>
      <c r="O1697" s="23">
        <v>0</v>
      </c>
    </row>
    <row r="1698" spans="1:15" ht="15" x14ac:dyDescent="0.3">
      <c r="A1698" s="7"/>
      <c r="B1698" s="7" t="s">
        <v>3393</v>
      </c>
      <c r="C1698" s="7" t="s">
        <v>3394</v>
      </c>
      <c r="D1698" s="8">
        <v>39294.763749999998</v>
      </c>
      <c r="E1698" s="7" t="s">
        <v>19</v>
      </c>
      <c r="F1698" s="8">
        <v>41759</v>
      </c>
      <c r="G1698" t="str">
        <f t="shared" si="27"/>
        <v>Inactive</v>
      </c>
      <c r="H1698" s="4" t="s">
        <v>7</v>
      </c>
      <c r="I1698" t="str">
        <f>VLOOKUP(B1698,'CCM-FRS-01-May-2014'!$A$1:$M$1962,3,0)</f>
        <v>Technology and Operations</v>
      </c>
      <c r="J1698" t="str">
        <f>VLOOKUP(B1698,'CCM-FRS-01-May-2014'!$A$1:$M$1962,4,0)</f>
        <v>Tech &amp; Ops-Business Operations</v>
      </c>
      <c r="K1698" t="str">
        <f>VLOOKUP(B1698,'CCM-FRS-01-May-2014'!$A$1:$M$1962,5,0)</f>
        <v>Tech &amp; Ops-Bus Ops-APS</v>
      </c>
      <c r="M1698">
        <v>0</v>
      </c>
      <c r="O1698" s="23">
        <v>621.90999999999985</v>
      </c>
    </row>
    <row r="1699" spans="1:15" ht="15" x14ac:dyDescent="0.3">
      <c r="A1699" s="7"/>
      <c r="B1699" s="7" t="s">
        <v>3395</v>
      </c>
      <c r="C1699" s="7" t="s">
        <v>3396</v>
      </c>
      <c r="D1699" s="8">
        <v>39294.764050925929</v>
      </c>
      <c r="E1699" s="7" t="s">
        <v>19</v>
      </c>
      <c r="F1699" s="8">
        <v>39964</v>
      </c>
      <c r="G1699" t="str">
        <f t="shared" si="27"/>
        <v>Inactive</v>
      </c>
      <c r="H1699" s="4" t="s">
        <v>6</v>
      </c>
      <c r="I1699" t="str">
        <f>VLOOKUP(B1699,'CCM-FRS-01-May-2014'!$A$1:$M$1962,3,0)</f>
        <v>Technology and Operations</v>
      </c>
      <c r="J1699" t="str">
        <f>VLOOKUP(B1699,'CCM-FRS-01-May-2014'!$A$1:$M$1962,4,0)</f>
        <v>Tech &amp; Ops-Allocated</v>
      </c>
      <c r="K1699" t="str">
        <f>VLOOKUP(B1699,'CCM-FRS-01-May-2014'!$A$1:$M$1962,5,0)</f>
        <v>NEWORG Inactive centers</v>
      </c>
      <c r="M1699">
        <v>0</v>
      </c>
      <c r="O1699" s="23">
        <v>0</v>
      </c>
    </row>
    <row r="1700" spans="1:15" ht="15" x14ac:dyDescent="0.3">
      <c r="A1700" s="7"/>
      <c r="B1700" s="7" t="s">
        <v>3397</v>
      </c>
      <c r="C1700" s="7" t="s">
        <v>3398</v>
      </c>
      <c r="D1700" s="8">
        <v>39294.764247685183</v>
      </c>
      <c r="E1700" s="7" t="s">
        <v>19</v>
      </c>
      <c r="F1700" s="8">
        <v>39964</v>
      </c>
      <c r="G1700" t="str">
        <f t="shared" si="27"/>
        <v>Inactive</v>
      </c>
      <c r="H1700" s="4" t="s">
        <v>6</v>
      </c>
      <c r="I1700" t="str">
        <f>VLOOKUP(B1700,'CCM-FRS-01-May-2014'!$A$1:$M$1962,3,0)</f>
        <v>Technology and Operations</v>
      </c>
      <c r="J1700" t="str">
        <f>VLOOKUP(B1700,'CCM-FRS-01-May-2014'!$A$1:$M$1962,4,0)</f>
        <v>Tech &amp; Ops-Allocated</v>
      </c>
      <c r="K1700" t="str">
        <f>VLOOKUP(B1700,'CCM-FRS-01-May-2014'!$A$1:$M$1962,5,0)</f>
        <v>NEWORG Inactive centers</v>
      </c>
      <c r="M1700">
        <v>0</v>
      </c>
      <c r="O1700" s="23">
        <v>0</v>
      </c>
    </row>
    <row r="1701" spans="1:15" ht="15" x14ac:dyDescent="0.3">
      <c r="A1701" s="7"/>
      <c r="B1701" s="7" t="s">
        <v>3399</v>
      </c>
      <c r="C1701" s="7" t="s">
        <v>3400</v>
      </c>
      <c r="D1701" s="8">
        <v>38161.449166666665</v>
      </c>
      <c r="E1701" s="7" t="s">
        <v>19</v>
      </c>
      <c r="F1701" s="8">
        <v>39555</v>
      </c>
      <c r="G1701" t="str">
        <f t="shared" si="27"/>
        <v>Inactive</v>
      </c>
      <c r="H1701" s="4" t="s">
        <v>6</v>
      </c>
      <c r="I1701" t="str">
        <f>VLOOKUP(B1701,'CCM-FRS-01-May-2014'!$A$1:$M$1962,3,0)</f>
        <v>Technology and Operations</v>
      </c>
      <c r="J1701" t="str">
        <f>VLOOKUP(B1701,'CCM-FRS-01-May-2014'!$A$1:$M$1962,4,0)</f>
        <v>Tech &amp; Ops-Allocated</v>
      </c>
      <c r="K1701" t="str">
        <f>VLOOKUP(B1701,'CCM-FRS-01-May-2014'!$A$1:$M$1962,5,0)</f>
        <v>NEWORG Inactive centers</v>
      </c>
      <c r="M1701">
        <v>0</v>
      </c>
      <c r="O1701" s="23">
        <v>0</v>
      </c>
    </row>
    <row r="1702" spans="1:15" ht="15" x14ac:dyDescent="0.3">
      <c r="A1702" s="7"/>
      <c r="B1702" s="7" t="s">
        <v>3401</v>
      </c>
      <c r="C1702" s="7" t="s">
        <v>3402</v>
      </c>
      <c r="D1702" s="8">
        <v>39405.522152777776</v>
      </c>
      <c r="E1702" s="7" t="s">
        <v>19</v>
      </c>
      <c r="F1702" s="8">
        <v>39964</v>
      </c>
      <c r="G1702" t="str">
        <f t="shared" si="27"/>
        <v>Inactive</v>
      </c>
      <c r="H1702" s="4" t="s">
        <v>6</v>
      </c>
      <c r="I1702" t="str">
        <f>VLOOKUP(B1702,'CCM-FRS-01-May-2014'!$A$1:$M$1962,3,0)</f>
        <v>Technology and Operations</v>
      </c>
      <c r="J1702" t="str">
        <f>VLOOKUP(B1702,'CCM-FRS-01-May-2014'!$A$1:$M$1962,4,0)</f>
        <v>Tech &amp; Ops-Allocated</v>
      </c>
      <c r="K1702" t="str">
        <f>VLOOKUP(B1702,'CCM-FRS-01-May-2014'!$A$1:$M$1962,5,0)</f>
        <v>NEWORG Inactive centers</v>
      </c>
      <c r="M1702">
        <v>0</v>
      </c>
      <c r="O1702" s="23">
        <v>0</v>
      </c>
    </row>
    <row r="1703" spans="1:15" ht="15" x14ac:dyDescent="0.3">
      <c r="A1703" s="7"/>
      <c r="B1703" s="7" t="s">
        <v>3403</v>
      </c>
      <c r="C1703" s="7" t="s">
        <v>3404</v>
      </c>
      <c r="D1703" s="8">
        <v>39688.615347222221</v>
      </c>
      <c r="E1703" s="7" t="s">
        <v>19</v>
      </c>
      <c r="F1703" s="8" t="s">
        <v>20</v>
      </c>
      <c r="G1703" t="str">
        <f t="shared" si="27"/>
        <v>Active</v>
      </c>
      <c r="H1703" s="2" t="s">
        <v>1</v>
      </c>
      <c r="I1703" t="str">
        <f>VLOOKUP(B1703,'CCM-FRS-01-May-2014'!$A$1:$M$1962,3,0)</f>
        <v>Technology and Operations</v>
      </c>
      <c r="J1703" t="str">
        <f>VLOOKUP(B1703,'CCM-FRS-01-May-2014'!$A$1:$M$1962,4,0)</f>
        <v>Tech &amp; Ops-Business Operations</v>
      </c>
      <c r="K1703" t="str">
        <f>VLOOKUP(B1703,'CCM-FRS-01-May-2014'!$A$1:$M$1962,5,0)</f>
        <v>Tech &amp; Ops-Bus Ops-APS</v>
      </c>
      <c r="M1703">
        <v>82</v>
      </c>
      <c r="O1703" s="23">
        <v>8262864.6221954841</v>
      </c>
    </row>
    <row r="1704" spans="1:15" ht="15" x14ac:dyDescent="0.3">
      <c r="A1704" s="7"/>
      <c r="B1704" s="7" t="s">
        <v>3405</v>
      </c>
      <c r="C1704" s="7" t="s">
        <v>3406</v>
      </c>
      <c r="D1704" s="8">
        <v>38041.414849537039</v>
      </c>
      <c r="E1704" s="7" t="s">
        <v>57</v>
      </c>
      <c r="F1704" s="8">
        <v>39555</v>
      </c>
      <c r="G1704" t="str">
        <f t="shared" si="27"/>
        <v>Inactive</v>
      </c>
      <c r="H1704" s="4" t="s">
        <v>6</v>
      </c>
      <c r="I1704" t="str">
        <f>VLOOKUP(B1704,'CCM-FRS-01-May-2014'!$A$1:$M$1962,3,0)</f>
        <v>Technology and Operations</v>
      </c>
      <c r="J1704" t="str">
        <f>VLOOKUP(B1704,'CCM-FRS-01-May-2014'!$A$1:$M$1962,4,0)</f>
        <v>Tech &amp; Ops-Allocated</v>
      </c>
      <c r="K1704" t="str">
        <f>VLOOKUP(B1704,'CCM-FRS-01-May-2014'!$A$1:$M$1962,5,0)</f>
        <v>NEWORG Inactive centers</v>
      </c>
      <c r="M1704">
        <v>0</v>
      </c>
      <c r="O1704" s="23">
        <v>0</v>
      </c>
    </row>
    <row r="1705" spans="1:15" ht="15" x14ac:dyDescent="0.3">
      <c r="A1705" s="7"/>
      <c r="B1705" s="7" t="s">
        <v>3407</v>
      </c>
      <c r="C1705" s="7" t="s">
        <v>3408</v>
      </c>
      <c r="D1705" s="8">
        <v>38041.414849537039</v>
      </c>
      <c r="E1705" s="7" t="s">
        <v>19</v>
      </c>
      <c r="F1705" s="8">
        <v>39555</v>
      </c>
      <c r="G1705" t="str">
        <f t="shared" si="27"/>
        <v>Inactive</v>
      </c>
      <c r="H1705" s="4" t="s">
        <v>6</v>
      </c>
      <c r="I1705" t="str">
        <f>VLOOKUP(B1705,'CCM-FRS-01-May-2014'!$A$1:$M$1962,3,0)</f>
        <v>Technology and Operations</v>
      </c>
      <c r="J1705" t="str">
        <f>VLOOKUP(B1705,'CCM-FRS-01-May-2014'!$A$1:$M$1962,4,0)</f>
        <v>Tech &amp; Ops-Allocated</v>
      </c>
      <c r="K1705" t="str">
        <f>VLOOKUP(B1705,'CCM-FRS-01-May-2014'!$A$1:$M$1962,5,0)</f>
        <v>NEWORG Inactive centers</v>
      </c>
      <c r="M1705">
        <v>0</v>
      </c>
      <c r="O1705" s="23">
        <v>0</v>
      </c>
    </row>
    <row r="1706" spans="1:15" ht="15" x14ac:dyDescent="0.3">
      <c r="A1706" s="7"/>
      <c r="B1706" s="7" t="s">
        <v>3409</v>
      </c>
      <c r="C1706" s="7" t="s">
        <v>3410</v>
      </c>
      <c r="D1706" s="8">
        <v>38041.414849537039</v>
      </c>
      <c r="E1706" s="7" t="s">
        <v>19</v>
      </c>
      <c r="F1706" s="8">
        <v>39555</v>
      </c>
      <c r="G1706" t="str">
        <f t="shared" si="27"/>
        <v>Inactive</v>
      </c>
      <c r="H1706" s="4" t="s">
        <v>6</v>
      </c>
      <c r="I1706" t="str">
        <f>VLOOKUP(B1706,'CCM-FRS-01-May-2014'!$A$1:$M$1962,3,0)</f>
        <v>Technology and Operations</v>
      </c>
      <c r="J1706" t="str">
        <f>VLOOKUP(B1706,'CCM-FRS-01-May-2014'!$A$1:$M$1962,4,0)</f>
        <v>Tech &amp; Ops-Allocated</v>
      </c>
      <c r="K1706" t="str">
        <f>VLOOKUP(B1706,'CCM-FRS-01-May-2014'!$A$1:$M$1962,5,0)</f>
        <v>NEWORG Inactive centers</v>
      </c>
      <c r="M1706">
        <v>0</v>
      </c>
      <c r="O1706" s="23">
        <v>0</v>
      </c>
    </row>
    <row r="1707" spans="1:15" ht="15" x14ac:dyDescent="0.3">
      <c r="A1707" s="7"/>
      <c r="B1707" s="7" t="s">
        <v>3411</v>
      </c>
      <c r="C1707" s="7" t="s">
        <v>3412</v>
      </c>
      <c r="D1707" s="8">
        <v>38916.704861111109</v>
      </c>
      <c r="E1707" s="7" t="s">
        <v>19</v>
      </c>
      <c r="F1707" s="8">
        <v>39555</v>
      </c>
      <c r="G1707" t="str">
        <f t="shared" si="27"/>
        <v>Inactive</v>
      </c>
      <c r="H1707" s="4" t="s">
        <v>6</v>
      </c>
      <c r="I1707" t="str">
        <f>VLOOKUP(B1707,'CCM-FRS-01-May-2014'!$A$1:$M$1962,3,0)</f>
        <v>Technology and Operations</v>
      </c>
      <c r="J1707" t="str">
        <f>VLOOKUP(B1707,'CCM-FRS-01-May-2014'!$A$1:$M$1962,4,0)</f>
        <v>Tech &amp; Ops-Allocated</v>
      </c>
      <c r="K1707" t="str">
        <f>VLOOKUP(B1707,'CCM-FRS-01-May-2014'!$A$1:$M$1962,5,0)</f>
        <v>NEWORG Inactive centers</v>
      </c>
      <c r="M1707">
        <v>0</v>
      </c>
      <c r="O1707" s="23">
        <v>0</v>
      </c>
    </row>
    <row r="1708" spans="1:15" ht="15" x14ac:dyDescent="0.3">
      <c r="A1708" s="7"/>
      <c r="B1708" s="7" t="s">
        <v>3413</v>
      </c>
      <c r="C1708" s="7" t="s">
        <v>3414</v>
      </c>
      <c r="D1708" s="8">
        <v>39007.490266203706</v>
      </c>
      <c r="E1708" s="7" t="s">
        <v>19</v>
      </c>
      <c r="F1708" s="8" t="s">
        <v>20</v>
      </c>
      <c r="G1708" t="str">
        <f t="shared" si="27"/>
        <v>Active</v>
      </c>
      <c r="H1708" s="2" t="s">
        <v>1</v>
      </c>
      <c r="I1708" t="str">
        <f>VLOOKUP(B1708,'CCM-FRS-01-May-2014'!$A$1:$M$1962,3,0)</f>
        <v>Technology and Operations</v>
      </c>
      <c r="J1708" t="str">
        <f>VLOOKUP(B1708,'CCM-FRS-01-May-2014'!$A$1:$M$1962,4,0)</f>
        <v>Tech &amp; Ops-Business Operations</v>
      </c>
      <c r="K1708" t="str">
        <f>VLOOKUP(B1708,'CCM-FRS-01-May-2014'!$A$1:$M$1962,5,0)</f>
        <v>Tech &amp; Ops-Bus Ops-Provider Strategy</v>
      </c>
      <c r="M1708">
        <v>34</v>
      </c>
      <c r="O1708" s="23">
        <v>161686297.20875436</v>
      </c>
    </row>
    <row r="1709" spans="1:15" ht="15" x14ac:dyDescent="0.3">
      <c r="A1709" s="7"/>
      <c r="B1709" s="7" t="s">
        <v>3415</v>
      </c>
      <c r="C1709" s="7" t="s">
        <v>3416</v>
      </c>
      <c r="D1709" s="8">
        <v>38974.576655092591</v>
      </c>
      <c r="E1709" s="7" t="s">
        <v>19</v>
      </c>
      <c r="F1709" s="8">
        <v>39964</v>
      </c>
      <c r="G1709" t="str">
        <f t="shared" si="27"/>
        <v>Inactive</v>
      </c>
      <c r="H1709" s="4" t="s">
        <v>6</v>
      </c>
      <c r="I1709" t="str">
        <f>VLOOKUP(B1709,'CCM-FRS-01-May-2014'!$A$1:$M$1962,3,0)</f>
        <v>Technology and Operations</v>
      </c>
      <c r="J1709" t="str">
        <f>VLOOKUP(B1709,'CCM-FRS-01-May-2014'!$A$1:$M$1962,4,0)</f>
        <v>Tech &amp; Ops-Allocated</v>
      </c>
      <c r="K1709" t="str">
        <f>VLOOKUP(B1709,'CCM-FRS-01-May-2014'!$A$1:$M$1962,5,0)</f>
        <v>NEWORG Inactive centers</v>
      </c>
      <c r="M1709">
        <v>0</v>
      </c>
      <c r="O1709" s="23">
        <v>0</v>
      </c>
    </row>
    <row r="1710" spans="1:15" ht="15" x14ac:dyDescent="0.3">
      <c r="A1710" s="7"/>
      <c r="B1710" s="7" t="s">
        <v>3417</v>
      </c>
      <c r="C1710" s="7" t="s">
        <v>3418</v>
      </c>
      <c r="D1710" s="8">
        <v>38974.576655092591</v>
      </c>
      <c r="E1710" s="7" t="s">
        <v>19</v>
      </c>
      <c r="F1710" s="8">
        <v>39964</v>
      </c>
      <c r="G1710" t="str">
        <f t="shared" si="27"/>
        <v>Inactive</v>
      </c>
      <c r="H1710" s="4" t="s">
        <v>6</v>
      </c>
      <c r="I1710" t="str">
        <f>VLOOKUP(B1710,'CCM-FRS-01-May-2014'!$A$1:$M$1962,3,0)</f>
        <v>Technology and Operations</v>
      </c>
      <c r="J1710" t="str">
        <f>VLOOKUP(B1710,'CCM-FRS-01-May-2014'!$A$1:$M$1962,4,0)</f>
        <v>Tech &amp; Ops-Allocated</v>
      </c>
      <c r="K1710" t="str">
        <f>VLOOKUP(B1710,'CCM-FRS-01-May-2014'!$A$1:$M$1962,5,0)</f>
        <v>NEWORG Inactive centers</v>
      </c>
      <c r="M1710">
        <v>0</v>
      </c>
      <c r="O1710" s="23">
        <v>0</v>
      </c>
    </row>
    <row r="1711" spans="1:15" ht="15" x14ac:dyDescent="0.3">
      <c r="A1711" s="7"/>
      <c r="B1711" s="7" t="s">
        <v>3419</v>
      </c>
      <c r="C1711" s="7" t="s">
        <v>3420</v>
      </c>
      <c r="D1711" s="8">
        <v>38974.576655092591</v>
      </c>
      <c r="E1711" s="7" t="s">
        <v>19</v>
      </c>
      <c r="F1711" s="8">
        <v>39964</v>
      </c>
      <c r="G1711" t="str">
        <f t="shared" si="27"/>
        <v>Inactive</v>
      </c>
      <c r="H1711" s="4" t="s">
        <v>6</v>
      </c>
      <c r="I1711" t="str">
        <f>VLOOKUP(B1711,'CCM-FRS-01-May-2014'!$A$1:$M$1962,3,0)</f>
        <v>Technology and Operations</v>
      </c>
      <c r="J1711" t="str">
        <f>VLOOKUP(B1711,'CCM-FRS-01-May-2014'!$A$1:$M$1962,4,0)</f>
        <v>Tech &amp; Ops-Allocated</v>
      </c>
      <c r="K1711" t="str">
        <f>VLOOKUP(B1711,'CCM-FRS-01-May-2014'!$A$1:$M$1962,5,0)</f>
        <v>NEWORG Inactive centers</v>
      </c>
      <c r="M1711">
        <v>0</v>
      </c>
      <c r="O1711" s="23">
        <v>0</v>
      </c>
    </row>
    <row r="1712" spans="1:15" ht="15" x14ac:dyDescent="0.3">
      <c r="A1712" s="7"/>
      <c r="B1712" s="7" t="s">
        <v>3421</v>
      </c>
      <c r="C1712" s="7" t="s">
        <v>3422</v>
      </c>
      <c r="D1712" s="8">
        <v>38974.576655092591</v>
      </c>
      <c r="E1712" s="7" t="s">
        <v>19</v>
      </c>
      <c r="F1712" s="8">
        <v>39964</v>
      </c>
      <c r="G1712" t="str">
        <f t="shared" si="27"/>
        <v>Inactive</v>
      </c>
      <c r="H1712" s="4" t="s">
        <v>6</v>
      </c>
      <c r="I1712" t="str">
        <f>VLOOKUP(B1712,'CCM-FRS-01-May-2014'!$A$1:$M$1962,3,0)</f>
        <v>Technology and Operations</v>
      </c>
      <c r="J1712" t="str">
        <f>VLOOKUP(B1712,'CCM-FRS-01-May-2014'!$A$1:$M$1962,4,0)</f>
        <v>Tech &amp; Ops-Allocated</v>
      </c>
      <c r="K1712" t="str">
        <f>VLOOKUP(B1712,'CCM-FRS-01-May-2014'!$A$1:$M$1962,5,0)</f>
        <v>NEWORG Inactive centers</v>
      </c>
      <c r="M1712">
        <v>0</v>
      </c>
      <c r="O1712" s="23">
        <v>0</v>
      </c>
    </row>
    <row r="1713" spans="1:15" ht="15" x14ac:dyDescent="0.3">
      <c r="A1713" s="7"/>
      <c r="B1713" s="7" t="s">
        <v>3423</v>
      </c>
      <c r="C1713" s="7" t="s">
        <v>3424</v>
      </c>
      <c r="D1713" s="8">
        <v>38974.576655092591</v>
      </c>
      <c r="E1713" s="7" t="s">
        <v>19</v>
      </c>
      <c r="F1713" s="8">
        <v>39964</v>
      </c>
      <c r="G1713" t="str">
        <f t="shared" si="27"/>
        <v>Inactive</v>
      </c>
      <c r="H1713" s="4" t="s">
        <v>6</v>
      </c>
      <c r="I1713" t="str">
        <f>VLOOKUP(B1713,'CCM-FRS-01-May-2014'!$A$1:$M$1962,3,0)</f>
        <v>Technology and Operations</v>
      </c>
      <c r="J1713" t="str">
        <f>VLOOKUP(B1713,'CCM-FRS-01-May-2014'!$A$1:$M$1962,4,0)</f>
        <v>Tech &amp; Ops-Allocated</v>
      </c>
      <c r="K1713" t="str">
        <f>VLOOKUP(B1713,'CCM-FRS-01-May-2014'!$A$1:$M$1962,5,0)</f>
        <v>NEWORG Inactive centers</v>
      </c>
      <c r="M1713">
        <v>0</v>
      </c>
      <c r="O1713" s="23">
        <v>0</v>
      </c>
    </row>
    <row r="1714" spans="1:15" ht="15" x14ac:dyDescent="0.3">
      <c r="A1714" s="7"/>
      <c r="B1714" s="7" t="s">
        <v>3425</v>
      </c>
      <c r="C1714" s="7" t="s">
        <v>3426</v>
      </c>
      <c r="D1714" s="8">
        <v>38974.576655092591</v>
      </c>
      <c r="E1714" s="7" t="s">
        <v>19</v>
      </c>
      <c r="F1714" s="8">
        <v>39964</v>
      </c>
      <c r="G1714" t="str">
        <f t="shared" si="27"/>
        <v>Inactive</v>
      </c>
      <c r="H1714" s="4" t="s">
        <v>6</v>
      </c>
      <c r="I1714" t="str">
        <f>VLOOKUP(B1714,'CCM-FRS-01-May-2014'!$A$1:$M$1962,3,0)</f>
        <v>Technology and Operations</v>
      </c>
      <c r="J1714" t="str">
        <f>VLOOKUP(B1714,'CCM-FRS-01-May-2014'!$A$1:$M$1962,4,0)</f>
        <v>Tech &amp; Ops-Allocated</v>
      </c>
      <c r="K1714" t="str">
        <f>VLOOKUP(B1714,'CCM-FRS-01-May-2014'!$A$1:$M$1962,5,0)</f>
        <v>NEWORG Inactive centers</v>
      </c>
      <c r="M1714">
        <v>0</v>
      </c>
      <c r="O1714" s="23">
        <v>0</v>
      </c>
    </row>
    <row r="1715" spans="1:15" ht="15" x14ac:dyDescent="0.3">
      <c r="A1715" s="7"/>
      <c r="B1715" s="7" t="s">
        <v>3427</v>
      </c>
      <c r="C1715" s="7" t="s">
        <v>3428</v>
      </c>
      <c r="D1715" s="8">
        <v>38974.576655092591</v>
      </c>
      <c r="E1715" s="7" t="s">
        <v>19</v>
      </c>
      <c r="F1715" s="8">
        <v>39964</v>
      </c>
      <c r="G1715" t="str">
        <f t="shared" si="27"/>
        <v>Inactive</v>
      </c>
      <c r="H1715" s="4" t="s">
        <v>6</v>
      </c>
      <c r="I1715" t="str">
        <f>VLOOKUP(B1715,'CCM-FRS-01-May-2014'!$A$1:$M$1962,3,0)</f>
        <v>Technology and Operations</v>
      </c>
      <c r="J1715" t="str">
        <f>VLOOKUP(B1715,'CCM-FRS-01-May-2014'!$A$1:$M$1962,4,0)</f>
        <v>Tech &amp; Ops-Allocated</v>
      </c>
      <c r="K1715" t="str">
        <f>VLOOKUP(B1715,'CCM-FRS-01-May-2014'!$A$1:$M$1962,5,0)</f>
        <v>NEWORG Inactive centers</v>
      </c>
      <c r="M1715">
        <v>0</v>
      </c>
      <c r="O1715" s="23">
        <v>0</v>
      </c>
    </row>
    <row r="1716" spans="1:15" ht="15" x14ac:dyDescent="0.3">
      <c r="A1716" s="7"/>
      <c r="B1716" s="7" t="s">
        <v>3429</v>
      </c>
      <c r="C1716" s="7" t="s">
        <v>3430</v>
      </c>
      <c r="D1716" s="8">
        <v>39294.766458333332</v>
      </c>
      <c r="E1716" s="7" t="s">
        <v>19</v>
      </c>
      <c r="F1716" s="8">
        <v>39964</v>
      </c>
      <c r="G1716" t="str">
        <f t="shared" si="27"/>
        <v>Inactive</v>
      </c>
      <c r="H1716" s="4" t="s">
        <v>6</v>
      </c>
      <c r="I1716" t="str">
        <f>VLOOKUP(B1716,'CCM-FRS-01-May-2014'!$A$1:$M$1962,3,0)</f>
        <v>Technology and Operations</v>
      </c>
      <c r="J1716" t="str">
        <f>VLOOKUP(B1716,'CCM-FRS-01-May-2014'!$A$1:$M$1962,4,0)</f>
        <v>Tech &amp; Ops-Allocated</v>
      </c>
      <c r="K1716" t="str">
        <f>VLOOKUP(B1716,'CCM-FRS-01-May-2014'!$A$1:$M$1962,5,0)</f>
        <v>NEWORG Inactive centers</v>
      </c>
      <c r="M1716">
        <v>0</v>
      </c>
      <c r="O1716" s="23">
        <v>0</v>
      </c>
    </row>
    <row r="1717" spans="1:15" ht="15" x14ac:dyDescent="0.3">
      <c r="A1717" s="7"/>
      <c r="B1717" s="7" t="s">
        <v>3431</v>
      </c>
      <c r="C1717" s="7" t="s">
        <v>3432</v>
      </c>
      <c r="D1717" s="8">
        <v>38974.576655092591</v>
      </c>
      <c r="E1717" s="7" t="s">
        <v>19</v>
      </c>
      <c r="F1717" s="8">
        <v>39555</v>
      </c>
      <c r="G1717" t="str">
        <f t="shared" si="27"/>
        <v>Inactive</v>
      </c>
      <c r="H1717" s="4" t="s">
        <v>6</v>
      </c>
      <c r="I1717" t="str">
        <f>VLOOKUP(B1717,'CCM-FRS-01-May-2014'!$A$1:$M$1962,3,0)</f>
        <v>Technology and Operations</v>
      </c>
      <c r="J1717" t="str">
        <f>VLOOKUP(B1717,'CCM-FRS-01-May-2014'!$A$1:$M$1962,4,0)</f>
        <v>Tech &amp; Ops-Allocated</v>
      </c>
      <c r="K1717" t="str">
        <f>VLOOKUP(B1717,'CCM-FRS-01-May-2014'!$A$1:$M$1962,5,0)</f>
        <v>NEWORG Inactive centers</v>
      </c>
      <c r="M1717">
        <v>0</v>
      </c>
      <c r="O1717" s="23">
        <v>0</v>
      </c>
    </row>
    <row r="1718" spans="1:15" ht="15" x14ac:dyDescent="0.3">
      <c r="A1718" s="7"/>
      <c r="B1718" s="7" t="s">
        <v>3433</v>
      </c>
      <c r="C1718" s="7" t="s">
        <v>3434</v>
      </c>
      <c r="D1718" s="8">
        <v>38974.576655092591</v>
      </c>
      <c r="E1718" s="7" t="s">
        <v>19</v>
      </c>
      <c r="F1718" s="8">
        <v>39555</v>
      </c>
      <c r="G1718" t="str">
        <f t="shared" si="27"/>
        <v>Inactive</v>
      </c>
      <c r="H1718" s="4" t="s">
        <v>6</v>
      </c>
      <c r="I1718" t="str">
        <f>VLOOKUP(B1718,'CCM-FRS-01-May-2014'!$A$1:$M$1962,3,0)</f>
        <v>Technology and Operations</v>
      </c>
      <c r="J1718" t="str">
        <f>VLOOKUP(B1718,'CCM-FRS-01-May-2014'!$A$1:$M$1962,4,0)</f>
        <v>Tech &amp; Ops-Allocated</v>
      </c>
      <c r="K1718" t="str">
        <f>VLOOKUP(B1718,'CCM-FRS-01-May-2014'!$A$1:$M$1962,5,0)</f>
        <v>NEWORG Inactive centers</v>
      </c>
      <c r="M1718">
        <v>0</v>
      </c>
      <c r="O1718" s="23">
        <v>0</v>
      </c>
    </row>
    <row r="1719" spans="1:15" ht="15" x14ac:dyDescent="0.3">
      <c r="A1719" s="7"/>
      <c r="B1719" s="7" t="s">
        <v>3435</v>
      </c>
      <c r="C1719" s="7" t="s">
        <v>3436</v>
      </c>
      <c r="D1719" s="8">
        <v>38974.576655092591</v>
      </c>
      <c r="E1719" s="7" t="s">
        <v>19</v>
      </c>
      <c r="F1719" s="8" t="s">
        <v>20</v>
      </c>
      <c r="G1719" t="str">
        <f t="shared" si="27"/>
        <v>Active</v>
      </c>
      <c r="H1719" s="2" t="s">
        <v>1</v>
      </c>
      <c r="I1719" t="str">
        <f>VLOOKUP(B1719,'CCM-FRS-01-May-2014'!$A$1:$M$1962,3,0)</f>
        <v>Technology and Operations</v>
      </c>
      <c r="J1719" t="str">
        <f>VLOOKUP(B1719,'CCM-FRS-01-May-2014'!$A$1:$M$1962,4,0)</f>
        <v>Tech &amp; Ops-Business Operations</v>
      </c>
      <c r="K1719" t="str">
        <f>VLOOKUP(B1719,'CCM-FRS-01-May-2014'!$A$1:$M$1962,5,0)</f>
        <v xml:space="preserve"> Tech &amp; Ops-Bus Ops-Global Fund Svcs</v>
      </c>
      <c r="M1719">
        <v>41</v>
      </c>
      <c r="O1719" s="23">
        <v>7754631.7615776388</v>
      </c>
    </row>
    <row r="1720" spans="1:15" ht="15" x14ac:dyDescent="0.3">
      <c r="A1720" s="7"/>
      <c r="B1720" s="7" t="s">
        <v>3437</v>
      </c>
      <c r="C1720" s="7" t="s">
        <v>3438</v>
      </c>
      <c r="D1720" s="8">
        <v>39833.670972222222</v>
      </c>
      <c r="E1720" s="7" t="s">
        <v>19</v>
      </c>
      <c r="F1720" s="8" t="s">
        <v>20</v>
      </c>
      <c r="G1720" t="str">
        <f t="shared" si="27"/>
        <v>Active</v>
      </c>
      <c r="H1720" s="2" t="s">
        <v>1</v>
      </c>
      <c r="I1720" t="str">
        <f>VLOOKUP(B1720,'CCM-FRS-01-May-2014'!$A$1:$M$1962,3,0)</f>
        <v>Technology and Operations</v>
      </c>
      <c r="J1720" t="str">
        <f>VLOOKUP(B1720,'CCM-FRS-01-May-2014'!$A$1:$M$1962,4,0)</f>
        <v>Tech &amp; Ops-Business Operations</v>
      </c>
      <c r="K1720" t="str">
        <f>VLOOKUP(B1720,'CCM-FRS-01-May-2014'!$A$1:$M$1962,5,0)</f>
        <v>Tech &amp; Ops-Bus Ops-APS</v>
      </c>
      <c r="M1720">
        <v>4</v>
      </c>
      <c r="O1720" s="23">
        <v>2014347.057021366</v>
      </c>
    </row>
    <row r="1721" spans="1:15" ht="15" x14ac:dyDescent="0.3">
      <c r="A1721" s="7"/>
      <c r="B1721" s="7" t="s">
        <v>3439</v>
      </c>
      <c r="C1721" s="7" t="s">
        <v>3440</v>
      </c>
      <c r="D1721" s="8">
        <v>39833.670972222222</v>
      </c>
      <c r="E1721" s="7" t="s">
        <v>19</v>
      </c>
      <c r="F1721" s="8">
        <v>41486</v>
      </c>
      <c r="G1721" t="str">
        <f t="shared" si="27"/>
        <v>Inactive</v>
      </c>
      <c r="H1721" s="4" t="s">
        <v>6</v>
      </c>
      <c r="I1721" t="str">
        <f>VLOOKUP(B1721,'CCM-FRS-01-May-2014'!$A$1:$M$1962,3,0)</f>
        <v>Technology and Operations</v>
      </c>
      <c r="J1721" t="str">
        <f>VLOOKUP(B1721,'CCM-FRS-01-May-2014'!$A$1:$M$1962,4,0)</f>
        <v>Tech &amp; Ops-Business Operations</v>
      </c>
      <c r="K1721" t="str">
        <f>VLOOKUP(B1721,'CCM-FRS-01-May-2014'!$A$1:$M$1962,5,0)</f>
        <v>Tech &amp; Ops-Bus Ops-Instl Client Ops</v>
      </c>
      <c r="M1721">
        <v>0</v>
      </c>
      <c r="O1721" s="23">
        <v>0</v>
      </c>
    </row>
    <row r="1722" spans="1:15" ht="15" x14ac:dyDescent="0.3">
      <c r="A1722" s="7"/>
      <c r="B1722" s="7" t="s">
        <v>3441</v>
      </c>
      <c r="C1722" s="7" t="s">
        <v>3442</v>
      </c>
      <c r="D1722" s="8">
        <v>39833.670972222222</v>
      </c>
      <c r="E1722" s="7" t="s">
        <v>19</v>
      </c>
      <c r="F1722" s="8" t="s">
        <v>20</v>
      </c>
      <c r="G1722" t="str">
        <f t="shared" si="27"/>
        <v>Active</v>
      </c>
      <c r="H1722" s="2" t="s">
        <v>1</v>
      </c>
      <c r="I1722" t="str">
        <f>VLOOKUP(B1722,'CCM-FRS-01-May-2014'!$A$1:$M$1962,3,0)</f>
        <v>Technology and Operations</v>
      </c>
      <c r="J1722" t="str">
        <f>VLOOKUP(B1722,'CCM-FRS-01-May-2014'!$A$1:$M$1962,4,0)</f>
        <v>Tech &amp; Ops-Business Operations</v>
      </c>
      <c r="K1722" t="str">
        <f>VLOOKUP(B1722,'CCM-FRS-01-May-2014'!$A$1:$M$1962,5,0)</f>
        <v xml:space="preserve"> Tech &amp; Ops-Bus Ops-Global Fund Svcs</v>
      </c>
      <c r="M1722">
        <v>17</v>
      </c>
      <c r="O1722" s="23">
        <v>4575143.4078243356</v>
      </c>
    </row>
    <row r="1723" spans="1:15" ht="15" x14ac:dyDescent="0.3">
      <c r="A1723" s="7"/>
      <c r="B1723" s="7" t="s">
        <v>3443</v>
      </c>
      <c r="C1723" s="7" t="s">
        <v>3444</v>
      </c>
      <c r="D1723" s="8">
        <v>39007.490266203706</v>
      </c>
      <c r="E1723" s="7" t="s">
        <v>19</v>
      </c>
      <c r="F1723" s="8">
        <v>39555</v>
      </c>
      <c r="G1723" t="str">
        <f t="shared" si="27"/>
        <v>Inactive</v>
      </c>
      <c r="H1723" s="4" t="s">
        <v>6</v>
      </c>
      <c r="I1723" t="str">
        <f>VLOOKUP(B1723,'CCM-FRS-01-May-2014'!$A$1:$M$1962,3,0)</f>
        <v>Technology and Operations</v>
      </c>
      <c r="J1723" t="str">
        <f>VLOOKUP(B1723,'CCM-FRS-01-May-2014'!$A$1:$M$1962,4,0)</f>
        <v>Tech &amp; Ops-Allocated</v>
      </c>
      <c r="K1723" t="str">
        <f>VLOOKUP(B1723,'CCM-FRS-01-May-2014'!$A$1:$M$1962,5,0)</f>
        <v>NEWORG Inactive centers</v>
      </c>
      <c r="M1723">
        <v>0</v>
      </c>
      <c r="O1723" s="23">
        <v>0</v>
      </c>
    </row>
    <row r="1724" spans="1:15" ht="15" x14ac:dyDescent="0.3">
      <c r="A1724" s="7"/>
      <c r="B1724" s="7" t="s">
        <v>3445</v>
      </c>
      <c r="C1724" s="7" t="s">
        <v>3446</v>
      </c>
      <c r="D1724" s="8">
        <v>38974.576655092591</v>
      </c>
      <c r="E1724" s="7" t="s">
        <v>19</v>
      </c>
      <c r="F1724" s="8">
        <v>39964</v>
      </c>
      <c r="G1724" t="str">
        <f t="shared" si="27"/>
        <v>Inactive</v>
      </c>
      <c r="H1724" s="4" t="s">
        <v>6</v>
      </c>
      <c r="I1724" t="str">
        <f>VLOOKUP(B1724,'CCM-FRS-01-May-2014'!$A$1:$M$1962,3,0)</f>
        <v>Technology and Operations</v>
      </c>
      <c r="J1724" t="str">
        <f>VLOOKUP(B1724,'CCM-FRS-01-May-2014'!$A$1:$M$1962,4,0)</f>
        <v>Tech &amp; Ops-Allocated</v>
      </c>
      <c r="K1724" t="str">
        <f>VLOOKUP(B1724,'CCM-FRS-01-May-2014'!$A$1:$M$1962,5,0)</f>
        <v>NEWORG Inactive centers</v>
      </c>
      <c r="M1724">
        <v>0</v>
      </c>
      <c r="O1724" s="23">
        <v>0</v>
      </c>
    </row>
    <row r="1725" spans="1:15" ht="15" x14ac:dyDescent="0.3">
      <c r="A1725" s="7"/>
      <c r="B1725" s="7" t="s">
        <v>3447</v>
      </c>
      <c r="C1725" s="7" t="s">
        <v>3448</v>
      </c>
      <c r="D1725" s="8">
        <v>38974.576655092591</v>
      </c>
      <c r="E1725" s="7" t="s">
        <v>19</v>
      </c>
      <c r="F1725" s="8">
        <v>39964</v>
      </c>
      <c r="G1725" t="str">
        <f t="shared" si="27"/>
        <v>Inactive</v>
      </c>
      <c r="H1725" s="4" t="s">
        <v>6</v>
      </c>
      <c r="I1725" t="str">
        <f>VLOOKUP(B1725,'CCM-FRS-01-May-2014'!$A$1:$M$1962,3,0)</f>
        <v>Technology and Operations</v>
      </c>
      <c r="J1725" t="str">
        <f>VLOOKUP(B1725,'CCM-FRS-01-May-2014'!$A$1:$M$1962,4,0)</f>
        <v>Tech &amp; Ops-Allocated</v>
      </c>
      <c r="K1725" t="str">
        <f>VLOOKUP(B1725,'CCM-FRS-01-May-2014'!$A$1:$M$1962,5,0)</f>
        <v>NEWORG Inactive centers</v>
      </c>
      <c r="M1725">
        <v>0</v>
      </c>
      <c r="O1725" s="23">
        <v>0</v>
      </c>
    </row>
    <row r="1726" spans="1:15" ht="15" x14ac:dyDescent="0.3">
      <c r="A1726" s="7"/>
      <c r="B1726" s="7" t="s">
        <v>3449</v>
      </c>
      <c r="C1726" s="7" t="s">
        <v>3450</v>
      </c>
      <c r="D1726" s="8">
        <v>39007.490266203706</v>
      </c>
      <c r="E1726" s="7" t="s">
        <v>19</v>
      </c>
      <c r="F1726" s="8">
        <v>39964</v>
      </c>
      <c r="G1726" t="str">
        <f t="shared" si="27"/>
        <v>Inactive</v>
      </c>
      <c r="H1726" s="4" t="s">
        <v>6</v>
      </c>
      <c r="I1726" t="str">
        <f>VLOOKUP(B1726,'CCM-FRS-01-May-2014'!$A$1:$M$1962,3,0)</f>
        <v>Technology and Operations</v>
      </c>
      <c r="J1726" t="str">
        <f>VLOOKUP(B1726,'CCM-FRS-01-May-2014'!$A$1:$M$1962,4,0)</f>
        <v>Tech &amp; Ops-Allocated</v>
      </c>
      <c r="K1726" t="str">
        <f>VLOOKUP(B1726,'CCM-FRS-01-May-2014'!$A$1:$M$1962,5,0)</f>
        <v>NEWORG Inactive centers</v>
      </c>
      <c r="M1726">
        <v>0</v>
      </c>
      <c r="O1726" s="23">
        <v>0</v>
      </c>
    </row>
    <row r="1727" spans="1:15" ht="15" x14ac:dyDescent="0.3">
      <c r="A1727" s="7"/>
      <c r="B1727" s="7" t="s">
        <v>3451</v>
      </c>
      <c r="C1727" s="7" t="s">
        <v>3452</v>
      </c>
      <c r="D1727" s="8">
        <v>38974.576655092591</v>
      </c>
      <c r="E1727" s="7" t="s">
        <v>19</v>
      </c>
      <c r="F1727" s="8">
        <v>39964</v>
      </c>
      <c r="G1727" t="str">
        <f t="shared" si="27"/>
        <v>Inactive</v>
      </c>
      <c r="H1727" s="4" t="s">
        <v>6</v>
      </c>
      <c r="I1727" t="str">
        <f>VLOOKUP(B1727,'CCM-FRS-01-May-2014'!$A$1:$M$1962,3,0)</f>
        <v>Technology and Operations</v>
      </c>
      <c r="J1727" t="str">
        <f>VLOOKUP(B1727,'CCM-FRS-01-May-2014'!$A$1:$M$1962,4,0)</f>
        <v>Tech &amp; Ops-Allocated</v>
      </c>
      <c r="K1727" t="str">
        <f>VLOOKUP(B1727,'CCM-FRS-01-May-2014'!$A$1:$M$1962,5,0)</f>
        <v>NEWORG Inactive centers</v>
      </c>
      <c r="M1727">
        <v>0</v>
      </c>
      <c r="O1727" s="23">
        <v>0</v>
      </c>
    </row>
    <row r="1728" spans="1:15" ht="15" x14ac:dyDescent="0.3">
      <c r="A1728" s="7"/>
      <c r="B1728" s="7" t="s">
        <v>3453</v>
      </c>
      <c r="C1728" s="7" t="s">
        <v>3454</v>
      </c>
      <c r="D1728" s="8">
        <v>39294.768310185187</v>
      </c>
      <c r="E1728" s="7" t="s">
        <v>19</v>
      </c>
      <c r="F1728" s="8">
        <v>39964</v>
      </c>
      <c r="G1728" t="str">
        <f t="shared" si="27"/>
        <v>Inactive</v>
      </c>
      <c r="H1728" s="4" t="s">
        <v>6</v>
      </c>
      <c r="I1728" t="str">
        <f>VLOOKUP(B1728,'CCM-FRS-01-May-2014'!$A$1:$M$1962,3,0)</f>
        <v>Technology and Operations</v>
      </c>
      <c r="J1728" t="str">
        <f>VLOOKUP(B1728,'CCM-FRS-01-May-2014'!$A$1:$M$1962,4,0)</f>
        <v>Tech &amp; Ops-Allocated</v>
      </c>
      <c r="K1728" t="str">
        <f>VLOOKUP(B1728,'CCM-FRS-01-May-2014'!$A$1:$M$1962,5,0)</f>
        <v>NEWORG Inactive centers</v>
      </c>
      <c r="M1728">
        <v>0</v>
      </c>
      <c r="O1728" s="23">
        <v>0</v>
      </c>
    </row>
    <row r="1729" spans="1:15" ht="15" x14ac:dyDescent="0.3">
      <c r="A1729" s="7"/>
      <c r="B1729" s="7" t="s">
        <v>3455</v>
      </c>
      <c r="C1729" s="7" t="s">
        <v>3456</v>
      </c>
      <c r="D1729" s="8">
        <v>39294.768518518518</v>
      </c>
      <c r="E1729" s="7" t="s">
        <v>19</v>
      </c>
      <c r="F1729" s="8">
        <v>39964</v>
      </c>
      <c r="G1729" t="str">
        <f t="shared" si="27"/>
        <v>Inactive</v>
      </c>
      <c r="H1729" s="4" t="s">
        <v>6</v>
      </c>
      <c r="I1729" t="str">
        <f>VLOOKUP(B1729,'CCM-FRS-01-May-2014'!$A$1:$M$1962,3,0)</f>
        <v>Technology and Operations</v>
      </c>
      <c r="J1729" t="str">
        <f>VLOOKUP(B1729,'CCM-FRS-01-May-2014'!$A$1:$M$1962,4,0)</f>
        <v>Tech &amp; Ops-Allocated</v>
      </c>
      <c r="K1729" t="str">
        <f>VLOOKUP(B1729,'CCM-FRS-01-May-2014'!$A$1:$M$1962,5,0)</f>
        <v>NEWORG Inactive centers</v>
      </c>
      <c r="M1729">
        <v>0</v>
      </c>
      <c r="O1729" s="23">
        <v>0</v>
      </c>
    </row>
    <row r="1730" spans="1:15" ht="15" x14ac:dyDescent="0.3">
      <c r="A1730" s="7"/>
      <c r="B1730" s="7" t="s">
        <v>3457</v>
      </c>
      <c r="C1730" s="7" t="s">
        <v>3458</v>
      </c>
      <c r="D1730" s="8">
        <v>38974.576655092591</v>
      </c>
      <c r="E1730" s="7" t="s">
        <v>19</v>
      </c>
      <c r="F1730" s="8" t="s">
        <v>20</v>
      </c>
      <c r="G1730" t="str">
        <f t="shared" si="27"/>
        <v>Active</v>
      </c>
      <c r="H1730" s="2" t="s">
        <v>1</v>
      </c>
      <c r="I1730" t="str">
        <f>VLOOKUP(B1730,'CCM-FRS-01-May-2014'!$A$1:$M$1962,3,0)</f>
        <v>Technology and Operations</v>
      </c>
      <c r="J1730" t="str">
        <f>VLOOKUP(B1730,'CCM-FRS-01-May-2014'!$A$1:$M$1962,4,0)</f>
        <v>Tech &amp; Ops-Business Operations</v>
      </c>
      <c r="K1730" t="str">
        <f>VLOOKUP(B1730,'CCM-FRS-01-May-2014'!$A$1:$M$1962,5,0)</f>
        <v xml:space="preserve"> Tech &amp; Ops-Bus Ops-Global Fund Svcs</v>
      </c>
      <c r="M1730">
        <v>9</v>
      </c>
      <c r="O1730" s="23">
        <v>1047670.9081246057</v>
      </c>
    </row>
    <row r="1731" spans="1:15" ht="15" x14ac:dyDescent="0.3">
      <c r="A1731" s="7"/>
      <c r="B1731" s="7" t="s">
        <v>3459</v>
      </c>
      <c r="C1731" s="7" t="s">
        <v>3460</v>
      </c>
      <c r="D1731" s="8">
        <v>38974.576655092591</v>
      </c>
      <c r="E1731" s="7" t="s">
        <v>19</v>
      </c>
      <c r="F1731" s="8">
        <v>41670</v>
      </c>
      <c r="G1731" t="str">
        <f t="shared" si="27"/>
        <v>Inactive</v>
      </c>
      <c r="H1731" s="4" t="s">
        <v>6</v>
      </c>
      <c r="I1731" t="str">
        <f>VLOOKUP(B1731,'CCM-FRS-01-May-2014'!$A$1:$M$1962,3,0)</f>
        <v>Technology and Operations</v>
      </c>
      <c r="J1731" t="str">
        <f>VLOOKUP(B1731,'CCM-FRS-01-May-2014'!$A$1:$M$1962,4,0)</f>
        <v>Tech &amp; Ops-Business Operations</v>
      </c>
      <c r="K1731" t="str">
        <f>VLOOKUP(B1731,'CCM-FRS-01-May-2014'!$A$1:$M$1962,5,0)</f>
        <v>Tech &amp; Ops-Bus Ops-Instl Client Ops</v>
      </c>
      <c r="M1731">
        <v>0</v>
      </c>
      <c r="O1731" s="23">
        <v>3661.9812099999999</v>
      </c>
    </row>
    <row r="1732" spans="1:15" ht="15" x14ac:dyDescent="0.3">
      <c r="A1732" s="7"/>
      <c r="B1732" s="7" t="s">
        <v>3461</v>
      </c>
      <c r="C1732" s="7" t="s">
        <v>3462</v>
      </c>
      <c r="D1732" s="8">
        <v>38974.576655092591</v>
      </c>
      <c r="E1732" s="7" t="s">
        <v>19</v>
      </c>
      <c r="F1732" s="8">
        <v>39964</v>
      </c>
      <c r="G1732" t="str">
        <f t="shared" si="27"/>
        <v>Inactive</v>
      </c>
      <c r="H1732" s="4" t="s">
        <v>6</v>
      </c>
      <c r="I1732" t="str">
        <f>VLOOKUP(B1732,'CCM-FRS-01-May-2014'!$A$1:$M$1962,3,0)</f>
        <v>Technology and Operations</v>
      </c>
      <c r="J1732" t="str">
        <f>VLOOKUP(B1732,'CCM-FRS-01-May-2014'!$A$1:$M$1962,4,0)</f>
        <v>Tech &amp; Ops-Allocated</v>
      </c>
      <c r="K1732" t="str">
        <f>VLOOKUP(B1732,'CCM-FRS-01-May-2014'!$A$1:$M$1962,5,0)</f>
        <v>NEWORG Inactive centers</v>
      </c>
      <c r="M1732">
        <v>0</v>
      </c>
      <c r="O1732" s="23">
        <v>0</v>
      </c>
    </row>
    <row r="1733" spans="1:15" ht="15" x14ac:dyDescent="0.3">
      <c r="A1733" s="7"/>
      <c r="B1733" s="7" t="s">
        <v>3463</v>
      </c>
      <c r="C1733" s="7" t="s">
        <v>3464</v>
      </c>
      <c r="D1733" s="8">
        <v>39294.769363425927</v>
      </c>
      <c r="E1733" s="7" t="s">
        <v>19</v>
      </c>
      <c r="F1733" s="8">
        <v>41486</v>
      </c>
      <c r="G1733" t="str">
        <f t="shared" si="27"/>
        <v>Inactive</v>
      </c>
      <c r="H1733" s="4" t="s">
        <v>6</v>
      </c>
      <c r="I1733" t="str">
        <f>VLOOKUP(B1733,'CCM-FRS-01-May-2014'!$A$1:$M$1962,3,0)</f>
        <v>Technology and Operations</v>
      </c>
      <c r="J1733" t="str">
        <f>VLOOKUP(B1733,'CCM-FRS-01-May-2014'!$A$1:$M$1962,4,0)</f>
        <v>Tech &amp; Ops-Business Operations</v>
      </c>
      <c r="K1733" t="str">
        <f>VLOOKUP(B1733,'CCM-FRS-01-May-2014'!$A$1:$M$1962,5,0)</f>
        <v>Tech &amp; Ops-Bus Ops-Instl Client Ops</v>
      </c>
      <c r="M1733">
        <v>0</v>
      </c>
      <c r="O1733" s="23">
        <v>0</v>
      </c>
    </row>
    <row r="1734" spans="1:15" ht="15" x14ac:dyDescent="0.3">
      <c r="A1734" s="7"/>
      <c r="B1734" s="7" t="s">
        <v>3465</v>
      </c>
      <c r="C1734" s="7" t="s">
        <v>3466</v>
      </c>
      <c r="D1734" s="8">
        <v>39294.769502314812</v>
      </c>
      <c r="E1734" s="7" t="s">
        <v>19</v>
      </c>
      <c r="F1734" s="8">
        <v>39964</v>
      </c>
      <c r="G1734" t="str">
        <f t="shared" si="27"/>
        <v>Inactive</v>
      </c>
      <c r="H1734" s="4" t="s">
        <v>6</v>
      </c>
      <c r="I1734" t="str">
        <f>VLOOKUP(B1734,'CCM-FRS-01-May-2014'!$A$1:$M$1962,3,0)</f>
        <v>Technology and Operations</v>
      </c>
      <c r="J1734" t="str">
        <f>VLOOKUP(B1734,'CCM-FRS-01-May-2014'!$A$1:$M$1962,4,0)</f>
        <v>Tech &amp; Ops-Allocated</v>
      </c>
      <c r="K1734" t="str">
        <f>VLOOKUP(B1734,'CCM-FRS-01-May-2014'!$A$1:$M$1962,5,0)</f>
        <v>NEWORG Inactive centers</v>
      </c>
      <c r="M1734">
        <v>0</v>
      </c>
      <c r="O1734" s="23">
        <v>0</v>
      </c>
    </row>
    <row r="1735" spans="1:15" ht="15" x14ac:dyDescent="0.3">
      <c r="A1735" s="7"/>
      <c r="B1735" s="7" t="s">
        <v>3467</v>
      </c>
      <c r="C1735" s="7" t="s">
        <v>3468</v>
      </c>
      <c r="D1735" s="8">
        <v>39007.490266203706</v>
      </c>
      <c r="E1735" s="7" t="s">
        <v>19</v>
      </c>
      <c r="F1735" s="8">
        <v>39964</v>
      </c>
      <c r="G1735" t="str">
        <f t="shared" si="27"/>
        <v>Inactive</v>
      </c>
      <c r="H1735" s="4" t="s">
        <v>6</v>
      </c>
      <c r="I1735" t="str">
        <f>VLOOKUP(B1735,'CCM-FRS-01-May-2014'!$A$1:$M$1962,3,0)</f>
        <v>Technology and Operations</v>
      </c>
      <c r="J1735" t="str">
        <f>VLOOKUP(B1735,'CCM-FRS-01-May-2014'!$A$1:$M$1962,4,0)</f>
        <v>Tech &amp; Ops-Allocated</v>
      </c>
      <c r="K1735" t="str">
        <f>VLOOKUP(B1735,'CCM-FRS-01-May-2014'!$A$1:$M$1962,5,0)</f>
        <v>NEWORG Inactive centers</v>
      </c>
      <c r="M1735">
        <v>0</v>
      </c>
      <c r="O1735" s="23">
        <v>0</v>
      </c>
    </row>
    <row r="1736" spans="1:15" ht="15" x14ac:dyDescent="0.3">
      <c r="A1736" s="7"/>
      <c r="B1736" s="7" t="s">
        <v>3469</v>
      </c>
      <c r="C1736" s="7" t="s">
        <v>3470</v>
      </c>
      <c r="D1736" s="8">
        <v>39007.490266203706</v>
      </c>
      <c r="E1736" s="7" t="s">
        <v>19</v>
      </c>
      <c r="F1736" s="8">
        <v>39964</v>
      </c>
      <c r="G1736" t="str">
        <f t="shared" si="27"/>
        <v>Inactive</v>
      </c>
      <c r="H1736" s="4" t="s">
        <v>6</v>
      </c>
      <c r="I1736" t="str">
        <f>VLOOKUP(B1736,'CCM-FRS-01-May-2014'!$A$1:$M$1962,3,0)</f>
        <v>Technology and Operations</v>
      </c>
      <c r="J1736" t="str">
        <f>VLOOKUP(B1736,'CCM-FRS-01-May-2014'!$A$1:$M$1962,4,0)</f>
        <v>Tech &amp; Ops-Allocated</v>
      </c>
      <c r="K1736" t="str">
        <f>VLOOKUP(B1736,'CCM-FRS-01-May-2014'!$A$1:$M$1962,5,0)</f>
        <v>NEWORG Inactive centers</v>
      </c>
      <c r="M1736">
        <v>0</v>
      </c>
      <c r="O1736" s="23">
        <v>0</v>
      </c>
    </row>
    <row r="1737" spans="1:15" ht="15" x14ac:dyDescent="0.3">
      <c r="A1737" s="7"/>
      <c r="B1737" s="7" t="s">
        <v>3471</v>
      </c>
      <c r="C1737" s="7" t="s">
        <v>3472</v>
      </c>
      <c r="D1737" s="8">
        <v>38974.576655092591</v>
      </c>
      <c r="E1737" s="7" t="s">
        <v>19</v>
      </c>
      <c r="F1737" s="8">
        <v>39555</v>
      </c>
      <c r="G1737" t="str">
        <f t="shared" si="27"/>
        <v>Inactive</v>
      </c>
      <c r="H1737" s="4" t="s">
        <v>6</v>
      </c>
      <c r="I1737" t="str">
        <f>VLOOKUP(B1737,'CCM-FRS-01-May-2014'!$A$1:$M$1962,3,0)</f>
        <v>Technology and Operations</v>
      </c>
      <c r="J1737" t="str">
        <f>VLOOKUP(B1737,'CCM-FRS-01-May-2014'!$A$1:$M$1962,4,0)</f>
        <v>Tech &amp; Ops-Allocated</v>
      </c>
      <c r="K1737" t="str">
        <f>VLOOKUP(B1737,'CCM-FRS-01-May-2014'!$A$1:$M$1962,5,0)</f>
        <v>NEWORG Inactive centers</v>
      </c>
      <c r="M1737">
        <v>0</v>
      </c>
      <c r="O1737" s="23">
        <v>0</v>
      </c>
    </row>
    <row r="1738" spans="1:15" ht="15" x14ac:dyDescent="0.3">
      <c r="A1738" s="7"/>
      <c r="B1738" s="7" t="s">
        <v>3473</v>
      </c>
      <c r="C1738" s="7" t="s">
        <v>3474</v>
      </c>
      <c r="D1738" s="8">
        <v>38974.576655092591</v>
      </c>
      <c r="E1738" s="7" t="s">
        <v>19</v>
      </c>
      <c r="F1738" s="8">
        <v>41670</v>
      </c>
      <c r="G1738" t="str">
        <f t="shared" si="27"/>
        <v>Inactive</v>
      </c>
      <c r="H1738" s="4" t="s">
        <v>6</v>
      </c>
      <c r="I1738" t="str">
        <f>VLOOKUP(B1738,'CCM-FRS-01-May-2014'!$A$1:$M$1962,3,0)</f>
        <v>Technology and Operations</v>
      </c>
      <c r="J1738" t="str">
        <f>VLOOKUP(B1738,'CCM-FRS-01-May-2014'!$A$1:$M$1962,4,0)</f>
        <v>Tech &amp; Ops-Business Operations</v>
      </c>
      <c r="K1738" t="str">
        <f>VLOOKUP(B1738,'CCM-FRS-01-May-2014'!$A$1:$M$1962,5,0)</f>
        <v>Tech &amp; Ops-Bus Ops-Instl Client Ops</v>
      </c>
      <c r="M1738">
        <v>0</v>
      </c>
      <c r="O1738" s="23">
        <v>585.25968</v>
      </c>
    </row>
    <row r="1739" spans="1:15" ht="15" x14ac:dyDescent="0.3">
      <c r="A1739" s="7"/>
      <c r="B1739" s="7" t="s">
        <v>3475</v>
      </c>
      <c r="C1739" s="7" t="s">
        <v>3476</v>
      </c>
      <c r="D1739" s="8">
        <v>38974.576655092591</v>
      </c>
      <c r="E1739" s="7" t="s">
        <v>19</v>
      </c>
      <c r="F1739" s="8">
        <v>41486</v>
      </c>
      <c r="G1739" t="str">
        <f t="shared" ref="G1739:G1802" si="28">IF(E1739="N","Inactive",(IF(E1739="Y",(IF(F1739="N.A.","Active","Inactive")),"Check")))</f>
        <v>Inactive</v>
      </c>
      <c r="H1739" s="4" t="s">
        <v>6</v>
      </c>
      <c r="I1739" t="str">
        <f>VLOOKUP(B1739,'CCM-FRS-01-May-2014'!$A$1:$M$1962,3,0)</f>
        <v>Technology and Operations</v>
      </c>
      <c r="J1739" t="str">
        <f>VLOOKUP(B1739,'CCM-FRS-01-May-2014'!$A$1:$M$1962,4,0)</f>
        <v>Tech &amp; Ops-Business Operations</v>
      </c>
      <c r="K1739" t="str">
        <f>VLOOKUP(B1739,'CCM-FRS-01-May-2014'!$A$1:$M$1962,5,0)</f>
        <v>Tech &amp; Ops-Bus Ops-Instl Client Ops</v>
      </c>
      <c r="M1739">
        <v>0</v>
      </c>
      <c r="O1739" s="23">
        <v>0</v>
      </c>
    </row>
    <row r="1740" spans="1:15" ht="15" x14ac:dyDescent="0.3">
      <c r="A1740" s="7"/>
      <c r="B1740" s="7" t="s">
        <v>3477</v>
      </c>
      <c r="C1740" s="7" t="s">
        <v>3478</v>
      </c>
      <c r="D1740" s="8">
        <v>38974.576655092591</v>
      </c>
      <c r="E1740" s="7" t="s">
        <v>19</v>
      </c>
      <c r="F1740" s="8">
        <v>39555</v>
      </c>
      <c r="G1740" t="str">
        <f t="shared" si="28"/>
        <v>Inactive</v>
      </c>
      <c r="H1740" s="4" t="s">
        <v>6</v>
      </c>
      <c r="I1740" t="str">
        <f>VLOOKUP(B1740,'CCM-FRS-01-May-2014'!$A$1:$M$1962,3,0)</f>
        <v>Technology and Operations</v>
      </c>
      <c r="J1740" t="str">
        <f>VLOOKUP(B1740,'CCM-FRS-01-May-2014'!$A$1:$M$1962,4,0)</f>
        <v>Tech &amp; Ops-Allocated</v>
      </c>
      <c r="K1740" t="str">
        <f>VLOOKUP(B1740,'CCM-FRS-01-May-2014'!$A$1:$M$1962,5,0)</f>
        <v>NEWORG Inactive centers</v>
      </c>
      <c r="M1740">
        <v>0</v>
      </c>
      <c r="O1740" s="23">
        <v>0</v>
      </c>
    </row>
    <row r="1741" spans="1:15" ht="15" x14ac:dyDescent="0.3">
      <c r="A1741" s="7"/>
      <c r="B1741" s="7" t="s">
        <v>3479</v>
      </c>
      <c r="C1741" s="7" t="s">
        <v>3480</v>
      </c>
      <c r="D1741" s="8">
        <v>38974.576655092591</v>
      </c>
      <c r="E1741" s="7" t="s">
        <v>19</v>
      </c>
      <c r="F1741" s="8">
        <v>41670</v>
      </c>
      <c r="G1741" t="str">
        <f t="shared" si="28"/>
        <v>Inactive</v>
      </c>
      <c r="H1741" s="4" t="s">
        <v>6</v>
      </c>
      <c r="I1741" t="str">
        <f>VLOOKUP(B1741,'CCM-FRS-01-May-2014'!$A$1:$M$1962,3,0)</f>
        <v>Technology and Operations</v>
      </c>
      <c r="J1741" t="str">
        <f>VLOOKUP(B1741,'CCM-FRS-01-May-2014'!$A$1:$M$1962,4,0)</f>
        <v>Tech &amp; Ops-Business Operations</v>
      </c>
      <c r="K1741" t="str">
        <f>VLOOKUP(B1741,'CCM-FRS-01-May-2014'!$A$1:$M$1962,5,0)</f>
        <v>Tech &amp; Ops-Bus Ops-Instl Client Ops</v>
      </c>
      <c r="M1741">
        <v>0</v>
      </c>
      <c r="O1741" s="23">
        <v>1.64733</v>
      </c>
    </row>
    <row r="1742" spans="1:15" ht="15" x14ac:dyDescent="0.3">
      <c r="A1742" s="7"/>
      <c r="B1742" s="7" t="s">
        <v>3481</v>
      </c>
      <c r="C1742" s="7" t="s">
        <v>3482</v>
      </c>
      <c r="D1742" s="8">
        <v>39007.490277777775</v>
      </c>
      <c r="E1742" s="7" t="s">
        <v>19</v>
      </c>
      <c r="F1742" s="8">
        <v>39555</v>
      </c>
      <c r="G1742" t="str">
        <f t="shared" si="28"/>
        <v>Inactive</v>
      </c>
      <c r="H1742" s="4" t="s">
        <v>6</v>
      </c>
      <c r="I1742" t="str">
        <f>VLOOKUP(B1742,'CCM-FRS-01-May-2014'!$A$1:$M$1962,3,0)</f>
        <v>Technology and Operations</v>
      </c>
      <c r="J1742" t="str">
        <f>VLOOKUP(B1742,'CCM-FRS-01-May-2014'!$A$1:$M$1962,4,0)</f>
        <v>Tech &amp; Ops-Allocated</v>
      </c>
      <c r="K1742" t="str">
        <f>VLOOKUP(B1742,'CCM-FRS-01-May-2014'!$A$1:$M$1962,5,0)</f>
        <v>NEWORG Inactive centers</v>
      </c>
      <c r="M1742">
        <v>0</v>
      </c>
      <c r="O1742" s="23">
        <v>0</v>
      </c>
    </row>
    <row r="1743" spans="1:15" ht="15" x14ac:dyDescent="0.3">
      <c r="A1743" s="7"/>
      <c r="B1743" s="7" t="s">
        <v>3483</v>
      </c>
      <c r="C1743" s="7" t="s">
        <v>3484</v>
      </c>
      <c r="D1743" s="8">
        <v>39007.490277777775</v>
      </c>
      <c r="E1743" s="7" t="s">
        <v>19</v>
      </c>
      <c r="F1743" s="8">
        <v>39964</v>
      </c>
      <c r="G1743" t="str">
        <f t="shared" si="28"/>
        <v>Inactive</v>
      </c>
      <c r="H1743" s="4" t="s">
        <v>6</v>
      </c>
      <c r="I1743" t="str">
        <f>VLOOKUP(B1743,'CCM-FRS-01-May-2014'!$A$1:$M$1962,3,0)</f>
        <v>Technology and Operations</v>
      </c>
      <c r="J1743" t="str">
        <f>VLOOKUP(B1743,'CCM-FRS-01-May-2014'!$A$1:$M$1962,4,0)</f>
        <v>Tech &amp; Ops-Allocated</v>
      </c>
      <c r="K1743" t="str">
        <f>VLOOKUP(B1743,'CCM-FRS-01-May-2014'!$A$1:$M$1962,5,0)</f>
        <v>NEWORG Inactive centers</v>
      </c>
      <c r="M1743">
        <v>0</v>
      </c>
      <c r="O1743" s="23">
        <v>0</v>
      </c>
    </row>
    <row r="1744" spans="1:15" ht="15" x14ac:dyDescent="0.3">
      <c r="A1744" s="7"/>
      <c r="B1744" s="7" t="s">
        <v>3485</v>
      </c>
      <c r="C1744" s="7" t="s">
        <v>3486</v>
      </c>
      <c r="D1744" s="8">
        <v>39007.490277777775</v>
      </c>
      <c r="E1744" s="7" t="s">
        <v>19</v>
      </c>
      <c r="F1744" s="8">
        <v>39581</v>
      </c>
      <c r="G1744" t="str">
        <f t="shared" si="28"/>
        <v>Inactive</v>
      </c>
      <c r="H1744" s="4" t="s">
        <v>6</v>
      </c>
      <c r="I1744" t="str">
        <f>VLOOKUP(B1744,'CCM-FRS-01-May-2014'!$A$1:$M$1962,3,0)</f>
        <v>Technology and Operations</v>
      </c>
      <c r="J1744" t="str">
        <f>VLOOKUP(B1744,'CCM-FRS-01-May-2014'!$A$1:$M$1962,4,0)</f>
        <v>Tech &amp; Ops-Allocated</v>
      </c>
      <c r="K1744" t="str">
        <f>VLOOKUP(B1744,'CCM-FRS-01-May-2014'!$A$1:$M$1962,5,0)</f>
        <v>NEWORG Inactive centers</v>
      </c>
      <c r="M1744">
        <v>0</v>
      </c>
      <c r="O1744" s="23">
        <v>0</v>
      </c>
    </row>
    <row r="1745" spans="1:15" ht="15" x14ac:dyDescent="0.3">
      <c r="A1745" s="7"/>
      <c r="B1745" s="7" t="s">
        <v>3487</v>
      </c>
      <c r="C1745" s="7" t="s">
        <v>3488</v>
      </c>
      <c r="D1745" s="8">
        <v>38078.876643518517</v>
      </c>
      <c r="E1745" s="7" t="s">
        <v>57</v>
      </c>
      <c r="F1745" s="8">
        <v>39555</v>
      </c>
      <c r="G1745" t="str">
        <f t="shared" si="28"/>
        <v>Inactive</v>
      </c>
      <c r="H1745" s="4" t="s">
        <v>6</v>
      </c>
      <c r="I1745" t="str">
        <f>VLOOKUP(B1745,'CCM-FRS-01-May-2014'!$A$1:$M$1962,3,0)</f>
        <v>Technology and Operations</v>
      </c>
      <c r="J1745" t="str">
        <f>VLOOKUP(B1745,'CCM-FRS-01-May-2014'!$A$1:$M$1962,4,0)</f>
        <v>Tech &amp; Ops-Allocated</v>
      </c>
      <c r="K1745" t="str">
        <f>VLOOKUP(B1745,'CCM-FRS-01-May-2014'!$A$1:$M$1962,5,0)</f>
        <v>NEWORG Inactive centers</v>
      </c>
      <c r="M1745">
        <v>0</v>
      </c>
      <c r="O1745" s="23">
        <v>0</v>
      </c>
    </row>
    <row r="1746" spans="1:15" ht="15" x14ac:dyDescent="0.3">
      <c r="A1746" s="7"/>
      <c r="B1746" s="7" t="s">
        <v>3489</v>
      </c>
      <c r="C1746" s="7" t="s">
        <v>3490</v>
      </c>
      <c r="D1746" s="8">
        <v>38041.55878472222</v>
      </c>
      <c r="E1746" s="7" t="s">
        <v>57</v>
      </c>
      <c r="F1746" s="8">
        <v>39555</v>
      </c>
      <c r="G1746" t="str">
        <f t="shared" si="28"/>
        <v>Inactive</v>
      </c>
      <c r="H1746" s="4" t="s">
        <v>6</v>
      </c>
      <c r="I1746" t="str">
        <f>VLOOKUP(B1746,'CCM-FRS-01-May-2014'!$A$1:$M$1962,3,0)</f>
        <v>Technology and Operations</v>
      </c>
      <c r="J1746" t="str">
        <f>VLOOKUP(B1746,'CCM-FRS-01-May-2014'!$A$1:$M$1962,4,0)</f>
        <v>Tech &amp; Ops-Allocated</v>
      </c>
      <c r="K1746" t="str">
        <f>VLOOKUP(B1746,'CCM-FRS-01-May-2014'!$A$1:$M$1962,5,0)</f>
        <v>NEWORG Inactive centers</v>
      </c>
      <c r="M1746">
        <v>0</v>
      </c>
      <c r="O1746" s="23">
        <v>0</v>
      </c>
    </row>
    <row r="1747" spans="1:15" ht="15" x14ac:dyDescent="0.3">
      <c r="A1747" s="7"/>
      <c r="B1747" s="7" t="s">
        <v>3491</v>
      </c>
      <c r="C1747" s="7" t="s">
        <v>3492</v>
      </c>
      <c r="D1747" s="8">
        <v>38041.564386574071</v>
      </c>
      <c r="E1747" s="7" t="s">
        <v>57</v>
      </c>
      <c r="F1747" s="8">
        <v>39555</v>
      </c>
      <c r="G1747" s="9" t="str">
        <f t="shared" si="28"/>
        <v>Inactive</v>
      </c>
      <c r="H1747" s="4" t="s">
        <v>6</v>
      </c>
      <c r="I1747" s="9" t="str">
        <f>VLOOKUP(B1747,'CCM-FRS-01-May-2014'!$A$1:$M$1962,3,0)</f>
        <v>Technology and Operations</v>
      </c>
      <c r="J1747" t="str">
        <f>VLOOKUP(B1747,'CCM-FRS-01-May-2014'!$A$1:$M$1962,4,0)</f>
        <v>Tech &amp; Ops-Allocated</v>
      </c>
      <c r="K1747" t="str">
        <f>VLOOKUP(B1747,'CCM-FRS-01-May-2014'!$A$1:$M$1962,5,0)</f>
        <v>NEWORG Inactive centers</v>
      </c>
      <c r="M1747">
        <v>0</v>
      </c>
      <c r="O1747" s="23">
        <v>0</v>
      </c>
    </row>
    <row r="1748" spans="1:15" ht="15" x14ac:dyDescent="0.3">
      <c r="A1748" s="7"/>
      <c r="B1748" s="7" t="s">
        <v>3493</v>
      </c>
      <c r="C1748" s="7" t="s">
        <v>3494</v>
      </c>
      <c r="D1748" s="8">
        <v>38078.876643518517</v>
      </c>
      <c r="E1748" s="7" t="s">
        <v>57</v>
      </c>
      <c r="F1748" s="8">
        <v>39555</v>
      </c>
      <c r="G1748" t="str">
        <f t="shared" si="28"/>
        <v>Inactive</v>
      </c>
      <c r="H1748" s="4" t="s">
        <v>6</v>
      </c>
      <c r="I1748" t="str">
        <f>VLOOKUP(B1748,'CCM-FRS-01-May-2014'!$A$1:$M$1962,3,0)</f>
        <v>Technology and Operations</v>
      </c>
      <c r="J1748" t="str">
        <f>VLOOKUP(B1748,'CCM-FRS-01-May-2014'!$A$1:$M$1962,4,0)</f>
        <v>Tech &amp; Ops-Allocated</v>
      </c>
      <c r="K1748" t="str">
        <f>VLOOKUP(B1748,'CCM-FRS-01-May-2014'!$A$1:$M$1962,5,0)</f>
        <v>NEWORG Inactive centers</v>
      </c>
      <c r="M1748">
        <v>0</v>
      </c>
      <c r="O1748" s="23">
        <v>0</v>
      </c>
    </row>
    <row r="1749" spans="1:15" ht="15" x14ac:dyDescent="0.3">
      <c r="A1749" s="7"/>
      <c r="B1749" s="7" t="s">
        <v>3495</v>
      </c>
      <c r="C1749" s="7" t="s">
        <v>3496</v>
      </c>
      <c r="D1749" s="8">
        <v>38078.876643518517</v>
      </c>
      <c r="E1749" s="7" t="s">
        <v>57</v>
      </c>
      <c r="F1749" s="8">
        <v>39555</v>
      </c>
      <c r="G1749" t="str">
        <f t="shared" si="28"/>
        <v>Inactive</v>
      </c>
      <c r="H1749" s="4" t="s">
        <v>6</v>
      </c>
      <c r="I1749" t="str">
        <f>VLOOKUP(B1749,'CCM-FRS-01-May-2014'!$A$1:$M$1962,3,0)</f>
        <v>Technology and Operations</v>
      </c>
      <c r="J1749" t="str">
        <f>VLOOKUP(B1749,'CCM-FRS-01-May-2014'!$A$1:$M$1962,4,0)</f>
        <v>Tech &amp; Ops-Allocated</v>
      </c>
      <c r="K1749" t="str">
        <f>VLOOKUP(B1749,'CCM-FRS-01-May-2014'!$A$1:$M$1962,5,0)</f>
        <v>NEWORG Inactive centers</v>
      </c>
      <c r="M1749">
        <v>0</v>
      </c>
      <c r="O1749" s="23">
        <v>0</v>
      </c>
    </row>
    <row r="1750" spans="1:15" ht="15" x14ac:dyDescent="0.3">
      <c r="A1750" s="7"/>
      <c r="B1750" s="7" t="s">
        <v>3497</v>
      </c>
      <c r="C1750" s="7" t="s">
        <v>3498</v>
      </c>
      <c r="D1750" s="8">
        <v>38078.876643518517</v>
      </c>
      <c r="E1750" s="7" t="s">
        <v>57</v>
      </c>
      <c r="F1750" s="8">
        <v>39555</v>
      </c>
      <c r="G1750" t="str">
        <f t="shared" si="28"/>
        <v>Inactive</v>
      </c>
      <c r="H1750" s="4" t="s">
        <v>6</v>
      </c>
      <c r="I1750" t="str">
        <f>VLOOKUP(B1750,'CCM-FRS-01-May-2014'!$A$1:$M$1962,3,0)</f>
        <v>Technology and Operations</v>
      </c>
      <c r="J1750" t="str">
        <f>VLOOKUP(B1750,'CCM-FRS-01-May-2014'!$A$1:$M$1962,4,0)</f>
        <v>Tech &amp; Ops-Allocated</v>
      </c>
      <c r="K1750" t="str">
        <f>VLOOKUP(B1750,'CCM-FRS-01-May-2014'!$A$1:$M$1962,5,0)</f>
        <v>NEWORG Inactive centers</v>
      </c>
      <c r="M1750">
        <v>0</v>
      </c>
      <c r="O1750" s="23">
        <v>0</v>
      </c>
    </row>
    <row r="1751" spans="1:15" ht="15" x14ac:dyDescent="0.3">
      <c r="A1751" s="7"/>
      <c r="B1751" s="7" t="s">
        <v>3499</v>
      </c>
      <c r="C1751" s="7" t="s">
        <v>3500</v>
      </c>
      <c r="D1751" s="8">
        <v>38078.876643518517</v>
      </c>
      <c r="E1751" s="7" t="s">
        <v>57</v>
      </c>
      <c r="F1751" s="8">
        <v>39555</v>
      </c>
      <c r="G1751" t="str">
        <f t="shared" si="28"/>
        <v>Inactive</v>
      </c>
      <c r="H1751" s="4" t="s">
        <v>6</v>
      </c>
      <c r="I1751" t="str">
        <f>VLOOKUP(B1751,'CCM-FRS-01-May-2014'!$A$1:$M$1962,3,0)</f>
        <v>Technology and Operations</v>
      </c>
      <c r="J1751" t="str">
        <f>VLOOKUP(B1751,'CCM-FRS-01-May-2014'!$A$1:$M$1962,4,0)</f>
        <v>Tech &amp; Ops-Allocated</v>
      </c>
      <c r="K1751" t="str">
        <f>VLOOKUP(B1751,'CCM-FRS-01-May-2014'!$A$1:$M$1962,5,0)</f>
        <v>NEWORG Inactive centers</v>
      </c>
      <c r="M1751">
        <v>0</v>
      </c>
      <c r="O1751" s="23">
        <v>0</v>
      </c>
    </row>
    <row r="1752" spans="1:15" ht="15" x14ac:dyDescent="0.3">
      <c r="A1752" s="7"/>
      <c r="B1752" s="7" t="s">
        <v>3501</v>
      </c>
      <c r="C1752" s="7" t="s">
        <v>3502</v>
      </c>
      <c r="D1752" s="8">
        <v>38078.880949074075</v>
      </c>
      <c r="E1752" s="7" t="s">
        <v>57</v>
      </c>
      <c r="F1752" s="8">
        <v>39555</v>
      </c>
      <c r="G1752" t="str">
        <f t="shared" si="28"/>
        <v>Inactive</v>
      </c>
      <c r="H1752" s="4" t="s">
        <v>6</v>
      </c>
      <c r="I1752" t="str">
        <f>VLOOKUP(B1752,'CCM-FRS-01-May-2014'!$A$1:$M$1962,3,0)</f>
        <v>Technology and Operations</v>
      </c>
      <c r="J1752" t="str">
        <f>VLOOKUP(B1752,'CCM-FRS-01-May-2014'!$A$1:$M$1962,4,0)</f>
        <v>Tech &amp; Ops-Allocated</v>
      </c>
      <c r="K1752" t="str">
        <f>VLOOKUP(B1752,'CCM-FRS-01-May-2014'!$A$1:$M$1962,5,0)</f>
        <v>NEWORG Inactive centers</v>
      </c>
      <c r="M1752">
        <v>0</v>
      </c>
      <c r="O1752" s="23">
        <v>0</v>
      </c>
    </row>
    <row r="1753" spans="1:15" ht="15" x14ac:dyDescent="0.3">
      <c r="A1753" s="7"/>
      <c r="B1753" s="7" t="s">
        <v>3503</v>
      </c>
      <c r="C1753" s="7" t="s">
        <v>3504</v>
      </c>
      <c r="D1753" s="8">
        <v>38378.492152777777</v>
      </c>
      <c r="E1753" s="7" t="s">
        <v>19</v>
      </c>
      <c r="F1753" s="8" t="s">
        <v>20</v>
      </c>
      <c r="G1753" t="str">
        <f t="shared" si="28"/>
        <v>Active</v>
      </c>
      <c r="H1753" s="2" t="s">
        <v>1</v>
      </c>
      <c r="I1753" t="str">
        <f>VLOOKUP(B1753,'CCM-FRS-01-May-2014'!$A$1:$M$1962,3,0)</f>
        <v>Investments</v>
      </c>
      <c r="J1753" t="str">
        <f>VLOOKUP(B1753,'CCM-FRS-01-May-2014'!$A$1:$M$1962,4,0)</f>
        <v>Inv-Alternative Strategies</v>
      </c>
      <c r="K1753" t="str">
        <f>VLOOKUP(B1753,'CCM-FRS-01-May-2014'!$A$1:$M$1962,5,0)</f>
        <v>Inv-Alt-Real Estate</v>
      </c>
      <c r="M1753">
        <v>21</v>
      </c>
      <c r="O1753" s="23">
        <v>22898676.76897148</v>
      </c>
    </row>
    <row r="1754" spans="1:15" ht="15" x14ac:dyDescent="0.3">
      <c r="A1754" s="7"/>
      <c r="B1754" s="7" t="s">
        <v>3505</v>
      </c>
      <c r="C1754" s="7" t="s">
        <v>3506</v>
      </c>
      <c r="D1754" s="8">
        <v>41051.462141203701</v>
      </c>
      <c r="E1754" s="7" t="s">
        <v>19</v>
      </c>
      <c r="F1754" s="8">
        <v>41698</v>
      </c>
      <c r="G1754" t="str">
        <f t="shared" si="28"/>
        <v>Inactive</v>
      </c>
      <c r="H1754" s="4" t="s">
        <v>6</v>
      </c>
      <c r="I1754" t="str">
        <f>VLOOKUP(B1754,'CCM-FRS-01-May-2014'!$A$1:$M$1962,3,0)</f>
        <v>Investments</v>
      </c>
      <c r="J1754" t="str">
        <f>VLOOKUP(B1754,'CCM-FRS-01-May-2014'!$A$1:$M$1962,4,0)</f>
        <v>Inv-Alternative Strategies</v>
      </c>
      <c r="K1754" t="str">
        <f>VLOOKUP(B1754,'CCM-FRS-01-May-2014'!$A$1:$M$1962,5,0)</f>
        <v>Inv-Alt-Real Estate</v>
      </c>
      <c r="M1754">
        <v>0</v>
      </c>
      <c r="O1754" s="23">
        <v>370357.15667</v>
      </c>
    </row>
    <row r="1755" spans="1:15" ht="15" x14ac:dyDescent="0.3">
      <c r="A1755" s="7"/>
      <c r="B1755" s="7" t="s">
        <v>3507</v>
      </c>
      <c r="C1755" s="7" t="s">
        <v>3508</v>
      </c>
      <c r="D1755" s="8">
        <v>38378.492164351854</v>
      </c>
      <c r="E1755" s="7" t="s">
        <v>19</v>
      </c>
      <c r="F1755" s="8">
        <v>41394</v>
      </c>
      <c r="G1755" t="str">
        <f t="shared" si="28"/>
        <v>Inactive</v>
      </c>
      <c r="H1755" s="4" t="s">
        <v>6</v>
      </c>
      <c r="I1755" t="str">
        <f>VLOOKUP(B1755,'CCM-FRS-01-May-2014'!$A$1:$M$1962,3,0)</f>
        <v>Investments</v>
      </c>
      <c r="J1755" t="str">
        <f>VLOOKUP(B1755,'CCM-FRS-01-May-2014'!$A$1:$M$1962,4,0)</f>
        <v>Inv-Alternative Strategies</v>
      </c>
      <c r="K1755" t="str">
        <f>VLOOKUP(B1755,'CCM-FRS-01-May-2014'!$A$1:$M$1962,5,0)</f>
        <v>Inv-Alt-Real Estate</v>
      </c>
      <c r="M1755">
        <v>0</v>
      </c>
      <c r="O1755" s="23">
        <v>0</v>
      </c>
    </row>
    <row r="1756" spans="1:15" ht="15" x14ac:dyDescent="0.3">
      <c r="A1756" s="7"/>
      <c r="B1756" s="7" t="s">
        <v>3509</v>
      </c>
      <c r="C1756" s="7" t="s">
        <v>3510</v>
      </c>
      <c r="D1756" s="8">
        <v>38378.492164351854</v>
      </c>
      <c r="E1756" s="7" t="s">
        <v>19</v>
      </c>
      <c r="F1756" s="8">
        <v>41394</v>
      </c>
      <c r="G1756" t="str">
        <f t="shared" si="28"/>
        <v>Inactive</v>
      </c>
      <c r="H1756" s="4" t="s">
        <v>6</v>
      </c>
      <c r="I1756" t="str">
        <f>VLOOKUP(B1756,'CCM-FRS-01-May-2014'!$A$1:$M$1962,3,0)</f>
        <v>Investments</v>
      </c>
      <c r="J1756" t="str">
        <f>VLOOKUP(B1756,'CCM-FRS-01-May-2014'!$A$1:$M$1962,4,0)</f>
        <v>Inv-Alternative Strategies</v>
      </c>
      <c r="K1756" t="str">
        <f>VLOOKUP(B1756,'CCM-FRS-01-May-2014'!$A$1:$M$1962,5,0)</f>
        <v>Inv-Alt-Real Estate</v>
      </c>
      <c r="M1756">
        <v>0</v>
      </c>
      <c r="O1756" s="23">
        <v>0</v>
      </c>
    </row>
    <row r="1757" spans="1:15" ht="15" x14ac:dyDescent="0.3">
      <c r="A1757" s="7"/>
      <c r="B1757" s="7" t="s">
        <v>3511</v>
      </c>
      <c r="C1757" s="7" t="s">
        <v>3512</v>
      </c>
      <c r="D1757" s="8">
        <v>38378.492164351854</v>
      </c>
      <c r="E1757" s="7" t="s">
        <v>19</v>
      </c>
      <c r="F1757" s="8">
        <v>41394</v>
      </c>
      <c r="G1757" t="str">
        <f t="shared" si="28"/>
        <v>Inactive</v>
      </c>
      <c r="H1757" s="4" t="s">
        <v>6</v>
      </c>
      <c r="I1757" t="str">
        <f>VLOOKUP(B1757,'CCM-FRS-01-May-2014'!$A$1:$M$1962,3,0)</f>
        <v>Investments</v>
      </c>
      <c r="J1757" t="str">
        <f>VLOOKUP(B1757,'CCM-FRS-01-May-2014'!$A$1:$M$1962,4,0)</f>
        <v>Inv-Alternative Strategies</v>
      </c>
      <c r="K1757" t="str">
        <f>VLOOKUP(B1757,'CCM-FRS-01-May-2014'!$A$1:$M$1962,5,0)</f>
        <v>Inv-Alt-Real Estate</v>
      </c>
      <c r="M1757">
        <v>0</v>
      </c>
      <c r="O1757" s="23">
        <v>0</v>
      </c>
    </row>
    <row r="1758" spans="1:15" ht="15" x14ac:dyDescent="0.3">
      <c r="A1758" s="7"/>
      <c r="B1758" s="7" t="s">
        <v>3513</v>
      </c>
      <c r="C1758" s="7" t="s">
        <v>3514</v>
      </c>
      <c r="D1758" s="8">
        <v>38378.492164351854</v>
      </c>
      <c r="E1758" s="7" t="s">
        <v>19</v>
      </c>
      <c r="F1758" s="8">
        <v>41698</v>
      </c>
      <c r="G1758" t="str">
        <f t="shared" si="28"/>
        <v>Inactive</v>
      </c>
      <c r="H1758" s="4" t="s">
        <v>6</v>
      </c>
      <c r="I1758" t="str">
        <f>VLOOKUP(B1758,'CCM-FRS-01-May-2014'!$A$1:$M$1962,3,0)</f>
        <v>Investments</v>
      </c>
      <c r="J1758" t="str">
        <f>VLOOKUP(B1758,'CCM-FRS-01-May-2014'!$A$1:$M$1962,4,0)</f>
        <v>Inv-Alternative Strategies</v>
      </c>
      <c r="K1758" t="str">
        <f>VLOOKUP(B1758,'CCM-FRS-01-May-2014'!$A$1:$M$1962,5,0)</f>
        <v>Inv-Alt-Real Estate</v>
      </c>
      <c r="M1758">
        <v>1</v>
      </c>
      <c r="O1758" s="23">
        <v>522860.89319512242</v>
      </c>
    </row>
    <row r="1759" spans="1:15" ht="15" x14ac:dyDescent="0.3">
      <c r="A1759" s="7"/>
      <c r="B1759" s="7" t="s">
        <v>3515</v>
      </c>
      <c r="C1759" s="7" t="s">
        <v>3516</v>
      </c>
      <c r="D1759" s="8">
        <v>38378.492164351854</v>
      </c>
      <c r="E1759" s="7" t="s">
        <v>19</v>
      </c>
      <c r="F1759" s="8">
        <v>41394</v>
      </c>
      <c r="G1759" t="str">
        <f t="shared" si="28"/>
        <v>Inactive</v>
      </c>
      <c r="H1759" s="4" t="s">
        <v>6</v>
      </c>
      <c r="I1759" t="str">
        <f>VLOOKUP(B1759,'CCM-FRS-01-May-2014'!$A$1:$M$1962,3,0)</f>
        <v>Investments</v>
      </c>
      <c r="J1759" t="str">
        <f>VLOOKUP(B1759,'CCM-FRS-01-May-2014'!$A$1:$M$1962,4,0)</f>
        <v>Inv-Alternative Strategies</v>
      </c>
      <c r="K1759" t="str">
        <f>VLOOKUP(B1759,'CCM-FRS-01-May-2014'!$A$1:$M$1962,5,0)</f>
        <v>Inv-Alt-Real Estate</v>
      </c>
      <c r="M1759">
        <v>0</v>
      </c>
      <c r="O1759" s="23">
        <v>0</v>
      </c>
    </row>
    <row r="1760" spans="1:15" ht="15" x14ac:dyDescent="0.3">
      <c r="A1760" s="7"/>
      <c r="B1760" s="7" t="s">
        <v>3517</v>
      </c>
      <c r="C1760" s="7" t="s">
        <v>3518</v>
      </c>
      <c r="D1760" s="8">
        <v>39294.772893518515</v>
      </c>
      <c r="E1760" s="7" t="s">
        <v>19</v>
      </c>
      <c r="F1760" s="8">
        <v>41394</v>
      </c>
      <c r="G1760" t="str">
        <f t="shared" si="28"/>
        <v>Inactive</v>
      </c>
      <c r="H1760" s="4" t="s">
        <v>6</v>
      </c>
      <c r="I1760" t="str">
        <f>VLOOKUP(B1760,'CCM-FRS-01-May-2014'!$A$1:$M$1962,3,0)</f>
        <v>Investments</v>
      </c>
      <c r="J1760" t="str">
        <f>VLOOKUP(B1760,'CCM-FRS-01-May-2014'!$A$1:$M$1962,4,0)</f>
        <v>Inv-Alternative Strategies</v>
      </c>
      <c r="K1760" t="str">
        <f>VLOOKUP(B1760,'CCM-FRS-01-May-2014'!$A$1:$M$1962,5,0)</f>
        <v>Inv-Alt-Real Estate</v>
      </c>
      <c r="M1760">
        <v>0</v>
      </c>
      <c r="O1760" s="23">
        <v>0</v>
      </c>
    </row>
    <row r="1761" spans="1:15" ht="15" x14ac:dyDescent="0.3">
      <c r="A1761" s="7"/>
      <c r="B1761" s="7" t="s">
        <v>3519</v>
      </c>
      <c r="C1761" s="7" t="s">
        <v>3520</v>
      </c>
      <c r="D1761" s="8">
        <v>38378.492164351854</v>
      </c>
      <c r="E1761" s="7" t="s">
        <v>19</v>
      </c>
      <c r="F1761" s="8">
        <v>41425</v>
      </c>
      <c r="G1761" t="str">
        <f t="shared" si="28"/>
        <v>Inactive</v>
      </c>
      <c r="H1761" s="4" t="s">
        <v>6</v>
      </c>
      <c r="I1761" t="str">
        <f>VLOOKUP(B1761,'CCM-FRS-01-May-2014'!$A$1:$M$1962,3,0)</f>
        <v>Investments</v>
      </c>
      <c r="J1761" t="str">
        <f>VLOOKUP(B1761,'CCM-FRS-01-May-2014'!$A$1:$M$1962,4,0)</f>
        <v>Inv-Alternative Strategies</v>
      </c>
      <c r="K1761" t="str">
        <f>VLOOKUP(B1761,'CCM-FRS-01-May-2014'!$A$1:$M$1962,5,0)</f>
        <v>Inv-Alt-Real Estate</v>
      </c>
      <c r="M1761">
        <v>0</v>
      </c>
      <c r="O1761" s="23">
        <v>0</v>
      </c>
    </row>
    <row r="1762" spans="1:15" ht="15" x14ac:dyDescent="0.3">
      <c r="A1762" s="7"/>
      <c r="B1762" s="7" t="s">
        <v>3521</v>
      </c>
      <c r="C1762" s="7" t="s">
        <v>3522</v>
      </c>
      <c r="D1762" s="8">
        <v>38790.59679398148</v>
      </c>
      <c r="E1762" s="7" t="s">
        <v>19</v>
      </c>
      <c r="F1762" s="8">
        <v>41394</v>
      </c>
      <c r="G1762" t="str">
        <f t="shared" si="28"/>
        <v>Inactive</v>
      </c>
      <c r="H1762" s="4" t="s">
        <v>6</v>
      </c>
      <c r="I1762" t="str">
        <f>VLOOKUP(B1762,'CCM-FRS-01-May-2014'!$A$1:$M$1962,3,0)</f>
        <v>Investments</v>
      </c>
      <c r="J1762" t="str">
        <f>VLOOKUP(B1762,'CCM-FRS-01-May-2014'!$A$1:$M$1962,4,0)</f>
        <v>Inv-Alternative Strategies</v>
      </c>
      <c r="K1762" t="str">
        <f>VLOOKUP(B1762,'CCM-FRS-01-May-2014'!$A$1:$M$1962,5,0)</f>
        <v>Inv-Alt-Real Estate</v>
      </c>
      <c r="M1762">
        <v>0</v>
      </c>
      <c r="O1762" s="23">
        <v>0</v>
      </c>
    </row>
    <row r="1763" spans="1:15" ht="15" x14ac:dyDescent="0.3">
      <c r="A1763" s="7"/>
      <c r="B1763" s="7" t="s">
        <v>3523</v>
      </c>
      <c r="C1763" s="7" t="s">
        <v>3524</v>
      </c>
      <c r="D1763" s="8">
        <v>38378.492164351854</v>
      </c>
      <c r="E1763" s="7" t="s">
        <v>19</v>
      </c>
      <c r="F1763" s="8">
        <v>41698</v>
      </c>
      <c r="G1763" t="str">
        <f t="shared" si="28"/>
        <v>Inactive</v>
      </c>
      <c r="H1763" s="4" t="s">
        <v>6</v>
      </c>
      <c r="I1763" t="str">
        <f>VLOOKUP(B1763,'CCM-FRS-01-May-2014'!$A$1:$M$1962,3,0)</f>
        <v>Investments</v>
      </c>
      <c r="J1763" t="str">
        <f>VLOOKUP(B1763,'CCM-FRS-01-May-2014'!$A$1:$M$1962,4,0)</f>
        <v>Inv-Alternative Strategies</v>
      </c>
      <c r="K1763" t="str">
        <f>VLOOKUP(B1763,'CCM-FRS-01-May-2014'!$A$1:$M$1962,5,0)</f>
        <v>Inv-Alt-Real Estate</v>
      </c>
      <c r="M1763">
        <v>0</v>
      </c>
      <c r="O1763" s="23">
        <v>387122.0086</v>
      </c>
    </row>
    <row r="1764" spans="1:15" ht="15" x14ac:dyDescent="0.3">
      <c r="A1764" s="7"/>
      <c r="B1764" s="7" t="s">
        <v>3525</v>
      </c>
      <c r="C1764" s="7" t="s">
        <v>3526</v>
      </c>
      <c r="D1764" s="8">
        <v>38817.397928240738</v>
      </c>
      <c r="E1764" s="7" t="s">
        <v>19</v>
      </c>
      <c r="F1764" s="8">
        <v>41425</v>
      </c>
      <c r="G1764" t="str">
        <f t="shared" si="28"/>
        <v>Inactive</v>
      </c>
      <c r="H1764" s="4" t="s">
        <v>6</v>
      </c>
      <c r="I1764" t="str">
        <f>VLOOKUP(B1764,'CCM-FRS-01-May-2014'!$A$1:$M$1962,3,0)</f>
        <v>Investments</v>
      </c>
      <c r="J1764" t="str">
        <f>VLOOKUP(B1764,'CCM-FRS-01-May-2014'!$A$1:$M$1962,4,0)</f>
        <v>Inv-Alternative Strategies</v>
      </c>
      <c r="K1764" t="str">
        <f>VLOOKUP(B1764,'CCM-FRS-01-May-2014'!$A$1:$M$1962,5,0)</f>
        <v>Inv-Alt-Real Estate</v>
      </c>
      <c r="M1764">
        <v>0</v>
      </c>
      <c r="O1764" s="23">
        <v>0</v>
      </c>
    </row>
    <row r="1765" spans="1:15" ht="15" x14ac:dyDescent="0.3">
      <c r="A1765" s="7"/>
      <c r="B1765" s="7" t="s">
        <v>3527</v>
      </c>
      <c r="C1765" s="7" t="s">
        <v>3528</v>
      </c>
      <c r="D1765" s="8">
        <v>38378.492164351854</v>
      </c>
      <c r="E1765" s="7" t="s">
        <v>19</v>
      </c>
      <c r="F1765" s="8">
        <v>41394</v>
      </c>
      <c r="G1765" t="str">
        <f t="shared" si="28"/>
        <v>Inactive</v>
      </c>
      <c r="H1765" s="4" t="s">
        <v>6</v>
      </c>
      <c r="I1765" t="str">
        <f>VLOOKUP(B1765,'CCM-FRS-01-May-2014'!$A$1:$M$1962,3,0)</f>
        <v>Investments</v>
      </c>
      <c r="J1765" t="str">
        <f>VLOOKUP(B1765,'CCM-FRS-01-May-2014'!$A$1:$M$1962,4,0)</f>
        <v>Inv-Alternative Strategies</v>
      </c>
      <c r="K1765" t="str">
        <f>VLOOKUP(B1765,'CCM-FRS-01-May-2014'!$A$1:$M$1962,5,0)</f>
        <v>Inv-Alt-Real Estate</v>
      </c>
      <c r="M1765">
        <v>0</v>
      </c>
      <c r="O1765" s="23">
        <v>0</v>
      </c>
    </row>
    <row r="1766" spans="1:15" ht="15" x14ac:dyDescent="0.3">
      <c r="A1766" s="7"/>
      <c r="B1766" s="7" t="s">
        <v>3529</v>
      </c>
      <c r="C1766" s="7" t="s">
        <v>3530</v>
      </c>
      <c r="D1766" s="8">
        <v>39294.774363425924</v>
      </c>
      <c r="E1766" s="7" t="s">
        <v>19</v>
      </c>
      <c r="F1766" s="8">
        <v>41425</v>
      </c>
      <c r="G1766" t="str">
        <f t="shared" si="28"/>
        <v>Inactive</v>
      </c>
      <c r="H1766" s="4" t="s">
        <v>6</v>
      </c>
      <c r="I1766" t="str">
        <f>VLOOKUP(B1766,'CCM-FRS-01-May-2014'!$A$1:$M$1962,3,0)</f>
        <v>Investments</v>
      </c>
      <c r="J1766" t="str">
        <f>VLOOKUP(B1766,'CCM-FRS-01-May-2014'!$A$1:$M$1962,4,0)</f>
        <v>Inv-Alternative Strategies</v>
      </c>
      <c r="K1766" t="str">
        <f>VLOOKUP(B1766,'CCM-FRS-01-May-2014'!$A$1:$M$1962,5,0)</f>
        <v>Inv-Alt-Real Estate</v>
      </c>
      <c r="M1766">
        <v>0</v>
      </c>
      <c r="O1766" s="23">
        <v>0</v>
      </c>
    </row>
    <row r="1767" spans="1:15" ht="15" x14ac:dyDescent="0.3">
      <c r="A1767" s="7"/>
      <c r="B1767" s="7" t="s">
        <v>3531</v>
      </c>
      <c r="C1767" s="7" t="s">
        <v>3532</v>
      </c>
      <c r="D1767" s="8">
        <v>38378.492164351854</v>
      </c>
      <c r="E1767" s="7" t="s">
        <v>19</v>
      </c>
      <c r="F1767" s="8">
        <v>41698</v>
      </c>
      <c r="G1767" t="str">
        <f t="shared" si="28"/>
        <v>Inactive</v>
      </c>
      <c r="H1767" s="4" t="s">
        <v>6</v>
      </c>
      <c r="I1767" t="str">
        <f>VLOOKUP(B1767,'CCM-FRS-01-May-2014'!$A$1:$M$1962,3,0)</f>
        <v>Investments</v>
      </c>
      <c r="J1767" t="str">
        <f>VLOOKUP(B1767,'CCM-FRS-01-May-2014'!$A$1:$M$1962,4,0)</f>
        <v>Inv-Alternative Strategies</v>
      </c>
      <c r="K1767" t="str">
        <f>VLOOKUP(B1767,'CCM-FRS-01-May-2014'!$A$1:$M$1962,5,0)</f>
        <v>Inv-Alt-Real Estate</v>
      </c>
      <c r="M1767">
        <v>0</v>
      </c>
      <c r="O1767" s="23">
        <v>322529.14</v>
      </c>
    </row>
    <row r="1768" spans="1:15" ht="15" x14ac:dyDescent="0.3">
      <c r="A1768" s="7"/>
      <c r="B1768" s="7" t="s">
        <v>3533</v>
      </c>
      <c r="C1768" s="7" t="s">
        <v>3534</v>
      </c>
      <c r="D1768" s="8">
        <v>38378.492164351854</v>
      </c>
      <c r="E1768" s="7" t="s">
        <v>19</v>
      </c>
      <c r="F1768" s="8">
        <v>41394</v>
      </c>
      <c r="G1768" t="str">
        <f t="shared" si="28"/>
        <v>Inactive</v>
      </c>
      <c r="H1768" s="4" t="s">
        <v>6</v>
      </c>
      <c r="I1768" t="str">
        <f>VLOOKUP(B1768,'CCM-FRS-01-May-2014'!$A$1:$M$1962,3,0)</f>
        <v>Investments</v>
      </c>
      <c r="J1768" t="str">
        <f>VLOOKUP(B1768,'CCM-FRS-01-May-2014'!$A$1:$M$1962,4,0)</f>
        <v>Inv-Alternative Strategies</v>
      </c>
      <c r="K1768" t="str">
        <f>VLOOKUP(B1768,'CCM-FRS-01-May-2014'!$A$1:$M$1962,5,0)</f>
        <v>Inv-Alt-Real Estate</v>
      </c>
      <c r="M1768">
        <v>0</v>
      </c>
      <c r="O1768" s="23">
        <v>0</v>
      </c>
    </row>
    <row r="1769" spans="1:15" ht="15" x14ac:dyDescent="0.3">
      <c r="A1769" s="7"/>
      <c r="B1769" s="7" t="s">
        <v>3535</v>
      </c>
      <c r="C1769" s="7" t="s">
        <v>3536</v>
      </c>
      <c r="D1769" s="8">
        <v>39294.775914351849</v>
      </c>
      <c r="E1769" s="7" t="s">
        <v>19</v>
      </c>
      <c r="F1769" s="8">
        <v>41394</v>
      </c>
      <c r="G1769" t="str">
        <f t="shared" si="28"/>
        <v>Inactive</v>
      </c>
      <c r="H1769" s="4" t="s">
        <v>6</v>
      </c>
      <c r="I1769" t="str">
        <f>VLOOKUP(B1769,'CCM-FRS-01-May-2014'!$A$1:$M$1962,3,0)</f>
        <v>Investments</v>
      </c>
      <c r="J1769" t="str">
        <f>VLOOKUP(B1769,'CCM-FRS-01-May-2014'!$A$1:$M$1962,4,0)</f>
        <v>Inv-Alternative Strategies</v>
      </c>
      <c r="K1769" t="str">
        <f>VLOOKUP(B1769,'CCM-FRS-01-May-2014'!$A$1:$M$1962,5,0)</f>
        <v>Inv-Alt-Real Estate</v>
      </c>
      <c r="M1769">
        <v>0</v>
      </c>
      <c r="O1769" s="23">
        <v>0</v>
      </c>
    </row>
    <row r="1770" spans="1:15" ht="15" x14ac:dyDescent="0.3">
      <c r="A1770" s="7"/>
      <c r="B1770" s="7" t="s">
        <v>3537</v>
      </c>
      <c r="C1770" s="7" t="s">
        <v>3538</v>
      </c>
      <c r="D1770" s="8">
        <v>38378.492164351854</v>
      </c>
      <c r="E1770" s="7" t="s">
        <v>19</v>
      </c>
      <c r="F1770" s="8">
        <v>41394</v>
      </c>
      <c r="G1770" t="str">
        <f t="shared" si="28"/>
        <v>Inactive</v>
      </c>
      <c r="H1770" s="4" t="s">
        <v>6</v>
      </c>
      <c r="I1770" t="str">
        <f>VLOOKUP(B1770,'CCM-FRS-01-May-2014'!$A$1:$M$1962,3,0)</f>
        <v>Investments</v>
      </c>
      <c r="J1770" t="str">
        <f>VLOOKUP(B1770,'CCM-FRS-01-May-2014'!$A$1:$M$1962,4,0)</f>
        <v>Inv-Alternative Strategies</v>
      </c>
      <c r="K1770" t="str">
        <f>VLOOKUP(B1770,'CCM-FRS-01-May-2014'!$A$1:$M$1962,5,0)</f>
        <v>Inv-Alt-Real Estate</v>
      </c>
      <c r="M1770">
        <v>0</v>
      </c>
      <c r="O1770" s="23">
        <v>0</v>
      </c>
    </row>
    <row r="1771" spans="1:15" ht="15" x14ac:dyDescent="0.3">
      <c r="A1771" s="7"/>
      <c r="B1771" s="7" t="s">
        <v>3539</v>
      </c>
      <c r="C1771" s="7" t="s">
        <v>3540</v>
      </c>
      <c r="D1771" s="8">
        <v>38378.492164351854</v>
      </c>
      <c r="E1771" s="7" t="s">
        <v>19</v>
      </c>
      <c r="F1771" s="8">
        <v>41425</v>
      </c>
      <c r="G1771" t="str">
        <f t="shared" si="28"/>
        <v>Inactive</v>
      </c>
      <c r="H1771" s="4" t="s">
        <v>6</v>
      </c>
      <c r="I1771" t="str">
        <f>VLOOKUP(B1771,'CCM-FRS-01-May-2014'!$A$1:$M$1962,3,0)</f>
        <v>Investments</v>
      </c>
      <c r="J1771" t="str">
        <f>VLOOKUP(B1771,'CCM-FRS-01-May-2014'!$A$1:$M$1962,4,0)</f>
        <v>Inv-Alternative Strategies</v>
      </c>
      <c r="K1771" t="str">
        <f>VLOOKUP(B1771,'CCM-FRS-01-May-2014'!$A$1:$M$1962,5,0)</f>
        <v>Inv-Alt-Real Estate</v>
      </c>
      <c r="M1771">
        <v>0</v>
      </c>
      <c r="O1771" s="23">
        <v>0</v>
      </c>
    </row>
    <row r="1772" spans="1:15" ht="15" x14ac:dyDescent="0.3">
      <c r="A1772" s="7"/>
      <c r="B1772" s="7" t="s">
        <v>3541</v>
      </c>
      <c r="C1772" s="7" t="s">
        <v>3542</v>
      </c>
      <c r="D1772" s="8">
        <v>38652.382268518515</v>
      </c>
      <c r="E1772" s="7" t="s">
        <v>19</v>
      </c>
      <c r="F1772" s="8">
        <v>41425</v>
      </c>
      <c r="G1772" t="str">
        <f t="shared" si="28"/>
        <v>Inactive</v>
      </c>
      <c r="H1772" s="4" t="s">
        <v>6</v>
      </c>
      <c r="I1772" t="str">
        <f>VLOOKUP(B1772,'CCM-FRS-01-May-2014'!$A$1:$M$1962,3,0)</f>
        <v>Investments</v>
      </c>
      <c r="J1772" t="str">
        <f>VLOOKUP(B1772,'CCM-FRS-01-May-2014'!$A$1:$M$1962,4,0)</f>
        <v>Inv-Alternative Strategies</v>
      </c>
      <c r="K1772" t="str">
        <f>VLOOKUP(B1772,'CCM-FRS-01-May-2014'!$A$1:$M$1962,5,0)</f>
        <v>Inv-Alt-Real Estate</v>
      </c>
      <c r="M1772">
        <v>0</v>
      </c>
      <c r="O1772" s="23">
        <v>0</v>
      </c>
    </row>
    <row r="1773" spans="1:15" ht="15" x14ac:dyDescent="0.3">
      <c r="A1773" s="7"/>
      <c r="B1773" s="7" t="s">
        <v>3543</v>
      </c>
      <c r="C1773" s="7" t="s">
        <v>3544</v>
      </c>
      <c r="D1773" s="8">
        <v>38378.492164351854</v>
      </c>
      <c r="E1773" s="7" t="s">
        <v>19</v>
      </c>
      <c r="F1773" s="8">
        <v>41698</v>
      </c>
      <c r="G1773" t="str">
        <f t="shared" si="28"/>
        <v>Inactive</v>
      </c>
      <c r="H1773" s="4" t="s">
        <v>6</v>
      </c>
      <c r="I1773" t="str">
        <f>VLOOKUP(B1773,'CCM-FRS-01-May-2014'!$A$1:$M$1962,3,0)</f>
        <v>Investments</v>
      </c>
      <c r="J1773" t="str">
        <f>VLOOKUP(B1773,'CCM-FRS-01-May-2014'!$A$1:$M$1962,4,0)</f>
        <v>Inv-Alternative Strategies</v>
      </c>
      <c r="K1773" t="str">
        <f>VLOOKUP(B1773,'CCM-FRS-01-May-2014'!$A$1:$M$1962,5,0)</f>
        <v>Inv-Alt-Real Estate</v>
      </c>
      <c r="M1773">
        <v>0</v>
      </c>
      <c r="O1773" s="23">
        <v>1011975.94</v>
      </c>
    </row>
    <row r="1774" spans="1:15" ht="15" x14ac:dyDescent="0.3">
      <c r="A1774" s="7"/>
      <c r="B1774" s="7" t="s">
        <v>3545</v>
      </c>
      <c r="C1774" s="7" t="s">
        <v>3546</v>
      </c>
      <c r="D1774" s="8">
        <v>39338.575243055559</v>
      </c>
      <c r="E1774" s="7" t="s">
        <v>19</v>
      </c>
      <c r="F1774" s="8">
        <v>41608</v>
      </c>
      <c r="G1774" t="str">
        <f t="shared" si="28"/>
        <v>Inactive</v>
      </c>
      <c r="H1774" s="4" t="s">
        <v>6</v>
      </c>
      <c r="I1774" t="str">
        <f>VLOOKUP(B1774,'CCM-FRS-01-May-2014'!$A$1:$M$1962,3,0)</f>
        <v>Investments</v>
      </c>
      <c r="J1774" t="str">
        <f>VLOOKUP(B1774,'CCM-FRS-01-May-2014'!$A$1:$M$1962,4,0)</f>
        <v>Inv-Alternative Strategies</v>
      </c>
      <c r="K1774" t="str">
        <f>VLOOKUP(B1774,'CCM-FRS-01-May-2014'!$A$1:$M$1962,5,0)</f>
        <v>Inv-Alt-Real Estate</v>
      </c>
      <c r="M1774">
        <v>0</v>
      </c>
      <c r="O1774" s="23">
        <v>0</v>
      </c>
    </row>
    <row r="1775" spans="1:15" ht="15" x14ac:dyDescent="0.3">
      <c r="A1775" s="7"/>
      <c r="B1775" s="7" t="s">
        <v>3547</v>
      </c>
      <c r="C1775" s="7" t="s">
        <v>3548</v>
      </c>
      <c r="D1775" s="8">
        <v>38378.492164351854</v>
      </c>
      <c r="E1775" s="7" t="s">
        <v>19</v>
      </c>
      <c r="F1775" s="8">
        <v>41394</v>
      </c>
      <c r="G1775" t="str">
        <f t="shared" si="28"/>
        <v>Inactive</v>
      </c>
      <c r="H1775" s="4" t="s">
        <v>6</v>
      </c>
      <c r="I1775" t="str">
        <f>VLOOKUP(B1775,'CCM-FRS-01-May-2014'!$A$1:$M$1962,3,0)</f>
        <v>Investments</v>
      </c>
      <c r="J1775" t="str">
        <f>VLOOKUP(B1775,'CCM-FRS-01-May-2014'!$A$1:$M$1962,4,0)</f>
        <v>Inv-Alternative Strategies</v>
      </c>
      <c r="K1775" t="str">
        <f>VLOOKUP(B1775,'CCM-FRS-01-May-2014'!$A$1:$M$1962,5,0)</f>
        <v>Inv-Alt-Real Estate</v>
      </c>
      <c r="M1775">
        <v>0</v>
      </c>
      <c r="O1775" s="23">
        <v>0</v>
      </c>
    </row>
    <row r="1776" spans="1:15" ht="15" x14ac:dyDescent="0.3">
      <c r="A1776" s="7"/>
      <c r="B1776" s="7" t="s">
        <v>3549</v>
      </c>
      <c r="C1776" s="7" t="s">
        <v>3550</v>
      </c>
      <c r="D1776" s="8">
        <v>38378.492164351854</v>
      </c>
      <c r="E1776" s="7" t="s">
        <v>19</v>
      </c>
      <c r="F1776" s="8">
        <v>41394</v>
      </c>
      <c r="G1776" t="str">
        <f t="shared" si="28"/>
        <v>Inactive</v>
      </c>
      <c r="H1776" s="4" t="s">
        <v>6</v>
      </c>
      <c r="I1776" t="str">
        <f>VLOOKUP(B1776,'CCM-FRS-01-May-2014'!$A$1:$M$1962,3,0)</f>
        <v>Investments</v>
      </c>
      <c r="J1776" t="str">
        <f>VLOOKUP(B1776,'CCM-FRS-01-May-2014'!$A$1:$M$1962,4,0)</f>
        <v>Inv-Alternative Strategies</v>
      </c>
      <c r="K1776" t="str">
        <f>VLOOKUP(B1776,'CCM-FRS-01-May-2014'!$A$1:$M$1962,5,0)</f>
        <v>Inv-Alt-Real Estate</v>
      </c>
      <c r="M1776">
        <v>0</v>
      </c>
      <c r="O1776" s="23">
        <v>0</v>
      </c>
    </row>
    <row r="1777" spans="1:15" ht="15" x14ac:dyDescent="0.3">
      <c r="A1777" s="7"/>
      <c r="B1777" s="7" t="s">
        <v>3551</v>
      </c>
      <c r="C1777" s="7" t="s">
        <v>3552</v>
      </c>
      <c r="D1777" s="8">
        <v>38378.492164351854</v>
      </c>
      <c r="E1777" s="7" t="s">
        <v>19</v>
      </c>
      <c r="F1777" s="8">
        <v>41790</v>
      </c>
      <c r="G1777" t="str">
        <f t="shared" si="28"/>
        <v>Inactive</v>
      </c>
      <c r="H1777" s="4" t="s">
        <v>8</v>
      </c>
      <c r="I1777" t="str">
        <f>VLOOKUP(B1777,'CCM-FRS-01-May-2014'!$A$1:$M$1962,3,0)</f>
        <v>Investments</v>
      </c>
      <c r="J1777" t="str">
        <f>VLOOKUP(B1777,'CCM-FRS-01-May-2014'!$A$1:$M$1962,4,0)</f>
        <v>Inv-Alternative Strategies</v>
      </c>
      <c r="K1777" t="str">
        <f>VLOOKUP(B1777,'CCM-FRS-01-May-2014'!$A$1:$M$1962,5,0)</f>
        <v>Inv-Alt-Real Estate</v>
      </c>
      <c r="M1777">
        <v>0</v>
      </c>
      <c r="O1777" s="23">
        <v>449665.72719000001</v>
      </c>
    </row>
    <row r="1778" spans="1:15" ht="15" x14ac:dyDescent="0.3">
      <c r="A1778" s="7"/>
      <c r="B1778" s="7" t="s">
        <v>3553</v>
      </c>
      <c r="C1778" s="7" t="s">
        <v>3554</v>
      </c>
      <c r="D1778" s="8">
        <v>38524.575532407405</v>
      </c>
      <c r="E1778" s="7" t="s">
        <v>19</v>
      </c>
      <c r="F1778" s="8">
        <v>41394</v>
      </c>
      <c r="G1778" t="str">
        <f t="shared" si="28"/>
        <v>Inactive</v>
      </c>
      <c r="H1778" s="4" t="s">
        <v>6</v>
      </c>
      <c r="I1778" t="str">
        <f>VLOOKUP(B1778,'CCM-FRS-01-May-2014'!$A$1:$M$1962,3,0)</f>
        <v>Investments</v>
      </c>
      <c r="J1778" t="str">
        <f>VLOOKUP(B1778,'CCM-FRS-01-May-2014'!$A$1:$M$1962,4,0)</f>
        <v>Inv-Alternative Strategies</v>
      </c>
      <c r="K1778" t="str">
        <f>VLOOKUP(B1778,'CCM-FRS-01-May-2014'!$A$1:$M$1962,5,0)</f>
        <v>Inv-Alt-Real Estate</v>
      </c>
      <c r="M1778">
        <v>0</v>
      </c>
      <c r="O1778" s="23">
        <v>0</v>
      </c>
    </row>
    <row r="1779" spans="1:15" ht="15" x14ac:dyDescent="0.3">
      <c r="A1779" s="7"/>
      <c r="B1779" s="7" t="s">
        <v>3555</v>
      </c>
      <c r="C1779" s="7" t="s">
        <v>3556</v>
      </c>
      <c r="D1779" s="8">
        <v>38378.492164351854</v>
      </c>
      <c r="E1779" s="7" t="s">
        <v>19</v>
      </c>
      <c r="F1779" s="8">
        <v>41394</v>
      </c>
      <c r="G1779" t="str">
        <f t="shared" si="28"/>
        <v>Inactive</v>
      </c>
      <c r="H1779" s="4" t="s">
        <v>6</v>
      </c>
      <c r="I1779" t="str">
        <f>VLOOKUP(B1779,'CCM-FRS-01-May-2014'!$A$1:$M$1962,3,0)</f>
        <v>Investments</v>
      </c>
      <c r="J1779" t="str">
        <f>VLOOKUP(B1779,'CCM-FRS-01-May-2014'!$A$1:$M$1962,4,0)</f>
        <v>Inv-Alternative Strategies</v>
      </c>
      <c r="K1779" t="str">
        <f>VLOOKUP(B1779,'CCM-FRS-01-May-2014'!$A$1:$M$1962,5,0)</f>
        <v>Inv-Alt-Real Estate</v>
      </c>
      <c r="M1779">
        <v>0</v>
      </c>
      <c r="O1779" s="23">
        <v>0</v>
      </c>
    </row>
    <row r="1780" spans="1:15" ht="15" x14ac:dyDescent="0.3">
      <c r="A1780" s="7"/>
      <c r="B1780" s="7" t="s">
        <v>3557</v>
      </c>
      <c r="C1780" s="7" t="s">
        <v>3558</v>
      </c>
      <c r="D1780" s="8">
        <v>38513.479004629633</v>
      </c>
      <c r="E1780" s="7" t="s">
        <v>19</v>
      </c>
      <c r="F1780" s="8">
        <v>41425</v>
      </c>
      <c r="G1780" t="str">
        <f t="shared" si="28"/>
        <v>Inactive</v>
      </c>
      <c r="H1780" s="4" t="s">
        <v>6</v>
      </c>
      <c r="I1780" t="str">
        <f>VLOOKUP(B1780,'CCM-FRS-01-May-2014'!$A$1:$M$1962,3,0)</f>
        <v>Investments</v>
      </c>
      <c r="J1780" t="str">
        <f>VLOOKUP(B1780,'CCM-FRS-01-May-2014'!$A$1:$M$1962,4,0)</f>
        <v>Inv-Alternative Strategies</v>
      </c>
      <c r="K1780" t="str">
        <f>VLOOKUP(B1780,'CCM-FRS-01-May-2014'!$A$1:$M$1962,5,0)</f>
        <v>Inv-Alt-Real Estate</v>
      </c>
      <c r="M1780">
        <v>0</v>
      </c>
      <c r="O1780" s="23">
        <v>0</v>
      </c>
    </row>
    <row r="1781" spans="1:15" ht="15" x14ac:dyDescent="0.3">
      <c r="A1781" s="7"/>
      <c r="B1781" s="7" t="s">
        <v>3559</v>
      </c>
      <c r="C1781" s="7" t="s">
        <v>3560</v>
      </c>
      <c r="D1781" s="8">
        <v>38378.492164351854</v>
      </c>
      <c r="E1781" s="7" t="s">
        <v>19</v>
      </c>
      <c r="F1781" s="8">
        <v>41698</v>
      </c>
      <c r="G1781" t="str">
        <f t="shared" si="28"/>
        <v>Inactive</v>
      </c>
      <c r="H1781" s="4" t="s">
        <v>6</v>
      </c>
      <c r="I1781" t="str">
        <f>VLOOKUP(B1781,'CCM-FRS-01-May-2014'!$A$1:$M$1962,3,0)</f>
        <v>Investments</v>
      </c>
      <c r="J1781" t="str">
        <f>VLOOKUP(B1781,'CCM-FRS-01-May-2014'!$A$1:$M$1962,4,0)</f>
        <v>Inv-Alternative Strategies</v>
      </c>
      <c r="K1781" t="str">
        <f>VLOOKUP(B1781,'CCM-FRS-01-May-2014'!$A$1:$M$1962,5,0)</f>
        <v>Inv-Alt-Real Estate</v>
      </c>
      <c r="M1781">
        <v>0</v>
      </c>
      <c r="O1781" s="23">
        <v>38407</v>
      </c>
    </row>
    <row r="1782" spans="1:15" ht="15" x14ac:dyDescent="0.3">
      <c r="A1782" s="7"/>
      <c r="B1782" s="7" t="s">
        <v>3561</v>
      </c>
      <c r="C1782" s="7" t="s">
        <v>3562</v>
      </c>
      <c r="D1782" s="8">
        <v>38853.583564814813</v>
      </c>
      <c r="E1782" s="7" t="s">
        <v>19</v>
      </c>
      <c r="F1782" s="8">
        <v>41698</v>
      </c>
      <c r="G1782" t="str">
        <f t="shared" si="28"/>
        <v>Inactive</v>
      </c>
      <c r="H1782" s="4" t="s">
        <v>6</v>
      </c>
      <c r="I1782" t="str">
        <f>VLOOKUP(B1782,'CCM-FRS-01-May-2014'!$A$1:$M$1962,3,0)</f>
        <v>Investments</v>
      </c>
      <c r="J1782" t="str">
        <f>VLOOKUP(B1782,'CCM-FRS-01-May-2014'!$A$1:$M$1962,4,0)</f>
        <v>Inv-Alternative Strategies</v>
      </c>
      <c r="K1782" t="str">
        <f>VLOOKUP(B1782,'CCM-FRS-01-May-2014'!$A$1:$M$1962,5,0)</f>
        <v>Inv-Alt-Real Estate</v>
      </c>
      <c r="M1782">
        <v>0</v>
      </c>
      <c r="O1782" s="23">
        <v>38649.460770000005</v>
      </c>
    </row>
    <row r="1783" spans="1:15" ht="15" x14ac:dyDescent="0.3">
      <c r="A1783" s="7"/>
      <c r="B1783" s="7" t="s">
        <v>3563</v>
      </c>
      <c r="C1783" s="7" t="s">
        <v>3564</v>
      </c>
      <c r="D1783" s="8">
        <v>38378.492164351854</v>
      </c>
      <c r="E1783" s="7" t="s">
        <v>19</v>
      </c>
      <c r="F1783" s="8" t="s">
        <v>20</v>
      </c>
      <c r="G1783" t="str">
        <f t="shared" si="28"/>
        <v>Active</v>
      </c>
      <c r="H1783" s="2" t="s">
        <v>1</v>
      </c>
      <c r="I1783" t="str">
        <f>VLOOKUP(B1783,'CCM-FRS-01-May-2014'!$A$1:$M$1962,3,0)</f>
        <v>Technology and Operations</v>
      </c>
      <c r="J1783" t="str">
        <f>VLOOKUP(B1783,'CCM-FRS-01-May-2014'!$A$1:$M$1962,4,0)</f>
        <v>Tech &amp; Ops-Business Operations</v>
      </c>
      <c r="K1783" t="str">
        <f>VLOOKUP(B1783,'CCM-FRS-01-May-2014'!$A$1:$M$1962,5,0)</f>
        <v xml:space="preserve"> Tech &amp; Ops-Bus Ops-Global Fund Svcs</v>
      </c>
      <c r="M1783">
        <v>30</v>
      </c>
      <c r="O1783" s="23">
        <v>4986894.8208962251</v>
      </c>
    </row>
    <row r="1784" spans="1:15" ht="15" x14ac:dyDescent="0.3">
      <c r="A1784" s="7"/>
      <c r="B1784" s="7" t="s">
        <v>3565</v>
      </c>
      <c r="C1784" s="7" t="s">
        <v>3566</v>
      </c>
      <c r="D1784" s="8">
        <v>39294.777870370373</v>
      </c>
      <c r="E1784" s="7" t="s">
        <v>19</v>
      </c>
      <c r="F1784" s="8">
        <v>41394</v>
      </c>
      <c r="G1784" t="str">
        <f t="shared" si="28"/>
        <v>Inactive</v>
      </c>
      <c r="H1784" s="4" t="s">
        <v>6</v>
      </c>
      <c r="I1784" t="str">
        <f>VLOOKUP(B1784,'CCM-FRS-01-May-2014'!$A$1:$M$1962,3,0)</f>
        <v>Investments</v>
      </c>
      <c r="J1784" t="str">
        <f>VLOOKUP(B1784,'CCM-FRS-01-May-2014'!$A$1:$M$1962,4,0)</f>
        <v>Inv-Alternative Strategies</v>
      </c>
      <c r="K1784" t="str">
        <f>VLOOKUP(B1784,'CCM-FRS-01-May-2014'!$A$1:$M$1962,5,0)</f>
        <v>Inv-Alt-Real Estate</v>
      </c>
      <c r="M1784">
        <v>0</v>
      </c>
      <c r="O1784" s="23">
        <v>0</v>
      </c>
    </row>
    <row r="1785" spans="1:15" ht="15" x14ac:dyDescent="0.3">
      <c r="A1785" s="7"/>
      <c r="B1785" s="7" t="s">
        <v>3567</v>
      </c>
      <c r="C1785" s="7" t="s">
        <v>3568</v>
      </c>
      <c r="D1785" s="8">
        <v>38378.492164351854</v>
      </c>
      <c r="E1785" s="7" t="s">
        <v>19</v>
      </c>
      <c r="F1785" s="8">
        <v>41639</v>
      </c>
      <c r="G1785" t="str">
        <f t="shared" si="28"/>
        <v>Inactive</v>
      </c>
      <c r="H1785" s="4" t="s">
        <v>6</v>
      </c>
      <c r="I1785" t="str">
        <f>VLOOKUP(B1785,'CCM-FRS-01-May-2014'!$A$1:$M$1962,3,0)</f>
        <v>Investments</v>
      </c>
      <c r="J1785" t="str">
        <f>VLOOKUP(B1785,'CCM-FRS-01-May-2014'!$A$1:$M$1962,4,0)</f>
        <v>Inv-Alternative Strategies</v>
      </c>
      <c r="K1785" t="str">
        <f>VLOOKUP(B1785,'CCM-FRS-01-May-2014'!$A$1:$M$1962,5,0)</f>
        <v>Inv-Alt-Real Estate</v>
      </c>
      <c r="M1785">
        <v>0</v>
      </c>
      <c r="O1785" s="23">
        <v>0</v>
      </c>
    </row>
    <row r="1786" spans="1:15" ht="15" x14ac:dyDescent="0.3">
      <c r="A1786" s="7"/>
      <c r="B1786" s="7" t="s">
        <v>3569</v>
      </c>
      <c r="C1786" s="7" t="s">
        <v>3570</v>
      </c>
      <c r="D1786" s="8">
        <v>40242.608356481483</v>
      </c>
      <c r="E1786" s="7" t="s">
        <v>19</v>
      </c>
      <c r="F1786" s="8">
        <v>41698</v>
      </c>
      <c r="G1786" t="str">
        <f t="shared" si="28"/>
        <v>Inactive</v>
      </c>
      <c r="H1786" s="4" t="s">
        <v>6</v>
      </c>
      <c r="I1786" t="str">
        <f>VLOOKUP(B1786,'CCM-FRS-01-May-2014'!$A$1:$M$1962,3,0)</f>
        <v>Investments</v>
      </c>
      <c r="J1786" t="str">
        <f>VLOOKUP(B1786,'CCM-FRS-01-May-2014'!$A$1:$M$1962,4,0)</f>
        <v>Inv-Alternative Strategies</v>
      </c>
      <c r="K1786" t="str">
        <f>VLOOKUP(B1786,'CCM-FRS-01-May-2014'!$A$1:$M$1962,5,0)</f>
        <v>Inv-Alt-Real Estate</v>
      </c>
      <c r="M1786">
        <v>0</v>
      </c>
      <c r="O1786" s="23">
        <v>121059.12</v>
      </c>
    </row>
    <row r="1787" spans="1:15" ht="15" x14ac:dyDescent="0.3">
      <c r="A1787" s="7"/>
      <c r="B1787" s="7" t="s">
        <v>3571</v>
      </c>
      <c r="C1787" s="7" t="s">
        <v>3572</v>
      </c>
      <c r="D1787" s="8">
        <v>38378.492164351854</v>
      </c>
      <c r="E1787" s="7" t="s">
        <v>19</v>
      </c>
      <c r="F1787" s="8">
        <v>41394</v>
      </c>
      <c r="G1787" t="str">
        <f t="shared" si="28"/>
        <v>Inactive</v>
      </c>
      <c r="H1787" s="4" t="s">
        <v>6</v>
      </c>
      <c r="I1787" t="str">
        <f>VLOOKUP(B1787,'CCM-FRS-01-May-2014'!$A$1:$M$1962,3,0)</f>
        <v>Investments</v>
      </c>
      <c r="J1787" t="str">
        <f>VLOOKUP(B1787,'CCM-FRS-01-May-2014'!$A$1:$M$1962,4,0)</f>
        <v>Inv-Alternative Strategies</v>
      </c>
      <c r="K1787" t="str">
        <f>VLOOKUP(B1787,'CCM-FRS-01-May-2014'!$A$1:$M$1962,5,0)</f>
        <v>Inv-Alt-Real Estate</v>
      </c>
      <c r="M1787">
        <v>0</v>
      </c>
      <c r="O1787" s="23">
        <v>0</v>
      </c>
    </row>
    <row r="1788" spans="1:15" ht="15" x14ac:dyDescent="0.3">
      <c r="A1788" s="7"/>
      <c r="B1788" s="7" t="s">
        <v>3573</v>
      </c>
      <c r="C1788" s="7" t="s">
        <v>3574</v>
      </c>
      <c r="D1788" s="8">
        <v>38378.492164351854</v>
      </c>
      <c r="E1788" s="7" t="s">
        <v>19</v>
      </c>
      <c r="F1788" s="8">
        <v>41425</v>
      </c>
      <c r="G1788" t="str">
        <f t="shared" si="28"/>
        <v>Inactive</v>
      </c>
      <c r="H1788" s="4" t="s">
        <v>6</v>
      </c>
      <c r="I1788" t="str">
        <f>VLOOKUP(B1788,'CCM-FRS-01-May-2014'!$A$1:$M$1962,3,0)</f>
        <v>Investments</v>
      </c>
      <c r="J1788" t="str">
        <f>VLOOKUP(B1788,'CCM-FRS-01-May-2014'!$A$1:$M$1962,4,0)</f>
        <v>Inv-Alternative Strategies</v>
      </c>
      <c r="K1788" t="str">
        <f>VLOOKUP(B1788,'CCM-FRS-01-May-2014'!$A$1:$M$1962,5,0)</f>
        <v>Inv-Alt-Real Estate</v>
      </c>
      <c r="M1788">
        <v>0</v>
      </c>
      <c r="O1788" s="23">
        <v>0</v>
      </c>
    </row>
    <row r="1789" spans="1:15" ht="15" x14ac:dyDescent="0.3">
      <c r="A1789" s="7"/>
      <c r="B1789" s="7" t="s">
        <v>3575</v>
      </c>
      <c r="C1789" s="7" t="s">
        <v>3576</v>
      </c>
      <c r="D1789" s="8">
        <v>38378.492164351854</v>
      </c>
      <c r="E1789" s="7" t="s">
        <v>19</v>
      </c>
      <c r="F1789" s="8">
        <v>41394</v>
      </c>
      <c r="G1789" t="str">
        <f t="shared" si="28"/>
        <v>Inactive</v>
      </c>
      <c r="H1789" s="4" t="s">
        <v>6</v>
      </c>
      <c r="I1789" t="str">
        <f>VLOOKUP(B1789,'CCM-FRS-01-May-2014'!$A$1:$M$1962,3,0)</f>
        <v>Investments</v>
      </c>
      <c r="J1789" t="str">
        <f>VLOOKUP(B1789,'CCM-FRS-01-May-2014'!$A$1:$M$1962,4,0)</f>
        <v>Inv-Alternative Strategies</v>
      </c>
      <c r="K1789" t="str">
        <f>VLOOKUP(B1789,'CCM-FRS-01-May-2014'!$A$1:$M$1962,5,0)</f>
        <v>Inv-Alt-Real Estate</v>
      </c>
      <c r="M1789">
        <v>0</v>
      </c>
      <c r="O1789" s="23">
        <v>0</v>
      </c>
    </row>
    <row r="1790" spans="1:15" ht="15" x14ac:dyDescent="0.3">
      <c r="A1790" s="7"/>
      <c r="B1790" s="7" t="s">
        <v>3577</v>
      </c>
      <c r="C1790" s="7" t="s">
        <v>3578</v>
      </c>
      <c r="D1790" s="8">
        <v>38378.492164351854</v>
      </c>
      <c r="E1790" s="7" t="s">
        <v>19</v>
      </c>
      <c r="F1790" s="8">
        <v>41394</v>
      </c>
      <c r="G1790" t="str">
        <f t="shared" si="28"/>
        <v>Inactive</v>
      </c>
      <c r="H1790" s="4" t="s">
        <v>6</v>
      </c>
      <c r="I1790" t="str">
        <f>VLOOKUP(B1790,'CCM-FRS-01-May-2014'!$A$1:$M$1962,3,0)</f>
        <v>Investments</v>
      </c>
      <c r="J1790" t="str">
        <f>VLOOKUP(B1790,'CCM-FRS-01-May-2014'!$A$1:$M$1962,4,0)</f>
        <v>Inv-Alternative Strategies</v>
      </c>
      <c r="K1790" t="str">
        <f>VLOOKUP(B1790,'CCM-FRS-01-May-2014'!$A$1:$M$1962,5,0)</f>
        <v>Inv-Alt-Real Estate</v>
      </c>
      <c r="M1790">
        <v>0</v>
      </c>
      <c r="O1790" s="23">
        <v>0</v>
      </c>
    </row>
    <row r="1791" spans="1:15" ht="15" x14ac:dyDescent="0.3">
      <c r="A1791" s="7"/>
      <c r="B1791" s="7" t="s">
        <v>3579</v>
      </c>
      <c r="C1791" s="7" t="s">
        <v>3580</v>
      </c>
      <c r="D1791" s="8">
        <v>38378.492164351854</v>
      </c>
      <c r="E1791" s="7" t="s">
        <v>19</v>
      </c>
      <c r="F1791" s="8">
        <v>41425</v>
      </c>
      <c r="G1791" t="str">
        <f t="shared" si="28"/>
        <v>Inactive</v>
      </c>
      <c r="H1791" s="4" t="s">
        <v>6</v>
      </c>
      <c r="I1791" t="str">
        <f>VLOOKUP(B1791,'CCM-FRS-01-May-2014'!$A$1:$M$1962,3,0)</f>
        <v>Investments</v>
      </c>
      <c r="J1791" t="str">
        <f>VLOOKUP(B1791,'CCM-FRS-01-May-2014'!$A$1:$M$1962,4,0)</f>
        <v>Inv-Alternative Strategies</v>
      </c>
      <c r="K1791" t="str">
        <f>VLOOKUP(B1791,'CCM-FRS-01-May-2014'!$A$1:$M$1962,5,0)</f>
        <v>Inv-Alt-Real Estate</v>
      </c>
      <c r="M1791">
        <v>0</v>
      </c>
      <c r="O1791" s="23">
        <v>0</v>
      </c>
    </row>
    <row r="1792" spans="1:15" ht="15" x14ac:dyDescent="0.3">
      <c r="A1792" s="7"/>
      <c r="B1792" s="7" t="s">
        <v>3581</v>
      </c>
      <c r="C1792" s="7" t="s">
        <v>3582</v>
      </c>
      <c r="D1792" s="8">
        <v>38524.57608796296</v>
      </c>
      <c r="E1792" s="7" t="s">
        <v>19</v>
      </c>
      <c r="F1792" s="8">
        <v>41394</v>
      </c>
      <c r="G1792" t="str">
        <f t="shared" si="28"/>
        <v>Inactive</v>
      </c>
      <c r="H1792" s="4" t="s">
        <v>6</v>
      </c>
      <c r="I1792" t="str">
        <f>VLOOKUP(B1792,'CCM-FRS-01-May-2014'!$A$1:$M$1962,3,0)</f>
        <v>Investments</v>
      </c>
      <c r="J1792" t="str">
        <f>VLOOKUP(B1792,'CCM-FRS-01-May-2014'!$A$1:$M$1962,4,0)</f>
        <v>Inv-Alternative Strategies</v>
      </c>
      <c r="K1792" t="str">
        <f>VLOOKUP(B1792,'CCM-FRS-01-May-2014'!$A$1:$M$1962,5,0)</f>
        <v>Inv-Alt-Real Estate</v>
      </c>
      <c r="M1792">
        <v>0</v>
      </c>
      <c r="O1792" s="23">
        <v>0</v>
      </c>
    </row>
    <row r="1793" spans="1:15" ht="15" x14ac:dyDescent="0.3">
      <c r="A1793" s="7"/>
      <c r="B1793" s="7" t="s">
        <v>3583</v>
      </c>
      <c r="C1793" s="7" t="s">
        <v>3584</v>
      </c>
      <c r="D1793" s="8">
        <v>38985.383831018517</v>
      </c>
      <c r="E1793" s="7" t="s">
        <v>19</v>
      </c>
      <c r="F1793" s="8">
        <v>41394</v>
      </c>
      <c r="G1793" t="str">
        <f t="shared" si="28"/>
        <v>Inactive</v>
      </c>
      <c r="H1793" s="4" t="s">
        <v>6</v>
      </c>
      <c r="I1793" t="str">
        <f>VLOOKUP(B1793,'CCM-FRS-01-May-2014'!$A$1:$M$1962,3,0)</f>
        <v>Investments</v>
      </c>
      <c r="J1793" t="str">
        <f>VLOOKUP(B1793,'CCM-FRS-01-May-2014'!$A$1:$M$1962,4,0)</f>
        <v>Inv-Alternative Strategies</v>
      </c>
      <c r="K1793" t="str">
        <f>VLOOKUP(B1793,'CCM-FRS-01-May-2014'!$A$1:$M$1962,5,0)</f>
        <v>Inv-Alt-Real Estate</v>
      </c>
      <c r="M1793">
        <v>0</v>
      </c>
      <c r="O1793" s="23">
        <v>0</v>
      </c>
    </row>
    <row r="1794" spans="1:15" ht="15" x14ac:dyDescent="0.3">
      <c r="A1794" s="7"/>
      <c r="B1794" s="7" t="s">
        <v>3585</v>
      </c>
      <c r="C1794" s="7" t="s">
        <v>3586</v>
      </c>
      <c r="D1794" s="8">
        <v>39294.77853009259</v>
      </c>
      <c r="E1794" s="7" t="s">
        <v>19</v>
      </c>
      <c r="F1794" s="8">
        <v>41547</v>
      </c>
      <c r="G1794" t="str">
        <f t="shared" si="28"/>
        <v>Inactive</v>
      </c>
      <c r="H1794" s="4" t="s">
        <v>6</v>
      </c>
      <c r="I1794" t="str">
        <f>VLOOKUP(B1794,'CCM-FRS-01-May-2014'!$A$1:$M$1962,3,0)</f>
        <v>Investments</v>
      </c>
      <c r="J1794" t="str">
        <f>VLOOKUP(B1794,'CCM-FRS-01-May-2014'!$A$1:$M$1962,4,0)</f>
        <v>Inv-Alternative Strategies</v>
      </c>
      <c r="K1794" t="str">
        <f>VLOOKUP(B1794,'CCM-FRS-01-May-2014'!$A$1:$M$1962,5,0)</f>
        <v>Inv-Alt-Real Estate</v>
      </c>
      <c r="M1794">
        <v>0</v>
      </c>
      <c r="O1794" s="23">
        <v>0</v>
      </c>
    </row>
    <row r="1795" spans="1:15" ht="15" x14ac:dyDescent="0.3">
      <c r="A1795" s="7"/>
      <c r="B1795" s="7" t="s">
        <v>3587</v>
      </c>
      <c r="C1795" s="7" t="s">
        <v>3588</v>
      </c>
      <c r="D1795" s="8">
        <v>38987.357546296298</v>
      </c>
      <c r="E1795" s="7" t="s">
        <v>19</v>
      </c>
      <c r="F1795" s="8">
        <v>41698</v>
      </c>
      <c r="G1795" t="str">
        <f t="shared" si="28"/>
        <v>Inactive</v>
      </c>
      <c r="H1795" s="4" t="s">
        <v>6</v>
      </c>
      <c r="I1795" t="str">
        <f>VLOOKUP(B1795,'CCM-FRS-01-May-2014'!$A$1:$M$1962,3,0)</f>
        <v>Investments</v>
      </c>
      <c r="J1795" t="str">
        <f>VLOOKUP(B1795,'CCM-FRS-01-May-2014'!$A$1:$M$1962,4,0)</f>
        <v>Inv-Alternative Strategies</v>
      </c>
      <c r="K1795" t="str">
        <f>VLOOKUP(B1795,'CCM-FRS-01-May-2014'!$A$1:$M$1962,5,0)</f>
        <v>Inv-Alt-Real Estate</v>
      </c>
      <c r="M1795">
        <v>0</v>
      </c>
      <c r="O1795" s="23">
        <v>498951.05244</v>
      </c>
    </row>
    <row r="1796" spans="1:15" ht="15" x14ac:dyDescent="0.3">
      <c r="A1796" s="7"/>
      <c r="B1796" s="7" t="s">
        <v>3589</v>
      </c>
      <c r="C1796" s="7" t="s">
        <v>3590</v>
      </c>
      <c r="D1796" s="8">
        <v>39070.563680555555</v>
      </c>
      <c r="E1796" s="7" t="s">
        <v>19</v>
      </c>
      <c r="F1796" s="8">
        <v>41425</v>
      </c>
      <c r="G1796" t="str">
        <f t="shared" si="28"/>
        <v>Inactive</v>
      </c>
      <c r="H1796" s="4" t="s">
        <v>6</v>
      </c>
      <c r="I1796" t="str">
        <f>VLOOKUP(B1796,'CCM-FRS-01-May-2014'!$A$1:$M$1962,3,0)</f>
        <v>Investments</v>
      </c>
      <c r="J1796" t="str">
        <f>VLOOKUP(B1796,'CCM-FRS-01-May-2014'!$A$1:$M$1962,4,0)</f>
        <v>Inv-Alternative Strategies</v>
      </c>
      <c r="K1796" t="str">
        <f>VLOOKUP(B1796,'CCM-FRS-01-May-2014'!$A$1:$M$1962,5,0)</f>
        <v>Inv-Alt-Real Estate</v>
      </c>
      <c r="M1796">
        <v>0</v>
      </c>
      <c r="O1796" s="23">
        <v>0</v>
      </c>
    </row>
    <row r="1797" spans="1:15" ht="15" x14ac:dyDescent="0.3">
      <c r="A1797" s="7"/>
      <c r="B1797" s="7" t="s">
        <v>3591</v>
      </c>
      <c r="C1797" s="7" t="s">
        <v>3592</v>
      </c>
      <c r="D1797" s="8">
        <v>39294.779108796298</v>
      </c>
      <c r="E1797" s="7" t="s">
        <v>19</v>
      </c>
      <c r="F1797" s="8">
        <v>41394</v>
      </c>
      <c r="G1797" t="str">
        <f t="shared" si="28"/>
        <v>Inactive</v>
      </c>
      <c r="H1797" s="4" t="s">
        <v>6</v>
      </c>
      <c r="I1797" t="str">
        <f>VLOOKUP(B1797,'CCM-FRS-01-May-2014'!$A$1:$M$1962,3,0)</f>
        <v>Investments</v>
      </c>
      <c r="J1797" t="str">
        <f>VLOOKUP(B1797,'CCM-FRS-01-May-2014'!$A$1:$M$1962,4,0)</f>
        <v>Inv-Alternative Strategies</v>
      </c>
      <c r="K1797" t="str">
        <f>VLOOKUP(B1797,'CCM-FRS-01-May-2014'!$A$1:$M$1962,5,0)</f>
        <v>Inv-Alt-Real Estate</v>
      </c>
      <c r="M1797">
        <v>0</v>
      </c>
      <c r="O1797" s="23">
        <v>0</v>
      </c>
    </row>
    <row r="1798" spans="1:15" ht="15" x14ac:dyDescent="0.3">
      <c r="A1798" s="7"/>
      <c r="B1798" s="7" t="s">
        <v>3593</v>
      </c>
      <c r="C1798" s="7" t="s">
        <v>3594</v>
      </c>
      <c r="D1798" s="8">
        <v>38506.572928240741</v>
      </c>
      <c r="E1798" s="7" t="s">
        <v>19</v>
      </c>
      <c r="F1798" s="8">
        <v>41394</v>
      </c>
      <c r="G1798" t="str">
        <f t="shared" si="28"/>
        <v>Inactive</v>
      </c>
      <c r="H1798" s="4" t="s">
        <v>6</v>
      </c>
      <c r="I1798" t="str">
        <f>VLOOKUP(B1798,'CCM-FRS-01-May-2014'!$A$1:$M$1962,3,0)</f>
        <v>Investments</v>
      </c>
      <c r="J1798" t="str">
        <f>VLOOKUP(B1798,'CCM-FRS-01-May-2014'!$A$1:$M$1962,4,0)</f>
        <v>Inv-Alternative Strategies</v>
      </c>
      <c r="K1798" t="str">
        <f>VLOOKUP(B1798,'CCM-FRS-01-May-2014'!$A$1:$M$1962,5,0)</f>
        <v>Inv-Alt-Real Estate</v>
      </c>
      <c r="M1798">
        <v>0</v>
      </c>
      <c r="O1798" s="23">
        <v>0</v>
      </c>
    </row>
    <row r="1799" spans="1:15" ht="15" x14ac:dyDescent="0.3">
      <c r="A1799" s="7"/>
      <c r="B1799" s="7" t="s">
        <v>3595</v>
      </c>
      <c r="C1799" s="7" t="s">
        <v>3596</v>
      </c>
      <c r="D1799" s="8">
        <v>41668.547777777778</v>
      </c>
      <c r="E1799" s="7" t="s">
        <v>19</v>
      </c>
      <c r="F1799" s="8" t="s">
        <v>20</v>
      </c>
      <c r="G1799" t="str">
        <f t="shared" si="28"/>
        <v>Active</v>
      </c>
      <c r="H1799" s="2" t="s">
        <v>1</v>
      </c>
      <c r="I1799" t="str">
        <f>VLOOKUP(B1799,'CCM-FRS-01-May-2014'!$A$1:$M$1962,3,0)</f>
        <v>Investments</v>
      </c>
      <c r="J1799" t="str">
        <f>VLOOKUP(B1799,'CCM-FRS-01-May-2014'!$A$1:$M$1962,4,0)</f>
        <v>Inv-Alternative Strategies</v>
      </c>
      <c r="K1799" t="str">
        <f>VLOOKUP(B1799,'CCM-FRS-01-May-2014'!$A$1:$M$1962,5,0)</f>
        <v>Inv-Alt-Real Estate</v>
      </c>
      <c r="M1799">
        <v>8</v>
      </c>
      <c r="O1799" s="23">
        <v>1540980.7146535211</v>
      </c>
    </row>
    <row r="1800" spans="1:15" ht="15" x14ac:dyDescent="0.3">
      <c r="A1800" s="7"/>
      <c r="B1800" s="7" t="s">
        <v>3597</v>
      </c>
      <c r="C1800" s="7" t="s">
        <v>3598</v>
      </c>
      <c r="D1800" s="8">
        <v>41668.547777777778</v>
      </c>
      <c r="E1800" s="7" t="s">
        <v>19</v>
      </c>
      <c r="F1800" s="8" t="s">
        <v>20</v>
      </c>
      <c r="G1800" t="str">
        <f t="shared" si="28"/>
        <v>Active</v>
      </c>
      <c r="H1800" s="2" t="s">
        <v>1</v>
      </c>
      <c r="I1800" t="str">
        <f>VLOOKUP(B1800,'CCM-FRS-01-May-2014'!$A$1:$M$1962,3,0)</f>
        <v>Investments</v>
      </c>
      <c r="J1800" t="str">
        <f>VLOOKUP(B1800,'CCM-FRS-01-May-2014'!$A$1:$M$1962,4,0)</f>
        <v>Inv-Alternative Strategies</v>
      </c>
      <c r="K1800" t="str">
        <f>VLOOKUP(B1800,'CCM-FRS-01-May-2014'!$A$1:$M$1962,5,0)</f>
        <v>Inv-Alt-Real Estate</v>
      </c>
      <c r="M1800">
        <v>14</v>
      </c>
      <c r="O1800" s="23">
        <v>2810319.740193069</v>
      </c>
    </row>
    <row r="1801" spans="1:15" ht="15" x14ac:dyDescent="0.3">
      <c r="A1801" s="7"/>
      <c r="B1801" s="7" t="s">
        <v>3599</v>
      </c>
      <c r="C1801" s="7" t="s">
        <v>3600</v>
      </c>
      <c r="D1801" s="8">
        <v>41668.547777777778</v>
      </c>
      <c r="E1801" s="7" t="s">
        <v>19</v>
      </c>
      <c r="F1801" s="8" t="s">
        <v>20</v>
      </c>
      <c r="G1801" t="str">
        <f t="shared" si="28"/>
        <v>Active</v>
      </c>
      <c r="H1801" s="2" t="s">
        <v>1</v>
      </c>
      <c r="I1801" t="str">
        <f>VLOOKUP(B1801,'CCM-FRS-01-May-2014'!$A$1:$M$1962,3,0)</f>
        <v>Investments</v>
      </c>
      <c r="J1801" t="str">
        <f>VLOOKUP(B1801,'CCM-FRS-01-May-2014'!$A$1:$M$1962,4,0)</f>
        <v>Inv-Alternative Strategies</v>
      </c>
      <c r="K1801" t="str">
        <f>VLOOKUP(B1801,'CCM-FRS-01-May-2014'!$A$1:$M$1962,5,0)</f>
        <v>Inv-Alt-Real Estate</v>
      </c>
      <c r="M1801">
        <v>13</v>
      </c>
      <c r="O1801" s="23">
        <v>2895377.5009241337</v>
      </c>
    </row>
    <row r="1802" spans="1:15" ht="15" x14ac:dyDescent="0.3">
      <c r="A1802" s="7"/>
      <c r="B1802" s="7" t="s">
        <v>3601</v>
      </c>
      <c r="C1802" s="7" t="s">
        <v>3602</v>
      </c>
      <c r="D1802" s="8">
        <v>41668.547777777778</v>
      </c>
      <c r="E1802" s="7" t="s">
        <v>19</v>
      </c>
      <c r="F1802" s="8" t="s">
        <v>20</v>
      </c>
      <c r="G1802" t="str">
        <f t="shared" si="28"/>
        <v>Active</v>
      </c>
      <c r="H1802" s="2" t="s">
        <v>1</v>
      </c>
      <c r="I1802" t="str">
        <f>VLOOKUP(B1802,'CCM-FRS-01-May-2014'!$A$1:$M$1962,3,0)</f>
        <v>Investments</v>
      </c>
      <c r="J1802" t="str">
        <f>VLOOKUP(B1802,'CCM-FRS-01-May-2014'!$A$1:$M$1962,4,0)</f>
        <v>Inv-Alternative Strategies</v>
      </c>
      <c r="K1802" t="str">
        <f>VLOOKUP(B1802,'CCM-FRS-01-May-2014'!$A$1:$M$1962,5,0)</f>
        <v>Inv-Alt-Real Estate</v>
      </c>
      <c r="M1802">
        <v>25</v>
      </c>
      <c r="O1802" s="23">
        <v>5999463.731596835</v>
      </c>
    </row>
    <row r="1803" spans="1:15" ht="15" x14ac:dyDescent="0.3">
      <c r="A1803" s="7"/>
      <c r="B1803" s="7" t="s">
        <v>3603</v>
      </c>
      <c r="C1803" s="7" t="s">
        <v>3604</v>
      </c>
      <c r="D1803" s="8">
        <v>41668.547777777778</v>
      </c>
      <c r="E1803" s="7" t="s">
        <v>19</v>
      </c>
      <c r="F1803" s="8" t="s">
        <v>20</v>
      </c>
      <c r="G1803" t="str">
        <f t="shared" ref="G1803:G1866" si="29">IF(E1803="N","Inactive",(IF(E1803="Y",(IF(F1803="N.A.","Active","Inactive")),"Check")))</f>
        <v>Active</v>
      </c>
      <c r="H1803" s="2" t="s">
        <v>1</v>
      </c>
      <c r="I1803" t="str">
        <f>VLOOKUP(B1803,'CCM-FRS-01-May-2014'!$A$1:$M$1962,3,0)</f>
        <v>Investments</v>
      </c>
      <c r="J1803" t="str">
        <f>VLOOKUP(B1803,'CCM-FRS-01-May-2014'!$A$1:$M$1962,4,0)</f>
        <v>Inv-Alternative Strategies</v>
      </c>
      <c r="K1803" t="str">
        <f>VLOOKUP(B1803,'CCM-FRS-01-May-2014'!$A$1:$M$1962,5,0)</f>
        <v>Inv-Alt-Real Estate</v>
      </c>
      <c r="M1803">
        <v>43</v>
      </c>
      <c r="O1803" s="23">
        <v>7706740.5808062926</v>
      </c>
    </row>
    <row r="1804" spans="1:15" ht="15" x14ac:dyDescent="0.3">
      <c r="A1804" s="7"/>
      <c r="B1804" s="7" t="s">
        <v>3605</v>
      </c>
      <c r="C1804" s="7" t="s">
        <v>3606</v>
      </c>
      <c r="D1804" s="8">
        <v>41668.547777777778</v>
      </c>
      <c r="E1804" s="7" t="s">
        <v>19</v>
      </c>
      <c r="F1804" s="8" t="s">
        <v>20</v>
      </c>
      <c r="G1804" t="str">
        <f t="shared" si="29"/>
        <v>Active</v>
      </c>
      <c r="H1804" s="2" t="s">
        <v>1</v>
      </c>
      <c r="I1804" t="str">
        <f>VLOOKUP(B1804,'CCM-FRS-01-May-2014'!$A$1:$M$1962,3,0)</f>
        <v>Investments</v>
      </c>
      <c r="J1804" t="str">
        <f>VLOOKUP(B1804,'CCM-FRS-01-May-2014'!$A$1:$M$1962,4,0)</f>
        <v>Inv-Alternative Strategies</v>
      </c>
      <c r="K1804" t="str">
        <f>VLOOKUP(B1804,'CCM-FRS-01-May-2014'!$A$1:$M$1962,5,0)</f>
        <v>Inv-Alt-Real Estate</v>
      </c>
      <c r="M1804">
        <v>18</v>
      </c>
      <c r="O1804" s="23">
        <v>4196593.359098088</v>
      </c>
    </row>
    <row r="1805" spans="1:15" ht="15" x14ac:dyDescent="0.3">
      <c r="A1805" s="7"/>
      <c r="B1805" s="7" t="s">
        <v>3607</v>
      </c>
      <c r="C1805" s="7" t="s">
        <v>3608</v>
      </c>
      <c r="D1805" s="8">
        <v>41668.547777777778</v>
      </c>
      <c r="E1805" s="7" t="s">
        <v>19</v>
      </c>
      <c r="F1805" s="8" t="s">
        <v>20</v>
      </c>
      <c r="G1805" t="str">
        <f t="shared" si="29"/>
        <v>Active</v>
      </c>
      <c r="H1805" s="2" t="s">
        <v>1</v>
      </c>
      <c r="I1805" t="str">
        <f>VLOOKUP(B1805,'CCM-FRS-01-May-2014'!$A$1:$M$1962,3,0)</f>
        <v>Investments</v>
      </c>
      <c r="J1805" t="str">
        <f>VLOOKUP(B1805,'CCM-FRS-01-May-2014'!$A$1:$M$1962,4,0)</f>
        <v>Inv-Alternative Strategies</v>
      </c>
      <c r="K1805" t="str">
        <f>VLOOKUP(B1805,'CCM-FRS-01-May-2014'!$A$1:$M$1962,5,0)</f>
        <v>Inv-Alt-Real Estate</v>
      </c>
      <c r="M1805">
        <v>34</v>
      </c>
      <c r="O1805" s="23">
        <v>7296512.9110527299</v>
      </c>
    </row>
    <row r="1806" spans="1:15" ht="15" x14ac:dyDescent="0.3">
      <c r="A1806" s="7"/>
      <c r="B1806" s="7" t="s">
        <v>3609</v>
      </c>
      <c r="C1806" s="7" t="s">
        <v>3610</v>
      </c>
      <c r="D1806" s="8">
        <v>41668.547777777778</v>
      </c>
      <c r="E1806" s="7" t="s">
        <v>19</v>
      </c>
      <c r="F1806" s="8" t="s">
        <v>20</v>
      </c>
      <c r="G1806" t="str">
        <f t="shared" si="29"/>
        <v>Active</v>
      </c>
      <c r="H1806" s="2" t="s">
        <v>1</v>
      </c>
      <c r="I1806" t="str">
        <f>VLOOKUP(B1806,'CCM-FRS-01-May-2014'!$A$1:$M$1962,3,0)</f>
        <v>Investments</v>
      </c>
      <c r="J1806" t="str">
        <f>VLOOKUP(B1806,'CCM-FRS-01-May-2014'!$A$1:$M$1962,4,0)</f>
        <v>Inv-Alternative Strategies</v>
      </c>
      <c r="K1806" t="str">
        <f>VLOOKUP(B1806,'CCM-FRS-01-May-2014'!$A$1:$M$1962,5,0)</f>
        <v>Inv-Alt-Real Estate</v>
      </c>
      <c r="M1806">
        <v>2</v>
      </c>
      <c r="O1806" s="23">
        <v>1411884.4896957041</v>
      </c>
    </row>
    <row r="1807" spans="1:15" ht="15" x14ac:dyDescent="0.3">
      <c r="A1807" s="7"/>
      <c r="B1807" s="7" t="s">
        <v>3611</v>
      </c>
      <c r="C1807" s="7" t="s">
        <v>3612</v>
      </c>
      <c r="D1807" s="8">
        <v>41668.547777777778</v>
      </c>
      <c r="E1807" s="7" t="s">
        <v>19</v>
      </c>
      <c r="F1807" s="8" t="s">
        <v>20</v>
      </c>
      <c r="G1807" t="str">
        <f t="shared" si="29"/>
        <v>Active</v>
      </c>
      <c r="H1807" s="2" t="s">
        <v>1</v>
      </c>
      <c r="I1807" t="str">
        <f>VLOOKUP(B1807,'CCM-FRS-01-May-2014'!$A$1:$M$1962,3,0)</f>
        <v>Investments</v>
      </c>
      <c r="J1807" t="str">
        <f>VLOOKUP(B1807,'CCM-FRS-01-May-2014'!$A$1:$M$1962,4,0)</f>
        <v>Inv-Alternative Strategies</v>
      </c>
      <c r="K1807" t="str">
        <f>VLOOKUP(B1807,'CCM-FRS-01-May-2014'!$A$1:$M$1962,5,0)</f>
        <v>Inv-Alt-Real Estate</v>
      </c>
      <c r="M1807">
        <v>33</v>
      </c>
      <c r="O1807" s="23">
        <v>9147440.6697191</v>
      </c>
    </row>
    <row r="1808" spans="1:15" ht="15" x14ac:dyDescent="0.3">
      <c r="A1808" s="7"/>
      <c r="B1808" s="7" t="s">
        <v>3613</v>
      </c>
      <c r="C1808" s="7" t="s">
        <v>3614</v>
      </c>
      <c r="D1808" s="8">
        <v>41695.562013888892</v>
      </c>
      <c r="E1808" s="7" t="s">
        <v>19</v>
      </c>
      <c r="F1808" s="8" t="s">
        <v>20</v>
      </c>
      <c r="G1808" t="str">
        <f t="shared" si="29"/>
        <v>Active</v>
      </c>
      <c r="H1808" s="2" t="s">
        <v>1</v>
      </c>
      <c r="I1808" t="str">
        <f>VLOOKUP(B1808,'CCM-FRS-01-May-2014'!$A$1:$M$1962,3,0)</f>
        <v>Investments</v>
      </c>
      <c r="J1808" t="str">
        <f>VLOOKUP(B1808,'CCM-FRS-01-May-2014'!$A$1:$M$1962,4,0)</f>
        <v>Inv-Alternative Strategies</v>
      </c>
      <c r="K1808" t="str">
        <f>VLOOKUP(B1808,'CCM-FRS-01-May-2014'!$A$1:$M$1962,5,0)</f>
        <v>Inv-Alt-Real Estate</v>
      </c>
      <c r="M1808">
        <v>7</v>
      </c>
      <c r="O1808" s="23">
        <v>925680.56208324607</v>
      </c>
    </row>
    <row r="1809" spans="1:15" ht="15" x14ac:dyDescent="0.3">
      <c r="A1809" s="7"/>
      <c r="B1809" s="7" t="s">
        <v>3615</v>
      </c>
      <c r="C1809" s="7" t="s">
        <v>3616</v>
      </c>
      <c r="D1809" s="8">
        <v>41668.547777777778</v>
      </c>
      <c r="E1809" s="7" t="s">
        <v>19</v>
      </c>
      <c r="F1809" s="8" t="s">
        <v>20</v>
      </c>
      <c r="G1809" t="str">
        <f t="shared" si="29"/>
        <v>Active</v>
      </c>
      <c r="H1809" s="2" t="s">
        <v>1</v>
      </c>
      <c r="I1809" t="str">
        <f>VLOOKUP(B1809,'CCM-FRS-01-May-2014'!$A$1:$M$1962,3,0)</f>
        <v>Investments</v>
      </c>
      <c r="J1809" t="str">
        <f>VLOOKUP(B1809,'CCM-FRS-01-May-2014'!$A$1:$M$1962,4,0)</f>
        <v>Inv-Alternative Strategies</v>
      </c>
      <c r="K1809" t="str">
        <f>VLOOKUP(B1809,'CCM-FRS-01-May-2014'!$A$1:$M$1962,5,0)</f>
        <v>Inv-Alt-Real Estate</v>
      </c>
      <c r="M1809">
        <v>28</v>
      </c>
      <c r="O1809" s="23">
        <v>3989839.4887438999</v>
      </c>
    </row>
    <row r="1810" spans="1:15" ht="15" x14ac:dyDescent="0.3">
      <c r="A1810" s="7"/>
      <c r="B1810" s="7" t="s">
        <v>3617</v>
      </c>
      <c r="C1810" s="7" t="s">
        <v>3618</v>
      </c>
      <c r="D1810" s="8">
        <v>41668.547777777778</v>
      </c>
      <c r="E1810" s="7" t="s">
        <v>19</v>
      </c>
      <c r="F1810" s="8" t="s">
        <v>20</v>
      </c>
      <c r="G1810" t="str">
        <f t="shared" si="29"/>
        <v>Active</v>
      </c>
      <c r="H1810" s="2" t="s">
        <v>1</v>
      </c>
      <c r="I1810" t="str">
        <f>VLOOKUP(B1810,'CCM-FRS-01-May-2014'!$A$1:$M$1962,3,0)</f>
        <v>Investments</v>
      </c>
      <c r="J1810" t="str">
        <f>VLOOKUP(B1810,'CCM-FRS-01-May-2014'!$A$1:$M$1962,4,0)</f>
        <v>Inv-Alternative Strategies</v>
      </c>
      <c r="K1810" t="str">
        <f>VLOOKUP(B1810,'CCM-FRS-01-May-2014'!$A$1:$M$1962,5,0)</f>
        <v>Inv-Alt-Real Estate</v>
      </c>
      <c r="M1810">
        <v>1</v>
      </c>
      <c r="O1810" s="23">
        <v>821158.08573712013</v>
      </c>
    </row>
    <row r="1811" spans="1:15" ht="15" x14ac:dyDescent="0.3">
      <c r="A1811" s="7"/>
      <c r="B1811" s="7" t="s">
        <v>3619</v>
      </c>
      <c r="C1811" s="7" t="s">
        <v>3620</v>
      </c>
      <c r="D1811" s="8">
        <v>41668.547777777778</v>
      </c>
      <c r="E1811" s="7" t="s">
        <v>19</v>
      </c>
      <c r="F1811" s="8" t="s">
        <v>20</v>
      </c>
      <c r="G1811" t="str">
        <f t="shared" si="29"/>
        <v>Active</v>
      </c>
      <c r="H1811" s="2" t="s">
        <v>1</v>
      </c>
      <c r="I1811" t="str">
        <f>VLOOKUP(B1811,'CCM-FRS-01-May-2014'!$A$1:$M$1962,3,0)</f>
        <v>Investments</v>
      </c>
      <c r="J1811" t="str">
        <f>VLOOKUP(B1811,'CCM-FRS-01-May-2014'!$A$1:$M$1962,4,0)</f>
        <v>Inv-Alternative Strategies</v>
      </c>
      <c r="K1811" t="str">
        <f>VLOOKUP(B1811,'CCM-FRS-01-May-2014'!$A$1:$M$1962,5,0)</f>
        <v>Inv-Alt-Real Estate</v>
      </c>
      <c r="M1811">
        <v>4</v>
      </c>
      <c r="O1811" s="23">
        <v>1369264.3811806319</v>
      </c>
    </row>
    <row r="1812" spans="1:15" ht="15" x14ac:dyDescent="0.3">
      <c r="A1812" s="7"/>
      <c r="B1812" s="7" t="s">
        <v>3621</v>
      </c>
      <c r="C1812" s="7" t="s">
        <v>3622</v>
      </c>
      <c r="D1812" s="8">
        <v>41668.547777777778</v>
      </c>
      <c r="E1812" s="7" t="s">
        <v>19</v>
      </c>
      <c r="F1812" s="8" t="s">
        <v>20</v>
      </c>
      <c r="G1812" t="str">
        <f t="shared" si="29"/>
        <v>Active</v>
      </c>
      <c r="H1812" s="2" t="s">
        <v>1</v>
      </c>
      <c r="I1812" t="str">
        <f>VLOOKUP(B1812,'CCM-FRS-01-May-2014'!$A$1:$M$1962,3,0)</f>
        <v>Investments</v>
      </c>
      <c r="J1812" t="str">
        <f>VLOOKUP(B1812,'CCM-FRS-01-May-2014'!$A$1:$M$1962,4,0)</f>
        <v>Inv-Alternative Strategies</v>
      </c>
      <c r="K1812" t="str">
        <f>VLOOKUP(B1812,'CCM-FRS-01-May-2014'!$A$1:$M$1962,5,0)</f>
        <v>Inv-Alt-Real Estate</v>
      </c>
      <c r="M1812">
        <v>12</v>
      </c>
      <c r="O1812" s="23">
        <v>2855707.2698759828</v>
      </c>
    </row>
    <row r="1813" spans="1:15" ht="15" x14ac:dyDescent="0.3">
      <c r="A1813" s="7"/>
      <c r="B1813" s="7" t="s">
        <v>3623</v>
      </c>
      <c r="C1813" s="7" t="s">
        <v>3624</v>
      </c>
      <c r="D1813" s="8">
        <v>41668.547777777778</v>
      </c>
      <c r="E1813" s="7" t="s">
        <v>19</v>
      </c>
      <c r="F1813" s="8" t="s">
        <v>20</v>
      </c>
      <c r="G1813" t="str">
        <f t="shared" si="29"/>
        <v>Active</v>
      </c>
      <c r="H1813" s="2" t="s">
        <v>1</v>
      </c>
      <c r="I1813" t="str">
        <f>VLOOKUP(B1813,'CCM-FRS-01-May-2014'!$A$1:$M$1962,3,0)</f>
        <v>Investments</v>
      </c>
      <c r="J1813" t="str">
        <f>VLOOKUP(B1813,'CCM-FRS-01-May-2014'!$A$1:$M$1962,4,0)</f>
        <v>Inv-Alternative Strategies</v>
      </c>
      <c r="K1813" t="str">
        <f>VLOOKUP(B1813,'CCM-FRS-01-May-2014'!$A$1:$M$1962,5,0)</f>
        <v>Inv-Alt-Real Estate</v>
      </c>
      <c r="M1813">
        <v>4</v>
      </c>
      <c r="O1813" s="23">
        <v>1825006.4496591017</v>
      </c>
    </row>
    <row r="1814" spans="1:15" ht="15" x14ac:dyDescent="0.3">
      <c r="A1814" s="7"/>
      <c r="B1814" s="7" t="s">
        <v>3625</v>
      </c>
      <c r="C1814" s="7" t="s">
        <v>3626</v>
      </c>
      <c r="D1814" s="8">
        <v>41668.547777777778</v>
      </c>
      <c r="E1814" s="7" t="s">
        <v>19</v>
      </c>
      <c r="F1814" s="8" t="s">
        <v>20</v>
      </c>
      <c r="G1814" t="str">
        <f t="shared" si="29"/>
        <v>Active</v>
      </c>
      <c r="H1814" s="2" t="s">
        <v>1</v>
      </c>
      <c r="I1814" t="str">
        <f>VLOOKUP(B1814,'CCM-FRS-01-May-2014'!$A$1:$M$1962,3,0)</f>
        <v>Investments</v>
      </c>
      <c r="J1814" t="str">
        <f>VLOOKUP(B1814,'CCM-FRS-01-May-2014'!$A$1:$M$1962,4,0)</f>
        <v>Inv-Alternative Strategies</v>
      </c>
      <c r="K1814" t="str">
        <f>VLOOKUP(B1814,'CCM-FRS-01-May-2014'!$A$1:$M$1962,5,0)</f>
        <v>Inv-Alt-Real Estate</v>
      </c>
      <c r="M1814">
        <v>6</v>
      </c>
      <c r="O1814" s="23">
        <v>2681208.3978043525</v>
      </c>
    </row>
    <row r="1815" spans="1:15" ht="15" x14ac:dyDescent="0.3">
      <c r="A1815" s="7"/>
      <c r="B1815" s="7" t="s">
        <v>3627</v>
      </c>
      <c r="C1815" s="7" t="s">
        <v>3628</v>
      </c>
      <c r="D1815" s="8">
        <v>39303.499189814815</v>
      </c>
      <c r="E1815" s="7" t="s">
        <v>19</v>
      </c>
      <c r="F1815" s="8">
        <v>39899</v>
      </c>
      <c r="G1815" t="str">
        <f t="shared" si="29"/>
        <v>Inactive</v>
      </c>
      <c r="H1815" s="4" t="s">
        <v>6</v>
      </c>
      <c r="I1815" t="str">
        <f>VLOOKUP(B1815,'CCM-FRS-01-May-2014'!$A$1:$M$1962,3,0)</f>
        <v>Investments</v>
      </c>
      <c r="J1815" t="str">
        <f>VLOOKUP(B1815,'CCM-FRS-01-May-2014'!$A$1:$M$1962,4,0)</f>
        <v>Inv-Alternative Strategies</v>
      </c>
      <c r="K1815" t="str">
        <f>VLOOKUP(B1815,'CCM-FRS-01-May-2014'!$A$1:$M$1962,5,0)</f>
        <v>Inv-Alt-BAA</v>
      </c>
      <c r="M1815">
        <v>0</v>
      </c>
      <c r="O1815" s="23">
        <v>0</v>
      </c>
    </row>
    <row r="1816" spans="1:15" ht="15" x14ac:dyDescent="0.3">
      <c r="A1816" s="7"/>
      <c r="B1816" s="7" t="s">
        <v>3629</v>
      </c>
      <c r="C1816" s="7" t="s">
        <v>3630</v>
      </c>
      <c r="D1816" s="8">
        <v>40164.560393518521</v>
      </c>
      <c r="E1816" s="7" t="s">
        <v>19</v>
      </c>
      <c r="F1816" s="8" t="s">
        <v>20</v>
      </c>
      <c r="G1816" t="str">
        <f t="shared" si="29"/>
        <v>Active</v>
      </c>
      <c r="H1816" s="2" t="s">
        <v>1</v>
      </c>
      <c r="I1816" t="str">
        <f>VLOOKUP(B1816,'CCM-FRS-01-May-2014'!$A$1:$M$1962,3,0)</f>
        <v>Global Sector Group</v>
      </c>
      <c r="J1816" t="str">
        <f>VLOOKUP(B1816,'CCM-FRS-01-May-2014'!$A$1:$M$1962,4,0)</f>
        <v>Global Sector Core Centers</v>
      </c>
      <c r="K1816" t="str">
        <f>VLOOKUP(B1816,'CCM-FRS-01-May-2014'!$A$1:$M$1962,5,0)</f>
        <v>BlackRock Revenue Centers</v>
      </c>
      <c r="M1816">
        <v>0</v>
      </c>
      <c r="O1816" s="23">
        <v>0</v>
      </c>
    </row>
    <row r="1817" spans="1:15" ht="15" x14ac:dyDescent="0.3">
      <c r="A1817" s="7"/>
      <c r="B1817" s="7" t="s">
        <v>3631</v>
      </c>
      <c r="C1817" s="7" t="s">
        <v>3632</v>
      </c>
      <c r="D1817" s="8">
        <v>38247.698159722226</v>
      </c>
      <c r="E1817" s="7" t="s">
        <v>57</v>
      </c>
      <c r="F1817" s="8" t="s">
        <v>20</v>
      </c>
      <c r="G1817" t="str">
        <f t="shared" si="29"/>
        <v>Inactive</v>
      </c>
      <c r="H1817" s="4" t="s">
        <v>6</v>
      </c>
      <c r="I1817" t="str">
        <f>VLOOKUP(B1817,'CCM-FRS-01-May-2014'!$A$1:$M$1962,3,0)</f>
        <v>Global Sector Group</v>
      </c>
      <c r="J1817" t="str">
        <f>VLOOKUP(B1817,'CCM-FRS-01-May-2014'!$A$1:$M$1962,4,0)</f>
        <v>Global Sector Core Centers</v>
      </c>
      <c r="K1817" t="str">
        <f>VLOOKUP(B1817,'CCM-FRS-01-May-2014'!$A$1:$M$1962,5,0)</f>
        <v>BlackRock Revenue Centers</v>
      </c>
      <c r="M1817">
        <v>0</v>
      </c>
      <c r="O1817" s="23">
        <v>0</v>
      </c>
    </row>
    <row r="1818" spans="1:15" ht="15" x14ac:dyDescent="0.3">
      <c r="A1818" s="7"/>
      <c r="B1818" s="7" t="s">
        <v>3633</v>
      </c>
      <c r="C1818" s="7" t="s">
        <v>3634</v>
      </c>
      <c r="D1818" s="8">
        <v>40164.560393518521</v>
      </c>
      <c r="E1818" s="7" t="s">
        <v>19</v>
      </c>
      <c r="F1818" s="8" t="s">
        <v>20</v>
      </c>
      <c r="G1818" t="str">
        <f t="shared" si="29"/>
        <v>Active</v>
      </c>
      <c r="H1818" s="2" t="s">
        <v>1</v>
      </c>
      <c r="I1818" t="str">
        <f>VLOOKUP(B1818,'CCM-FRS-01-May-2014'!$A$1:$M$1962,3,0)</f>
        <v>Global Sector Group</v>
      </c>
      <c r="J1818" t="str">
        <f>VLOOKUP(B1818,'CCM-FRS-01-May-2014'!$A$1:$M$1962,4,0)</f>
        <v>Global Sector Core Centers</v>
      </c>
      <c r="K1818" t="str">
        <f>VLOOKUP(B1818,'CCM-FRS-01-May-2014'!$A$1:$M$1962,5,0)</f>
        <v>BlackRock Revenue Centers</v>
      </c>
      <c r="M1818">
        <v>0</v>
      </c>
      <c r="O1818" s="23">
        <v>0</v>
      </c>
    </row>
    <row r="1819" spans="1:15" ht="15" x14ac:dyDescent="0.3">
      <c r="A1819" s="7"/>
      <c r="B1819" s="7" t="s">
        <v>3635</v>
      </c>
      <c r="C1819" s="7" t="s">
        <v>3636</v>
      </c>
      <c r="D1819" s="8">
        <v>40164.560393518521</v>
      </c>
      <c r="E1819" s="7" t="s">
        <v>19</v>
      </c>
      <c r="F1819" s="8" t="s">
        <v>20</v>
      </c>
      <c r="G1819" t="str">
        <f t="shared" si="29"/>
        <v>Active</v>
      </c>
      <c r="H1819" s="2" t="s">
        <v>1</v>
      </c>
      <c r="I1819" t="str">
        <f>VLOOKUP(B1819,'CCM-FRS-01-May-2014'!$A$1:$M$1962,3,0)</f>
        <v>Global Sector Group</v>
      </c>
      <c r="J1819" t="str">
        <f>VLOOKUP(B1819,'CCM-FRS-01-May-2014'!$A$1:$M$1962,4,0)</f>
        <v>Global Sector Core Centers</v>
      </c>
      <c r="K1819" t="str">
        <f>VLOOKUP(B1819,'CCM-FRS-01-May-2014'!$A$1:$M$1962,5,0)</f>
        <v>BlackRock Revenue Centers</v>
      </c>
      <c r="M1819">
        <v>0</v>
      </c>
      <c r="O1819" s="23">
        <v>0</v>
      </c>
    </row>
    <row r="1820" spans="1:15" ht="15" x14ac:dyDescent="0.3">
      <c r="A1820" s="7"/>
      <c r="B1820" s="7" t="s">
        <v>3637</v>
      </c>
      <c r="C1820" s="7" t="s">
        <v>3638</v>
      </c>
      <c r="D1820" s="8">
        <v>40164.560393518521</v>
      </c>
      <c r="E1820" s="7" t="s">
        <v>19</v>
      </c>
      <c r="F1820" s="8" t="s">
        <v>20</v>
      </c>
      <c r="G1820" t="str">
        <f t="shared" si="29"/>
        <v>Active</v>
      </c>
      <c r="H1820" s="2" t="s">
        <v>1</v>
      </c>
      <c r="I1820" t="str">
        <f>VLOOKUP(B1820,'CCM-FRS-01-May-2014'!$A$1:$M$1962,3,0)</f>
        <v>Global Sector Group</v>
      </c>
      <c r="J1820" t="str">
        <f>VLOOKUP(B1820,'CCM-FRS-01-May-2014'!$A$1:$M$1962,4,0)</f>
        <v>Global Sector Core Centers</v>
      </c>
      <c r="K1820" t="str">
        <f>VLOOKUP(B1820,'CCM-FRS-01-May-2014'!$A$1:$M$1962,5,0)</f>
        <v>BlackRock Revenue Centers</v>
      </c>
      <c r="M1820">
        <v>0</v>
      </c>
      <c r="O1820" s="23">
        <v>0</v>
      </c>
    </row>
    <row r="1821" spans="1:15" ht="15" x14ac:dyDescent="0.3">
      <c r="A1821" s="7"/>
      <c r="B1821" s="7" t="s">
        <v>3639</v>
      </c>
      <c r="C1821" s="7" t="s">
        <v>3640</v>
      </c>
      <c r="D1821" s="8">
        <v>40164.560393518521</v>
      </c>
      <c r="E1821" s="7" t="s">
        <v>19</v>
      </c>
      <c r="F1821" s="8" t="s">
        <v>20</v>
      </c>
      <c r="G1821" t="str">
        <f t="shared" si="29"/>
        <v>Active</v>
      </c>
      <c r="H1821" s="2" t="s">
        <v>1</v>
      </c>
      <c r="I1821" t="str">
        <f>VLOOKUP(B1821,'CCM-FRS-01-May-2014'!$A$1:$M$1962,3,0)</f>
        <v>Global Sector Group</v>
      </c>
      <c r="J1821" t="str">
        <f>VLOOKUP(B1821,'CCM-FRS-01-May-2014'!$A$1:$M$1962,4,0)</f>
        <v>Global Sector Core Centers</v>
      </c>
      <c r="K1821" t="str">
        <f>VLOOKUP(B1821,'CCM-FRS-01-May-2014'!$A$1:$M$1962,5,0)</f>
        <v>BlackRock Revenue Centers</v>
      </c>
      <c r="M1821">
        <v>0</v>
      </c>
      <c r="O1821" s="23">
        <v>0</v>
      </c>
    </row>
    <row r="1822" spans="1:15" ht="15" x14ac:dyDescent="0.3">
      <c r="A1822" s="7"/>
      <c r="B1822" s="7" t="s">
        <v>3641</v>
      </c>
      <c r="C1822" s="7" t="s">
        <v>3642</v>
      </c>
      <c r="D1822" s="8">
        <v>40176.383506944447</v>
      </c>
      <c r="E1822" s="7" t="s">
        <v>19</v>
      </c>
      <c r="F1822" s="8" t="s">
        <v>20</v>
      </c>
      <c r="G1822" t="str">
        <f t="shared" si="29"/>
        <v>Active</v>
      </c>
      <c r="H1822" s="2" t="s">
        <v>1</v>
      </c>
      <c r="I1822" t="str">
        <f>VLOOKUP(B1822,'CCM-FRS-01-May-2014'!$A$1:$M$1962,3,0)</f>
        <v>Global Sector Group</v>
      </c>
      <c r="J1822" t="str">
        <f>VLOOKUP(B1822,'CCM-FRS-01-May-2014'!$A$1:$M$1962,4,0)</f>
        <v>Global Sector Core Centers</v>
      </c>
      <c r="K1822" t="str">
        <f>VLOOKUP(B1822,'CCM-FRS-01-May-2014'!$A$1:$M$1962,5,0)</f>
        <v>BlackRock Revenue Centers</v>
      </c>
      <c r="M1822">
        <v>0</v>
      </c>
      <c r="O1822" s="23">
        <v>0</v>
      </c>
    </row>
    <row r="1823" spans="1:15" ht="15" x14ac:dyDescent="0.3">
      <c r="A1823" s="7"/>
      <c r="B1823" s="7" t="s">
        <v>3643</v>
      </c>
      <c r="C1823" s="7" t="s">
        <v>3644</v>
      </c>
      <c r="D1823" s="8">
        <v>40164.560393518521</v>
      </c>
      <c r="E1823" s="7" t="s">
        <v>19</v>
      </c>
      <c r="F1823" s="8" t="s">
        <v>20</v>
      </c>
      <c r="G1823" t="str">
        <f t="shared" si="29"/>
        <v>Active</v>
      </c>
      <c r="H1823" s="2" t="s">
        <v>1</v>
      </c>
      <c r="I1823" t="str">
        <f>VLOOKUP(B1823,'CCM-FRS-01-May-2014'!$A$1:$M$1962,3,0)</f>
        <v>Global Sector Group</v>
      </c>
      <c r="J1823" t="str">
        <f>VLOOKUP(B1823,'CCM-FRS-01-May-2014'!$A$1:$M$1962,4,0)</f>
        <v>Global Sector Core Centers</v>
      </c>
      <c r="K1823" t="str">
        <f>VLOOKUP(B1823,'CCM-FRS-01-May-2014'!$A$1:$M$1962,5,0)</f>
        <v>BlackRock Revenue Centers</v>
      </c>
      <c r="M1823">
        <v>0</v>
      </c>
      <c r="O1823" s="23">
        <v>0</v>
      </c>
    </row>
    <row r="1824" spans="1:15" ht="15" x14ac:dyDescent="0.3">
      <c r="A1824" s="7"/>
      <c r="B1824" s="7" t="s">
        <v>3645</v>
      </c>
      <c r="C1824" s="7" t="s">
        <v>3646</v>
      </c>
      <c r="D1824" s="8">
        <v>40164.560393518521</v>
      </c>
      <c r="E1824" s="7" t="s">
        <v>19</v>
      </c>
      <c r="F1824" s="8" t="s">
        <v>20</v>
      </c>
      <c r="G1824" t="str">
        <f t="shared" si="29"/>
        <v>Active</v>
      </c>
      <c r="H1824" s="2" t="s">
        <v>1</v>
      </c>
      <c r="I1824" t="str">
        <f>VLOOKUP(B1824,'CCM-FRS-01-May-2014'!$A$1:$M$1962,3,0)</f>
        <v>Global Sector Group</v>
      </c>
      <c r="J1824" t="str">
        <f>VLOOKUP(B1824,'CCM-FRS-01-May-2014'!$A$1:$M$1962,4,0)</f>
        <v>Global Sector Core Centers</v>
      </c>
      <c r="K1824" t="str">
        <f>VLOOKUP(B1824,'CCM-FRS-01-May-2014'!$A$1:$M$1962,5,0)</f>
        <v>BlackRock Revenue Centers</v>
      </c>
      <c r="M1824">
        <v>0</v>
      </c>
      <c r="O1824" s="23">
        <v>0</v>
      </c>
    </row>
    <row r="1825" spans="1:15" ht="15" x14ac:dyDescent="0.3">
      <c r="A1825" s="7"/>
      <c r="B1825" s="7" t="s">
        <v>3647</v>
      </c>
      <c r="C1825" s="7" t="s">
        <v>3648</v>
      </c>
      <c r="D1825" s="8">
        <v>40164.560393518521</v>
      </c>
      <c r="E1825" s="7" t="s">
        <v>19</v>
      </c>
      <c r="F1825" s="8" t="s">
        <v>20</v>
      </c>
      <c r="G1825" t="str">
        <f t="shared" si="29"/>
        <v>Active</v>
      </c>
      <c r="H1825" s="2" t="s">
        <v>1</v>
      </c>
      <c r="I1825" t="str">
        <f>VLOOKUP(B1825,'CCM-FRS-01-May-2014'!$A$1:$M$1962,3,0)</f>
        <v>Global Sector Group</v>
      </c>
      <c r="J1825" t="str">
        <f>VLOOKUP(B1825,'CCM-FRS-01-May-2014'!$A$1:$M$1962,4,0)</f>
        <v>Global Sector Core Centers</v>
      </c>
      <c r="K1825" t="str">
        <f>VLOOKUP(B1825,'CCM-FRS-01-May-2014'!$A$1:$M$1962,5,0)</f>
        <v>BlackRock Revenue Centers</v>
      </c>
      <c r="M1825">
        <v>0</v>
      </c>
      <c r="O1825" s="23">
        <v>0</v>
      </c>
    </row>
    <row r="1826" spans="1:15" ht="15" x14ac:dyDescent="0.3">
      <c r="A1826" s="7"/>
      <c r="B1826" s="7" t="s">
        <v>3649</v>
      </c>
      <c r="C1826" s="7" t="s">
        <v>3650</v>
      </c>
      <c r="D1826" s="8">
        <v>40164.560393518521</v>
      </c>
      <c r="E1826" s="7" t="s">
        <v>19</v>
      </c>
      <c r="F1826" s="8" t="s">
        <v>20</v>
      </c>
      <c r="G1826" t="str">
        <f t="shared" si="29"/>
        <v>Active</v>
      </c>
      <c r="H1826" s="2" t="s">
        <v>1</v>
      </c>
      <c r="I1826" t="str">
        <f>VLOOKUP(B1826,'CCM-FRS-01-May-2014'!$A$1:$M$1962,3,0)</f>
        <v>Global Sector Group</v>
      </c>
      <c r="J1826" t="str">
        <f>VLOOKUP(B1826,'CCM-FRS-01-May-2014'!$A$1:$M$1962,4,0)</f>
        <v>Global Sector Core Centers</v>
      </c>
      <c r="K1826" t="str">
        <f>VLOOKUP(B1826,'CCM-FRS-01-May-2014'!$A$1:$M$1962,5,0)</f>
        <v>BlackRock Revenue Centers</v>
      </c>
      <c r="M1826">
        <v>0</v>
      </c>
      <c r="O1826" s="23">
        <v>0</v>
      </c>
    </row>
    <row r="1827" spans="1:15" ht="15" x14ac:dyDescent="0.3">
      <c r="A1827" s="7"/>
      <c r="B1827" s="7" t="s">
        <v>3651</v>
      </c>
      <c r="C1827" s="7" t="s">
        <v>3652</v>
      </c>
      <c r="D1827" s="8">
        <v>40164.560393518521</v>
      </c>
      <c r="E1827" s="7" t="s">
        <v>19</v>
      </c>
      <c r="F1827" s="8" t="s">
        <v>20</v>
      </c>
      <c r="G1827" t="str">
        <f t="shared" si="29"/>
        <v>Active</v>
      </c>
      <c r="H1827" s="2" t="s">
        <v>1</v>
      </c>
      <c r="I1827" t="str">
        <f>VLOOKUP(B1827,'CCM-FRS-01-May-2014'!$A$1:$M$1962,3,0)</f>
        <v>Global Sector Group</v>
      </c>
      <c r="J1827" t="str">
        <f>VLOOKUP(B1827,'CCM-FRS-01-May-2014'!$A$1:$M$1962,4,0)</f>
        <v>Global Sector Core Centers</v>
      </c>
      <c r="K1827" t="str">
        <f>VLOOKUP(B1827,'CCM-FRS-01-May-2014'!$A$1:$M$1962,5,0)</f>
        <v>BlackRock Revenue Centers</v>
      </c>
      <c r="M1827">
        <v>0</v>
      </c>
      <c r="O1827" s="23">
        <v>0</v>
      </c>
    </row>
    <row r="1828" spans="1:15" ht="15" x14ac:dyDescent="0.3">
      <c r="A1828" s="7"/>
      <c r="B1828" s="7" t="s">
        <v>3653</v>
      </c>
      <c r="C1828" s="7" t="s">
        <v>3654</v>
      </c>
      <c r="D1828" s="8">
        <v>41305.449930555558</v>
      </c>
      <c r="E1828" s="7" t="s">
        <v>19</v>
      </c>
      <c r="F1828" s="8" t="s">
        <v>20</v>
      </c>
      <c r="G1828" t="str">
        <f t="shared" si="29"/>
        <v>Active</v>
      </c>
      <c r="H1828" s="2" t="s">
        <v>1</v>
      </c>
      <c r="I1828" t="str">
        <f>VLOOKUP(B1828,'CCM-FRS-01-May-2014'!$A$1:$M$1962,3,0)</f>
        <v>Global Sector Group</v>
      </c>
      <c r="J1828" t="str">
        <f>VLOOKUP(B1828,'CCM-FRS-01-May-2014'!$A$1:$M$1962,4,0)</f>
        <v>Global Sector Core Centers</v>
      </c>
      <c r="K1828" t="str">
        <f>VLOOKUP(B1828,'CCM-FRS-01-May-2014'!$A$1:$M$1962,5,0)</f>
        <v>BlackRock Revenue Centers</v>
      </c>
      <c r="M1828">
        <v>0</v>
      </c>
      <c r="O1828" s="23">
        <v>0</v>
      </c>
    </row>
    <row r="1829" spans="1:15" ht="15" x14ac:dyDescent="0.3">
      <c r="A1829" s="7"/>
      <c r="B1829" s="7" t="s">
        <v>3655</v>
      </c>
      <c r="C1829" s="7" t="s">
        <v>3656</v>
      </c>
      <c r="D1829" s="8">
        <v>38041.414849537039</v>
      </c>
      <c r="E1829" s="7" t="s">
        <v>19</v>
      </c>
      <c r="F1829" s="8" t="s">
        <v>20</v>
      </c>
      <c r="G1829" t="str">
        <f t="shared" si="29"/>
        <v>Active</v>
      </c>
      <c r="H1829" s="2" t="s">
        <v>1</v>
      </c>
      <c r="I1829" t="str">
        <f>VLOOKUP(B1829,'CCM-FRS-01-May-2014'!$A$1:$M$1962,3,0)</f>
        <v>Global Sector Group</v>
      </c>
      <c r="J1829" t="str">
        <f>VLOOKUP(B1829,'CCM-FRS-01-May-2014'!$A$1:$M$1962,4,0)</f>
        <v>Global Sector Core Centers</v>
      </c>
      <c r="K1829" t="str">
        <f>VLOOKUP(B1829,'CCM-FRS-01-May-2014'!$A$1:$M$1962,5,0)</f>
        <v>BlackRock Revenue Centers</v>
      </c>
      <c r="M1829">
        <v>0</v>
      </c>
      <c r="O1829" s="23">
        <v>0</v>
      </c>
    </row>
    <row r="1830" spans="1:15" ht="15" x14ac:dyDescent="0.3">
      <c r="A1830" s="7"/>
      <c r="B1830" s="7" t="s">
        <v>3657</v>
      </c>
      <c r="C1830" s="7" t="s">
        <v>3658</v>
      </c>
      <c r="D1830" s="8">
        <v>38041.414849537039</v>
      </c>
      <c r="E1830" s="7" t="s">
        <v>19</v>
      </c>
      <c r="F1830" s="8">
        <v>41455</v>
      </c>
      <c r="G1830" t="str">
        <f t="shared" si="29"/>
        <v>Inactive</v>
      </c>
      <c r="H1830" s="4" t="s">
        <v>6</v>
      </c>
      <c r="I1830" t="str">
        <f>VLOOKUP(B1830,'CCM-FRS-01-May-2014'!$A$1:$M$1962,3,0)</f>
        <v>Global Sector Group</v>
      </c>
      <c r="J1830" t="str">
        <f>VLOOKUP(B1830,'CCM-FRS-01-May-2014'!$A$1:$M$1962,4,0)</f>
        <v>Global Sector Core Centers</v>
      </c>
      <c r="K1830" t="str">
        <f>VLOOKUP(B1830,'CCM-FRS-01-May-2014'!$A$1:$M$1962,5,0)</f>
        <v>BlackRock Other Centers</v>
      </c>
      <c r="M1830">
        <v>0</v>
      </c>
      <c r="O1830" s="23">
        <v>0</v>
      </c>
    </row>
    <row r="1831" spans="1:15" ht="15" x14ac:dyDescent="0.3">
      <c r="A1831" s="7"/>
      <c r="B1831" s="7" t="s">
        <v>3659</v>
      </c>
      <c r="C1831" s="7" t="s">
        <v>3660</v>
      </c>
      <c r="D1831" s="8">
        <v>38516.414872685185</v>
      </c>
      <c r="E1831" s="7" t="s">
        <v>19</v>
      </c>
      <c r="F1831" s="8">
        <v>41455</v>
      </c>
      <c r="G1831" t="str">
        <f t="shared" si="29"/>
        <v>Inactive</v>
      </c>
      <c r="H1831" s="4" t="s">
        <v>6</v>
      </c>
      <c r="I1831" t="str">
        <f>VLOOKUP(B1831,'CCM-FRS-01-May-2014'!$A$1:$M$1962,3,0)</f>
        <v>Global Sector Group</v>
      </c>
      <c r="J1831" t="str">
        <f>VLOOKUP(B1831,'CCM-FRS-01-May-2014'!$A$1:$M$1962,4,0)</f>
        <v>Global Sector Core Centers</v>
      </c>
      <c r="K1831" t="str">
        <f>VLOOKUP(B1831,'CCM-FRS-01-May-2014'!$A$1:$M$1962,5,0)</f>
        <v>BlackRock Other Centers</v>
      </c>
      <c r="M1831">
        <v>0</v>
      </c>
      <c r="O1831" s="23">
        <v>0</v>
      </c>
    </row>
    <row r="1832" spans="1:15" ht="15" x14ac:dyDescent="0.3">
      <c r="A1832" s="7"/>
      <c r="B1832" s="7" t="s">
        <v>3661</v>
      </c>
      <c r="C1832" s="7" t="s">
        <v>3662</v>
      </c>
      <c r="D1832" s="8">
        <v>38078.880949074075</v>
      </c>
      <c r="E1832" s="7" t="s">
        <v>19</v>
      </c>
      <c r="F1832" s="8">
        <v>41455</v>
      </c>
      <c r="G1832" t="str">
        <f t="shared" si="29"/>
        <v>Inactive</v>
      </c>
      <c r="H1832" s="4" t="s">
        <v>6</v>
      </c>
      <c r="I1832" t="str">
        <f>VLOOKUP(B1832,'CCM-FRS-01-May-2014'!$A$1:$M$1962,3,0)</f>
        <v>Global Sector Group</v>
      </c>
      <c r="J1832" t="str">
        <f>VLOOKUP(B1832,'CCM-FRS-01-May-2014'!$A$1:$M$1962,4,0)</f>
        <v>Global Sector Core Centers</v>
      </c>
      <c r="K1832" t="str">
        <f>VLOOKUP(B1832,'CCM-FRS-01-May-2014'!$A$1:$M$1962,5,0)</f>
        <v>BlackRock Other Centers</v>
      </c>
      <c r="M1832">
        <v>0</v>
      </c>
      <c r="O1832" s="23">
        <v>0</v>
      </c>
    </row>
    <row r="1833" spans="1:15" ht="15" x14ac:dyDescent="0.3">
      <c r="A1833" s="7"/>
      <c r="B1833" s="7" t="s">
        <v>3663</v>
      </c>
      <c r="C1833" s="7" t="s">
        <v>3664</v>
      </c>
      <c r="D1833" s="8">
        <v>38041.414849537039</v>
      </c>
      <c r="E1833" s="7" t="s">
        <v>19</v>
      </c>
      <c r="F1833" s="8">
        <v>41455</v>
      </c>
      <c r="G1833" t="str">
        <f t="shared" si="29"/>
        <v>Inactive</v>
      </c>
      <c r="H1833" s="4" t="s">
        <v>6</v>
      </c>
      <c r="I1833" t="str">
        <f>VLOOKUP(B1833,'CCM-FRS-01-May-2014'!$A$1:$M$1962,3,0)</f>
        <v>Global Sector Group</v>
      </c>
      <c r="J1833" t="str">
        <f>VLOOKUP(B1833,'CCM-FRS-01-May-2014'!$A$1:$M$1962,4,0)</f>
        <v>Global Sector Core Centers</v>
      </c>
      <c r="K1833" t="str">
        <f>VLOOKUP(B1833,'CCM-FRS-01-May-2014'!$A$1:$M$1962,5,0)</f>
        <v>BlackRock Other Centers</v>
      </c>
      <c r="M1833">
        <v>0</v>
      </c>
      <c r="O1833" s="23">
        <v>0</v>
      </c>
    </row>
    <row r="1834" spans="1:15" ht="15" x14ac:dyDescent="0.3">
      <c r="A1834" s="7"/>
      <c r="B1834" s="7" t="s">
        <v>3665</v>
      </c>
      <c r="C1834" s="7" t="s">
        <v>3666</v>
      </c>
      <c r="D1834" s="8">
        <v>38041.414849537039</v>
      </c>
      <c r="E1834" s="7" t="s">
        <v>19</v>
      </c>
      <c r="F1834" s="8">
        <v>41455</v>
      </c>
      <c r="G1834" t="str">
        <f t="shared" si="29"/>
        <v>Inactive</v>
      </c>
      <c r="H1834" s="4" t="s">
        <v>6</v>
      </c>
      <c r="I1834" t="str">
        <f>VLOOKUP(B1834,'CCM-FRS-01-May-2014'!$A$1:$M$1962,3,0)</f>
        <v>Global Sector Group</v>
      </c>
      <c r="J1834" t="str">
        <f>VLOOKUP(B1834,'CCM-FRS-01-May-2014'!$A$1:$M$1962,4,0)</f>
        <v>Global Sector Core Centers</v>
      </c>
      <c r="K1834" t="str">
        <f>VLOOKUP(B1834,'CCM-FRS-01-May-2014'!$A$1:$M$1962,5,0)</f>
        <v>BlackRock Other Centers</v>
      </c>
      <c r="M1834">
        <v>0</v>
      </c>
      <c r="O1834" s="23">
        <v>0</v>
      </c>
    </row>
    <row r="1835" spans="1:15" ht="15" x14ac:dyDescent="0.3">
      <c r="A1835" s="7"/>
      <c r="B1835" s="7" t="s">
        <v>3667</v>
      </c>
      <c r="C1835" s="7" t="s">
        <v>3668</v>
      </c>
      <c r="D1835" s="8">
        <v>38078.880949074075</v>
      </c>
      <c r="E1835" s="7" t="s">
        <v>19</v>
      </c>
      <c r="F1835" s="8">
        <v>41455</v>
      </c>
      <c r="G1835" t="str">
        <f t="shared" si="29"/>
        <v>Inactive</v>
      </c>
      <c r="H1835" s="4" t="s">
        <v>6</v>
      </c>
      <c r="I1835" t="str">
        <f>VLOOKUP(B1835,'CCM-FRS-01-May-2014'!$A$1:$M$1962,3,0)</f>
        <v>Global Sector Group</v>
      </c>
      <c r="J1835" t="str">
        <f>VLOOKUP(B1835,'CCM-FRS-01-May-2014'!$A$1:$M$1962,4,0)</f>
        <v>Global Sector Core Centers</v>
      </c>
      <c r="K1835" t="str">
        <f>VLOOKUP(B1835,'CCM-FRS-01-May-2014'!$A$1:$M$1962,5,0)</f>
        <v>BlackRock Other Centers</v>
      </c>
      <c r="M1835">
        <v>0</v>
      </c>
      <c r="O1835" s="23">
        <v>0</v>
      </c>
    </row>
    <row r="1836" spans="1:15" ht="15" x14ac:dyDescent="0.3">
      <c r="A1836" s="7"/>
      <c r="B1836" s="7" t="s">
        <v>3669</v>
      </c>
      <c r="C1836" s="7" t="s">
        <v>3670</v>
      </c>
      <c r="D1836" s="8">
        <v>38041.414849537039</v>
      </c>
      <c r="E1836" s="7" t="s">
        <v>19</v>
      </c>
      <c r="F1836" s="8">
        <v>41455</v>
      </c>
      <c r="G1836" t="str">
        <f t="shared" si="29"/>
        <v>Inactive</v>
      </c>
      <c r="H1836" s="4" t="s">
        <v>6</v>
      </c>
      <c r="I1836" t="str">
        <f>VLOOKUP(B1836,'CCM-FRS-01-May-2014'!$A$1:$M$1962,3,0)</f>
        <v>Global Sector Group</v>
      </c>
      <c r="J1836" t="str">
        <f>VLOOKUP(B1836,'CCM-FRS-01-May-2014'!$A$1:$M$1962,4,0)</f>
        <v>Global Sector Core Centers</v>
      </c>
      <c r="K1836" t="str">
        <f>VLOOKUP(B1836,'CCM-FRS-01-May-2014'!$A$1:$M$1962,5,0)</f>
        <v>BlackRock Other Centers</v>
      </c>
      <c r="M1836">
        <v>0</v>
      </c>
      <c r="O1836" s="23">
        <v>0</v>
      </c>
    </row>
    <row r="1837" spans="1:15" ht="15" x14ac:dyDescent="0.3">
      <c r="A1837" s="7"/>
      <c r="B1837" s="7" t="s">
        <v>3671</v>
      </c>
      <c r="C1837" s="7" t="s">
        <v>3672</v>
      </c>
      <c r="D1837" s="8">
        <v>38078.880949074075</v>
      </c>
      <c r="E1837" s="7" t="s">
        <v>19</v>
      </c>
      <c r="F1837" s="8">
        <v>41455</v>
      </c>
      <c r="G1837" t="str">
        <f t="shared" si="29"/>
        <v>Inactive</v>
      </c>
      <c r="H1837" s="4" t="s">
        <v>6</v>
      </c>
      <c r="I1837" t="str">
        <f>VLOOKUP(B1837,'CCM-FRS-01-May-2014'!$A$1:$M$1962,3,0)</f>
        <v>Global Sector Group</v>
      </c>
      <c r="J1837" t="str">
        <f>VLOOKUP(B1837,'CCM-FRS-01-May-2014'!$A$1:$M$1962,4,0)</f>
        <v>Global Sector Core Centers</v>
      </c>
      <c r="K1837" t="str">
        <f>VLOOKUP(B1837,'CCM-FRS-01-May-2014'!$A$1:$M$1962,5,0)</f>
        <v>BlackRock Other Centers</v>
      </c>
      <c r="M1837">
        <v>0</v>
      </c>
      <c r="O1837" s="23">
        <v>0</v>
      </c>
    </row>
    <row r="1838" spans="1:15" ht="15" x14ac:dyDescent="0.3">
      <c r="A1838" s="7"/>
      <c r="B1838" s="7" t="s">
        <v>3673</v>
      </c>
      <c r="C1838" s="7" t="s">
        <v>3674</v>
      </c>
      <c r="D1838" s="8">
        <v>38041.414849537039</v>
      </c>
      <c r="E1838" s="7" t="s">
        <v>19</v>
      </c>
      <c r="F1838" s="8">
        <v>41455</v>
      </c>
      <c r="G1838" t="str">
        <f t="shared" si="29"/>
        <v>Inactive</v>
      </c>
      <c r="H1838" s="4" t="s">
        <v>6</v>
      </c>
      <c r="I1838" t="str">
        <f>VLOOKUP(B1838,'CCM-FRS-01-May-2014'!$A$1:$M$1962,3,0)</f>
        <v>Global Sector Group</v>
      </c>
      <c r="J1838" t="str">
        <f>VLOOKUP(B1838,'CCM-FRS-01-May-2014'!$A$1:$M$1962,4,0)</f>
        <v>Global Sector Core Centers</v>
      </c>
      <c r="K1838" t="str">
        <f>VLOOKUP(B1838,'CCM-FRS-01-May-2014'!$A$1:$M$1962,5,0)</f>
        <v>BlackRock Other Centers</v>
      </c>
      <c r="M1838">
        <v>0</v>
      </c>
      <c r="O1838" s="23">
        <v>0</v>
      </c>
    </row>
    <row r="1839" spans="1:15" ht="15" x14ac:dyDescent="0.3">
      <c r="A1839" s="7"/>
      <c r="B1839" s="7" t="s">
        <v>3675</v>
      </c>
      <c r="C1839" s="7" t="s">
        <v>3676</v>
      </c>
      <c r="D1839" s="8">
        <v>38078.880949074075</v>
      </c>
      <c r="E1839" s="7" t="s">
        <v>19</v>
      </c>
      <c r="F1839" s="8">
        <v>41455</v>
      </c>
      <c r="G1839" t="str">
        <f t="shared" si="29"/>
        <v>Inactive</v>
      </c>
      <c r="H1839" s="4" t="s">
        <v>6</v>
      </c>
      <c r="I1839" t="str">
        <f>VLOOKUP(B1839,'CCM-FRS-01-May-2014'!$A$1:$M$1962,3,0)</f>
        <v>Global Sector Group</v>
      </c>
      <c r="J1839" t="str">
        <f>VLOOKUP(B1839,'CCM-FRS-01-May-2014'!$A$1:$M$1962,4,0)</f>
        <v>Global Sector Core Centers</v>
      </c>
      <c r="K1839" t="str">
        <f>VLOOKUP(B1839,'CCM-FRS-01-May-2014'!$A$1:$M$1962,5,0)</f>
        <v>BlackRock Other Centers</v>
      </c>
      <c r="M1839">
        <v>0</v>
      </c>
      <c r="O1839" s="23">
        <v>0</v>
      </c>
    </row>
    <row r="1840" spans="1:15" ht="15" x14ac:dyDescent="0.3">
      <c r="A1840" s="7"/>
      <c r="B1840" s="7" t="s">
        <v>3677</v>
      </c>
      <c r="C1840" s="7" t="s">
        <v>3678</v>
      </c>
      <c r="D1840" s="8">
        <v>38370.602696759262</v>
      </c>
      <c r="E1840" s="7" t="s">
        <v>19</v>
      </c>
      <c r="F1840" s="8">
        <v>41455</v>
      </c>
      <c r="G1840" t="str">
        <f t="shared" si="29"/>
        <v>Inactive</v>
      </c>
      <c r="H1840" s="4" t="s">
        <v>6</v>
      </c>
      <c r="I1840" t="str">
        <f>VLOOKUP(B1840,'CCM-FRS-01-May-2014'!$A$1:$M$1962,3,0)</f>
        <v>Global Sector Group</v>
      </c>
      <c r="J1840" t="str">
        <f>VLOOKUP(B1840,'CCM-FRS-01-May-2014'!$A$1:$M$1962,4,0)</f>
        <v>Global Sector Core Centers</v>
      </c>
      <c r="K1840" t="str">
        <f>VLOOKUP(B1840,'CCM-FRS-01-May-2014'!$A$1:$M$1962,5,0)</f>
        <v>BlackRock Other Centers</v>
      </c>
      <c r="M1840">
        <v>0</v>
      </c>
      <c r="O1840" s="23">
        <v>0</v>
      </c>
    </row>
    <row r="1841" spans="1:15" ht="15" x14ac:dyDescent="0.3">
      <c r="A1841" s="7"/>
      <c r="B1841" s="7" t="s">
        <v>3679</v>
      </c>
      <c r="C1841" s="7" t="s">
        <v>3680</v>
      </c>
      <c r="D1841" s="8">
        <v>38370.602708333332</v>
      </c>
      <c r="E1841" s="7" t="s">
        <v>19</v>
      </c>
      <c r="F1841" s="8">
        <v>41455</v>
      </c>
      <c r="G1841" t="str">
        <f t="shared" si="29"/>
        <v>Inactive</v>
      </c>
      <c r="H1841" s="4" t="s">
        <v>6</v>
      </c>
      <c r="I1841" t="str">
        <f>VLOOKUP(B1841,'CCM-FRS-01-May-2014'!$A$1:$M$1962,3,0)</f>
        <v>Global Sector Group</v>
      </c>
      <c r="J1841" t="str">
        <f>VLOOKUP(B1841,'CCM-FRS-01-May-2014'!$A$1:$M$1962,4,0)</f>
        <v>Global Sector Core Centers</v>
      </c>
      <c r="K1841" t="str">
        <f>VLOOKUP(B1841,'CCM-FRS-01-May-2014'!$A$1:$M$1962,5,0)</f>
        <v>BlackRock Other Centers</v>
      </c>
      <c r="M1841">
        <v>0</v>
      </c>
      <c r="O1841" s="23">
        <v>0</v>
      </c>
    </row>
    <row r="1842" spans="1:15" ht="15" x14ac:dyDescent="0.3">
      <c r="A1842" s="7"/>
      <c r="B1842" s="7" t="s">
        <v>3681</v>
      </c>
      <c r="C1842" s="7" t="s">
        <v>3682</v>
      </c>
      <c r="D1842" s="8">
        <v>38078.880949074075</v>
      </c>
      <c r="E1842" s="7" t="s">
        <v>19</v>
      </c>
      <c r="F1842" s="8">
        <v>41455</v>
      </c>
      <c r="G1842" t="str">
        <f t="shared" si="29"/>
        <v>Inactive</v>
      </c>
      <c r="H1842" s="4" t="s">
        <v>6</v>
      </c>
      <c r="I1842" t="str">
        <f>VLOOKUP(B1842,'CCM-FRS-01-May-2014'!$A$1:$M$1962,3,0)</f>
        <v>Global Sector Group</v>
      </c>
      <c r="J1842" t="str">
        <f>VLOOKUP(B1842,'CCM-FRS-01-May-2014'!$A$1:$M$1962,4,0)</f>
        <v>Global Sector Core Centers</v>
      </c>
      <c r="K1842" t="str">
        <f>VLOOKUP(B1842,'CCM-FRS-01-May-2014'!$A$1:$M$1962,5,0)</f>
        <v>BlackRock Other Centers</v>
      </c>
      <c r="M1842">
        <v>0</v>
      </c>
      <c r="O1842" s="23">
        <v>0</v>
      </c>
    </row>
    <row r="1843" spans="1:15" ht="15" x14ac:dyDescent="0.3">
      <c r="A1843" s="7"/>
      <c r="B1843" s="7" t="s">
        <v>3683</v>
      </c>
      <c r="C1843" s="7" t="s">
        <v>3684</v>
      </c>
      <c r="D1843" s="8">
        <v>38078.880949074075</v>
      </c>
      <c r="E1843" s="7" t="s">
        <v>19</v>
      </c>
      <c r="F1843" s="8">
        <v>41455</v>
      </c>
      <c r="G1843" t="str">
        <f t="shared" si="29"/>
        <v>Inactive</v>
      </c>
      <c r="H1843" s="4" t="s">
        <v>6</v>
      </c>
      <c r="I1843" t="str">
        <f>VLOOKUP(B1843,'CCM-FRS-01-May-2014'!$A$1:$M$1962,3,0)</f>
        <v>Global Sector Group</v>
      </c>
      <c r="J1843" t="str">
        <f>VLOOKUP(B1843,'CCM-FRS-01-May-2014'!$A$1:$M$1962,4,0)</f>
        <v>Global Sector Core Centers</v>
      </c>
      <c r="K1843" t="str">
        <f>VLOOKUP(B1843,'CCM-FRS-01-May-2014'!$A$1:$M$1962,5,0)</f>
        <v>BlackRock Other Centers</v>
      </c>
      <c r="M1843">
        <v>0</v>
      </c>
      <c r="O1843" s="23">
        <v>0</v>
      </c>
    </row>
    <row r="1844" spans="1:15" ht="15" x14ac:dyDescent="0.3">
      <c r="A1844" s="7"/>
      <c r="B1844" s="7" t="s">
        <v>3685</v>
      </c>
      <c r="C1844" s="7" t="s">
        <v>3686</v>
      </c>
      <c r="D1844" s="8">
        <v>38041.414861111109</v>
      </c>
      <c r="E1844" s="7" t="s">
        <v>19</v>
      </c>
      <c r="F1844" s="8">
        <v>41455</v>
      </c>
      <c r="G1844" t="str">
        <f t="shared" si="29"/>
        <v>Inactive</v>
      </c>
      <c r="H1844" s="4" t="s">
        <v>6</v>
      </c>
      <c r="I1844" t="str">
        <f>VLOOKUP(B1844,'CCM-FRS-01-May-2014'!$A$1:$M$1962,3,0)</f>
        <v>Global Sector Group</v>
      </c>
      <c r="J1844" t="str">
        <f>VLOOKUP(B1844,'CCM-FRS-01-May-2014'!$A$1:$M$1962,4,0)</f>
        <v>Global Sector Core Centers</v>
      </c>
      <c r="K1844" t="str">
        <f>VLOOKUP(B1844,'CCM-FRS-01-May-2014'!$A$1:$M$1962,5,0)</f>
        <v>BlackRock Other Centers</v>
      </c>
      <c r="M1844">
        <v>0</v>
      </c>
      <c r="O1844" s="23">
        <v>0</v>
      </c>
    </row>
    <row r="1845" spans="1:15" ht="15" x14ac:dyDescent="0.3">
      <c r="A1845" s="7"/>
      <c r="B1845" s="7" t="s">
        <v>3687</v>
      </c>
      <c r="C1845" s="7" t="s">
        <v>3688</v>
      </c>
      <c r="D1845" s="8">
        <v>38078.880949074075</v>
      </c>
      <c r="E1845" s="7" t="s">
        <v>19</v>
      </c>
      <c r="F1845" s="8">
        <v>41455</v>
      </c>
      <c r="G1845" t="str">
        <f t="shared" si="29"/>
        <v>Inactive</v>
      </c>
      <c r="H1845" s="4" t="s">
        <v>6</v>
      </c>
      <c r="I1845" t="str">
        <f>VLOOKUP(B1845,'CCM-FRS-01-May-2014'!$A$1:$M$1962,3,0)</f>
        <v>Global Sector Group</v>
      </c>
      <c r="J1845" t="str">
        <f>VLOOKUP(B1845,'CCM-FRS-01-May-2014'!$A$1:$M$1962,4,0)</f>
        <v>Global Sector Core Centers</v>
      </c>
      <c r="K1845" t="str">
        <f>VLOOKUP(B1845,'CCM-FRS-01-May-2014'!$A$1:$M$1962,5,0)</f>
        <v>BlackRock Other Centers</v>
      </c>
      <c r="M1845">
        <v>0</v>
      </c>
      <c r="O1845" s="23">
        <v>0</v>
      </c>
    </row>
    <row r="1846" spans="1:15" ht="15" x14ac:dyDescent="0.3">
      <c r="A1846" s="7"/>
      <c r="B1846" s="7" t="s">
        <v>3689</v>
      </c>
      <c r="C1846" s="7" t="s">
        <v>3690</v>
      </c>
      <c r="D1846" s="8">
        <v>38078.880949074075</v>
      </c>
      <c r="E1846" s="7" t="s">
        <v>19</v>
      </c>
      <c r="F1846" s="8">
        <v>41455</v>
      </c>
      <c r="G1846" t="str">
        <f t="shared" si="29"/>
        <v>Inactive</v>
      </c>
      <c r="H1846" s="4" t="s">
        <v>6</v>
      </c>
      <c r="I1846" t="str">
        <f>VLOOKUP(B1846,'CCM-FRS-01-May-2014'!$A$1:$M$1962,3,0)</f>
        <v>Global Sector Group</v>
      </c>
      <c r="J1846" t="str">
        <f>VLOOKUP(B1846,'CCM-FRS-01-May-2014'!$A$1:$M$1962,4,0)</f>
        <v>Global Sector Core Centers</v>
      </c>
      <c r="K1846" t="str">
        <f>VLOOKUP(B1846,'CCM-FRS-01-May-2014'!$A$1:$M$1962,5,0)</f>
        <v>BlackRock Other Centers</v>
      </c>
      <c r="M1846">
        <v>0</v>
      </c>
      <c r="O1846" s="23">
        <v>0</v>
      </c>
    </row>
    <row r="1847" spans="1:15" ht="15" x14ac:dyDescent="0.3">
      <c r="A1847" s="7"/>
      <c r="B1847" s="7" t="s">
        <v>3691</v>
      </c>
      <c r="C1847" s="7" t="s">
        <v>3692</v>
      </c>
      <c r="D1847" s="8">
        <v>38078.880949074075</v>
      </c>
      <c r="E1847" s="7" t="s">
        <v>19</v>
      </c>
      <c r="F1847" s="8">
        <v>41455</v>
      </c>
      <c r="G1847" t="str">
        <f t="shared" si="29"/>
        <v>Inactive</v>
      </c>
      <c r="H1847" s="4" t="s">
        <v>6</v>
      </c>
      <c r="I1847" t="str">
        <f>VLOOKUP(B1847,'CCM-FRS-01-May-2014'!$A$1:$M$1962,3,0)</f>
        <v>Global Sector Group</v>
      </c>
      <c r="J1847" t="str">
        <f>VLOOKUP(B1847,'CCM-FRS-01-May-2014'!$A$1:$M$1962,4,0)</f>
        <v>Global Sector Core Centers</v>
      </c>
      <c r="K1847" t="str">
        <f>VLOOKUP(B1847,'CCM-FRS-01-May-2014'!$A$1:$M$1962,5,0)</f>
        <v>BlackRock Other Centers</v>
      </c>
      <c r="M1847">
        <v>0</v>
      </c>
      <c r="O1847" s="23">
        <v>0</v>
      </c>
    </row>
    <row r="1848" spans="1:15" ht="15" x14ac:dyDescent="0.3">
      <c r="A1848" s="7"/>
      <c r="B1848" s="7" t="s">
        <v>3693</v>
      </c>
      <c r="C1848" s="7" t="s">
        <v>3694</v>
      </c>
      <c r="D1848" s="8">
        <v>38247.698159722226</v>
      </c>
      <c r="E1848" s="7" t="s">
        <v>19</v>
      </c>
      <c r="F1848" s="8">
        <v>41455</v>
      </c>
      <c r="G1848" t="str">
        <f t="shared" si="29"/>
        <v>Inactive</v>
      </c>
      <c r="H1848" s="4" t="s">
        <v>6</v>
      </c>
      <c r="I1848" t="str">
        <f>VLOOKUP(B1848,'CCM-FRS-01-May-2014'!$A$1:$M$1962,3,0)</f>
        <v>Global Sector Group</v>
      </c>
      <c r="J1848" t="str">
        <f>VLOOKUP(B1848,'CCM-FRS-01-May-2014'!$A$1:$M$1962,4,0)</f>
        <v>Global Sector Core Centers</v>
      </c>
      <c r="K1848" t="str">
        <f>VLOOKUP(B1848,'CCM-FRS-01-May-2014'!$A$1:$M$1962,5,0)</f>
        <v>BlackRock Other Centers</v>
      </c>
      <c r="M1848">
        <v>0</v>
      </c>
      <c r="O1848" s="23">
        <v>0</v>
      </c>
    </row>
    <row r="1849" spans="1:15" ht="15" x14ac:dyDescent="0.3">
      <c r="A1849" s="7"/>
      <c r="B1849" s="7" t="s">
        <v>3695</v>
      </c>
      <c r="C1849" s="7" t="s">
        <v>3696</v>
      </c>
      <c r="D1849" s="8">
        <v>38078.880949074075</v>
      </c>
      <c r="E1849" s="7" t="s">
        <v>19</v>
      </c>
      <c r="F1849" s="8">
        <v>41455</v>
      </c>
      <c r="G1849" t="str">
        <f t="shared" si="29"/>
        <v>Inactive</v>
      </c>
      <c r="H1849" s="4" t="s">
        <v>6</v>
      </c>
      <c r="I1849" t="str">
        <f>VLOOKUP(B1849,'CCM-FRS-01-May-2014'!$A$1:$M$1962,3,0)</f>
        <v>Global Sector Group</v>
      </c>
      <c r="J1849" t="str">
        <f>VLOOKUP(B1849,'CCM-FRS-01-May-2014'!$A$1:$M$1962,4,0)</f>
        <v>Global Sector Core Centers</v>
      </c>
      <c r="K1849" t="str">
        <f>VLOOKUP(B1849,'CCM-FRS-01-May-2014'!$A$1:$M$1962,5,0)</f>
        <v>BlackRock Other Centers</v>
      </c>
      <c r="M1849">
        <v>0</v>
      </c>
      <c r="O1849" s="23">
        <v>0</v>
      </c>
    </row>
    <row r="1850" spans="1:15" ht="15" x14ac:dyDescent="0.3">
      <c r="A1850" s="7"/>
      <c r="B1850" s="7" t="s">
        <v>3697</v>
      </c>
      <c r="C1850" s="7" t="s">
        <v>3698</v>
      </c>
      <c r="D1850" s="8">
        <v>38041.414849537039</v>
      </c>
      <c r="E1850" s="7" t="s">
        <v>19</v>
      </c>
      <c r="F1850" s="8" t="s">
        <v>20</v>
      </c>
      <c r="G1850" t="str">
        <f t="shared" si="29"/>
        <v>Active</v>
      </c>
      <c r="H1850" s="2" t="s">
        <v>1</v>
      </c>
      <c r="I1850" t="str">
        <f>VLOOKUP(B1850,'CCM-FRS-01-May-2014'!$A$1:$M$1962,3,0)</f>
        <v>Global Sector Group</v>
      </c>
      <c r="J1850" t="str">
        <f>VLOOKUP(B1850,'CCM-FRS-01-May-2014'!$A$1:$M$1962,4,0)</f>
        <v>Global Sector Core Centers</v>
      </c>
      <c r="K1850" t="str">
        <f>VLOOKUP(B1850,'CCM-FRS-01-May-2014'!$A$1:$M$1962,5,0)</f>
        <v>BlackRock Revenue Centers</v>
      </c>
      <c r="M1850">
        <v>0</v>
      </c>
      <c r="O1850" s="23">
        <v>0</v>
      </c>
    </row>
    <row r="1851" spans="1:15" ht="15" x14ac:dyDescent="0.3">
      <c r="A1851" s="7"/>
      <c r="B1851" s="7" t="s">
        <v>3699</v>
      </c>
      <c r="C1851" s="7" t="s">
        <v>3700</v>
      </c>
      <c r="D1851" s="8">
        <v>38078.880949074075</v>
      </c>
      <c r="E1851" s="7" t="s">
        <v>19</v>
      </c>
      <c r="F1851" s="8">
        <v>41455</v>
      </c>
      <c r="G1851" t="str">
        <f t="shared" si="29"/>
        <v>Inactive</v>
      </c>
      <c r="H1851" s="4" t="s">
        <v>6</v>
      </c>
      <c r="I1851" t="str">
        <f>VLOOKUP(B1851,'CCM-FRS-01-May-2014'!$A$1:$M$1962,3,0)</f>
        <v>Global Sector Group</v>
      </c>
      <c r="J1851" t="str">
        <f>VLOOKUP(B1851,'CCM-FRS-01-May-2014'!$A$1:$M$1962,4,0)</f>
        <v>Global Sector Core Centers</v>
      </c>
      <c r="K1851" t="str">
        <f>VLOOKUP(B1851,'CCM-FRS-01-May-2014'!$A$1:$M$1962,5,0)</f>
        <v>BlackRock Other Centers</v>
      </c>
      <c r="M1851">
        <v>0</v>
      </c>
      <c r="O1851" s="23">
        <v>0</v>
      </c>
    </row>
    <row r="1852" spans="1:15" ht="15" x14ac:dyDescent="0.3">
      <c r="A1852" s="7"/>
      <c r="B1852" s="7" t="s">
        <v>3701</v>
      </c>
      <c r="C1852" s="7" t="s">
        <v>3702</v>
      </c>
      <c r="D1852" s="8">
        <v>38078.880949074075</v>
      </c>
      <c r="E1852" s="7" t="s">
        <v>19</v>
      </c>
      <c r="F1852" s="8">
        <v>41455</v>
      </c>
      <c r="G1852" t="str">
        <f t="shared" si="29"/>
        <v>Inactive</v>
      </c>
      <c r="H1852" s="4" t="s">
        <v>6</v>
      </c>
      <c r="I1852" t="str">
        <f>VLOOKUP(B1852,'CCM-FRS-01-May-2014'!$A$1:$M$1962,3,0)</f>
        <v>Global Sector Group</v>
      </c>
      <c r="J1852" t="str">
        <f>VLOOKUP(B1852,'CCM-FRS-01-May-2014'!$A$1:$M$1962,4,0)</f>
        <v>Global Sector Core Centers</v>
      </c>
      <c r="K1852" t="str">
        <f>VLOOKUP(B1852,'CCM-FRS-01-May-2014'!$A$1:$M$1962,5,0)</f>
        <v>BlackRock Other Centers</v>
      </c>
      <c r="M1852">
        <v>0</v>
      </c>
      <c r="O1852" s="23">
        <v>0</v>
      </c>
    </row>
    <row r="1853" spans="1:15" ht="15" x14ac:dyDescent="0.3">
      <c r="A1853" s="7"/>
      <c r="B1853" s="7" t="s">
        <v>3703</v>
      </c>
      <c r="C1853" s="7" t="s">
        <v>3704</v>
      </c>
      <c r="D1853" s="8">
        <v>38078.880949074075</v>
      </c>
      <c r="E1853" s="7" t="s">
        <v>19</v>
      </c>
      <c r="F1853" s="8">
        <v>41455</v>
      </c>
      <c r="G1853" t="str">
        <f t="shared" si="29"/>
        <v>Inactive</v>
      </c>
      <c r="H1853" s="4" t="s">
        <v>6</v>
      </c>
      <c r="I1853" t="str">
        <f>VLOOKUP(B1853,'CCM-FRS-01-May-2014'!$A$1:$M$1962,3,0)</f>
        <v>Global Sector Group</v>
      </c>
      <c r="J1853" t="str">
        <f>VLOOKUP(B1853,'CCM-FRS-01-May-2014'!$A$1:$M$1962,4,0)</f>
        <v>Global Sector Core Centers</v>
      </c>
      <c r="K1853" t="str">
        <f>VLOOKUP(B1853,'CCM-FRS-01-May-2014'!$A$1:$M$1962,5,0)</f>
        <v>BlackRock Other Centers</v>
      </c>
      <c r="M1853">
        <v>0</v>
      </c>
      <c r="O1853" s="23">
        <v>0</v>
      </c>
    </row>
    <row r="1854" spans="1:15" ht="15" x14ac:dyDescent="0.3">
      <c r="A1854" s="7"/>
      <c r="B1854" s="7" t="s">
        <v>3705</v>
      </c>
      <c r="C1854" s="7" t="s">
        <v>3706</v>
      </c>
      <c r="D1854" s="8">
        <v>38078.880949074075</v>
      </c>
      <c r="E1854" s="7" t="s">
        <v>19</v>
      </c>
      <c r="F1854" s="8">
        <v>41455</v>
      </c>
      <c r="G1854" t="str">
        <f t="shared" si="29"/>
        <v>Inactive</v>
      </c>
      <c r="H1854" s="4" t="s">
        <v>6</v>
      </c>
      <c r="I1854" t="str">
        <f>VLOOKUP(B1854,'CCM-FRS-01-May-2014'!$A$1:$M$1962,3,0)</f>
        <v>Global Sector Group</v>
      </c>
      <c r="J1854" t="str">
        <f>VLOOKUP(B1854,'CCM-FRS-01-May-2014'!$A$1:$M$1962,4,0)</f>
        <v>Global Sector Core Centers</v>
      </c>
      <c r="K1854" t="str">
        <f>VLOOKUP(B1854,'CCM-FRS-01-May-2014'!$A$1:$M$1962,5,0)</f>
        <v>BlackRock Other Centers</v>
      </c>
      <c r="M1854">
        <v>0</v>
      </c>
      <c r="O1854" s="23">
        <v>0</v>
      </c>
    </row>
    <row r="1855" spans="1:15" ht="15" x14ac:dyDescent="0.3">
      <c r="A1855" s="7"/>
      <c r="B1855" s="7" t="s">
        <v>3707</v>
      </c>
      <c r="C1855" s="7" t="s">
        <v>3708</v>
      </c>
      <c r="D1855" s="8">
        <v>38078.880949074075</v>
      </c>
      <c r="E1855" s="7" t="s">
        <v>19</v>
      </c>
      <c r="F1855" s="8">
        <v>41455</v>
      </c>
      <c r="G1855" t="str">
        <f t="shared" si="29"/>
        <v>Inactive</v>
      </c>
      <c r="H1855" s="4" t="s">
        <v>6</v>
      </c>
      <c r="I1855" t="str">
        <f>VLOOKUP(B1855,'CCM-FRS-01-May-2014'!$A$1:$M$1962,3,0)</f>
        <v>Global Sector Group</v>
      </c>
      <c r="J1855" t="str">
        <f>VLOOKUP(B1855,'CCM-FRS-01-May-2014'!$A$1:$M$1962,4,0)</f>
        <v>Global Sector Core Centers</v>
      </c>
      <c r="K1855" t="str">
        <f>VLOOKUP(B1855,'CCM-FRS-01-May-2014'!$A$1:$M$1962,5,0)</f>
        <v>BlackRock Other Centers</v>
      </c>
      <c r="M1855">
        <v>0</v>
      </c>
      <c r="O1855" s="23">
        <v>0</v>
      </c>
    </row>
    <row r="1856" spans="1:15" ht="15" x14ac:dyDescent="0.3">
      <c r="A1856" s="7"/>
      <c r="B1856" s="7" t="s">
        <v>3709</v>
      </c>
      <c r="C1856" s="7" t="s">
        <v>3710</v>
      </c>
      <c r="D1856" s="8">
        <v>38078.880949074075</v>
      </c>
      <c r="E1856" s="7" t="s">
        <v>19</v>
      </c>
      <c r="F1856" s="8">
        <v>41455</v>
      </c>
      <c r="G1856" t="str">
        <f t="shared" si="29"/>
        <v>Inactive</v>
      </c>
      <c r="H1856" s="4" t="s">
        <v>6</v>
      </c>
      <c r="I1856" t="str">
        <f>VLOOKUP(B1856,'CCM-FRS-01-May-2014'!$A$1:$M$1962,3,0)</f>
        <v>Global Sector Group</v>
      </c>
      <c r="J1856" t="str">
        <f>VLOOKUP(B1856,'CCM-FRS-01-May-2014'!$A$1:$M$1962,4,0)</f>
        <v>Global Sector Core Centers</v>
      </c>
      <c r="K1856" t="str">
        <f>VLOOKUP(B1856,'CCM-FRS-01-May-2014'!$A$1:$M$1962,5,0)</f>
        <v>BlackRock Other Centers</v>
      </c>
      <c r="M1856">
        <v>0</v>
      </c>
      <c r="O1856" s="23">
        <v>0</v>
      </c>
    </row>
    <row r="1857" spans="1:15" ht="15" x14ac:dyDescent="0.3">
      <c r="A1857" s="7"/>
      <c r="B1857" s="7" t="s">
        <v>3711</v>
      </c>
      <c r="C1857" s="7" t="s">
        <v>3712</v>
      </c>
      <c r="D1857" s="8">
        <v>38078.880949074075</v>
      </c>
      <c r="E1857" s="7" t="s">
        <v>19</v>
      </c>
      <c r="F1857" s="8">
        <v>41455</v>
      </c>
      <c r="G1857" t="str">
        <f t="shared" si="29"/>
        <v>Inactive</v>
      </c>
      <c r="H1857" s="4" t="s">
        <v>6</v>
      </c>
      <c r="I1857" t="str">
        <f>VLOOKUP(B1857,'CCM-FRS-01-May-2014'!$A$1:$M$1962,3,0)</f>
        <v>Global Sector Group</v>
      </c>
      <c r="J1857" t="str">
        <f>VLOOKUP(B1857,'CCM-FRS-01-May-2014'!$A$1:$M$1962,4,0)</f>
        <v>Global Sector Core Centers</v>
      </c>
      <c r="K1857" t="str">
        <f>VLOOKUP(B1857,'CCM-FRS-01-May-2014'!$A$1:$M$1962,5,0)</f>
        <v>BlackRock Other Centers</v>
      </c>
      <c r="M1857">
        <v>0</v>
      </c>
      <c r="O1857" s="23">
        <v>0</v>
      </c>
    </row>
    <row r="1858" spans="1:15" ht="15" x14ac:dyDescent="0.3">
      <c r="A1858" s="7"/>
      <c r="B1858" s="7" t="s">
        <v>3713</v>
      </c>
      <c r="C1858" s="7" t="s">
        <v>3714</v>
      </c>
      <c r="D1858" s="8">
        <v>38078.880949074075</v>
      </c>
      <c r="E1858" s="7" t="s">
        <v>19</v>
      </c>
      <c r="F1858" s="8" t="s">
        <v>20</v>
      </c>
      <c r="G1858" t="str">
        <f t="shared" si="29"/>
        <v>Active</v>
      </c>
      <c r="H1858" s="2" t="s">
        <v>1</v>
      </c>
      <c r="I1858" t="str">
        <f>VLOOKUP(B1858,'CCM-FRS-01-May-2014'!$A$1:$M$1962,3,0)</f>
        <v>Global Sector Group</v>
      </c>
      <c r="J1858" t="str">
        <f>VLOOKUP(B1858,'CCM-FRS-01-May-2014'!$A$1:$M$1962,4,0)</f>
        <v>Global Sector Core Centers</v>
      </c>
      <c r="K1858" t="str">
        <f>VLOOKUP(B1858,'CCM-FRS-01-May-2014'!$A$1:$M$1962,5,0)</f>
        <v>BlackRock Revenue Centers</v>
      </c>
      <c r="M1858">
        <v>0</v>
      </c>
      <c r="O1858" s="23">
        <v>0</v>
      </c>
    </row>
    <row r="1859" spans="1:15" ht="15" x14ac:dyDescent="0.3">
      <c r="A1859" s="7"/>
      <c r="B1859" s="7" t="s">
        <v>3715</v>
      </c>
      <c r="C1859" s="7" t="s">
        <v>3716</v>
      </c>
      <c r="D1859" s="8">
        <v>38772.615833333337</v>
      </c>
      <c r="E1859" s="7" t="s">
        <v>19</v>
      </c>
      <c r="F1859" s="8">
        <v>41455</v>
      </c>
      <c r="G1859" t="str">
        <f t="shared" si="29"/>
        <v>Inactive</v>
      </c>
      <c r="H1859" s="4" t="s">
        <v>6</v>
      </c>
      <c r="I1859" t="str">
        <f>VLOOKUP(B1859,'CCM-FRS-01-May-2014'!$A$1:$M$1962,3,0)</f>
        <v>Global Sector Group</v>
      </c>
      <c r="J1859" t="str">
        <f>VLOOKUP(B1859,'CCM-FRS-01-May-2014'!$A$1:$M$1962,4,0)</f>
        <v>Global Sector Core Centers</v>
      </c>
      <c r="K1859" t="str">
        <f>VLOOKUP(B1859,'CCM-FRS-01-May-2014'!$A$1:$M$1962,5,0)</f>
        <v>BlackRock Other Centers</v>
      </c>
      <c r="M1859">
        <v>0</v>
      </c>
      <c r="O1859" s="23">
        <v>0</v>
      </c>
    </row>
    <row r="1860" spans="1:15" ht="15" x14ac:dyDescent="0.3">
      <c r="A1860" s="7"/>
      <c r="B1860" s="7" t="s">
        <v>3717</v>
      </c>
      <c r="C1860" s="7" t="s">
        <v>3718</v>
      </c>
      <c r="D1860" s="8">
        <v>38078.880949074075</v>
      </c>
      <c r="E1860" s="7" t="s">
        <v>19</v>
      </c>
      <c r="F1860" s="8">
        <v>41455</v>
      </c>
      <c r="G1860" t="str">
        <f t="shared" si="29"/>
        <v>Inactive</v>
      </c>
      <c r="H1860" s="4" t="s">
        <v>6</v>
      </c>
      <c r="I1860" t="str">
        <f>VLOOKUP(B1860,'CCM-FRS-01-May-2014'!$A$1:$M$1962,3,0)</f>
        <v>Global Sector Group</v>
      </c>
      <c r="J1860" t="str">
        <f>VLOOKUP(B1860,'CCM-FRS-01-May-2014'!$A$1:$M$1962,4,0)</f>
        <v>Global Sector Core Centers</v>
      </c>
      <c r="K1860" t="str">
        <f>VLOOKUP(B1860,'CCM-FRS-01-May-2014'!$A$1:$M$1962,5,0)</f>
        <v>BlackRock Other Centers</v>
      </c>
      <c r="M1860">
        <v>0</v>
      </c>
      <c r="O1860" s="23">
        <v>0</v>
      </c>
    </row>
    <row r="1861" spans="1:15" ht="15" x14ac:dyDescent="0.3">
      <c r="A1861" s="7"/>
      <c r="B1861" s="7" t="s">
        <v>3719</v>
      </c>
      <c r="C1861" s="7" t="s">
        <v>3720</v>
      </c>
      <c r="D1861" s="8">
        <v>38078.880949074075</v>
      </c>
      <c r="E1861" s="7" t="s">
        <v>19</v>
      </c>
      <c r="F1861" s="8">
        <v>41455</v>
      </c>
      <c r="G1861" t="str">
        <f t="shared" si="29"/>
        <v>Inactive</v>
      </c>
      <c r="H1861" s="4" t="s">
        <v>6</v>
      </c>
      <c r="I1861" t="str">
        <f>VLOOKUP(B1861,'CCM-FRS-01-May-2014'!$A$1:$M$1962,3,0)</f>
        <v>Global Sector Group</v>
      </c>
      <c r="J1861" t="str">
        <f>VLOOKUP(B1861,'CCM-FRS-01-May-2014'!$A$1:$M$1962,4,0)</f>
        <v>Global Sector Core Centers</v>
      </c>
      <c r="K1861" t="str">
        <f>VLOOKUP(B1861,'CCM-FRS-01-May-2014'!$A$1:$M$1962,5,0)</f>
        <v>BlackRock Other Centers</v>
      </c>
      <c r="M1861">
        <v>0</v>
      </c>
      <c r="O1861" s="23">
        <v>0</v>
      </c>
    </row>
    <row r="1862" spans="1:15" ht="15" x14ac:dyDescent="0.3">
      <c r="A1862" s="7"/>
      <c r="B1862" s="7" t="s">
        <v>3721</v>
      </c>
      <c r="C1862" s="7" t="s">
        <v>3722</v>
      </c>
      <c r="D1862" s="8">
        <v>38078.880949074075</v>
      </c>
      <c r="E1862" s="7" t="s">
        <v>19</v>
      </c>
      <c r="F1862" s="8">
        <v>41455</v>
      </c>
      <c r="G1862" t="str">
        <f t="shared" si="29"/>
        <v>Inactive</v>
      </c>
      <c r="H1862" s="4" t="s">
        <v>6</v>
      </c>
      <c r="I1862" t="str">
        <f>VLOOKUP(B1862,'CCM-FRS-01-May-2014'!$A$1:$M$1962,3,0)</f>
        <v>Global Sector Group</v>
      </c>
      <c r="J1862" t="str">
        <f>VLOOKUP(B1862,'CCM-FRS-01-May-2014'!$A$1:$M$1962,4,0)</f>
        <v>Global Sector Core Centers</v>
      </c>
      <c r="K1862" t="str">
        <f>VLOOKUP(B1862,'CCM-FRS-01-May-2014'!$A$1:$M$1962,5,0)</f>
        <v>BlackRock Other Centers</v>
      </c>
      <c r="M1862">
        <v>0</v>
      </c>
      <c r="O1862" s="23">
        <v>0</v>
      </c>
    </row>
    <row r="1863" spans="1:15" ht="15" x14ac:dyDescent="0.3">
      <c r="A1863" s="7"/>
      <c r="B1863" s="7" t="s">
        <v>3723</v>
      </c>
      <c r="C1863" s="7" t="s">
        <v>3724</v>
      </c>
      <c r="D1863" s="8">
        <v>38078.880949074075</v>
      </c>
      <c r="E1863" s="7" t="s">
        <v>19</v>
      </c>
      <c r="F1863" s="8">
        <v>41455</v>
      </c>
      <c r="G1863" t="str">
        <f t="shared" si="29"/>
        <v>Inactive</v>
      </c>
      <c r="H1863" s="4" t="s">
        <v>6</v>
      </c>
      <c r="I1863" t="str">
        <f>VLOOKUP(B1863,'CCM-FRS-01-May-2014'!$A$1:$M$1962,3,0)</f>
        <v>Global Sector Group</v>
      </c>
      <c r="J1863" t="str">
        <f>VLOOKUP(B1863,'CCM-FRS-01-May-2014'!$A$1:$M$1962,4,0)</f>
        <v>Global Sector Core Centers</v>
      </c>
      <c r="K1863" t="str">
        <f>VLOOKUP(B1863,'CCM-FRS-01-May-2014'!$A$1:$M$1962,5,0)</f>
        <v>BlackRock Other Centers</v>
      </c>
      <c r="M1863">
        <v>0</v>
      </c>
      <c r="O1863" s="23">
        <v>0</v>
      </c>
    </row>
    <row r="1864" spans="1:15" ht="15" x14ac:dyDescent="0.3">
      <c r="A1864" s="7"/>
      <c r="B1864" s="7" t="s">
        <v>3725</v>
      </c>
      <c r="C1864" s="7" t="s">
        <v>3726</v>
      </c>
      <c r="D1864" s="8">
        <v>38078.880949074075</v>
      </c>
      <c r="E1864" s="7" t="s">
        <v>19</v>
      </c>
      <c r="F1864" s="8">
        <v>41455</v>
      </c>
      <c r="G1864" t="str">
        <f t="shared" si="29"/>
        <v>Inactive</v>
      </c>
      <c r="H1864" s="4" t="s">
        <v>6</v>
      </c>
      <c r="I1864" t="str">
        <f>VLOOKUP(B1864,'CCM-FRS-01-May-2014'!$A$1:$M$1962,3,0)</f>
        <v>Global Sector Group</v>
      </c>
      <c r="J1864" t="str">
        <f>VLOOKUP(B1864,'CCM-FRS-01-May-2014'!$A$1:$M$1962,4,0)</f>
        <v>Global Sector Core Centers</v>
      </c>
      <c r="K1864" t="str">
        <f>VLOOKUP(B1864,'CCM-FRS-01-May-2014'!$A$1:$M$1962,5,0)</f>
        <v>BlackRock Other Centers</v>
      </c>
      <c r="M1864">
        <v>0</v>
      </c>
      <c r="O1864" s="23">
        <v>0</v>
      </c>
    </row>
    <row r="1865" spans="1:15" ht="15" x14ac:dyDescent="0.3">
      <c r="A1865" s="7"/>
      <c r="B1865" s="7" t="s">
        <v>3727</v>
      </c>
      <c r="C1865" s="7" t="s">
        <v>3728</v>
      </c>
      <c r="D1865" s="8">
        <v>38078.880949074075</v>
      </c>
      <c r="E1865" s="7" t="s">
        <v>19</v>
      </c>
      <c r="F1865" s="8">
        <v>41455</v>
      </c>
      <c r="G1865" t="str">
        <f t="shared" si="29"/>
        <v>Inactive</v>
      </c>
      <c r="H1865" s="4" t="s">
        <v>6</v>
      </c>
      <c r="I1865" t="str">
        <f>VLOOKUP(B1865,'CCM-FRS-01-May-2014'!$A$1:$M$1962,3,0)</f>
        <v>Global Sector Group</v>
      </c>
      <c r="J1865" t="str">
        <f>VLOOKUP(B1865,'CCM-FRS-01-May-2014'!$A$1:$M$1962,4,0)</f>
        <v>Global Sector Core Centers</v>
      </c>
      <c r="K1865" t="str">
        <f>VLOOKUP(B1865,'CCM-FRS-01-May-2014'!$A$1:$M$1962,5,0)</f>
        <v>BlackRock Other Centers</v>
      </c>
      <c r="M1865">
        <v>0</v>
      </c>
      <c r="O1865" s="23">
        <v>0</v>
      </c>
    </row>
    <row r="1866" spans="1:15" ht="15" x14ac:dyDescent="0.3">
      <c r="A1866" s="7"/>
      <c r="B1866" s="7" t="s">
        <v>3729</v>
      </c>
      <c r="C1866" s="7" t="s">
        <v>3730</v>
      </c>
      <c r="D1866" s="8">
        <v>38078.880949074075</v>
      </c>
      <c r="E1866" s="7" t="s">
        <v>19</v>
      </c>
      <c r="F1866" s="8">
        <v>41455</v>
      </c>
      <c r="G1866" t="str">
        <f t="shared" si="29"/>
        <v>Inactive</v>
      </c>
      <c r="H1866" s="4" t="s">
        <v>6</v>
      </c>
      <c r="I1866" t="str">
        <f>VLOOKUP(B1866,'CCM-FRS-01-May-2014'!$A$1:$M$1962,3,0)</f>
        <v>Global Sector Group</v>
      </c>
      <c r="J1866" t="str">
        <f>VLOOKUP(B1866,'CCM-FRS-01-May-2014'!$A$1:$M$1962,4,0)</f>
        <v>Global Sector Core Centers</v>
      </c>
      <c r="K1866" t="str">
        <f>VLOOKUP(B1866,'CCM-FRS-01-May-2014'!$A$1:$M$1962,5,0)</f>
        <v>BlackRock Other Centers</v>
      </c>
      <c r="M1866">
        <v>0</v>
      </c>
      <c r="O1866" s="23">
        <v>0</v>
      </c>
    </row>
    <row r="1867" spans="1:15" ht="15" x14ac:dyDescent="0.3">
      <c r="A1867" s="7"/>
      <c r="B1867" s="7" t="s">
        <v>3731</v>
      </c>
      <c r="C1867" s="7" t="s">
        <v>3732</v>
      </c>
      <c r="D1867" s="8">
        <v>38078.880949074075</v>
      </c>
      <c r="E1867" s="7" t="s">
        <v>19</v>
      </c>
      <c r="F1867" s="8">
        <v>41455</v>
      </c>
      <c r="G1867" t="str">
        <f t="shared" ref="G1867:G1930" si="30">IF(E1867="N","Inactive",(IF(E1867="Y",(IF(F1867="N.A.","Active","Inactive")),"Check")))</f>
        <v>Inactive</v>
      </c>
      <c r="H1867" s="4" t="s">
        <v>6</v>
      </c>
      <c r="I1867" t="str">
        <f>VLOOKUP(B1867,'CCM-FRS-01-May-2014'!$A$1:$M$1962,3,0)</f>
        <v>Global Sector Group</v>
      </c>
      <c r="J1867" t="str">
        <f>VLOOKUP(B1867,'CCM-FRS-01-May-2014'!$A$1:$M$1962,4,0)</f>
        <v>Global Sector Core Centers</v>
      </c>
      <c r="K1867" t="str">
        <f>VLOOKUP(B1867,'CCM-FRS-01-May-2014'!$A$1:$M$1962,5,0)</f>
        <v>BlackRock Other Centers</v>
      </c>
      <c r="M1867">
        <v>0</v>
      </c>
      <c r="O1867" s="23">
        <v>0</v>
      </c>
    </row>
    <row r="1868" spans="1:15" ht="15" x14ac:dyDescent="0.3">
      <c r="A1868" s="7"/>
      <c r="B1868" s="7" t="s">
        <v>3733</v>
      </c>
      <c r="C1868" s="7" t="s">
        <v>3734</v>
      </c>
      <c r="D1868" s="8">
        <v>38078.880949074075</v>
      </c>
      <c r="E1868" s="7" t="s">
        <v>19</v>
      </c>
      <c r="F1868" s="8">
        <v>41455</v>
      </c>
      <c r="G1868" t="str">
        <f t="shared" si="30"/>
        <v>Inactive</v>
      </c>
      <c r="H1868" s="4" t="s">
        <v>6</v>
      </c>
      <c r="I1868" t="str">
        <f>VLOOKUP(B1868,'CCM-FRS-01-May-2014'!$A$1:$M$1962,3,0)</f>
        <v>Global Sector Group</v>
      </c>
      <c r="J1868" t="str">
        <f>VLOOKUP(B1868,'CCM-FRS-01-May-2014'!$A$1:$M$1962,4,0)</f>
        <v>Global Sector Core Centers</v>
      </c>
      <c r="K1868" t="str">
        <f>VLOOKUP(B1868,'CCM-FRS-01-May-2014'!$A$1:$M$1962,5,0)</f>
        <v>BlackRock Other Centers</v>
      </c>
      <c r="M1868">
        <v>0</v>
      </c>
      <c r="O1868" s="23">
        <v>0</v>
      </c>
    </row>
    <row r="1869" spans="1:15" ht="15" x14ac:dyDescent="0.3">
      <c r="A1869" s="7"/>
      <c r="B1869" s="7" t="s">
        <v>3735</v>
      </c>
      <c r="C1869" s="7" t="s">
        <v>3736</v>
      </c>
      <c r="D1869" s="8">
        <v>38078.880949074075</v>
      </c>
      <c r="E1869" s="7" t="s">
        <v>19</v>
      </c>
      <c r="F1869" s="8">
        <v>41455</v>
      </c>
      <c r="G1869" t="str">
        <f t="shared" si="30"/>
        <v>Inactive</v>
      </c>
      <c r="H1869" s="4" t="s">
        <v>6</v>
      </c>
      <c r="I1869" t="str">
        <f>VLOOKUP(B1869,'CCM-FRS-01-May-2014'!$A$1:$M$1962,3,0)</f>
        <v>Global Sector Group</v>
      </c>
      <c r="J1869" t="str">
        <f>VLOOKUP(B1869,'CCM-FRS-01-May-2014'!$A$1:$M$1962,4,0)</f>
        <v>Global Sector Core Centers</v>
      </c>
      <c r="K1869" t="str">
        <f>VLOOKUP(B1869,'CCM-FRS-01-May-2014'!$A$1:$M$1962,5,0)</f>
        <v>BlackRock Other Centers</v>
      </c>
      <c r="M1869">
        <v>0</v>
      </c>
      <c r="O1869" s="23">
        <v>0</v>
      </c>
    </row>
    <row r="1870" spans="1:15" ht="15" x14ac:dyDescent="0.3">
      <c r="A1870" s="7"/>
      <c r="B1870" s="7" t="s">
        <v>3737</v>
      </c>
      <c r="C1870" s="7" t="s">
        <v>3738</v>
      </c>
      <c r="D1870" s="8">
        <v>38078.880949074075</v>
      </c>
      <c r="E1870" s="7" t="s">
        <v>19</v>
      </c>
      <c r="F1870" s="8">
        <v>41455</v>
      </c>
      <c r="G1870" t="str">
        <f t="shared" si="30"/>
        <v>Inactive</v>
      </c>
      <c r="H1870" s="4" t="s">
        <v>6</v>
      </c>
      <c r="I1870" t="str">
        <f>VLOOKUP(B1870,'CCM-FRS-01-May-2014'!$A$1:$M$1962,3,0)</f>
        <v>Global Sector Group</v>
      </c>
      <c r="J1870" t="str">
        <f>VLOOKUP(B1870,'CCM-FRS-01-May-2014'!$A$1:$M$1962,4,0)</f>
        <v>Global Sector Core Centers</v>
      </c>
      <c r="K1870" t="str">
        <f>VLOOKUP(B1870,'CCM-FRS-01-May-2014'!$A$1:$M$1962,5,0)</f>
        <v>BlackRock Other Centers</v>
      </c>
      <c r="M1870">
        <v>0</v>
      </c>
      <c r="O1870" s="23">
        <v>0</v>
      </c>
    </row>
    <row r="1871" spans="1:15" ht="15" x14ac:dyDescent="0.3">
      <c r="A1871" s="7"/>
      <c r="B1871" s="7" t="s">
        <v>3739</v>
      </c>
      <c r="C1871" s="7" t="s">
        <v>3740</v>
      </c>
      <c r="D1871" s="8">
        <v>38078.880949074075</v>
      </c>
      <c r="E1871" s="7" t="s">
        <v>19</v>
      </c>
      <c r="F1871" s="8">
        <v>41455</v>
      </c>
      <c r="G1871" t="str">
        <f t="shared" si="30"/>
        <v>Inactive</v>
      </c>
      <c r="H1871" s="4" t="s">
        <v>6</v>
      </c>
      <c r="I1871" t="str">
        <f>VLOOKUP(B1871,'CCM-FRS-01-May-2014'!$A$1:$M$1962,3,0)</f>
        <v>Global Sector Group</v>
      </c>
      <c r="J1871" t="str">
        <f>VLOOKUP(B1871,'CCM-FRS-01-May-2014'!$A$1:$M$1962,4,0)</f>
        <v>Global Sector Core Centers</v>
      </c>
      <c r="K1871" t="str">
        <f>VLOOKUP(B1871,'CCM-FRS-01-May-2014'!$A$1:$M$1962,5,0)</f>
        <v>BlackRock Other Centers</v>
      </c>
      <c r="M1871">
        <v>0</v>
      </c>
      <c r="O1871" s="23">
        <v>0</v>
      </c>
    </row>
    <row r="1872" spans="1:15" ht="15" x14ac:dyDescent="0.3">
      <c r="A1872" s="7"/>
      <c r="B1872" s="7" t="s">
        <v>3741</v>
      </c>
      <c r="C1872" s="7" t="s">
        <v>3742</v>
      </c>
      <c r="D1872" s="8">
        <v>38078.880949074075</v>
      </c>
      <c r="E1872" s="7" t="s">
        <v>19</v>
      </c>
      <c r="F1872" s="8">
        <v>41455</v>
      </c>
      <c r="G1872" t="str">
        <f t="shared" si="30"/>
        <v>Inactive</v>
      </c>
      <c r="H1872" s="4" t="s">
        <v>6</v>
      </c>
      <c r="I1872" t="str">
        <f>VLOOKUP(B1872,'CCM-FRS-01-May-2014'!$A$1:$M$1962,3,0)</f>
        <v>Global Sector Group</v>
      </c>
      <c r="J1872" t="str">
        <f>VLOOKUP(B1872,'CCM-FRS-01-May-2014'!$A$1:$M$1962,4,0)</f>
        <v>Global Sector Core Centers</v>
      </c>
      <c r="K1872" t="str">
        <f>VLOOKUP(B1872,'CCM-FRS-01-May-2014'!$A$1:$M$1962,5,0)</f>
        <v>BlackRock Other Centers</v>
      </c>
      <c r="M1872">
        <v>0</v>
      </c>
      <c r="O1872" s="23">
        <v>0</v>
      </c>
    </row>
    <row r="1873" spans="1:15" ht="15" x14ac:dyDescent="0.3">
      <c r="A1873" s="7"/>
      <c r="B1873" s="7" t="s">
        <v>3743</v>
      </c>
      <c r="C1873" s="7" t="s">
        <v>3744</v>
      </c>
      <c r="D1873" s="8">
        <v>38078.880949074075</v>
      </c>
      <c r="E1873" s="7" t="s">
        <v>19</v>
      </c>
      <c r="F1873" s="8">
        <v>41455</v>
      </c>
      <c r="G1873" t="str">
        <f t="shared" si="30"/>
        <v>Inactive</v>
      </c>
      <c r="H1873" s="4" t="s">
        <v>6</v>
      </c>
      <c r="I1873" t="str">
        <f>VLOOKUP(B1873,'CCM-FRS-01-May-2014'!$A$1:$M$1962,3,0)</f>
        <v>Global Sector Group</v>
      </c>
      <c r="J1873" t="str">
        <f>VLOOKUP(B1873,'CCM-FRS-01-May-2014'!$A$1:$M$1962,4,0)</f>
        <v>Global Sector Core Centers</v>
      </c>
      <c r="K1873" t="str">
        <f>VLOOKUP(B1873,'CCM-FRS-01-May-2014'!$A$1:$M$1962,5,0)</f>
        <v>BlackRock Other Centers</v>
      </c>
      <c r="M1873">
        <v>0</v>
      </c>
      <c r="O1873" s="23">
        <v>0</v>
      </c>
    </row>
    <row r="1874" spans="1:15" ht="15" x14ac:dyDescent="0.3">
      <c r="A1874" s="7"/>
      <c r="B1874" s="7" t="s">
        <v>3745</v>
      </c>
      <c r="C1874" s="7" t="s">
        <v>3746</v>
      </c>
      <c r="D1874" s="8">
        <v>38078.880949074075</v>
      </c>
      <c r="E1874" s="7" t="s">
        <v>19</v>
      </c>
      <c r="F1874" s="8">
        <v>41455</v>
      </c>
      <c r="G1874" t="str">
        <f t="shared" si="30"/>
        <v>Inactive</v>
      </c>
      <c r="H1874" s="4" t="s">
        <v>6</v>
      </c>
      <c r="I1874" t="str">
        <f>VLOOKUP(B1874,'CCM-FRS-01-May-2014'!$A$1:$M$1962,3,0)</f>
        <v>Global Sector Group</v>
      </c>
      <c r="J1874" t="str">
        <f>VLOOKUP(B1874,'CCM-FRS-01-May-2014'!$A$1:$M$1962,4,0)</f>
        <v>Global Sector Core Centers</v>
      </c>
      <c r="K1874" t="str">
        <f>VLOOKUP(B1874,'CCM-FRS-01-May-2014'!$A$1:$M$1962,5,0)</f>
        <v>BlackRock Other Centers</v>
      </c>
      <c r="M1874">
        <v>0</v>
      </c>
      <c r="O1874" s="23">
        <v>0</v>
      </c>
    </row>
    <row r="1875" spans="1:15" ht="15" x14ac:dyDescent="0.3">
      <c r="A1875" s="7"/>
      <c r="B1875" s="7" t="s">
        <v>3747</v>
      </c>
      <c r="C1875" s="7" t="s">
        <v>3748</v>
      </c>
      <c r="D1875" s="8">
        <v>38041.414849537039</v>
      </c>
      <c r="E1875" s="7" t="s">
        <v>19</v>
      </c>
      <c r="F1875" s="8">
        <v>41455</v>
      </c>
      <c r="G1875" t="str">
        <f t="shared" si="30"/>
        <v>Inactive</v>
      </c>
      <c r="H1875" s="4" t="s">
        <v>6</v>
      </c>
      <c r="I1875" t="str">
        <f>VLOOKUP(B1875,'CCM-FRS-01-May-2014'!$A$1:$M$1962,3,0)</f>
        <v>Global Sector Group</v>
      </c>
      <c r="J1875" t="str">
        <f>VLOOKUP(B1875,'CCM-FRS-01-May-2014'!$A$1:$M$1962,4,0)</f>
        <v>Global Sector Core Centers</v>
      </c>
      <c r="K1875" t="str">
        <f>VLOOKUP(B1875,'CCM-FRS-01-May-2014'!$A$1:$M$1962,5,0)</f>
        <v>BlackRock Other Centers</v>
      </c>
      <c r="M1875">
        <v>0</v>
      </c>
      <c r="O1875" s="23">
        <v>0</v>
      </c>
    </row>
    <row r="1876" spans="1:15" ht="15" x14ac:dyDescent="0.3">
      <c r="A1876" s="7"/>
      <c r="B1876" s="7" t="s">
        <v>3749</v>
      </c>
      <c r="C1876" s="7" t="s">
        <v>3750</v>
      </c>
      <c r="D1876" s="8">
        <v>38078.880949074075</v>
      </c>
      <c r="E1876" s="7" t="s">
        <v>19</v>
      </c>
      <c r="F1876" s="8">
        <v>41455</v>
      </c>
      <c r="G1876" t="str">
        <f t="shared" si="30"/>
        <v>Inactive</v>
      </c>
      <c r="H1876" s="4" t="s">
        <v>6</v>
      </c>
      <c r="I1876" t="str">
        <f>VLOOKUP(B1876,'CCM-FRS-01-May-2014'!$A$1:$M$1962,3,0)</f>
        <v>Global Sector Group</v>
      </c>
      <c r="J1876" t="str">
        <f>VLOOKUP(B1876,'CCM-FRS-01-May-2014'!$A$1:$M$1962,4,0)</f>
        <v>Global Sector Core Centers</v>
      </c>
      <c r="K1876" t="str">
        <f>VLOOKUP(B1876,'CCM-FRS-01-May-2014'!$A$1:$M$1962,5,0)</f>
        <v>BlackRock Other Centers</v>
      </c>
      <c r="M1876">
        <v>0</v>
      </c>
      <c r="O1876" s="23">
        <v>0</v>
      </c>
    </row>
    <row r="1877" spans="1:15" ht="15" x14ac:dyDescent="0.3">
      <c r="A1877" s="7"/>
      <c r="B1877" s="7" t="s">
        <v>3751</v>
      </c>
      <c r="C1877" s="7" t="s">
        <v>3752</v>
      </c>
      <c r="D1877" s="8">
        <v>38078.880949074075</v>
      </c>
      <c r="E1877" s="7" t="s">
        <v>19</v>
      </c>
      <c r="F1877" s="8">
        <v>41455</v>
      </c>
      <c r="G1877" t="str">
        <f t="shared" si="30"/>
        <v>Inactive</v>
      </c>
      <c r="H1877" s="4" t="s">
        <v>6</v>
      </c>
      <c r="I1877" t="str">
        <f>VLOOKUP(B1877,'CCM-FRS-01-May-2014'!$A$1:$M$1962,3,0)</f>
        <v>Global Sector Group</v>
      </c>
      <c r="J1877" t="str">
        <f>VLOOKUP(B1877,'CCM-FRS-01-May-2014'!$A$1:$M$1962,4,0)</f>
        <v>Global Sector Core Centers</v>
      </c>
      <c r="K1877" t="str">
        <f>VLOOKUP(B1877,'CCM-FRS-01-May-2014'!$A$1:$M$1962,5,0)</f>
        <v>BlackRock Other Centers</v>
      </c>
      <c r="M1877">
        <v>0</v>
      </c>
      <c r="O1877" s="23">
        <v>0</v>
      </c>
    </row>
    <row r="1878" spans="1:15" ht="15" x14ac:dyDescent="0.3">
      <c r="A1878" s="7"/>
      <c r="B1878" s="7" t="s">
        <v>3753</v>
      </c>
      <c r="C1878" s="7" t="s">
        <v>3754</v>
      </c>
      <c r="D1878" s="8">
        <v>38078.880949074075</v>
      </c>
      <c r="E1878" s="7" t="s">
        <v>19</v>
      </c>
      <c r="F1878" s="8" t="s">
        <v>20</v>
      </c>
      <c r="G1878" t="str">
        <f t="shared" si="30"/>
        <v>Active</v>
      </c>
      <c r="H1878" s="2" t="s">
        <v>1</v>
      </c>
      <c r="I1878" t="str">
        <f>VLOOKUP(B1878,'CCM-FRS-01-May-2014'!$A$1:$M$1962,3,0)</f>
        <v>Global Sector Group</v>
      </c>
      <c r="J1878" t="str">
        <f>VLOOKUP(B1878,'CCM-FRS-01-May-2014'!$A$1:$M$1962,4,0)</f>
        <v>Global Sector Core Centers</v>
      </c>
      <c r="K1878" t="str">
        <f>VLOOKUP(B1878,'CCM-FRS-01-May-2014'!$A$1:$M$1962,5,0)</f>
        <v>BlackRock Revenue Centers</v>
      </c>
      <c r="M1878">
        <v>0</v>
      </c>
      <c r="O1878" s="23">
        <v>0</v>
      </c>
    </row>
    <row r="1879" spans="1:15" ht="15" x14ac:dyDescent="0.3">
      <c r="A1879" s="7"/>
      <c r="B1879" s="7" t="s">
        <v>3755</v>
      </c>
      <c r="C1879" s="7" t="s">
        <v>3756</v>
      </c>
      <c r="D1879" s="8">
        <v>38078.880949074075</v>
      </c>
      <c r="E1879" s="7" t="s">
        <v>19</v>
      </c>
      <c r="F1879" s="8">
        <v>41455</v>
      </c>
      <c r="G1879" t="str">
        <f t="shared" si="30"/>
        <v>Inactive</v>
      </c>
      <c r="H1879" s="4" t="s">
        <v>6</v>
      </c>
      <c r="I1879" t="str">
        <f>VLOOKUP(B1879,'CCM-FRS-01-May-2014'!$A$1:$M$1962,3,0)</f>
        <v>Global Sector Group</v>
      </c>
      <c r="J1879" t="str">
        <f>VLOOKUP(B1879,'CCM-FRS-01-May-2014'!$A$1:$M$1962,4,0)</f>
        <v>Global Sector Core Centers</v>
      </c>
      <c r="K1879" t="str">
        <f>VLOOKUP(B1879,'CCM-FRS-01-May-2014'!$A$1:$M$1962,5,0)</f>
        <v>BlackRock Other Centers</v>
      </c>
      <c r="M1879">
        <v>0</v>
      </c>
      <c r="O1879" s="23">
        <v>0</v>
      </c>
    </row>
    <row r="1880" spans="1:15" ht="15" x14ac:dyDescent="0.3">
      <c r="A1880" s="7"/>
      <c r="B1880" s="7" t="s">
        <v>3757</v>
      </c>
      <c r="C1880" s="7" t="s">
        <v>3758</v>
      </c>
      <c r="D1880" s="8">
        <v>38078.880949074075</v>
      </c>
      <c r="E1880" s="7" t="s">
        <v>19</v>
      </c>
      <c r="F1880" s="8">
        <v>41455</v>
      </c>
      <c r="G1880" t="str">
        <f t="shared" si="30"/>
        <v>Inactive</v>
      </c>
      <c r="H1880" s="4" t="s">
        <v>6</v>
      </c>
      <c r="I1880" t="str">
        <f>VLOOKUP(B1880,'CCM-FRS-01-May-2014'!$A$1:$M$1962,3,0)</f>
        <v>Global Sector Group</v>
      </c>
      <c r="J1880" t="str">
        <f>VLOOKUP(B1880,'CCM-FRS-01-May-2014'!$A$1:$M$1962,4,0)</f>
        <v>Global Sector Core Centers</v>
      </c>
      <c r="K1880" t="str">
        <f>VLOOKUP(B1880,'CCM-FRS-01-May-2014'!$A$1:$M$1962,5,0)</f>
        <v>BlackRock Other Centers</v>
      </c>
      <c r="M1880">
        <v>0</v>
      </c>
      <c r="O1880" s="23">
        <v>0</v>
      </c>
    </row>
    <row r="1881" spans="1:15" ht="15" x14ac:dyDescent="0.3">
      <c r="A1881" s="7"/>
      <c r="B1881" s="7" t="s">
        <v>3759</v>
      </c>
      <c r="C1881" s="7" t="s">
        <v>3760</v>
      </c>
      <c r="D1881" s="8">
        <v>38078.880949074075</v>
      </c>
      <c r="E1881" s="7" t="s">
        <v>19</v>
      </c>
      <c r="F1881" s="8">
        <v>41455</v>
      </c>
      <c r="G1881" t="str">
        <f t="shared" si="30"/>
        <v>Inactive</v>
      </c>
      <c r="H1881" s="4" t="s">
        <v>6</v>
      </c>
      <c r="I1881" t="str">
        <f>VLOOKUP(B1881,'CCM-FRS-01-May-2014'!$A$1:$M$1962,3,0)</f>
        <v>Global Sector Group</v>
      </c>
      <c r="J1881" t="str">
        <f>VLOOKUP(B1881,'CCM-FRS-01-May-2014'!$A$1:$M$1962,4,0)</f>
        <v>Global Sector Core Centers</v>
      </c>
      <c r="K1881" t="str">
        <f>VLOOKUP(B1881,'CCM-FRS-01-May-2014'!$A$1:$M$1962,5,0)</f>
        <v>BlackRock Other Centers</v>
      </c>
      <c r="M1881">
        <v>0</v>
      </c>
      <c r="O1881" s="23">
        <v>0</v>
      </c>
    </row>
    <row r="1882" spans="1:15" ht="15" x14ac:dyDescent="0.3">
      <c r="A1882" s="7"/>
      <c r="B1882" s="7" t="s">
        <v>3761</v>
      </c>
      <c r="C1882" s="7" t="s">
        <v>3762</v>
      </c>
      <c r="D1882" s="8">
        <v>38078.883425925924</v>
      </c>
      <c r="E1882" s="7" t="s">
        <v>19</v>
      </c>
      <c r="F1882" s="8">
        <v>41455</v>
      </c>
      <c r="G1882" t="str">
        <f t="shared" si="30"/>
        <v>Inactive</v>
      </c>
      <c r="H1882" s="4" t="s">
        <v>6</v>
      </c>
      <c r="I1882" t="str">
        <f>VLOOKUP(B1882,'CCM-FRS-01-May-2014'!$A$1:$M$1962,3,0)</f>
        <v>Global Sector Group</v>
      </c>
      <c r="J1882" t="str">
        <f>VLOOKUP(B1882,'CCM-FRS-01-May-2014'!$A$1:$M$1962,4,0)</f>
        <v>Global Sector Core Centers</v>
      </c>
      <c r="K1882" t="str">
        <f>VLOOKUP(B1882,'CCM-FRS-01-May-2014'!$A$1:$M$1962,5,0)</f>
        <v>BlackRock Other Centers</v>
      </c>
      <c r="M1882">
        <v>0</v>
      </c>
      <c r="O1882" s="23">
        <v>0</v>
      </c>
    </row>
    <row r="1883" spans="1:15" ht="15" x14ac:dyDescent="0.3">
      <c r="A1883" s="7"/>
      <c r="B1883" s="7" t="s">
        <v>3763</v>
      </c>
      <c r="C1883" s="7" t="s">
        <v>3764</v>
      </c>
      <c r="D1883" s="8">
        <v>38078.883425925924</v>
      </c>
      <c r="E1883" s="7" t="s">
        <v>19</v>
      </c>
      <c r="F1883" s="8">
        <v>41455</v>
      </c>
      <c r="G1883" t="str">
        <f t="shared" si="30"/>
        <v>Inactive</v>
      </c>
      <c r="H1883" s="4" t="s">
        <v>6</v>
      </c>
      <c r="I1883" t="str">
        <f>VLOOKUP(B1883,'CCM-FRS-01-May-2014'!$A$1:$M$1962,3,0)</f>
        <v>Global Sector Group</v>
      </c>
      <c r="J1883" t="str">
        <f>VLOOKUP(B1883,'CCM-FRS-01-May-2014'!$A$1:$M$1962,4,0)</f>
        <v>Global Sector Core Centers</v>
      </c>
      <c r="K1883" t="str">
        <f>VLOOKUP(B1883,'CCM-FRS-01-May-2014'!$A$1:$M$1962,5,0)</f>
        <v>BlackRock Other Centers</v>
      </c>
      <c r="M1883">
        <v>0</v>
      </c>
      <c r="O1883" s="23">
        <v>0</v>
      </c>
    </row>
    <row r="1884" spans="1:15" ht="15" x14ac:dyDescent="0.3">
      <c r="A1884" s="7"/>
      <c r="B1884" s="7" t="s">
        <v>3765</v>
      </c>
      <c r="C1884" s="7" t="s">
        <v>3766</v>
      </c>
      <c r="D1884" s="8">
        <v>38041.414849537039</v>
      </c>
      <c r="E1884" s="7" t="s">
        <v>19</v>
      </c>
      <c r="F1884" s="8">
        <v>41455</v>
      </c>
      <c r="G1884" t="str">
        <f t="shared" si="30"/>
        <v>Inactive</v>
      </c>
      <c r="H1884" s="4" t="s">
        <v>6</v>
      </c>
      <c r="I1884" t="str">
        <f>VLOOKUP(B1884,'CCM-FRS-01-May-2014'!$A$1:$M$1962,3,0)</f>
        <v>Global Sector Group</v>
      </c>
      <c r="J1884" t="str">
        <f>VLOOKUP(B1884,'CCM-FRS-01-May-2014'!$A$1:$M$1962,4,0)</f>
        <v>Global Sector Core Centers</v>
      </c>
      <c r="K1884" t="str">
        <f>VLOOKUP(B1884,'CCM-FRS-01-May-2014'!$A$1:$M$1962,5,0)</f>
        <v>BlackRock Other Centers</v>
      </c>
      <c r="M1884">
        <v>0</v>
      </c>
      <c r="O1884" s="23">
        <v>0</v>
      </c>
    </row>
    <row r="1885" spans="1:15" ht="15" x14ac:dyDescent="0.3">
      <c r="A1885" s="7"/>
      <c r="B1885" s="7" t="s">
        <v>3767</v>
      </c>
      <c r="C1885" s="7" t="s">
        <v>3768</v>
      </c>
      <c r="D1885" s="8">
        <v>39025.920648148145</v>
      </c>
      <c r="E1885" s="7" t="s">
        <v>19</v>
      </c>
      <c r="F1885" s="8">
        <v>41455</v>
      </c>
      <c r="G1885" t="str">
        <f t="shared" si="30"/>
        <v>Inactive</v>
      </c>
      <c r="H1885" s="4" t="s">
        <v>6</v>
      </c>
      <c r="I1885" t="str">
        <f>VLOOKUP(B1885,'CCM-FRS-01-May-2014'!$A$1:$M$1962,3,0)</f>
        <v>Global Sector Group</v>
      </c>
      <c r="J1885" t="str">
        <f>VLOOKUP(B1885,'CCM-FRS-01-May-2014'!$A$1:$M$1962,4,0)</f>
        <v>Global Sector Core Centers</v>
      </c>
      <c r="K1885" t="str">
        <f>VLOOKUP(B1885,'CCM-FRS-01-May-2014'!$A$1:$M$1962,5,0)</f>
        <v>BlackRock Other Centers</v>
      </c>
      <c r="M1885">
        <v>0</v>
      </c>
      <c r="O1885" s="23">
        <v>0</v>
      </c>
    </row>
    <row r="1886" spans="1:15" ht="15" x14ac:dyDescent="0.3">
      <c r="A1886" s="7"/>
      <c r="B1886" s="7" t="s">
        <v>3769</v>
      </c>
      <c r="C1886" s="7" t="s">
        <v>3770</v>
      </c>
      <c r="D1886" s="8">
        <v>39025.920648148145</v>
      </c>
      <c r="E1886" s="7" t="s">
        <v>19</v>
      </c>
      <c r="F1886" s="8">
        <v>41455</v>
      </c>
      <c r="G1886" t="str">
        <f t="shared" si="30"/>
        <v>Inactive</v>
      </c>
      <c r="H1886" s="4" t="s">
        <v>6</v>
      </c>
      <c r="I1886" t="str">
        <f>VLOOKUP(B1886,'CCM-FRS-01-May-2014'!$A$1:$M$1962,3,0)</f>
        <v>Global Sector Group</v>
      </c>
      <c r="J1886" t="str">
        <f>VLOOKUP(B1886,'CCM-FRS-01-May-2014'!$A$1:$M$1962,4,0)</f>
        <v>Global Sector Core Centers</v>
      </c>
      <c r="K1886" t="str">
        <f>VLOOKUP(B1886,'CCM-FRS-01-May-2014'!$A$1:$M$1962,5,0)</f>
        <v>BlackRock Other Centers</v>
      </c>
      <c r="M1886">
        <v>0</v>
      </c>
      <c r="O1886" s="23">
        <v>0</v>
      </c>
    </row>
    <row r="1887" spans="1:15" ht="15" x14ac:dyDescent="0.3">
      <c r="A1887" s="7"/>
      <c r="B1887" s="7" t="s">
        <v>3771</v>
      </c>
      <c r="C1887" s="7" t="s">
        <v>3772</v>
      </c>
      <c r="D1887" s="8">
        <v>39025.920648148145</v>
      </c>
      <c r="E1887" s="7" t="s">
        <v>19</v>
      </c>
      <c r="F1887" s="8">
        <v>41455</v>
      </c>
      <c r="G1887" t="str">
        <f t="shared" si="30"/>
        <v>Inactive</v>
      </c>
      <c r="H1887" s="4" t="s">
        <v>6</v>
      </c>
      <c r="I1887" t="str">
        <f>VLOOKUP(B1887,'CCM-FRS-01-May-2014'!$A$1:$M$1962,3,0)</f>
        <v>Global Sector Group</v>
      </c>
      <c r="J1887" t="str">
        <f>VLOOKUP(B1887,'CCM-FRS-01-May-2014'!$A$1:$M$1962,4,0)</f>
        <v>Global Sector Core Centers</v>
      </c>
      <c r="K1887" t="str">
        <f>VLOOKUP(B1887,'CCM-FRS-01-May-2014'!$A$1:$M$1962,5,0)</f>
        <v>BlackRock Other Centers</v>
      </c>
      <c r="M1887">
        <v>0</v>
      </c>
      <c r="O1887" s="23">
        <v>0</v>
      </c>
    </row>
    <row r="1888" spans="1:15" ht="15" x14ac:dyDescent="0.3">
      <c r="A1888" s="7"/>
      <c r="B1888" s="7" t="s">
        <v>3773</v>
      </c>
      <c r="C1888" s="7" t="s">
        <v>3774</v>
      </c>
      <c r="D1888" s="8">
        <v>39025.920648148145</v>
      </c>
      <c r="E1888" s="7" t="s">
        <v>19</v>
      </c>
      <c r="F1888" s="8">
        <v>41455</v>
      </c>
      <c r="G1888" t="str">
        <f t="shared" si="30"/>
        <v>Inactive</v>
      </c>
      <c r="H1888" s="4" t="s">
        <v>6</v>
      </c>
      <c r="I1888" t="str">
        <f>VLOOKUP(B1888,'CCM-FRS-01-May-2014'!$A$1:$M$1962,3,0)</f>
        <v>Global Sector Group</v>
      </c>
      <c r="J1888" t="str">
        <f>VLOOKUP(B1888,'CCM-FRS-01-May-2014'!$A$1:$M$1962,4,0)</f>
        <v>Global Sector Core Centers</v>
      </c>
      <c r="K1888" t="str">
        <f>VLOOKUP(B1888,'CCM-FRS-01-May-2014'!$A$1:$M$1962,5,0)</f>
        <v>BlackRock Other Centers</v>
      </c>
      <c r="M1888">
        <v>0</v>
      </c>
      <c r="O1888" s="23">
        <v>0</v>
      </c>
    </row>
    <row r="1889" spans="1:15" ht="15" x14ac:dyDescent="0.3">
      <c r="A1889" s="7"/>
      <c r="B1889" s="7" t="s">
        <v>3775</v>
      </c>
      <c r="C1889" s="7" t="s">
        <v>3776</v>
      </c>
      <c r="D1889" s="8">
        <v>39025.920648148145</v>
      </c>
      <c r="E1889" s="7" t="s">
        <v>19</v>
      </c>
      <c r="F1889" s="8">
        <v>41455</v>
      </c>
      <c r="G1889" t="str">
        <f t="shared" si="30"/>
        <v>Inactive</v>
      </c>
      <c r="H1889" s="4" t="s">
        <v>6</v>
      </c>
      <c r="I1889" t="str">
        <f>VLOOKUP(B1889,'CCM-FRS-01-May-2014'!$A$1:$M$1962,3,0)</f>
        <v>Global Sector Group</v>
      </c>
      <c r="J1889" t="str">
        <f>VLOOKUP(B1889,'CCM-FRS-01-May-2014'!$A$1:$M$1962,4,0)</f>
        <v>Global Sector Core Centers</v>
      </c>
      <c r="K1889" t="str">
        <f>VLOOKUP(B1889,'CCM-FRS-01-May-2014'!$A$1:$M$1962,5,0)</f>
        <v>BlackRock Other Centers</v>
      </c>
      <c r="M1889">
        <v>0</v>
      </c>
      <c r="O1889" s="23">
        <v>0</v>
      </c>
    </row>
    <row r="1890" spans="1:15" ht="15" x14ac:dyDescent="0.3">
      <c r="A1890" s="7"/>
      <c r="B1890" s="7" t="s">
        <v>3777</v>
      </c>
      <c r="C1890" s="7" t="s">
        <v>3778</v>
      </c>
      <c r="D1890" s="8">
        <v>38078.883425925924</v>
      </c>
      <c r="E1890" s="7" t="s">
        <v>19</v>
      </c>
      <c r="F1890" s="8">
        <v>41455</v>
      </c>
      <c r="G1890" t="str">
        <f t="shared" si="30"/>
        <v>Inactive</v>
      </c>
      <c r="H1890" s="4" t="s">
        <v>6</v>
      </c>
      <c r="I1890" t="str">
        <f>VLOOKUP(B1890,'CCM-FRS-01-May-2014'!$A$1:$M$1962,3,0)</f>
        <v>Global Sector Group</v>
      </c>
      <c r="J1890" t="str">
        <f>VLOOKUP(B1890,'CCM-FRS-01-May-2014'!$A$1:$M$1962,4,0)</f>
        <v>Global Sector Core Centers</v>
      </c>
      <c r="K1890" t="str">
        <f>VLOOKUP(B1890,'CCM-FRS-01-May-2014'!$A$1:$M$1962,5,0)</f>
        <v>BlackRock Other Centers</v>
      </c>
      <c r="M1890">
        <v>0</v>
      </c>
      <c r="O1890" s="23">
        <v>0</v>
      </c>
    </row>
    <row r="1891" spans="1:15" ht="15" x14ac:dyDescent="0.3">
      <c r="A1891" s="7"/>
      <c r="B1891" s="7" t="s">
        <v>3779</v>
      </c>
      <c r="C1891" s="7" t="s">
        <v>3780</v>
      </c>
      <c r="D1891" s="8">
        <v>38041.414861111109</v>
      </c>
      <c r="E1891" s="7" t="s">
        <v>19</v>
      </c>
      <c r="F1891" s="8">
        <v>41455</v>
      </c>
      <c r="G1891" t="str">
        <f t="shared" si="30"/>
        <v>Inactive</v>
      </c>
      <c r="H1891" s="4" t="s">
        <v>6</v>
      </c>
      <c r="I1891" t="str">
        <f>VLOOKUP(B1891,'CCM-FRS-01-May-2014'!$A$1:$M$1962,3,0)</f>
        <v>Global Sector Group</v>
      </c>
      <c r="J1891" t="str">
        <f>VLOOKUP(B1891,'CCM-FRS-01-May-2014'!$A$1:$M$1962,4,0)</f>
        <v>Global Sector Core Centers</v>
      </c>
      <c r="K1891" t="str">
        <f>VLOOKUP(B1891,'CCM-FRS-01-May-2014'!$A$1:$M$1962,5,0)</f>
        <v>BlackRock Other Centers</v>
      </c>
      <c r="M1891">
        <v>0</v>
      </c>
      <c r="O1891" s="23">
        <v>0</v>
      </c>
    </row>
    <row r="1892" spans="1:15" ht="15" x14ac:dyDescent="0.3">
      <c r="A1892" s="7"/>
      <c r="B1892" s="7" t="s">
        <v>3781</v>
      </c>
      <c r="C1892" s="7" t="s">
        <v>3782</v>
      </c>
      <c r="D1892" s="8">
        <v>38078.883425925924</v>
      </c>
      <c r="E1892" s="7" t="s">
        <v>19</v>
      </c>
      <c r="F1892" s="8">
        <v>41455</v>
      </c>
      <c r="G1892" t="str">
        <f t="shared" si="30"/>
        <v>Inactive</v>
      </c>
      <c r="H1892" s="4" t="s">
        <v>6</v>
      </c>
      <c r="I1892" t="str">
        <f>VLOOKUP(B1892,'CCM-FRS-01-May-2014'!$A$1:$M$1962,3,0)</f>
        <v>Global Sector Group</v>
      </c>
      <c r="J1892" t="str">
        <f>VLOOKUP(B1892,'CCM-FRS-01-May-2014'!$A$1:$M$1962,4,0)</f>
        <v>Global Sector Core Centers</v>
      </c>
      <c r="K1892" t="str">
        <f>VLOOKUP(B1892,'CCM-FRS-01-May-2014'!$A$1:$M$1962,5,0)</f>
        <v>BlackRock Other Centers</v>
      </c>
      <c r="M1892">
        <v>0</v>
      </c>
      <c r="O1892" s="23">
        <v>0</v>
      </c>
    </row>
    <row r="1893" spans="1:15" ht="15" x14ac:dyDescent="0.3">
      <c r="A1893" s="7"/>
      <c r="B1893" s="7" t="s">
        <v>3783</v>
      </c>
      <c r="C1893" s="7" t="s">
        <v>3784</v>
      </c>
      <c r="D1893" s="8">
        <v>38947.330821759257</v>
      </c>
      <c r="E1893" s="7" t="s">
        <v>19</v>
      </c>
      <c r="F1893" s="8">
        <v>41455</v>
      </c>
      <c r="G1893" t="str">
        <f t="shared" si="30"/>
        <v>Inactive</v>
      </c>
      <c r="H1893" s="4" t="s">
        <v>6</v>
      </c>
      <c r="I1893" t="str">
        <f>VLOOKUP(B1893,'CCM-FRS-01-May-2014'!$A$1:$M$1962,3,0)</f>
        <v>Global Sector Group</v>
      </c>
      <c r="J1893" t="str">
        <f>VLOOKUP(B1893,'CCM-FRS-01-May-2014'!$A$1:$M$1962,4,0)</f>
        <v>Global Sector Core Centers</v>
      </c>
      <c r="K1893" t="str">
        <f>VLOOKUP(B1893,'CCM-FRS-01-May-2014'!$A$1:$M$1962,5,0)</f>
        <v>BlackRock Other Centers</v>
      </c>
      <c r="M1893">
        <v>0</v>
      </c>
      <c r="O1893" s="23">
        <v>0</v>
      </c>
    </row>
    <row r="1894" spans="1:15" ht="15" x14ac:dyDescent="0.3">
      <c r="A1894" s="7"/>
      <c r="B1894" s="7" t="s">
        <v>3785</v>
      </c>
      <c r="C1894" s="7" t="s">
        <v>3786</v>
      </c>
      <c r="D1894" s="8">
        <v>38985.357905092591</v>
      </c>
      <c r="E1894" s="7" t="s">
        <v>19</v>
      </c>
      <c r="F1894" s="8" t="s">
        <v>20</v>
      </c>
      <c r="G1894" t="str">
        <f t="shared" si="30"/>
        <v>Active</v>
      </c>
      <c r="H1894" s="2" t="s">
        <v>1</v>
      </c>
      <c r="I1894" t="str">
        <f>VLOOKUP(B1894,'CCM-FRS-01-May-2014'!$A$1:$M$1962,3,0)</f>
        <v>Global Sector Group</v>
      </c>
      <c r="J1894" t="str">
        <f>VLOOKUP(B1894,'CCM-FRS-01-May-2014'!$A$1:$M$1962,4,0)</f>
        <v>Global Sector Core Centers</v>
      </c>
      <c r="K1894" t="str">
        <f>VLOOKUP(B1894,'CCM-FRS-01-May-2014'!$A$1:$M$1962,5,0)</f>
        <v>BlackRock Revenue Centers</v>
      </c>
      <c r="M1894">
        <v>0</v>
      </c>
      <c r="O1894" s="23">
        <v>0</v>
      </c>
    </row>
    <row r="1895" spans="1:15" ht="15" x14ac:dyDescent="0.3">
      <c r="A1895" s="7"/>
      <c r="B1895" s="7" t="s">
        <v>3787</v>
      </c>
      <c r="C1895" s="7" t="s">
        <v>3788</v>
      </c>
      <c r="D1895" s="8">
        <v>39025.920648148145</v>
      </c>
      <c r="E1895" s="7" t="s">
        <v>19</v>
      </c>
      <c r="F1895" s="8">
        <v>41455</v>
      </c>
      <c r="G1895" t="str">
        <f t="shared" si="30"/>
        <v>Inactive</v>
      </c>
      <c r="H1895" s="4" t="s">
        <v>6</v>
      </c>
      <c r="I1895" t="str">
        <f>VLOOKUP(B1895,'CCM-FRS-01-May-2014'!$A$1:$M$1962,3,0)</f>
        <v>Global Sector Group</v>
      </c>
      <c r="J1895" t="str">
        <f>VLOOKUP(B1895,'CCM-FRS-01-May-2014'!$A$1:$M$1962,4,0)</f>
        <v>Global Sector Core Centers</v>
      </c>
      <c r="K1895" t="str">
        <f>VLOOKUP(B1895,'CCM-FRS-01-May-2014'!$A$1:$M$1962,5,0)</f>
        <v>BlackRock Other Centers</v>
      </c>
      <c r="M1895">
        <v>0</v>
      </c>
      <c r="O1895" s="23">
        <v>0</v>
      </c>
    </row>
    <row r="1896" spans="1:15" ht="15" x14ac:dyDescent="0.3">
      <c r="A1896" s="7"/>
      <c r="B1896" s="7" t="s">
        <v>3789</v>
      </c>
      <c r="C1896" s="7" t="s">
        <v>3790</v>
      </c>
      <c r="D1896" s="8">
        <v>39025.920648148145</v>
      </c>
      <c r="E1896" s="7" t="s">
        <v>19</v>
      </c>
      <c r="F1896" s="8">
        <v>41455</v>
      </c>
      <c r="G1896" t="str">
        <f t="shared" si="30"/>
        <v>Inactive</v>
      </c>
      <c r="H1896" s="4" t="s">
        <v>6</v>
      </c>
      <c r="I1896" t="str">
        <f>VLOOKUP(B1896,'CCM-FRS-01-May-2014'!$A$1:$M$1962,3,0)</f>
        <v>Global Sector Group</v>
      </c>
      <c r="J1896" t="str">
        <f>VLOOKUP(B1896,'CCM-FRS-01-May-2014'!$A$1:$M$1962,4,0)</f>
        <v>Global Sector Core Centers</v>
      </c>
      <c r="K1896" t="str">
        <f>VLOOKUP(B1896,'CCM-FRS-01-May-2014'!$A$1:$M$1962,5,0)</f>
        <v>BlackRock Other Centers</v>
      </c>
      <c r="M1896">
        <v>0</v>
      </c>
      <c r="O1896" s="23">
        <v>0</v>
      </c>
    </row>
    <row r="1897" spans="1:15" ht="15" x14ac:dyDescent="0.3">
      <c r="A1897" s="7"/>
      <c r="B1897" s="7" t="s">
        <v>3791</v>
      </c>
      <c r="C1897" s="7" t="s">
        <v>3792</v>
      </c>
      <c r="D1897" s="8">
        <v>38078.883425925924</v>
      </c>
      <c r="E1897" s="7" t="s">
        <v>19</v>
      </c>
      <c r="F1897" s="8" t="s">
        <v>20</v>
      </c>
      <c r="G1897" t="str">
        <f t="shared" si="30"/>
        <v>Active</v>
      </c>
      <c r="H1897" s="2" t="s">
        <v>1</v>
      </c>
      <c r="I1897" t="str">
        <f>VLOOKUP(B1897,'CCM-FRS-01-May-2014'!$A$1:$M$1962,3,0)</f>
        <v>Global Sector Group</v>
      </c>
      <c r="J1897" t="str">
        <f>VLOOKUP(B1897,'CCM-FRS-01-May-2014'!$A$1:$M$1962,4,0)</f>
        <v>Global Sector Core Centers</v>
      </c>
      <c r="K1897" t="str">
        <f>VLOOKUP(B1897,'CCM-FRS-01-May-2014'!$A$1:$M$1962,5,0)</f>
        <v>BlackRock Revenue Centers</v>
      </c>
      <c r="M1897">
        <v>0</v>
      </c>
      <c r="O1897" s="23">
        <v>0</v>
      </c>
    </row>
    <row r="1898" spans="1:15" ht="15" x14ac:dyDescent="0.3">
      <c r="A1898" s="7"/>
      <c r="B1898" s="7" t="s">
        <v>3793</v>
      </c>
      <c r="C1898" s="7" t="s">
        <v>3794</v>
      </c>
      <c r="D1898" s="8">
        <v>38078.883425925924</v>
      </c>
      <c r="E1898" s="7" t="s">
        <v>19</v>
      </c>
      <c r="F1898" s="8">
        <v>41455</v>
      </c>
      <c r="G1898" t="str">
        <f t="shared" si="30"/>
        <v>Inactive</v>
      </c>
      <c r="H1898" s="4" t="s">
        <v>6</v>
      </c>
      <c r="I1898" t="str">
        <f>VLOOKUP(B1898,'CCM-FRS-01-May-2014'!$A$1:$M$1962,3,0)</f>
        <v>Global Sector Group</v>
      </c>
      <c r="J1898" t="str">
        <f>VLOOKUP(B1898,'CCM-FRS-01-May-2014'!$A$1:$M$1962,4,0)</f>
        <v>Global Sector Core Centers</v>
      </c>
      <c r="K1898" t="str">
        <f>VLOOKUP(B1898,'CCM-FRS-01-May-2014'!$A$1:$M$1962,5,0)</f>
        <v>BlackRock Other Centers</v>
      </c>
      <c r="M1898">
        <v>0</v>
      </c>
      <c r="O1898" s="23">
        <v>0</v>
      </c>
    </row>
    <row r="1899" spans="1:15" ht="15" x14ac:dyDescent="0.3">
      <c r="A1899" s="7"/>
      <c r="B1899" s="7" t="s">
        <v>3795</v>
      </c>
      <c r="C1899" s="7" t="s">
        <v>3796</v>
      </c>
      <c r="D1899" s="8">
        <v>38078.883425925924</v>
      </c>
      <c r="E1899" s="7" t="s">
        <v>19</v>
      </c>
      <c r="F1899" s="8">
        <v>41455</v>
      </c>
      <c r="G1899" t="str">
        <f t="shared" si="30"/>
        <v>Inactive</v>
      </c>
      <c r="H1899" s="4" t="s">
        <v>6</v>
      </c>
      <c r="I1899" t="str">
        <f>VLOOKUP(B1899,'CCM-FRS-01-May-2014'!$A$1:$M$1962,3,0)</f>
        <v>Global Sector Group</v>
      </c>
      <c r="J1899" t="str">
        <f>VLOOKUP(B1899,'CCM-FRS-01-May-2014'!$A$1:$M$1962,4,0)</f>
        <v>Global Sector Core Centers</v>
      </c>
      <c r="K1899" t="str">
        <f>VLOOKUP(B1899,'CCM-FRS-01-May-2014'!$A$1:$M$1962,5,0)</f>
        <v>BlackRock Other Centers</v>
      </c>
      <c r="M1899">
        <v>0</v>
      </c>
      <c r="O1899" s="23">
        <v>0</v>
      </c>
    </row>
    <row r="1900" spans="1:15" ht="15" x14ac:dyDescent="0.3">
      <c r="A1900" s="7"/>
      <c r="B1900" s="7" t="s">
        <v>3797</v>
      </c>
      <c r="C1900" s="7" t="s">
        <v>3798</v>
      </c>
      <c r="D1900" s="8">
        <v>38041.414849537039</v>
      </c>
      <c r="E1900" s="7" t="s">
        <v>19</v>
      </c>
      <c r="F1900" s="8" t="s">
        <v>20</v>
      </c>
      <c r="G1900" t="str">
        <f t="shared" si="30"/>
        <v>Active</v>
      </c>
      <c r="H1900" s="2" t="s">
        <v>1</v>
      </c>
      <c r="I1900" t="str">
        <f>VLOOKUP(B1900,'CCM-FRS-01-May-2014'!$A$1:$M$1962,3,0)</f>
        <v>Global Sector Group</v>
      </c>
      <c r="J1900" t="str">
        <f>VLOOKUP(B1900,'CCM-FRS-01-May-2014'!$A$1:$M$1962,4,0)</f>
        <v>Global Sector Core Centers</v>
      </c>
      <c r="K1900" t="str">
        <f>VLOOKUP(B1900,'CCM-FRS-01-May-2014'!$A$1:$M$1962,5,0)</f>
        <v>BlackRock Revenue Centers</v>
      </c>
      <c r="M1900">
        <v>0</v>
      </c>
      <c r="O1900" s="23">
        <v>0</v>
      </c>
    </row>
    <row r="1901" spans="1:15" ht="15" x14ac:dyDescent="0.3">
      <c r="A1901" s="7"/>
      <c r="B1901" s="7" t="s">
        <v>3799</v>
      </c>
      <c r="C1901" s="7" t="s">
        <v>3800</v>
      </c>
      <c r="D1901" s="8">
        <v>38078.883425925924</v>
      </c>
      <c r="E1901" s="7" t="s">
        <v>19</v>
      </c>
      <c r="F1901" s="8">
        <v>41455</v>
      </c>
      <c r="G1901" t="str">
        <f t="shared" si="30"/>
        <v>Inactive</v>
      </c>
      <c r="H1901" s="4" t="s">
        <v>6</v>
      </c>
      <c r="I1901" t="str">
        <f>VLOOKUP(B1901,'CCM-FRS-01-May-2014'!$A$1:$M$1962,3,0)</f>
        <v>Global Sector Group</v>
      </c>
      <c r="J1901" t="str">
        <f>VLOOKUP(B1901,'CCM-FRS-01-May-2014'!$A$1:$M$1962,4,0)</f>
        <v>Global Sector Core Centers</v>
      </c>
      <c r="K1901" t="str">
        <f>VLOOKUP(B1901,'CCM-FRS-01-May-2014'!$A$1:$M$1962,5,0)</f>
        <v>BlackRock Other Centers</v>
      </c>
      <c r="M1901">
        <v>0</v>
      </c>
      <c r="O1901" s="23">
        <v>0</v>
      </c>
    </row>
    <row r="1902" spans="1:15" ht="15" x14ac:dyDescent="0.3">
      <c r="A1902" s="7"/>
      <c r="B1902" s="7" t="s">
        <v>3801</v>
      </c>
      <c r="C1902" s="7" t="s">
        <v>3802</v>
      </c>
      <c r="D1902" s="8">
        <v>38078.883425925924</v>
      </c>
      <c r="E1902" s="7" t="s">
        <v>19</v>
      </c>
      <c r="F1902" s="8">
        <v>41455</v>
      </c>
      <c r="G1902" t="str">
        <f t="shared" si="30"/>
        <v>Inactive</v>
      </c>
      <c r="H1902" s="4" t="s">
        <v>6</v>
      </c>
      <c r="I1902" t="str">
        <f>VLOOKUP(B1902,'CCM-FRS-01-May-2014'!$A$1:$M$1962,3,0)</f>
        <v>Global Sector Group</v>
      </c>
      <c r="J1902" t="str">
        <f>VLOOKUP(B1902,'CCM-FRS-01-May-2014'!$A$1:$M$1962,4,0)</f>
        <v>Global Sector Core Centers</v>
      </c>
      <c r="K1902" t="str">
        <f>VLOOKUP(B1902,'CCM-FRS-01-May-2014'!$A$1:$M$1962,5,0)</f>
        <v>BlackRock Other Centers</v>
      </c>
      <c r="M1902">
        <v>0</v>
      </c>
      <c r="O1902" s="23">
        <v>0</v>
      </c>
    </row>
    <row r="1903" spans="1:15" ht="15" x14ac:dyDescent="0.3">
      <c r="A1903" s="7"/>
      <c r="B1903" s="7" t="s">
        <v>3803</v>
      </c>
      <c r="C1903" s="7" t="s">
        <v>3804</v>
      </c>
      <c r="D1903" s="8">
        <v>38041.414861111109</v>
      </c>
      <c r="E1903" s="7" t="s">
        <v>19</v>
      </c>
      <c r="F1903" s="8" t="s">
        <v>20</v>
      </c>
      <c r="G1903" t="str">
        <f t="shared" si="30"/>
        <v>Active</v>
      </c>
      <c r="H1903" s="2" t="s">
        <v>1</v>
      </c>
      <c r="I1903" t="str">
        <f>VLOOKUP(B1903,'CCM-FRS-01-May-2014'!$A$1:$M$1962,3,0)</f>
        <v>Global Sector Group</v>
      </c>
      <c r="J1903" t="str">
        <f>VLOOKUP(B1903,'CCM-FRS-01-May-2014'!$A$1:$M$1962,4,0)</f>
        <v>Global Sector Core Centers</v>
      </c>
      <c r="K1903" t="str">
        <f>VLOOKUP(B1903,'CCM-FRS-01-May-2014'!$A$1:$M$1962,5,0)</f>
        <v>BlackRock Revenue Centers</v>
      </c>
      <c r="M1903">
        <v>0</v>
      </c>
      <c r="O1903" s="23">
        <v>0</v>
      </c>
    </row>
    <row r="1904" spans="1:15" ht="15" x14ac:dyDescent="0.3">
      <c r="A1904" s="7"/>
      <c r="B1904" s="7" t="s">
        <v>3805</v>
      </c>
      <c r="C1904" s="7" t="s">
        <v>3806</v>
      </c>
      <c r="D1904" s="8">
        <v>38041.414861111109</v>
      </c>
      <c r="E1904" s="7" t="s">
        <v>19</v>
      </c>
      <c r="F1904" s="8">
        <v>41455</v>
      </c>
      <c r="G1904" t="str">
        <f t="shared" si="30"/>
        <v>Inactive</v>
      </c>
      <c r="H1904" s="4" t="s">
        <v>6</v>
      </c>
      <c r="I1904" t="str">
        <f>VLOOKUP(B1904,'CCM-FRS-01-May-2014'!$A$1:$M$1962,3,0)</f>
        <v>Global Sector Group</v>
      </c>
      <c r="J1904" t="str">
        <f>VLOOKUP(B1904,'CCM-FRS-01-May-2014'!$A$1:$M$1962,4,0)</f>
        <v>Global Sector Core Centers</v>
      </c>
      <c r="K1904" t="str">
        <f>VLOOKUP(B1904,'CCM-FRS-01-May-2014'!$A$1:$M$1962,5,0)</f>
        <v>BlackRock Other Centers</v>
      </c>
      <c r="M1904">
        <v>0</v>
      </c>
      <c r="O1904" s="23">
        <v>0</v>
      </c>
    </row>
    <row r="1905" spans="1:15" ht="15" x14ac:dyDescent="0.3">
      <c r="A1905" s="7"/>
      <c r="B1905" s="7" t="s">
        <v>3807</v>
      </c>
      <c r="C1905" s="7" t="s">
        <v>3808</v>
      </c>
      <c r="D1905" s="8">
        <v>38078.883425925924</v>
      </c>
      <c r="E1905" s="7" t="s">
        <v>19</v>
      </c>
      <c r="F1905" s="8" t="s">
        <v>20</v>
      </c>
      <c r="G1905" t="str">
        <f t="shared" si="30"/>
        <v>Active</v>
      </c>
      <c r="H1905" s="2" t="s">
        <v>1</v>
      </c>
      <c r="I1905" t="str">
        <f>VLOOKUP(B1905,'CCM-FRS-01-May-2014'!$A$1:$M$1962,3,0)</f>
        <v>Global Sector Group</v>
      </c>
      <c r="J1905" t="str">
        <f>VLOOKUP(B1905,'CCM-FRS-01-May-2014'!$A$1:$M$1962,4,0)</f>
        <v>Global Sector Core Centers</v>
      </c>
      <c r="K1905" t="str">
        <f>VLOOKUP(B1905,'CCM-FRS-01-May-2014'!$A$1:$M$1962,5,0)</f>
        <v>BlackRock Revenue Centers</v>
      </c>
      <c r="M1905">
        <v>0</v>
      </c>
      <c r="O1905" s="23">
        <v>0</v>
      </c>
    </row>
    <row r="1906" spans="1:15" ht="15" x14ac:dyDescent="0.3">
      <c r="A1906" s="7"/>
      <c r="B1906" s="7" t="s">
        <v>3809</v>
      </c>
      <c r="C1906" s="7" t="s">
        <v>3810</v>
      </c>
      <c r="D1906" s="8">
        <v>38041.414861111109</v>
      </c>
      <c r="E1906" s="7" t="s">
        <v>19</v>
      </c>
      <c r="F1906" s="8">
        <v>41455</v>
      </c>
      <c r="G1906" t="str">
        <f t="shared" si="30"/>
        <v>Inactive</v>
      </c>
      <c r="H1906" s="4" t="s">
        <v>6</v>
      </c>
      <c r="I1906" t="str">
        <f>VLOOKUP(B1906,'CCM-FRS-01-May-2014'!$A$1:$M$1962,3,0)</f>
        <v>Global Sector Group</v>
      </c>
      <c r="J1906" t="str">
        <f>VLOOKUP(B1906,'CCM-FRS-01-May-2014'!$A$1:$M$1962,4,0)</f>
        <v>Global Sector Core Centers</v>
      </c>
      <c r="K1906" t="str">
        <f>VLOOKUP(B1906,'CCM-FRS-01-May-2014'!$A$1:$M$1962,5,0)</f>
        <v>BlackRock Other Centers</v>
      </c>
      <c r="M1906">
        <v>0</v>
      </c>
      <c r="O1906" s="23">
        <v>0</v>
      </c>
    </row>
    <row r="1907" spans="1:15" ht="15" x14ac:dyDescent="0.3">
      <c r="A1907" s="7"/>
      <c r="B1907" s="7" t="s">
        <v>3811</v>
      </c>
      <c r="C1907" s="7" t="s">
        <v>3812</v>
      </c>
      <c r="D1907" s="8">
        <v>38041.414861111109</v>
      </c>
      <c r="E1907" s="7" t="s">
        <v>19</v>
      </c>
      <c r="F1907" s="8">
        <v>41455</v>
      </c>
      <c r="G1907" t="str">
        <f t="shared" si="30"/>
        <v>Inactive</v>
      </c>
      <c r="H1907" s="4" t="s">
        <v>6</v>
      </c>
      <c r="I1907" t="str">
        <f>VLOOKUP(B1907,'CCM-FRS-01-May-2014'!$A$1:$M$1962,3,0)</f>
        <v>Global Sector Group</v>
      </c>
      <c r="J1907" t="str">
        <f>VLOOKUP(B1907,'CCM-FRS-01-May-2014'!$A$1:$M$1962,4,0)</f>
        <v>Global Sector Core Centers</v>
      </c>
      <c r="K1907" t="str">
        <f>VLOOKUP(B1907,'CCM-FRS-01-May-2014'!$A$1:$M$1962,5,0)</f>
        <v>BlackRock Other Centers</v>
      </c>
      <c r="M1907">
        <v>0</v>
      </c>
      <c r="O1907" s="23">
        <v>0</v>
      </c>
    </row>
    <row r="1908" spans="1:15" ht="15" x14ac:dyDescent="0.3">
      <c r="A1908" s="7"/>
      <c r="B1908" s="7" t="s">
        <v>3813</v>
      </c>
      <c r="C1908" s="7" t="s">
        <v>3814</v>
      </c>
      <c r="D1908" s="8">
        <v>38041.414849537039</v>
      </c>
      <c r="E1908" s="7" t="s">
        <v>19</v>
      </c>
      <c r="F1908" s="8">
        <v>41455</v>
      </c>
      <c r="G1908" t="str">
        <f t="shared" si="30"/>
        <v>Inactive</v>
      </c>
      <c r="H1908" s="4" t="s">
        <v>6</v>
      </c>
      <c r="I1908" t="str">
        <f>VLOOKUP(B1908,'CCM-FRS-01-May-2014'!$A$1:$M$1962,3,0)</f>
        <v>Global Sector Group</v>
      </c>
      <c r="J1908" t="str">
        <f>VLOOKUP(B1908,'CCM-FRS-01-May-2014'!$A$1:$M$1962,4,0)</f>
        <v>Global Sector Core Centers</v>
      </c>
      <c r="K1908" t="str">
        <f>VLOOKUP(B1908,'CCM-FRS-01-May-2014'!$A$1:$M$1962,5,0)</f>
        <v>BlackRock Other Centers</v>
      </c>
      <c r="M1908">
        <v>0</v>
      </c>
      <c r="O1908" s="23">
        <v>0</v>
      </c>
    </row>
    <row r="1909" spans="1:15" ht="15" x14ac:dyDescent="0.3">
      <c r="A1909" s="7"/>
      <c r="B1909" s="7" t="s">
        <v>3815</v>
      </c>
      <c r="C1909" s="7" t="s">
        <v>3816</v>
      </c>
      <c r="D1909" s="8">
        <v>38041.414849537039</v>
      </c>
      <c r="E1909" s="7" t="s">
        <v>19</v>
      </c>
      <c r="F1909" s="8">
        <v>41455</v>
      </c>
      <c r="G1909" t="str">
        <f t="shared" si="30"/>
        <v>Inactive</v>
      </c>
      <c r="H1909" s="4" t="s">
        <v>6</v>
      </c>
      <c r="I1909" t="str">
        <f>VLOOKUP(B1909,'CCM-FRS-01-May-2014'!$A$1:$M$1962,3,0)</f>
        <v>Global Sector Group</v>
      </c>
      <c r="J1909" t="str">
        <f>VLOOKUP(B1909,'CCM-FRS-01-May-2014'!$A$1:$M$1962,4,0)</f>
        <v>Global Sector Core Centers</v>
      </c>
      <c r="K1909" t="str">
        <f>VLOOKUP(B1909,'CCM-FRS-01-May-2014'!$A$1:$M$1962,5,0)</f>
        <v>BlackRock Other Centers</v>
      </c>
      <c r="M1909">
        <v>0</v>
      </c>
      <c r="O1909" s="23">
        <v>0</v>
      </c>
    </row>
    <row r="1910" spans="1:15" ht="15" x14ac:dyDescent="0.3">
      <c r="A1910" s="7"/>
      <c r="B1910" s="7" t="s">
        <v>3817</v>
      </c>
      <c r="C1910" s="7" t="s">
        <v>3818</v>
      </c>
      <c r="D1910" s="8">
        <v>38041.414861111109</v>
      </c>
      <c r="E1910" s="7" t="s">
        <v>19</v>
      </c>
      <c r="F1910" s="8">
        <v>41455</v>
      </c>
      <c r="G1910" t="str">
        <f t="shared" si="30"/>
        <v>Inactive</v>
      </c>
      <c r="H1910" s="4" t="s">
        <v>6</v>
      </c>
      <c r="I1910" t="str">
        <f>VLOOKUP(B1910,'CCM-FRS-01-May-2014'!$A$1:$M$1962,3,0)</f>
        <v>Global Sector Group</v>
      </c>
      <c r="J1910" t="str">
        <f>VLOOKUP(B1910,'CCM-FRS-01-May-2014'!$A$1:$M$1962,4,0)</f>
        <v>Global Sector Core Centers</v>
      </c>
      <c r="K1910" t="str">
        <f>VLOOKUP(B1910,'CCM-FRS-01-May-2014'!$A$1:$M$1962,5,0)</f>
        <v>BlackRock Other Centers</v>
      </c>
      <c r="M1910">
        <v>0</v>
      </c>
      <c r="O1910" s="23">
        <v>0</v>
      </c>
    </row>
    <row r="1911" spans="1:15" ht="15" x14ac:dyDescent="0.3">
      <c r="A1911" s="7"/>
      <c r="B1911" s="7" t="s">
        <v>3819</v>
      </c>
      <c r="C1911" s="7" t="s">
        <v>3820</v>
      </c>
      <c r="D1911" s="8">
        <v>38041.414849537039</v>
      </c>
      <c r="E1911" s="7" t="s">
        <v>19</v>
      </c>
      <c r="F1911" s="8" t="s">
        <v>20</v>
      </c>
      <c r="G1911" t="str">
        <f t="shared" si="30"/>
        <v>Active</v>
      </c>
      <c r="H1911" s="2" t="s">
        <v>1</v>
      </c>
      <c r="I1911" t="str">
        <f>VLOOKUP(B1911,'CCM-FRS-01-May-2014'!$A$1:$M$1962,3,0)</f>
        <v>Global Sector Group</v>
      </c>
      <c r="J1911" t="str">
        <f>VLOOKUP(B1911,'CCM-FRS-01-May-2014'!$A$1:$M$1962,4,0)</f>
        <v>Global Sector Core Centers</v>
      </c>
      <c r="K1911" t="str">
        <f>VLOOKUP(B1911,'CCM-FRS-01-May-2014'!$A$1:$M$1962,5,0)</f>
        <v>BlackRock Revenue Centers</v>
      </c>
      <c r="M1911">
        <v>0</v>
      </c>
      <c r="O1911" s="23">
        <v>0</v>
      </c>
    </row>
    <row r="1912" spans="1:15" ht="15" x14ac:dyDescent="0.3">
      <c r="A1912" s="7"/>
      <c r="B1912" s="7" t="s">
        <v>3821</v>
      </c>
      <c r="C1912" s="7" t="s">
        <v>3822</v>
      </c>
      <c r="D1912" s="8">
        <v>38078.883425925924</v>
      </c>
      <c r="E1912" s="7" t="s">
        <v>19</v>
      </c>
      <c r="F1912" s="8">
        <v>41455</v>
      </c>
      <c r="G1912" t="str">
        <f t="shared" si="30"/>
        <v>Inactive</v>
      </c>
      <c r="H1912" s="4" t="s">
        <v>6</v>
      </c>
      <c r="I1912" t="str">
        <f>VLOOKUP(B1912,'CCM-FRS-01-May-2014'!$A$1:$M$1962,3,0)</f>
        <v>Global Sector Group</v>
      </c>
      <c r="J1912" t="str">
        <f>VLOOKUP(B1912,'CCM-FRS-01-May-2014'!$A$1:$M$1962,4,0)</f>
        <v>Global Sector Core Centers</v>
      </c>
      <c r="K1912" t="str">
        <f>VLOOKUP(B1912,'CCM-FRS-01-May-2014'!$A$1:$M$1962,5,0)</f>
        <v>BlackRock Other Centers</v>
      </c>
      <c r="M1912">
        <v>0</v>
      </c>
      <c r="O1912" s="23">
        <v>0</v>
      </c>
    </row>
    <row r="1913" spans="1:15" ht="15" x14ac:dyDescent="0.3">
      <c r="A1913" s="7"/>
      <c r="B1913" s="7" t="s">
        <v>3823</v>
      </c>
      <c r="C1913" s="7" t="s">
        <v>3824</v>
      </c>
      <c r="D1913" s="8">
        <v>38985.362303240741</v>
      </c>
      <c r="E1913" s="7" t="s">
        <v>19</v>
      </c>
      <c r="F1913" s="8" t="s">
        <v>20</v>
      </c>
      <c r="G1913" t="str">
        <f t="shared" si="30"/>
        <v>Active</v>
      </c>
      <c r="H1913" s="2" t="s">
        <v>1</v>
      </c>
      <c r="I1913" t="str">
        <f>VLOOKUP(B1913,'CCM-FRS-01-May-2014'!$A$1:$M$1962,3,0)</f>
        <v>Global Sector Group</v>
      </c>
      <c r="J1913" t="str">
        <f>VLOOKUP(B1913,'CCM-FRS-01-May-2014'!$A$1:$M$1962,4,0)</f>
        <v>Global Sector Core Centers</v>
      </c>
      <c r="K1913" t="str">
        <f>VLOOKUP(B1913,'CCM-FRS-01-May-2014'!$A$1:$M$1962,5,0)</f>
        <v>BlackRock Revenue Centers</v>
      </c>
      <c r="M1913">
        <v>0</v>
      </c>
      <c r="O1913" s="23">
        <v>0</v>
      </c>
    </row>
    <row r="1914" spans="1:15" ht="15" x14ac:dyDescent="0.3">
      <c r="A1914" s="7"/>
      <c r="B1914" s="7" t="s">
        <v>3825</v>
      </c>
      <c r="C1914" s="7" t="s">
        <v>3826</v>
      </c>
      <c r="D1914" s="8">
        <v>39086.349363425928</v>
      </c>
      <c r="E1914" s="7" t="s">
        <v>19</v>
      </c>
      <c r="F1914" s="8">
        <v>41455</v>
      </c>
      <c r="G1914" t="str">
        <f t="shared" si="30"/>
        <v>Inactive</v>
      </c>
      <c r="H1914" s="4" t="s">
        <v>6</v>
      </c>
      <c r="I1914" t="str">
        <f>VLOOKUP(B1914,'CCM-FRS-01-May-2014'!$A$1:$M$1962,3,0)</f>
        <v>Global Sector Group</v>
      </c>
      <c r="J1914" t="str">
        <f>VLOOKUP(B1914,'CCM-FRS-01-May-2014'!$A$1:$M$1962,4,0)</f>
        <v>Global Sector Core Centers</v>
      </c>
      <c r="K1914" t="str">
        <f>VLOOKUP(B1914,'CCM-FRS-01-May-2014'!$A$1:$M$1962,5,0)</f>
        <v>BlackRock Other Centers</v>
      </c>
      <c r="M1914">
        <v>0</v>
      </c>
      <c r="O1914" s="23">
        <v>0</v>
      </c>
    </row>
    <row r="1915" spans="1:15" ht="15" x14ac:dyDescent="0.3">
      <c r="A1915" s="7"/>
      <c r="B1915" s="7" t="s">
        <v>3827</v>
      </c>
      <c r="C1915" s="7" t="s">
        <v>3828</v>
      </c>
      <c r="D1915" s="8">
        <v>38078.883425925924</v>
      </c>
      <c r="E1915" s="7" t="s">
        <v>19</v>
      </c>
      <c r="F1915" s="8">
        <v>41455</v>
      </c>
      <c r="G1915" t="str">
        <f t="shared" si="30"/>
        <v>Inactive</v>
      </c>
      <c r="H1915" s="4" t="s">
        <v>6</v>
      </c>
      <c r="I1915" t="str">
        <f>VLOOKUP(B1915,'CCM-FRS-01-May-2014'!$A$1:$M$1962,3,0)</f>
        <v>Global Sector Group</v>
      </c>
      <c r="J1915" t="str">
        <f>VLOOKUP(B1915,'CCM-FRS-01-May-2014'!$A$1:$M$1962,4,0)</f>
        <v>Global Sector Core Centers</v>
      </c>
      <c r="K1915" t="str">
        <f>VLOOKUP(B1915,'CCM-FRS-01-May-2014'!$A$1:$M$1962,5,0)</f>
        <v>BlackRock Other Centers</v>
      </c>
      <c r="M1915">
        <v>0</v>
      </c>
      <c r="O1915" s="23">
        <v>0</v>
      </c>
    </row>
    <row r="1916" spans="1:15" ht="15" x14ac:dyDescent="0.3">
      <c r="A1916" s="7"/>
      <c r="B1916" s="7" t="s">
        <v>3829</v>
      </c>
      <c r="C1916" s="7" t="s">
        <v>3830</v>
      </c>
      <c r="D1916" s="8">
        <v>38078.883425925924</v>
      </c>
      <c r="E1916" s="7" t="s">
        <v>19</v>
      </c>
      <c r="F1916" s="8">
        <v>41455</v>
      </c>
      <c r="G1916" t="str">
        <f t="shared" si="30"/>
        <v>Inactive</v>
      </c>
      <c r="H1916" s="4" t="s">
        <v>6</v>
      </c>
      <c r="I1916" t="str">
        <f>VLOOKUP(B1916,'CCM-FRS-01-May-2014'!$A$1:$M$1962,3,0)</f>
        <v>Global Sector Group</v>
      </c>
      <c r="J1916" t="str">
        <f>VLOOKUP(B1916,'CCM-FRS-01-May-2014'!$A$1:$M$1962,4,0)</f>
        <v>Global Sector Core Centers</v>
      </c>
      <c r="K1916" t="str">
        <f>VLOOKUP(B1916,'CCM-FRS-01-May-2014'!$A$1:$M$1962,5,0)</f>
        <v>BlackRock Other Centers</v>
      </c>
      <c r="M1916">
        <v>0</v>
      </c>
      <c r="O1916" s="23">
        <v>0</v>
      </c>
    </row>
    <row r="1917" spans="1:15" ht="15" x14ac:dyDescent="0.3">
      <c r="A1917" s="7"/>
      <c r="B1917" s="7" t="s">
        <v>3831</v>
      </c>
      <c r="C1917" s="7" t="s">
        <v>3832</v>
      </c>
      <c r="D1917" s="8">
        <v>38041.414849537039</v>
      </c>
      <c r="E1917" s="7" t="s">
        <v>19</v>
      </c>
      <c r="F1917" s="8">
        <v>41455</v>
      </c>
      <c r="G1917" t="str">
        <f t="shared" si="30"/>
        <v>Inactive</v>
      </c>
      <c r="H1917" s="4" t="s">
        <v>6</v>
      </c>
      <c r="I1917" t="str">
        <f>VLOOKUP(B1917,'CCM-FRS-01-May-2014'!$A$1:$M$1962,3,0)</f>
        <v>Global Sector Group</v>
      </c>
      <c r="J1917" t="str">
        <f>VLOOKUP(B1917,'CCM-FRS-01-May-2014'!$A$1:$M$1962,4,0)</f>
        <v>Global Sector Core Centers</v>
      </c>
      <c r="K1917" t="str">
        <f>VLOOKUP(B1917,'CCM-FRS-01-May-2014'!$A$1:$M$1962,5,0)</f>
        <v>BlackRock Other Centers</v>
      </c>
      <c r="M1917">
        <v>0</v>
      </c>
      <c r="O1917" s="23">
        <v>0</v>
      </c>
    </row>
    <row r="1918" spans="1:15" ht="15" x14ac:dyDescent="0.3">
      <c r="A1918" s="7"/>
      <c r="B1918" s="7" t="s">
        <v>3833</v>
      </c>
      <c r="C1918" s="7" t="s">
        <v>3834</v>
      </c>
      <c r="D1918" s="8">
        <v>38041.414849537039</v>
      </c>
      <c r="E1918" s="7" t="s">
        <v>19</v>
      </c>
      <c r="F1918" s="8">
        <v>41455</v>
      </c>
      <c r="G1918" t="str">
        <f t="shared" si="30"/>
        <v>Inactive</v>
      </c>
      <c r="H1918" s="4" t="s">
        <v>6</v>
      </c>
      <c r="I1918" t="str">
        <f>VLOOKUP(B1918,'CCM-FRS-01-May-2014'!$A$1:$M$1962,3,0)</f>
        <v>Global Sector Group</v>
      </c>
      <c r="J1918" t="str">
        <f>VLOOKUP(B1918,'CCM-FRS-01-May-2014'!$A$1:$M$1962,4,0)</f>
        <v>Global Sector Core Centers</v>
      </c>
      <c r="K1918" t="str">
        <f>VLOOKUP(B1918,'CCM-FRS-01-May-2014'!$A$1:$M$1962,5,0)</f>
        <v>BlackRock Other Centers</v>
      </c>
      <c r="M1918">
        <v>0</v>
      </c>
      <c r="O1918" s="23">
        <v>0</v>
      </c>
    </row>
    <row r="1919" spans="1:15" ht="15" x14ac:dyDescent="0.3">
      <c r="A1919" s="7"/>
      <c r="B1919" s="7" t="s">
        <v>3835</v>
      </c>
      <c r="C1919" s="7" t="s">
        <v>3836</v>
      </c>
      <c r="D1919" s="8">
        <v>38041.414849537039</v>
      </c>
      <c r="E1919" s="7" t="s">
        <v>19</v>
      </c>
      <c r="F1919" s="8">
        <v>41455</v>
      </c>
      <c r="G1919" t="str">
        <f t="shared" si="30"/>
        <v>Inactive</v>
      </c>
      <c r="H1919" s="4" t="s">
        <v>6</v>
      </c>
      <c r="I1919" t="str">
        <f>VLOOKUP(B1919,'CCM-FRS-01-May-2014'!$A$1:$M$1962,3,0)</f>
        <v>Global Sector Group</v>
      </c>
      <c r="J1919" t="str">
        <f>VLOOKUP(B1919,'CCM-FRS-01-May-2014'!$A$1:$M$1962,4,0)</f>
        <v>Global Sector Core Centers</v>
      </c>
      <c r="K1919" t="str">
        <f>VLOOKUP(B1919,'CCM-FRS-01-May-2014'!$A$1:$M$1962,5,0)</f>
        <v>BlackRock Other Centers</v>
      </c>
      <c r="M1919">
        <v>0</v>
      </c>
      <c r="O1919" s="23">
        <v>0</v>
      </c>
    </row>
    <row r="1920" spans="1:15" ht="15" x14ac:dyDescent="0.3">
      <c r="A1920" s="7"/>
      <c r="B1920" s="7" t="s">
        <v>3837</v>
      </c>
      <c r="C1920" s="7" t="s">
        <v>3838</v>
      </c>
      <c r="D1920" s="8">
        <v>38041.414849537039</v>
      </c>
      <c r="E1920" s="7" t="s">
        <v>19</v>
      </c>
      <c r="F1920" s="8">
        <v>41455</v>
      </c>
      <c r="G1920" t="str">
        <f t="shared" si="30"/>
        <v>Inactive</v>
      </c>
      <c r="H1920" s="4" t="s">
        <v>6</v>
      </c>
      <c r="I1920" t="str">
        <f>VLOOKUP(B1920,'CCM-FRS-01-May-2014'!$A$1:$M$1962,3,0)</f>
        <v>Global Sector Group</v>
      </c>
      <c r="J1920" t="str">
        <f>VLOOKUP(B1920,'CCM-FRS-01-May-2014'!$A$1:$M$1962,4,0)</f>
        <v>Global Sector Core Centers</v>
      </c>
      <c r="K1920" t="str">
        <f>VLOOKUP(B1920,'CCM-FRS-01-May-2014'!$A$1:$M$1962,5,0)</f>
        <v>BlackRock Other Centers</v>
      </c>
      <c r="M1920">
        <v>0</v>
      </c>
      <c r="O1920" s="23">
        <v>0</v>
      </c>
    </row>
    <row r="1921" spans="1:15" ht="15" x14ac:dyDescent="0.3">
      <c r="A1921" s="7"/>
      <c r="B1921" s="7" t="s">
        <v>3839</v>
      </c>
      <c r="C1921" s="7" t="s">
        <v>3840</v>
      </c>
      <c r="D1921" s="8">
        <v>38247.698171296295</v>
      </c>
      <c r="E1921" s="7" t="s">
        <v>19</v>
      </c>
      <c r="F1921" s="8">
        <v>41455</v>
      </c>
      <c r="G1921" t="str">
        <f t="shared" si="30"/>
        <v>Inactive</v>
      </c>
      <c r="H1921" s="4" t="s">
        <v>6</v>
      </c>
      <c r="I1921" t="str">
        <f>VLOOKUP(B1921,'CCM-FRS-01-May-2014'!$A$1:$M$1962,3,0)</f>
        <v>Global Sector Group</v>
      </c>
      <c r="J1921" t="str">
        <f>VLOOKUP(B1921,'CCM-FRS-01-May-2014'!$A$1:$M$1962,4,0)</f>
        <v>Global Sector Core Centers</v>
      </c>
      <c r="K1921" t="str">
        <f>VLOOKUP(B1921,'CCM-FRS-01-May-2014'!$A$1:$M$1962,5,0)</f>
        <v>BlackRock Other Centers</v>
      </c>
      <c r="M1921">
        <v>0</v>
      </c>
      <c r="O1921" s="23">
        <v>0</v>
      </c>
    </row>
    <row r="1922" spans="1:15" ht="15" x14ac:dyDescent="0.3">
      <c r="A1922" s="7"/>
      <c r="B1922" s="7" t="s">
        <v>3841</v>
      </c>
      <c r="C1922" s="7" t="s">
        <v>3842</v>
      </c>
      <c r="D1922" s="8">
        <v>38400.707754629628</v>
      </c>
      <c r="E1922" s="7" t="s">
        <v>57</v>
      </c>
      <c r="F1922" s="8" t="s">
        <v>20</v>
      </c>
      <c r="G1922" t="str">
        <f t="shared" si="30"/>
        <v>Inactive</v>
      </c>
      <c r="H1922" s="4" t="s">
        <v>6</v>
      </c>
      <c r="I1922" t="str">
        <f>VLOOKUP(B1922,'CCM-FRS-01-May-2014'!$A$1:$M$1962,3,0)</f>
        <v>Global Sector Group</v>
      </c>
      <c r="J1922" t="str">
        <f>VLOOKUP(B1922,'CCM-FRS-01-May-2014'!$A$1:$M$1962,4,0)</f>
        <v>Global Sector Core Centers</v>
      </c>
      <c r="K1922" t="str">
        <f>VLOOKUP(B1922,'CCM-FRS-01-May-2014'!$A$1:$M$1962,5,0)</f>
        <v>BlackRock Revenue Centers</v>
      </c>
      <c r="M1922">
        <v>0</v>
      </c>
      <c r="O1922" s="23">
        <v>0</v>
      </c>
    </row>
    <row r="1923" spans="1:15" ht="15" x14ac:dyDescent="0.3">
      <c r="A1923" s="7"/>
      <c r="B1923" s="7" t="s">
        <v>3843</v>
      </c>
      <c r="C1923" s="7" t="s">
        <v>3844</v>
      </c>
      <c r="D1923" s="8">
        <v>38078.883425925924</v>
      </c>
      <c r="E1923" s="7" t="s">
        <v>19</v>
      </c>
      <c r="F1923" s="8">
        <v>41455</v>
      </c>
      <c r="G1923" t="str">
        <f t="shared" si="30"/>
        <v>Inactive</v>
      </c>
      <c r="H1923" s="4" t="s">
        <v>6</v>
      </c>
      <c r="I1923" t="str">
        <f>VLOOKUP(B1923,'CCM-FRS-01-May-2014'!$A$1:$M$1962,3,0)</f>
        <v>Global Sector Group</v>
      </c>
      <c r="J1923" t="str">
        <f>VLOOKUP(B1923,'CCM-FRS-01-May-2014'!$A$1:$M$1962,4,0)</f>
        <v>Global Sector Core Centers</v>
      </c>
      <c r="K1923" t="str">
        <f>VLOOKUP(B1923,'CCM-FRS-01-May-2014'!$A$1:$M$1962,5,0)</f>
        <v>BlackRock Other Centers</v>
      </c>
      <c r="M1923">
        <v>0</v>
      </c>
      <c r="O1923" s="23">
        <v>0</v>
      </c>
    </row>
    <row r="1924" spans="1:15" ht="15" x14ac:dyDescent="0.3">
      <c r="A1924" s="7"/>
      <c r="B1924" s="7" t="s">
        <v>3845</v>
      </c>
      <c r="C1924" s="7" t="s">
        <v>3846</v>
      </c>
      <c r="D1924" s="8">
        <v>38925.697164351855</v>
      </c>
      <c r="E1924" s="7" t="s">
        <v>19</v>
      </c>
      <c r="F1924" s="8">
        <v>41455</v>
      </c>
      <c r="G1924" t="str">
        <f t="shared" si="30"/>
        <v>Inactive</v>
      </c>
      <c r="H1924" s="4" t="s">
        <v>6</v>
      </c>
      <c r="I1924" t="str">
        <f>VLOOKUP(B1924,'CCM-FRS-01-May-2014'!$A$1:$M$1962,3,0)</f>
        <v>Global Sector Group</v>
      </c>
      <c r="J1924" t="str">
        <f>VLOOKUP(B1924,'CCM-FRS-01-May-2014'!$A$1:$M$1962,4,0)</f>
        <v>Global Sector Core Centers</v>
      </c>
      <c r="K1924" t="str">
        <f>VLOOKUP(B1924,'CCM-FRS-01-May-2014'!$A$1:$M$1962,5,0)</f>
        <v>BlackRock Other Centers</v>
      </c>
      <c r="M1924">
        <v>0</v>
      </c>
      <c r="O1924" s="23">
        <v>0</v>
      </c>
    </row>
    <row r="1925" spans="1:15" ht="15" x14ac:dyDescent="0.3">
      <c r="A1925" s="7"/>
      <c r="B1925" s="7" t="s">
        <v>3847</v>
      </c>
      <c r="C1925" s="7" t="s">
        <v>3848</v>
      </c>
      <c r="D1925" s="8">
        <v>38370.602708333332</v>
      </c>
      <c r="E1925" s="7" t="s">
        <v>19</v>
      </c>
      <c r="F1925" s="8">
        <v>41455</v>
      </c>
      <c r="G1925" t="str">
        <f t="shared" si="30"/>
        <v>Inactive</v>
      </c>
      <c r="H1925" s="4" t="s">
        <v>6</v>
      </c>
      <c r="I1925" t="str">
        <f>VLOOKUP(B1925,'CCM-FRS-01-May-2014'!$A$1:$M$1962,3,0)</f>
        <v>Global Sector Group</v>
      </c>
      <c r="J1925" t="str">
        <f>VLOOKUP(B1925,'CCM-FRS-01-May-2014'!$A$1:$M$1962,4,0)</f>
        <v>Global Sector Core Centers</v>
      </c>
      <c r="K1925" t="str">
        <f>VLOOKUP(B1925,'CCM-FRS-01-May-2014'!$A$1:$M$1962,5,0)</f>
        <v>BlackRock Other Centers</v>
      </c>
      <c r="M1925">
        <v>0</v>
      </c>
      <c r="O1925" s="23">
        <v>0</v>
      </c>
    </row>
    <row r="1926" spans="1:15" ht="15" x14ac:dyDescent="0.3">
      <c r="A1926" s="7"/>
      <c r="B1926" s="7" t="s">
        <v>3849</v>
      </c>
      <c r="C1926" s="7" t="s">
        <v>3850</v>
      </c>
      <c r="D1926" s="8">
        <v>38041.414849537039</v>
      </c>
      <c r="E1926" s="7" t="s">
        <v>19</v>
      </c>
      <c r="F1926" s="8">
        <v>41455</v>
      </c>
      <c r="G1926" t="str">
        <f t="shared" si="30"/>
        <v>Inactive</v>
      </c>
      <c r="H1926" s="4" t="s">
        <v>6</v>
      </c>
      <c r="I1926" t="str">
        <f>VLOOKUP(B1926,'CCM-FRS-01-May-2014'!$A$1:$M$1962,3,0)</f>
        <v>Global Sector Group</v>
      </c>
      <c r="J1926" t="str">
        <f>VLOOKUP(B1926,'CCM-FRS-01-May-2014'!$A$1:$M$1962,4,0)</f>
        <v>Global Sector Core Centers</v>
      </c>
      <c r="K1926" t="str">
        <f>VLOOKUP(B1926,'CCM-FRS-01-May-2014'!$A$1:$M$1962,5,0)</f>
        <v>BlackRock Other Centers</v>
      </c>
      <c r="M1926">
        <v>0</v>
      </c>
      <c r="O1926" s="23">
        <v>0</v>
      </c>
    </row>
    <row r="1927" spans="1:15" ht="15" x14ac:dyDescent="0.3">
      <c r="A1927" s="7"/>
      <c r="B1927" s="7" t="s">
        <v>3851</v>
      </c>
      <c r="C1927" s="7" t="s">
        <v>3852</v>
      </c>
      <c r="D1927" s="8">
        <v>38078.883425925924</v>
      </c>
      <c r="E1927" s="7" t="s">
        <v>19</v>
      </c>
      <c r="F1927" s="8">
        <v>41455</v>
      </c>
      <c r="G1927" t="str">
        <f t="shared" si="30"/>
        <v>Inactive</v>
      </c>
      <c r="H1927" s="4" t="s">
        <v>6</v>
      </c>
      <c r="I1927" t="str">
        <f>VLOOKUP(B1927,'CCM-FRS-01-May-2014'!$A$1:$M$1962,3,0)</f>
        <v>Global Sector Group</v>
      </c>
      <c r="J1927" t="str">
        <f>VLOOKUP(B1927,'CCM-FRS-01-May-2014'!$A$1:$M$1962,4,0)</f>
        <v>Global Sector Core Centers</v>
      </c>
      <c r="K1927" t="str">
        <f>VLOOKUP(B1927,'CCM-FRS-01-May-2014'!$A$1:$M$1962,5,0)</f>
        <v>BlackRock Other Centers</v>
      </c>
      <c r="M1927">
        <v>0</v>
      </c>
      <c r="O1927" s="23">
        <v>0</v>
      </c>
    </row>
    <row r="1928" spans="1:15" ht="15" x14ac:dyDescent="0.3">
      <c r="A1928" s="7"/>
      <c r="B1928" s="7" t="s">
        <v>3853</v>
      </c>
      <c r="C1928" s="7" t="s">
        <v>3854</v>
      </c>
      <c r="D1928" s="8">
        <v>38078.883425925924</v>
      </c>
      <c r="E1928" s="7" t="s">
        <v>19</v>
      </c>
      <c r="F1928" s="8">
        <v>41455</v>
      </c>
      <c r="G1928" t="str">
        <f t="shared" si="30"/>
        <v>Inactive</v>
      </c>
      <c r="H1928" s="4" t="s">
        <v>6</v>
      </c>
      <c r="I1928" t="str">
        <f>VLOOKUP(B1928,'CCM-FRS-01-May-2014'!$A$1:$M$1962,3,0)</f>
        <v>Global Sector Group</v>
      </c>
      <c r="J1928" t="str">
        <f>VLOOKUP(B1928,'CCM-FRS-01-May-2014'!$A$1:$M$1962,4,0)</f>
        <v>Global Sector Core Centers</v>
      </c>
      <c r="K1928" t="str">
        <f>VLOOKUP(B1928,'CCM-FRS-01-May-2014'!$A$1:$M$1962,5,0)</f>
        <v>BlackRock Other Centers</v>
      </c>
      <c r="M1928">
        <v>0</v>
      </c>
      <c r="O1928" s="23">
        <v>0</v>
      </c>
    </row>
    <row r="1929" spans="1:15" ht="15" x14ac:dyDescent="0.3">
      <c r="A1929" s="7"/>
      <c r="B1929" s="7" t="s">
        <v>3855</v>
      </c>
      <c r="C1929" s="7" t="s">
        <v>3856</v>
      </c>
      <c r="D1929" s="8">
        <v>38985.362303240741</v>
      </c>
      <c r="E1929" s="7" t="s">
        <v>19</v>
      </c>
      <c r="F1929" s="8" t="s">
        <v>20</v>
      </c>
      <c r="G1929" t="str">
        <f t="shared" si="30"/>
        <v>Active</v>
      </c>
      <c r="H1929" s="2" t="s">
        <v>1</v>
      </c>
      <c r="I1929" t="str">
        <f>VLOOKUP(B1929,'CCM-FRS-01-May-2014'!$A$1:$M$1962,3,0)</f>
        <v>Global Sector Group</v>
      </c>
      <c r="J1929" t="str">
        <f>VLOOKUP(B1929,'CCM-FRS-01-May-2014'!$A$1:$M$1962,4,0)</f>
        <v>Global Sector Core Centers</v>
      </c>
      <c r="K1929" t="str">
        <f>VLOOKUP(B1929,'CCM-FRS-01-May-2014'!$A$1:$M$1962,5,0)</f>
        <v>BlackRock Revenue Centers</v>
      </c>
      <c r="M1929">
        <v>0</v>
      </c>
      <c r="O1929" s="23">
        <v>0</v>
      </c>
    </row>
    <row r="1930" spans="1:15" ht="15" x14ac:dyDescent="0.3">
      <c r="A1930" s="7"/>
      <c r="B1930" s="7" t="s">
        <v>3857</v>
      </c>
      <c r="C1930" s="7" t="s">
        <v>3858</v>
      </c>
      <c r="D1930" s="8">
        <v>38370.602708333332</v>
      </c>
      <c r="E1930" s="7" t="s">
        <v>19</v>
      </c>
      <c r="F1930" s="8">
        <v>41455</v>
      </c>
      <c r="G1930" t="str">
        <f t="shared" si="30"/>
        <v>Inactive</v>
      </c>
      <c r="H1930" s="4" t="s">
        <v>6</v>
      </c>
      <c r="I1930" t="str">
        <f>VLOOKUP(B1930,'CCM-FRS-01-May-2014'!$A$1:$M$1962,3,0)</f>
        <v>Global Sector Group</v>
      </c>
      <c r="J1930" t="str">
        <f>VLOOKUP(B1930,'CCM-FRS-01-May-2014'!$A$1:$M$1962,4,0)</f>
        <v>Global Sector Core Centers</v>
      </c>
      <c r="K1930" t="str">
        <f>VLOOKUP(B1930,'CCM-FRS-01-May-2014'!$A$1:$M$1962,5,0)</f>
        <v>BlackRock Other Centers</v>
      </c>
      <c r="M1930">
        <v>0</v>
      </c>
      <c r="O1930" s="23">
        <v>0</v>
      </c>
    </row>
    <row r="1931" spans="1:15" ht="15" x14ac:dyDescent="0.3">
      <c r="A1931" s="7"/>
      <c r="B1931" s="7" t="s">
        <v>3859</v>
      </c>
      <c r="C1931" s="7" t="s">
        <v>3860</v>
      </c>
      <c r="D1931" s="8">
        <v>38370.602708333332</v>
      </c>
      <c r="E1931" s="7" t="s">
        <v>19</v>
      </c>
      <c r="F1931" s="8">
        <v>41455</v>
      </c>
      <c r="G1931" t="str">
        <f t="shared" ref="G1931:G1967" si="31">IF(E1931="N","Inactive",(IF(E1931="Y",(IF(F1931="N.A.","Active","Inactive")),"Check")))</f>
        <v>Inactive</v>
      </c>
      <c r="H1931" s="4" t="s">
        <v>6</v>
      </c>
      <c r="I1931" t="str">
        <f>VLOOKUP(B1931,'CCM-FRS-01-May-2014'!$A$1:$M$1962,3,0)</f>
        <v>Global Sector Group</v>
      </c>
      <c r="J1931" t="str">
        <f>VLOOKUP(B1931,'CCM-FRS-01-May-2014'!$A$1:$M$1962,4,0)</f>
        <v>Global Sector Core Centers</v>
      </c>
      <c r="K1931" t="str">
        <f>VLOOKUP(B1931,'CCM-FRS-01-May-2014'!$A$1:$M$1962,5,0)</f>
        <v>BlackRock Other Centers</v>
      </c>
      <c r="M1931">
        <v>0</v>
      </c>
      <c r="O1931" s="23">
        <v>0</v>
      </c>
    </row>
    <row r="1932" spans="1:15" ht="15" x14ac:dyDescent="0.3">
      <c r="A1932" s="7"/>
      <c r="B1932" s="7" t="s">
        <v>3861</v>
      </c>
      <c r="C1932" s="7" t="s">
        <v>3862</v>
      </c>
      <c r="D1932" s="8">
        <v>38370.602708333332</v>
      </c>
      <c r="E1932" s="7" t="s">
        <v>19</v>
      </c>
      <c r="F1932" s="8">
        <v>41455</v>
      </c>
      <c r="G1932" t="str">
        <f t="shared" si="31"/>
        <v>Inactive</v>
      </c>
      <c r="H1932" s="4" t="s">
        <v>6</v>
      </c>
      <c r="I1932" t="str">
        <f>VLOOKUP(B1932,'CCM-FRS-01-May-2014'!$A$1:$M$1962,3,0)</f>
        <v>Global Sector Group</v>
      </c>
      <c r="J1932" t="str">
        <f>VLOOKUP(B1932,'CCM-FRS-01-May-2014'!$A$1:$M$1962,4,0)</f>
        <v>Global Sector Core Centers</v>
      </c>
      <c r="K1932" t="str">
        <f>VLOOKUP(B1932,'CCM-FRS-01-May-2014'!$A$1:$M$1962,5,0)</f>
        <v>BlackRock Other Centers</v>
      </c>
      <c r="M1932">
        <v>0</v>
      </c>
      <c r="O1932" s="23">
        <v>0</v>
      </c>
    </row>
    <row r="1933" spans="1:15" ht="15" x14ac:dyDescent="0.3">
      <c r="A1933" s="7"/>
      <c r="B1933" s="7" t="s">
        <v>3863</v>
      </c>
      <c r="C1933" s="7" t="s">
        <v>3864</v>
      </c>
      <c r="D1933" s="8">
        <v>38370.602708333332</v>
      </c>
      <c r="E1933" s="7" t="s">
        <v>19</v>
      </c>
      <c r="F1933" s="8">
        <v>41455</v>
      </c>
      <c r="G1933" t="str">
        <f t="shared" si="31"/>
        <v>Inactive</v>
      </c>
      <c r="H1933" s="4" t="s">
        <v>6</v>
      </c>
      <c r="I1933" t="str">
        <f>VLOOKUP(B1933,'CCM-FRS-01-May-2014'!$A$1:$M$1962,3,0)</f>
        <v>Global Sector Group</v>
      </c>
      <c r="J1933" t="str">
        <f>VLOOKUP(B1933,'CCM-FRS-01-May-2014'!$A$1:$M$1962,4,0)</f>
        <v>Global Sector Core Centers</v>
      </c>
      <c r="K1933" t="str">
        <f>VLOOKUP(B1933,'CCM-FRS-01-May-2014'!$A$1:$M$1962,5,0)</f>
        <v>BlackRock Other Centers</v>
      </c>
      <c r="M1933">
        <v>0</v>
      </c>
      <c r="O1933" s="23">
        <v>0</v>
      </c>
    </row>
    <row r="1934" spans="1:15" ht="15" x14ac:dyDescent="0.3">
      <c r="A1934" s="7"/>
      <c r="B1934" s="7" t="s">
        <v>3865</v>
      </c>
      <c r="C1934" s="7" t="s">
        <v>3866</v>
      </c>
      <c r="D1934" s="8">
        <v>38370.602708333332</v>
      </c>
      <c r="E1934" s="7" t="s">
        <v>19</v>
      </c>
      <c r="F1934" s="8">
        <v>41455</v>
      </c>
      <c r="G1934" t="str">
        <f t="shared" si="31"/>
        <v>Inactive</v>
      </c>
      <c r="H1934" s="4" t="s">
        <v>6</v>
      </c>
      <c r="I1934" t="str">
        <f>VLOOKUP(B1934,'CCM-FRS-01-May-2014'!$A$1:$M$1962,3,0)</f>
        <v>Global Sector Group</v>
      </c>
      <c r="J1934" t="str">
        <f>VLOOKUP(B1934,'CCM-FRS-01-May-2014'!$A$1:$M$1962,4,0)</f>
        <v>Global Sector Core Centers</v>
      </c>
      <c r="K1934" t="str">
        <f>VLOOKUP(B1934,'CCM-FRS-01-May-2014'!$A$1:$M$1962,5,0)</f>
        <v>BlackRock Other Centers</v>
      </c>
      <c r="M1934">
        <v>0</v>
      </c>
      <c r="O1934" s="23">
        <v>0</v>
      </c>
    </row>
    <row r="1935" spans="1:15" ht="15" x14ac:dyDescent="0.3">
      <c r="A1935" s="7"/>
      <c r="B1935" s="7" t="s">
        <v>3867</v>
      </c>
      <c r="C1935" s="7" t="s">
        <v>3868</v>
      </c>
      <c r="D1935" s="8">
        <v>38370.602708333332</v>
      </c>
      <c r="E1935" s="7" t="s">
        <v>19</v>
      </c>
      <c r="F1935" s="8">
        <v>41455</v>
      </c>
      <c r="G1935" t="str">
        <f t="shared" si="31"/>
        <v>Inactive</v>
      </c>
      <c r="H1935" s="4" t="s">
        <v>6</v>
      </c>
      <c r="I1935" t="str">
        <f>VLOOKUP(B1935,'CCM-FRS-01-May-2014'!$A$1:$M$1962,3,0)</f>
        <v>Global Sector Group</v>
      </c>
      <c r="J1935" t="str">
        <f>VLOOKUP(B1935,'CCM-FRS-01-May-2014'!$A$1:$M$1962,4,0)</f>
        <v>Global Sector Core Centers</v>
      </c>
      <c r="K1935" t="str">
        <f>VLOOKUP(B1935,'CCM-FRS-01-May-2014'!$A$1:$M$1962,5,0)</f>
        <v>BlackRock Other Centers</v>
      </c>
      <c r="M1935">
        <v>0</v>
      </c>
      <c r="O1935" s="23">
        <v>0</v>
      </c>
    </row>
    <row r="1936" spans="1:15" ht="15" x14ac:dyDescent="0.3">
      <c r="A1936" s="7"/>
      <c r="B1936" s="7" t="s">
        <v>3869</v>
      </c>
      <c r="C1936" s="7" t="s">
        <v>3870</v>
      </c>
      <c r="D1936" s="8">
        <v>38370.602708333332</v>
      </c>
      <c r="E1936" s="7" t="s">
        <v>19</v>
      </c>
      <c r="F1936" s="8">
        <v>41455</v>
      </c>
      <c r="G1936" t="str">
        <f t="shared" si="31"/>
        <v>Inactive</v>
      </c>
      <c r="H1936" s="4" t="s">
        <v>6</v>
      </c>
      <c r="I1936" t="str">
        <f>VLOOKUP(B1936,'CCM-FRS-01-May-2014'!$A$1:$M$1962,3,0)</f>
        <v>Global Sector Group</v>
      </c>
      <c r="J1936" t="str">
        <f>VLOOKUP(B1936,'CCM-FRS-01-May-2014'!$A$1:$M$1962,4,0)</f>
        <v>Global Sector Core Centers</v>
      </c>
      <c r="K1936" t="str">
        <f>VLOOKUP(B1936,'CCM-FRS-01-May-2014'!$A$1:$M$1962,5,0)</f>
        <v>BlackRock Other Centers</v>
      </c>
      <c r="M1936">
        <v>0</v>
      </c>
      <c r="O1936" s="23">
        <v>0</v>
      </c>
    </row>
    <row r="1937" spans="1:15" ht="15" x14ac:dyDescent="0.3">
      <c r="A1937" s="7"/>
      <c r="B1937" s="7" t="s">
        <v>3871</v>
      </c>
      <c r="C1937" s="7" t="s">
        <v>3872</v>
      </c>
      <c r="D1937" s="8">
        <v>38370.602708333332</v>
      </c>
      <c r="E1937" s="7" t="s">
        <v>19</v>
      </c>
      <c r="F1937" s="8">
        <v>41455</v>
      </c>
      <c r="G1937" t="str">
        <f t="shared" si="31"/>
        <v>Inactive</v>
      </c>
      <c r="H1937" s="4" t="s">
        <v>6</v>
      </c>
      <c r="I1937" t="str">
        <f>VLOOKUP(B1937,'CCM-FRS-01-May-2014'!$A$1:$M$1962,3,0)</f>
        <v>Global Sector Group</v>
      </c>
      <c r="J1937" t="str">
        <f>VLOOKUP(B1937,'CCM-FRS-01-May-2014'!$A$1:$M$1962,4,0)</f>
        <v>Global Sector Core Centers</v>
      </c>
      <c r="K1937" t="str">
        <f>VLOOKUP(B1937,'CCM-FRS-01-May-2014'!$A$1:$M$1962,5,0)</f>
        <v>BlackRock Other Centers</v>
      </c>
      <c r="M1937">
        <v>0</v>
      </c>
      <c r="O1937" s="23">
        <v>0</v>
      </c>
    </row>
    <row r="1938" spans="1:15" ht="15" x14ac:dyDescent="0.3">
      <c r="A1938" s="7"/>
      <c r="B1938" s="7" t="s">
        <v>3873</v>
      </c>
      <c r="C1938" s="7" t="s">
        <v>3874</v>
      </c>
      <c r="D1938" s="8">
        <v>38078.883425925924</v>
      </c>
      <c r="E1938" s="7" t="s">
        <v>19</v>
      </c>
      <c r="F1938" s="8">
        <v>41455</v>
      </c>
      <c r="G1938" t="str">
        <f t="shared" si="31"/>
        <v>Inactive</v>
      </c>
      <c r="H1938" s="4" t="s">
        <v>6</v>
      </c>
      <c r="I1938" t="str">
        <f>VLOOKUP(B1938,'CCM-FRS-01-May-2014'!$A$1:$M$1962,3,0)</f>
        <v>Global Sector Group</v>
      </c>
      <c r="J1938" t="str">
        <f>VLOOKUP(B1938,'CCM-FRS-01-May-2014'!$A$1:$M$1962,4,0)</f>
        <v>Global Sector Core Centers</v>
      </c>
      <c r="K1938" t="str">
        <f>VLOOKUP(B1938,'CCM-FRS-01-May-2014'!$A$1:$M$1962,5,0)</f>
        <v>BlackRock Other Centers</v>
      </c>
      <c r="M1938">
        <v>0</v>
      </c>
      <c r="O1938" s="23">
        <v>0</v>
      </c>
    </row>
    <row r="1939" spans="1:15" ht="15" x14ac:dyDescent="0.3">
      <c r="A1939" s="7"/>
      <c r="B1939" s="7" t="s">
        <v>3875</v>
      </c>
      <c r="C1939" s="7" t="s">
        <v>3876</v>
      </c>
      <c r="D1939" s="8">
        <v>38985.362303240741</v>
      </c>
      <c r="E1939" s="7" t="s">
        <v>19</v>
      </c>
      <c r="F1939" s="8">
        <v>41455</v>
      </c>
      <c r="G1939" t="str">
        <f t="shared" si="31"/>
        <v>Inactive</v>
      </c>
      <c r="H1939" s="4" t="s">
        <v>6</v>
      </c>
      <c r="I1939" t="str">
        <f>VLOOKUP(B1939,'CCM-FRS-01-May-2014'!$A$1:$M$1962,3,0)</f>
        <v>Global Sector Group</v>
      </c>
      <c r="J1939" t="str">
        <f>VLOOKUP(B1939,'CCM-FRS-01-May-2014'!$A$1:$M$1962,4,0)</f>
        <v>Global Sector Core Centers</v>
      </c>
      <c r="K1939" t="str">
        <f>VLOOKUP(B1939,'CCM-FRS-01-May-2014'!$A$1:$M$1962,5,0)</f>
        <v>BlackRock Other Centers</v>
      </c>
      <c r="M1939">
        <v>0</v>
      </c>
      <c r="O1939" s="23">
        <v>0</v>
      </c>
    </row>
    <row r="1940" spans="1:15" ht="15" x14ac:dyDescent="0.3">
      <c r="A1940" s="7"/>
      <c r="B1940" s="7" t="s">
        <v>3877</v>
      </c>
      <c r="C1940" s="7" t="s">
        <v>3878</v>
      </c>
      <c r="D1940" s="8">
        <v>38041.414849537039</v>
      </c>
      <c r="E1940" s="7" t="s">
        <v>19</v>
      </c>
      <c r="F1940" s="8">
        <v>41455</v>
      </c>
      <c r="G1940" t="str">
        <f t="shared" si="31"/>
        <v>Inactive</v>
      </c>
      <c r="H1940" s="4" t="s">
        <v>6</v>
      </c>
      <c r="I1940" t="str">
        <f>VLOOKUP(B1940,'CCM-FRS-01-May-2014'!$A$1:$M$1962,3,0)</f>
        <v>Global Sector Group</v>
      </c>
      <c r="J1940" t="str">
        <f>VLOOKUP(B1940,'CCM-FRS-01-May-2014'!$A$1:$M$1962,4,0)</f>
        <v>Global Sector Core Centers</v>
      </c>
      <c r="K1940" t="str">
        <f>VLOOKUP(B1940,'CCM-FRS-01-May-2014'!$A$1:$M$1962,5,0)</f>
        <v>BlackRock Other Centers</v>
      </c>
      <c r="M1940">
        <v>0</v>
      </c>
      <c r="O1940" s="23">
        <v>0</v>
      </c>
    </row>
    <row r="1941" spans="1:15" ht="15" x14ac:dyDescent="0.3">
      <c r="A1941" s="7"/>
      <c r="B1941" s="7" t="s">
        <v>3879</v>
      </c>
      <c r="C1941" s="7" t="s">
        <v>3880</v>
      </c>
      <c r="D1941" s="8">
        <v>38078.883425925924</v>
      </c>
      <c r="E1941" s="7" t="s">
        <v>19</v>
      </c>
      <c r="F1941" s="8">
        <v>41455</v>
      </c>
      <c r="G1941" t="str">
        <f t="shared" si="31"/>
        <v>Inactive</v>
      </c>
      <c r="H1941" s="4" t="s">
        <v>6</v>
      </c>
      <c r="I1941" t="str">
        <f>VLOOKUP(B1941,'CCM-FRS-01-May-2014'!$A$1:$M$1962,3,0)</f>
        <v>Global Sector Group</v>
      </c>
      <c r="J1941" t="str">
        <f>VLOOKUP(B1941,'CCM-FRS-01-May-2014'!$A$1:$M$1962,4,0)</f>
        <v>Global Sector Core Centers</v>
      </c>
      <c r="K1941" t="str">
        <f>VLOOKUP(B1941,'CCM-FRS-01-May-2014'!$A$1:$M$1962,5,0)</f>
        <v>BlackRock Other Centers</v>
      </c>
      <c r="M1941">
        <v>0</v>
      </c>
      <c r="O1941" s="23">
        <v>0</v>
      </c>
    </row>
    <row r="1942" spans="1:15" ht="15" x14ac:dyDescent="0.3">
      <c r="A1942" s="7"/>
      <c r="B1942" s="7" t="s">
        <v>3881</v>
      </c>
      <c r="C1942" s="7" t="s">
        <v>3882</v>
      </c>
      <c r="D1942" s="8">
        <v>41065.612893518519</v>
      </c>
      <c r="E1942" s="7" t="s">
        <v>19</v>
      </c>
      <c r="F1942" s="8" t="s">
        <v>20</v>
      </c>
      <c r="G1942" t="str">
        <f t="shared" si="31"/>
        <v>Active</v>
      </c>
      <c r="H1942" s="2" t="s">
        <v>1</v>
      </c>
      <c r="I1942" t="str">
        <f>VLOOKUP(B1942,'CCM-FRS-01-May-2014'!$A$1:$M$1962,3,0)</f>
        <v>Global Sector Group</v>
      </c>
      <c r="J1942" t="str">
        <f>VLOOKUP(B1942,'CCM-FRS-01-May-2014'!$A$1:$M$1962,4,0)</f>
        <v>Global Sector Core Centers</v>
      </c>
      <c r="K1942" t="str">
        <f>VLOOKUP(B1942,'CCM-FRS-01-May-2014'!$A$1:$M$1962,5,0)</f>
        <v>BlackRock Revenue Centers</v>
      </c>
      <c r="M1942">
        <v>0</v>
      </c>
      <c r="O1942" s="23">
        <v>0</v>
      </c>
    </row>
    <row r="1943" spans="1:15" ht="15" x14ac:dyDescent="0.3">
      <c r="A1943" s="7"/>
      <c r="B1943" s="7" t="s">
        <v>3883</v>
      </c>
      <c r="C1943" s="7" t="s">
        <v>3884</v>
      </c>
      <c r="D1943" s="8">
        <v>41065.613298611112</v>
      </c>
      <c r="E1943" s="7" t="s">
        <v>19</v>
      </c>
      <c r="F1943" s="8" t="s">
        <v>20</v>
      </c>
      <c r="G1943" t="str">
        <f t="shared" si="31"/>
        <v>Active</v>
      </c>
      <c r="H1943" s="2" t="s">
        <v>1</v>
      </c>
      <c r="I1943" t="str">
        <f>VLOOKUP(B1943,'CCM-FRS-01-May-2014'!$A$1:$M$1962,3,0)</f>
        <v>Global Sector Group</v>
      </c>
      <c r="J1943" t="str">
        <f>VLOOKUP(B1943,'CCM-FRS-01-May-2014'!$A$1:$M$1962,4,0)</f>
        <v>Global Sector Core Centers</v>
      </c>
      <c r="K1943" t="str">
        <f>VLOOKUP(B1943,'CCM-FRS-01-May-2014'!$A$1:$M$1962,5,0)</f>
        <v>BlackRock Revenue Centers</v>
      </c>
      <c r="M1943">
        <v>0</v>
      </c>
      <c r="O1943" s="23">
        <v>0</v>
      </c>
    </row>
    <row r="1944" spans="1:15" ht="15" x14ac:dyDescent="0.3">
      <c r="A1944" s="7"/>
      <c r="B1944" s="7" t="s">
        <v>3885</v>
      </c>
      <c r="C1944" s="7" t="s">
        <v>3886</v>
      </c>
      <c r="D1944" s="8">
        <v>41065.613506944443</v>
      </c>
      <c r="E1944" s="7" t="s">
        <v>19</v>
      </c>
      <c r="F1944" s="8" t="s">
        <v>20</v>
      </c>
      <c r="G1944" t="str">
        <f t="shared" si="31"/>
        <v>Active</v>
      </c>
      <c r="H1944" s="2" t="s">
        <v>1</v>
      </c>
      <c r="I1944" t="str">
        <f>VLOOKUP(B1944,'CCM-FRS-01-May-2014'!$A$1:$M$1962,3,0)</f>
        <v>Global Sector Group</v>
      </c>
      <c r="J1944" t="str">
        <f>VLOOKUP(B1944,'CCM-FRS-01-May-2014'!$A$1:$M$1962,4,0)</f>
        <v>Global Sector Core Centers</v>
      </c>
      <c r="K1944" t="str">
        <f>VLOOKUP(B1944,'CCM-FRS-01-May-2014'!$A$1:$M$1962,5,0)</f>
        <v>BlackRock Revenue Centers</v>
      </c>
      <c r="M1944">
        <v>0</v>
      </c>
      <c r="O1944" s="23">
        <v>0</v>
      </c>
    </row>
    <row r="1945" spans="1:15" ht="15" x14ac:dyDescent="0.3">
      <c r="A1945" s="7"/>
      <c r="B1945" s="7" t="s">
        <v>3887</v>
      </c>
      <c r="C1945" s="7" t="s">
        <v>3888</v>
      </c>
      <c r="D1945" s="8">
        <v>41065.613692129627</v>
      </c>
      <c r="E1945" s="7" t="s">
        <v>19</v>
      </c>
      <c r="F1945" s="8" t="s">
        <v>20</v>
      </c>
      <c r="G1945" t="str">
        <f t="shared" si="31"/>
        <v>Active</v>
      </c>
      <c r="H1945" s="2" t="s">
        <v>1</v>
      </c>
      <c r="I1945" t="str">
        <f>VLOOKUP(B1945,'CCM-FRS-01-May-2014'!$A$1:$M$1962,3,0)</f>
        <v>Global Sector Group</v>
      </c>
      <c r="J1945" t="str">
        <f>VLOOKUP(B1945,'CCM-FRS-01-May-2014'!$A$1:$M$1962,4,0)</f>
        <v>Global Sector Core Centers</v>
      </c>
      <c r="K1945" t="str">
        <f>VLOOKUP(B1945,'CCM-FRS-01-May-2014'!$A$1:$M$1962,5,0)</f>
        <v>BlackRock Revenue Centers</v>
      </c>
      <c r="M1945">
        <v>0</v>
      </c>
      <c r="O1945" s="23">
        <v>0</v>
      </c>
    </row>
    <row r="1946" spans="1:15" ht="15" x14ac:dyDescent="0.3">
      <c r="A1946" s="7"/>
      <c r="B1946" s="7" t="s">
        <v>3889</v>
      </c>
      <c r="C1946" s="7" t="s">
        <v>3890</v>
      </c>
      <c r="D1946" s="8">
        <v>38078.883425925924</v>
      </c>
      <c r="E1946" s="7" t="s">
        <v>19</v>
      </c>
      <c r="F1946" s="8">
        <v>41455</v>
      </c>
      <c r="G1946" t="str">
        <f t="shared" si="31"/>
        <v>Inactive</v>
      </c>
      <c r="H1946" s="4" t="s">
        <v>6</v>
      </c>
      <c r="I1946" t="str">
        <f>VLOOKUP(B1946,'CCM-FRS-01-May-2014'!$A$1:$M$1962,3,0)</f>
        <v>Global Sector Group</v>
      </c>
      <c r="J1946" t="str">
        <f>VLOOKUP(B1946,'CCM-FRS-01-May-2014'!$A$1:$M$1962,4,0)</f>
        <v>Global Sector Core Centers</v>
      </c>
      <c r="K1946" t="str">
        <f>VLOOKUP(B1946,'CCM-FRS-01-May-2014'!$A$1:$M$1962,5,0)</f>
        <v>BlackRock Other Centers</v>
      </c>
      <c r="M1946">
        <v>0</v>
      </c>
      <c r="O1946" s="23">
        <v>0</v>
      </c>
    </row>
    <row r="1947" spans="1:15" ht="15" x14ac:dyDescent="0.3">
      <c r="A1947" s="7"/>
      <c r="B1947" s="7" t="s">
        <v>3891</v>
      </c>
      <c r="C1947" s="7" t="s">
        <v>3892</v>
      </c>
      <c r="D1947" s="8">
        <v>38078.883425925924</v>
      </c>
      <c r="E1947" s="7" t="s">
        <v>19</v>
      </c>
      <c r="F1947" s="8">
        <v>41455</v>
      </c>
      <c r="G1947" t="str">
        <f t="shared" si="31"/>
        <v>Inactive</v>
      </c>
      <c r="H1947" s="4" t="s">
        <v>6</v>
      </c>
      <c r="I1947" t="str">
        <f>VLOOKUP(B1947,'CCM-FRS-01-May-2014'!$A$1:$M$1962,3,0)</f>
        <v>Global Sector Group</v>
      </c>
      <c r="J1947" t="str">
        <f>VLOOKUP(B1947,'CCM-FRS-01-May-2014'!$A$1:$M$1962,4,0)</f>
        <v>Global Sector Core Centers</v>
      </c>
      <c r="K1947" t="str">
        <f>VLOOKUP(B1947,'CCM-FRS-01-May-2014'!$A$1:$M$1962,5,0)</f>
        <v>BlackRock Other Centers</v>
      </c>
      <c r="M1947">
        <v>0</v>
      </c>
      <c r="O1947" s="23">
        <v>0</v>
      </c>
    </row>
    <row r="1948" spans="1:15" ht="15" x14ac:dyDescent="0.3">
      <c r="A1948" s="7"/>
      <c r="B1948" s="7" t="s">
        <v>3893</v>
      </c>
      <c r="C1948" s="7" t="s">
        <v>3894</v>
      </c>
      <c r="D1948" s="8">
        <v>38078.883425925924</v>
      </c>
      <c r="E1948" s="7" t="s">
        <v>19</v>
      </c>
      <c r="F1948" s="8">
        <v>41455</v>
      </c>
      <c r="G1948" t="str">
        <f t="shared" si="31"/>
        <v>Inactive</v>
      </c>
      <c r="H1948" s="4" t="s">
        <v>6</v>
      </c>
      <c r="I1948" t="str">
        <f>VLOOKUP(B1948,'CCM-FRS-01-May-2014'!$A$1:$M$1962,3,0)</f>
        <v>Global Sector Group</v>
      </c>
      <c r="J1948" t="str">
        <f>VLOOKUP(B1948,'CCM-FRS-01-May-2014'!$A$1:$M$1962,4,0)</f>
        <v>Global Sector Core Centers</v>
      </c>
      <c r="K1948" t="str">
        <f>VLOOKUP(B1948,'CCM-FRS-01-May-2014'!$A$1:$M$1962,5,0)</f>
        <v>BlackRock Other Centers</v>
      </c>
      <c r="M1948">
        <v>0</v>
      </c>
      <c r="O1948" s="23">
        <v>0</v>
      </c>
    </row>
    <row r="1949" spans="1:15" ht="15" x14ac:dyDescent="0.3">
      <c r="A1949" s="7"/>
      <c r="B1949" s="7" t="s">
        <v>3895</v>
      </c>
      <c r="C1949" s="7" t="s">
        <v>3896</v>
      </c>
      <c r="D1949" s="8">
        <v>38078.883425925924</v>
      </c>
      <c r="E1949" s="7" t="s">
        <v>19</v>
      </c>
      <c r="F1949" s="8">
        <v>41455</v>
      </c>
      <c r="G1949" t="str">
        <f t="shared" si="31"/>
        <v>Inactive</v>
      </c>
      <c r="H1949" s="4" t="s">
        <v>6</v>
      </c>
      <c r="I1949" t="str">
        <f>VLOOKUP(B1949,'CCM-FRS-01-May-2014'!$A$1:$M$1962,3,0)</f>
        <v>Global Sector Group</v>
      </c>
      <c r="J1949" t="str">
        <f>VLOOKUP(B1949,'CCM-FRS-01-May-2014'!$A$1:$M$1962,4,0)</f>
        <v>Global Sector Core Centers</v>
      </c>
      <c r="K1949" t="str">
        <f>VLOOKUP(B1949,'CCM-FRS-01-May-2014'!$A$1:$M$1962,5,0)</f>
        <v>BlackRock Other Centers</v>
      </c>
      <c r="M1949">
        <v>0</v>
      </c>
      <c r="O1949" s="23">
        <v>0</v>
      </c>
    </row>
    <row r="1950" spans="1:15" ht="15" x14ac:dyDescent="0.3">
      <c r="A1950" s="7"/>
      <c r="B1950" s="7" t="s">
        <v>3897</v>
      </c>
      <c r="C1950" s="7" t="s">
        <v>3898</v>
      </c>
      <c r="D1950" s="8">
        <v>38090.368738425925</v>
      </c>
      <c r="E1950" s="7" t="s">
        <v>19</v>
      </c>
      <c r="F1950" s="8">
        <v>41455</v>
      </c>
      <c r="G1950" t="str">
        <f t="shared" si="31"/>
        <v>Inactive</v>
      </c>
      <c r="H1950" s="4" t="s">
        <v>6</v>
      </c>
      <c r="I1950" t="str">
        <f>VLOOKUP(B1950,'CCM-FRS-01-May-2014'!$A$1:$M$1962,3,0)</f>
        <v>Global Sector Group</v>
      </c>
      <c r="J1950" t="str">
        <f>VLOOKUP(B1950,'CCM-FRS-01-May-2014'!$A$1:$M$1962,4,0)</f>
        <v>Global Sector Core Centers</v>
      </c>
      <c r="K1950" t="str">
        <f>VLOOKUP(B1950,'CCM-FRS-01-May-2014'!$A$1:$M$1962,5,0)</f>
        <v>BlackRock Other Centers</v>
      </c>
      <c r="M1950">
        <v>0</v>
      </c>
      <c r="O1950" s="23">
        <v>0</v>
      </c>
    </row>
    <row r="1951" spans="1:15" ht="15" x14ac:dyDescent="0.3">
      <c r="A1951" s="7"/>
      <c r="B1951" s="7" t="s">
        <v>3899</v>
      </c>
      <c r="C1951" s="7" t="s">
        <v>3900</v>
      </c>
      <c r="D1951" s="8">
        <v>38078.883425925924</v>
      </c>
      <c r="E1951" s="7" t="s">
        <v>19</v>
      </c>
      <c r="F1951" s="8">
        <v>41455</v>
      </c>
      <c r="G1951" t="str">
        <f t="shared" si="31"/>
        <v>Inactive</v>
      </c>
      <c r="H1951" s="4" t="s">
        <v>6</v>
      </c>
      <c r="I1951" t="str">
        <f>VLOOKUP(B1951,'CCM-FRS-01-May-2014'!$A$1:$M$1962,3,0)</f>
        <v>Global Sector Group</v>
      </c>
      <c r="J1951" t="str">
        <f>VLOOKUP(B1951,'CCM-FRS-01-May-2014'!$A$1:$M$1962,4,0)</f>
        <v>Global Sector Core Centers</v>
      </c>
      <c r="K1951" t="str">
        <f>VLOOKUP(B1951,'CCM-FRS-01-May-2014'!$A$1:$M$1962,5,0)</f>
        <v>BlackRock Other Centers</v>
      </c>
      <c r="M1951">
        <v>0</v>
      </c>
      <c r="O1951" s="23">
        <v>0</v>
      </c>
    </row>
    <row r="1952" spans="1:15" ht="15" x14ac:dyDescent="0.3">
      <c r="A1952" s="7"/>
      <c r="B1952" s="7" t="s">
        <v>3901</v>
      </c>
      <c r="C1952" s="7" t="s">
        <v>3902</v>
      </c>
      <c r="D1952" s="8">
        <v>38078.883425925924</v>
      </c>
      <c r="E1952" s="7" t="s">
        <v>19</v>
      </c>
      <c r="F1952" s="8">
        <v>41455</v>
      </c>
      <c r="G1952" t="str">
        <f t="shared" si="31"/>
        <v>Inactive</v>
      </c>
      <c r="H1952" s="4" t="s">
        <v>6</v>
      </c>
      <c r="I1952" t="str">
        <f>VLOOKUP(B1952,'CCM-FRS-01-May-2014'!$A$1:$M$1962,3,0)</f>
        <v>Global Sector Group</v>
      </c>
      <c r="J1952" t="str">
        <f>VLOOKUP(B1952,'CCM-FRS-01-May-2014'!$A$1:$M$1962,4,0)</f>
        <v>Global Sector Core Centers</v>
      </c>
      <c r="K1952" t="str">
        <f>VLOOKUP(B1952,'CCM-FRS-01-May-2014'!$A$1:$M$1962,5,0)</f>
        <v>BlackRock Other Centers</v>
      </c>
      <c r="M1952">
        <v>0</v>
      </c>
      <c r="O1952" s="23">
        <v>0</v>
      </c>
    </row>
    <row r="1953" spans="1:15" ht="15" x14ac:dyDescent="0.3">
      <c r="A1953" s="7"/>
      <c r="B1953" s="7" t="s">
        <v>3903</v>
      </c>
      <c r="C1953" s="7" t="s">
        <v>3904</v>
      </c>
      <c r="D1953" s="8">
        <v>38078.883425925924</v>
      </c>
      <c r="E1953" s="7" t="s">
        <v>19</v>
      </c>
      <c r="F1953" s="8">
        <v>41455</v>
      </c>
      <c r="G1953" t="str">
        <f t="shared" si="31"/>
        <v>Inactive</v>
      </c>
      <c r="H1953" s="4" t="s">
        <v>6</v>
      </c>
      <c r="I1953" t="str">
        <f>VLOOKUP(B1953,'CCM-FRS-01-May-2014'!$A$1:$M$1962,3,0)</f>
        <v>Global Sector Group</v>
      </c>
      <c r="J1953" t="str">
        <f>VLOOKUP(B1953,'CCM-FRS-01-May-2014'!$A$1:$M$1962,4,0)</f>
        <v>Global Sector Core Centers</v>
      </c>
      <c r="K1953" t="str">
        <f>VLOOKUP(B1953,'CCM-FRS-01-May-2014'!$A$1:$M$1962,5,0)</f>
        <v>BlackRock Other Centers</v>
      </c>
      <c r="M1953">
        <v>0</v>
      </c>
      <c r="O1953" s="23">
        <v>0</v>
      </c>
    </row>
    <row r="1954" spans="1:15" ht="15" x14ac:dyDescent="0.3">
      <c r="A1954" s="7"/>
      <c r="B1954" s="7" t="s">
        <v>3905</v>
      </c>
      <c r="C1954" s="7" t="s">
        <v>3906</v>
      </c>
      <c r="D1954" s="8">
        <v>38370.603344907409</v>
      </c>
      <c r="E1954" s="7" t="s">
        <v>19</v>
      </c>
      <c r="F1954" s="8">
        <v>41455</v>
      </c>
      <c r="G1954" t="str">
        <f t="shared" si="31"/>
        <v>Inactive</v>
      </c>
      <c r="H1954" s="4" t="s">
        <v>6</v>
      </c>
      <c r="I1954" t="str">
        <f>VLOOKUP(B1954,'CCM-FRS-01-May-2014'!$A$1:$M$1962,3,0)</f>
        <v>Global Sector Group</v>
      </c>
      <c r="J1954" t="str">
        <f>VLOOKUP(B1954,'CCM-FRS-01-May-2014'!$A$1:$M$1962,4,0)</f>
        <v>Global Sector Core Centers</v>
      </c>
      <c r="K1954" t="str">
        <f>VLOOKUP(B1954,'CCM-FRS-01-May-2014'!$A$1:$M$1962,5,0)</f>
        <v>BlackRock Other Centers</v>
      </c>
      <c r="M1954">
        <v>0</v>
      </c>
      <c r="O1954" s="23">
        <v>0</v>
      </c>
    </row>
    <row r="1955" spans="1:15" ht="15" x14ac:dyDescent="0.3">
      <c r="A1955" s="7"/>
      <c r="B1955" s="7" t="s">
        <v>3907</v>
      </c>
      <c r="C1955" s="7" t="s">
        <v>3908</v>
      </c>
      <c r="D1955" s="8">
        <v>38370.603344907409</v>
      </c>
      <c r="E1955" s="7" t="s">
        <v>19</v>
      </c>
      <c r="F1955" s="8">
        <v>41455</v>
      </c>
      <c r="G1955" t="str">
        <f t="shared" si="31"/>
        <v>Inactive</v>
      </c>
      <c r="H1955" s="4" t="s">
        <v>6</v>
      </c>
      <c r="I1955" t="str">
        <f>VLOOKUP(B1955,'CCM-FRS-01-May-2014'!$A$1:$M$1962,3,0)</f>
        <v>Global Sector Group</v>
      </c>
      <c r="J1955" t="str">
        <f>VLOOKUP(B1955,'CCM-FRS-01-May-2014'!$A$1:$M$1962,4,0)</f>
        <v>Global Sector Core Centers</v>
      </c>
      <c r="K1955" t="str">
        <f>VLOOKUP(B1955,'CCM-FRS-01-May-2014'!$A$1:$M$1962,5,0)</f>
        <v>BlackRock Other Centers</v>
      </c>
      <c r="M1955">
        <v>0</v>
      </c>
      <c r="O1955" s="23">
        <v>0</v>
      </c>
    </row>
    <row r="1956" spans="1:15" ht="15" x14ac:dyDescent="0.3">
      <c r="A1956" s="7"/>
      <c r="B1956" s="7" t="s">
        <v>3909</v>
      </c>
      <c r="C1956" s="7" t="s">
        <v>3910</v>
      </c>
      <c r="D1956" s="8">
        <v>38078.883425925924</v>
      </c>
      <c r="E1956" s="7" t="s">
        <v>19</v>
      </c>
      <c r="F1956" s="8">
        <v>41455</v>
      </c>
      <c r="G1956" t="str">
        <f t="shared" si="31"/>
        <v>Inactive</v>
      </c>
      <c r="H1956" s="4" t="s">
        <v>6</v>
      </c>
      <c r="I1956" t="str">
        <f>VLOOKUP(B1956,'CCM-FRS-01-May-2014'!$A$1:$M$1962,3,0)</f>
        <v>Global Sector Group</v>
      </c>
      <c r="J1956" t="str">
        <f>VLOOKUP(B1956,'CCM-FRS-01-May-2014'!$A$1:$M$1962,4,0)</f>
        <v>Global Sector Core Centers</v>
      </c>
      <c r="K1956" t="str">
        <f>VLOOKUP(B1956,'CCM-FRS-01-May-2014'!$A$1:$M$1962,5,0)</f>
        <v>BlackRock Other Centers</v>
      </c>
      <c r="M1956">
        <v>0</v>
      </c>
      <c r="O1956" s="23">
        <v>0</v>
      </c>
    </row>
    <row r="1957" spans="1:15" ht="15" x14ac:dyDescent="0.3">
      <c r="A1957" s="7"/>
      <c r="B1957" s="7" t="s">
        <v>3911</v>
      </c>
      <c r="C1957" s="7" t="s">
        <v>3912</v>
      </c>
      <c r="D1957" s="8">
        <v>38078.883425925924</v>
      </c>
      <c r="E1957" s="7" t="s">
        <v>19</v>
      </c>
      <c r="F1957" s="8">
        <v>41455</v>
      </c>
      <c r="G1957" t="str">
        <f t="shared" si="31"/>
        <v>Inactive</v>
      </c>
      <c r="H1957" s="4" t="s">
        <v>6</v>
      </c>
      <c r="I1957" t="str">
        <f>VLOOKUP(B1957,'CCM-FRS-01-May-2014'!$A$1:$M$1962,3,0)</f>
        <v>Global Sector Group</v>
      </c>
      <c r="J1957" t="str">
        <f>VLOOKUP(B1957,'CCM-FRS-01-May-2014'!$A$1:$M$1962,4,0)</f>
        <v>Global Sector Core Centers</v>
      </c>
      <c r="K1957" t="str">
        <f>VLOOKUP(B1957,'CCM-FRS-01-May-2014'!$A$1:$M$1962,5,0)</f>
        <v>BlackRock Other Centers</v>
      </c>
      <c r="M1957">
        <v>0</v>
      </c>
      <c r="O1957" s="23">
        <v>0</v>
      </c>
    </row>
    <row r="1958" spans="1:15" ht="15" x14ac:dyDescent="0.3">
      <c r="A1958" s="7"/>
      <c r="B1958" s="7" t="s">
        <v>3913</v>
      </c>
      <c r="C1958" s="7" t="s">
        <v>3914</v>
      </c>
      <c r="D1958" s="8">
        <v>38772.615833333337</v>
      </c>
      <c r="E1958" s="7" t="s">
        <v>19</v>
      </c>
      <c r="F1958" s="8">
        <v>41455</v>
      </c>
      <c r="G1958" t="str">
        <f t="shared" si="31"/>
        <v>Inactive</v>
      </c>
      <c r="H1958" s="4" t="s">
        <v>6</v>
      </c>
      <c r="I1958" t="str">
        <f>VLOOKUP(B1958,'CCM-FRS-01-May-2014'!$A$1:$M$1962,3,0)</f>
        <v>Global Sector Group</v>
      </c>
      <c r="J1958" t="str">
        <f>VLOOKUP(B1958,'CCM-FRS-01-May-2014'!$A$1:$M$1962,4,0)</f>
        <v>Global Sector Core Centers</v>
      </c>
      <c r="K1958" t="str">
        <f>VLOOKUP(B1958,'CCM-FRS-01-May-2014'!$A$1:$M$1962,5,0)</f>
        <v>BlackRock Other Centers</v>
      </c>
      <c r="M1958">
        <v>0</v>
      </c>
      <c r="O1958" s="23">
        <v>0</v>
      </c>
    </row>
    <row r="1959" spans="1:15" ht="15" x14ac:dyDescent="0.3">
      <c r="A1959" s="7"/>
      <c r="B1959" s="7" t="s">
        <v>3915</v>
      </c>
      <c r="C1959" s="7" t="s">
        <v>3916</v>
      </c>
      <c r="D1959" s="8">
        <v>38772.615833333337</v>
      </c>
      <c r="E1959" s="7" t="s">
        <v>19</v>
      </c>
      <c r="F1959" s="8">
        <v>41455</v>
      </c>
      <c r="G1959" t="str">
        <f t="shared" si="31"/>
        <v>Inactive</v>
      </c>
      <c r="H1959" s="4" t="s">
        <v>6</v>
      </c>
      <c r="I1959" t="str">
        <f>VLOOKUP(B1959,'CCM-FRS-01-May-2014'!$A$1:$M$1962,3,0)</f>
        <v>Global Sector Group</v>
      </c>
      <c r="J1959" t="str">
        <f>VLOOKUP(B1959,'CCM-FRS-01-May-2014'!$A$1:$M$1962,4,0)</f>
        <v>Global Sector Core Centers</v>
      </c>
      <c r="K1959" t="str">
        <f>VLOOKUP(B1959,'CCM-FRS-01-May-2014'!$A$1:$M$1962,5,0)</f>
        <v>BlackRock Other Centers</v>
      </c>
      <c r="M1959">
        <v>0</v>
      </c>
      <c r="O1959" s="23">
        <v>0</v>
      </c>
    </row>
    <row r="1960" spans="1:15" ht="15" x14ac:dyDescent="0.3">
      <c r="A1960" s="7"/>
      <c r="B1960" s="7" t="s">
        <v>3917</v>
      </c>
      <c r="C1960" s="7" t="s">
        <v>3918</v>
      </c>
      <c r="D1960" s="8">
        <v>38772.615833333337</v>
      </c>
      <c r="E1960" s="7" t="s">
        <v>19</v>
      </c>
      <c r="F1960" s="8">
        <v>41455</v>
      </c>
      <c r="G1960" t="str">
        <f t="shared" si="31"/>
        <v>Inactive</v>
      </c>
      <c r="H1960" s="4" t="s">
        <v>6</v>
      </c>
      <c r="I1960" t="str">
        <f>VLOOKUP(B1960,'CCM-FRS-01-May-2014'!$A$1:$M$1962,3,0)</f>
        <v>Global Sector Group</v>
      </c>
      <c r="J1960" t="str">
        <f>VLOOKUP(B1960,'CCM-FRS-01-May-2014'!$A$1:$M$1962,4,0)</f>
        <v>Global Sector Core Centers</v>
      </c>
      <c r="K1960" t="str">
        <f>VLOOKUP(B1960,'CCM-FRS-01-May-2014'!$A$1:$M$1962,5,0)</f>
        <v>BlackRock Other Centers</v>
      </c>
      <c r="M1960">
        <v>0</v>
      </c>
      <c r="O1960" s="23">
        <v>0</v>
      </c>
    </row>
    <row r="1961" spans="1:15" ht="15" x14ac:dyDescent="0.3">
      <c r="A1961" s="7"/>
      <c r="B1961" s="7" t="s">
        <v>3919</v>
      </c>
      <c r="C1961" s="7" t="s">
        <v>3920</v>
      </c>
      <c r="D1961" s="8">
        <v>38772.615833333337</v>
      </c>
      <c r="E1961" s="7" t="s">
        <v>19</v>
      </c>
      <c r="F1961" s="8">
        <v>41455</v>
      </c>
      <c r="G1961" t="str">
        <f t="shared" si="31"/>
        <v>Inactive</v>
      </c>
      <c r="H1961" s="4" t="s">
        <v>6</v>
      </c>
      <c r="I1961" t="str">
        <f>VLOOKUP(B1961,'CCM-FRS-01-May-2014'!$A$1:$M$1962,3,0)</f>
        <v>Global Sector Group</v>
      </c>
      <c r="J1961" t="str">
        <f>VLOOKUP(B1961,'CCM-FRS-01-May-2014'!$A$1:$M$1962,4,0)</f>
        <v>Global Sector Core Centers</v>
      </c>
      <c r="K1961" t="str">
        <f>VLOOKUP(B1961,'CCM-FRS-01-May-2014'!$A$1:$M$1962,5,0)</f>
        <v>BlackRock Other Centers</v>
      </c>
      <c r="M1961">
        <v>0</v>
      </c>
      <c r="O1961" s="23">
        <v>0</v>
      </c>
    </row>
    <row r="1962" spans="1:15" ht="15" x14ac:dyDescent="0.3">
      <c r="A1962" s="7"/>
      <c r="B1962" s="7" t="s">
        <v>3921</v>
      </c>
      <c r="C1962" s="7" t="s">
        <v>3922</v>
      </c>
      <c r="D1962" s="8">
        <v>38772.615833333337</v>
      </c>
      <c r="E1962" s="7" t="s">
        <v>19</v>
      </c>
      <c r="F1962" s="8">
        <v>41455</v>
      </c>
      <c r="G1962" t="str">
        <f t="shared" si="31"/>
        <v>Inactive</v>
      </c>
      <c r="H1962" s="4" t="s">
        <v>6</v>
      </c>
      <c r="I1962" t="str">
        <f>VLOOKUP(B1962,'CCM-FRS-01-May-2014'!$A$1:$M$1962,3,0)</f>
        <v>Global Sector Group</v>
      </c>
      <c r="J1962" t="str">
        <f>VLOOKUP(B1962,'CCM-FRS-01-May-2014'!$A$1:$M$1962,4,0)</f>
        <v>Global Sector Core Centers</v>
      </c>
      <c r="K1962" t="str">
        <f>VLOOKUP(B1962,'CCM-FRS-01-May-2014'!$A$1:$M$1962,5,0)</f>
        <v>BlackRock Other Centers</v>
      </c>
      <c r="M1962">
        <v>0</v>
      </c>
      <c r="O1962" s="23">
        <v>0</v>
      </c>
    </row>
    <row r="1963" spans="1:15" ht="15" x14ac:dyDescent="0.3">
      <c r="A1963" s="7"/>
      <c r="B1963" s="7" t="s">
        <v>3923</v>
      </c>
      <c r="C1963" s="7" t="s">
        <v>3924</v>
      </c>
      <c r="D1963" s="8">
        <v>38778.571053240739</v>
      </c>
      <c r="E1963" s="7" t="s">
        <v>19</v>
      </c>
      <c r="F1963" s="8">
        <v>41455</v>
      </c>
      <c r="G1963" t="str">
        <f t="shared" si="31"/>
        <v>Inactive</v>
      </c>
      <c r="H1963" s="4" t="s">
        <v>6</v>
      </c>
      <c r="I1963" t="str">
        <f>VLOOKUP(B1963,'CCM-FRS-01-May-2014'!$A$1:$M$1962,3,0)</f>
        <v>Global Sector Group</v>
      </c>
      <c r="J1963" t="str">
        <f>VLOOKUP(B1963,'CCM-FRS-01-May-2014'!$A$1:$M$1962,4,0)</f>
        <v>Global Sector Core Centers</v>
      </c>
      <c r="K1963" t="str">
        <f>VLOOKUP(B1963,'CCM-FRS-01-May-2014'!$A$1:$M$1962,5,0)</f>
        <v>BlackRock Other Centers</v>
      </c>
      <c r="M1963">
        <v>0</v>
      </c>
      <c r="O1963" s="23">
        <v>0</v>
      </c>
    </row>
    <row r="1964" spans="1:15" ht="15" x14ac:dyDescent="0.3">
      <c r="A1964" s="7"/>
      <c r="B1964" s="7" t="s">
        <v>3925</v>
      </c>
      <c r="C1964" s="7" t="s">
        <v>3926</v>
      </c>
      <c r="D1964" s="8">
        <v>38778.571550925924</v>
      </c>
      <c r="E1964" s="7" t="s">
        <v>19</v>
      </c>
      <c r="F1964" s="8">
        <v>41455</v>
      </c>
      <c r="G1964" t="str">
        <f t="shared" si="31"/>
        <v>Inactive</v>
      </c>
      <c r="H1964" s="4" t="s">
        <v>6</v>
      </c>
      <c r="I1964" t="str">
        <f>VLOOKUP(B1964,'CCM-FRS-01-May-2014'!$A$1:$M$1962,3,0)</f>
        <v>Global Sector Group</v>
      </c>
      <c r="J1964" t="str">
        <f>VLOOKUP(B1964,'CCM-FRS-01-May-2014'!$A$1:$M$1962,4,0)</f>
        <v>Global Sector Core Centers</v>
      </c>
      <c r="K1964" t="str">
        <f>VLOOKUP(B1964,'CCM-FRS-01-May-2014'!$A$1:$M$1962,5,0)</f>
        <v>BlackRock Other Centers</v>
      </c>
      <c r="M1964">
        <v>0</v>
      </c>
      <c r="O1964" s="23">
        <v>0</v>
      </c>
    </row>
    <row r="1965" spans="1:15" ht="15" x14ac:dyDescent="0.3">
      <c r="A1965" s="7"/>
      <c r="B1965" s="7" t="s">
        <v>3927</v>
      </c>
      <c r="C1965" s="7" t="s">
        <v>3642</v>
      </c>
      <c r="D1965" s="8">
        <v>38860.60738425926</v>
      </c>
      <c r="E1965" s="7" t="s">
        <v>19</v>
      </c>
      <c r="F1965" s="8">
        <v>41455</v>
      </c>
      <c r="G1965" t="str">
        <f t="shared" si="31"/>
        <v>Inactive</v>
      </c>
      <c r="H1965" s="4" t="s">
        <v>6</v>
      </c>
      <c r="I1965" t="str">
        <f>VLOOKUP(B1965,'CCM-FRS-01-May-2014'!$A$1:$M$1962,3,0)</f>
        <v>Global Sector Group</v>
      </c>
      <c r="J1965" t="str">
        <f>VLOOKUP(B1965,'CCM-FRS-01-May-2014'!$A$1:$M$1962,4,0)</f>
        <v>Global Sector Core Centers</v>
      </c>
      <c r="K1965" t="str">
        <f>VLOOKUP(B1965,'CCM-FRS-01-May-2014'!$A$1:$M$1962,5,0)</f>
        <v>BlackRock Other Centers</v>
      </c>
      <c r="M1965">
        <v>0</v>
      </c>
      <c r="O1965" s="23">
        <v>0</v>
      </c>
    </row>
    <row r="1966" spans="1:15" ht="15" x14ac:dyDescent="0.3">
      <c r="A1966" s="7"/>
      <c r="B1966" s="7" t="s">
        <v>3928</v>
      </c>
      <c r="C1966" s="7" t="s">
        <v>3929</v>
      </c>
      <c r="D1966" s="8">
        <v>38898.411643518521</v>
      </c>
      <c r="E1966" s="7" t="s">
        <v>19</v>
      </c>
      <c r="F1966" s="8">
        <v>41455</v>
      </c>
      <c r="G1966" t="str">
        <f t="shared" si="31"/>
        <v>Inactive</v>
      </c>
      <c r="H1966" s="4" t="s">
        <v>6</v>
      </c>
      <c r="I1966" t="str">
        <f>VLOOKUP(B1966,'CCM-FRS-01-May-2014'!$A$1:$M$1962,3,0)</f>
        <v>Global Sector Group</v>
      </c>
      <c r="J1966" t="str">
        <f>VLOOKUP(B1966,'CCM-FRS-01-May-2014'!$A$1:$M$1962,4,0)</f>
        <v>Global Sector Core Centers</v>
      </c>
      <c r="K1966" t="str">
        <f>VLOOKUP(B1966,'CCM-FRS-01-May-2014'!$A$1:$M$1962,5,0)</f>
        <v>BlackRock Other Centers</v>
      </c>
      <c r="M1966">
        <v>0</v>
      </c>
      <c r="O1966" s="23">
        <v>0</v>
      </c>
    </row>
    <row r="1967" spans="1:15" ht="15" x14ac:dyDescent="0.3">
      <c r="A1967" s="7"/>
      <c r="B1967" s="7" t="s">
        <v>3930</v>
      </c>
      <c r="C1967" s="7" t="s">
        <v>3931</v>
      </c>
      <c r="D1967" s="8">
        <v>38041.414861111109</v>
      </c>
      <c r="E1967" s="7" t="s">
        <v>19</v>
      </c>
      <c r="F1967" s="8" t="s">
        <v>20</v>
      </c>
      <c r="G1967" t="str">
        <f t="shared" si="31"/>
        <v>Active</v>
      </c>
      <c r="H1967" s="2" t="s">
        <v>1</v>
      </c>
      <c r="I1967" t="str">
        <f>VLOOKUP(B1967,'CCM-FRS-01-May-2014'!$A$1:$M$1962,3,0)</f>
        <v>Global Sector Group</v>
      </c>
      <c r="J1967" t="str">
        <f>VLOOKUP(B1967,'CCM-FRS-01-May-2014'!$A$1:$M$1962,4,0)</f>
        <v>Global Sector Core Centers</v>
      </c>
      <c r="K1967" t="str">
        <f>VLOOKUP(B1967,'CCM-FRS-01-May-2014'!$A$1:$M$1962,5,0)</f>
        <v>BlackRock Revenue Centers</v>
      </c>
      <c r="M1967">
        <v>0</v>
      </c>
      <c r="O1967" s="23">
        <v>0</v>
      </c>
    </row>
    <row r="1968" spans="1:15" ht="15" x14ac:dyDescent="0.3">
      <c r="D1968" s="17"/>
      <c r="F1968" s="17"/>
      <c r="H1968" s="1"/>
      <c r="M1968">
        <v>13131</v>
      </c>
      <c r="O1968">
        <v>4952978826.385581</v>
      </c>
    </row>
    <row r="1969" spans="4:8" ht="15" x14ac:dyDescent="0.3">
      <c r="D1969" s="17"/>
      <c r="F1969" s="17"/>
      <c r="H1969" s="1"/>
    </row>
    <row r="1970" spans="4:8" ht="15" x14ac:dyDescent="0.3">
      <c r="D1970" s="17"/>
      <c r="F1970" s="17"/>
      <c r="H1970" s="1"/>
    </row>
    <row r="1971" spans="4:8" ht="15" x14ac:dyDescent="0.3">
      <c r="D1971" s="17"/>
      <c r="F1971" s="17"/>
      <c r="H1971" s="1"/>
    </row>
    <row r="1972" spans="4:8" ht="15" x14ac:dyDescent="0.3">
      <c r="D1972" s="17"/>
      <c r="F1972" s="17"/>
      <c r="H1972" s="1"/>
    </row>
    <row r="1973" spans="4:8" ht="15" x14ac:dyDescent="0.3">
      <c r="D1973" s="17"/>
      <c r="F1973" s="17"/>
      <c r="H1973" s="1"/>
    </row>
    <row r="1974" spans="4:8" ht="15" x14ac:dyDescent="0.3">
      <c r="D1974" s="17"/>
      <c r="F1974" s="17"/>
      <c r="H1974" s="1"/>
    </row>
    <row r="1975" spans="4:8" ht="15" x14ac:dyDescent="0.3">
      <c r="D1975" s="17"/>
      <c r="F1975" s="17"/>
      <c r="H1975" s="1"/>
    </row>
    <row r="1976" spans="4:8" ht="15" x14ac:dyDescent="0.3">
      <c r="D1976" s="17"/>
      <c r="F1976" s="17"/>
      <c r="H1976" s="1"/>
    </row>
    <row r="1977" spans="4:8" ht="15" x14ac:dyDescent="0.3">
      <c r="D1977" s="17"/>
      <c r="F1977" s="17"/>
      <c r="H1977" s="1"/>
    </row>
    <row r="1978" spans="4:8" ht="15" x14ac:dyDescent="0.3">
      <c r="D1978" s="17"/>
      <c r="F1978" s="17"/>
      <c r="H1978" s="1"/>
    </row>
    <row r="1979" spans="4:8" ht="15" x14ac:dyDescent="0.3">
      <c r="D1979" s="17"/>
      <c r="F1979" s="17"/>
      <c r="H1979" s="1"/>
    </row>
    <row r="1980" spans="4:8" ht="15" x14ac:dyDescent="0.3">
      <c r="D1980" s="17"/>
      <c r="F1980" s="17"/>
      <c r="H1980" s="1"/>
    </row>
    <row r="1981" spans="4:8" ht="15" x14ac:dyDescent="0.3">
      <c r="D1981" s="17"/>
      <c r="F1981" s="17"/>
      <c r="H1981" s="1"/>
    </row>
    <row r="1982" spans="4:8" ht="15" x14ac:dyDescent="0.3">
      <c r="D1982" s="17"/>
      <c r="F1982" s="17"/>
      <c r="H1982" s="1"/>
    </row>
    <row r="1983" spans="4:8" ht="15" x14ac:dyDescent="0.3">
      <c r="D1983" s="17"/>
      <c r="F1983" s="17"/>
      <c r="H1983" s="1"/>
    </row>
    <row r="1984" spans="4:8" ht="15" x14ac:dyDescent="0.3">
      <c r="D1984" s="17"/>
      <c r="F1984" s="17"/>
      <c r="H1984" s="1"/>
    </row>
    <row r="1985" spans="4:8" ht="15" x14ac:dyDescent="0.3">
      <c r="D1985" s="17"/>
      <c r="F1985" s="17"/>
      <c r="H1985" s="1"/>
    </row>
    <row r="1986" spans="4:8" ht="15" x14ac:dyDescent="0.3">
      <c r="D1986" s="17"/>
      <c r="F1986" s="17"/>
      <c r="H1986" s="1"/>
    </row>
    <row r="1987" spans="4:8" ht="15" x14ac:dyDescent="0.3">
      <c r="D1987" s="17"/>
      <c r="F1987" s="17"/>
      <c r="H1987" s="1"/>
    </row>
    <row r="1988" spans="4:8" ht="15" x14ac:dyDescent="0.3">
      <c r="D1988" s="17"/>
      <c r="F1988" s="17"/>
      <c r="H1988" s="1"/>
    </row>
    <row r="1989" spans="4:8" ht="15" x14ac:dyDescent="0.3">
      <c r="D1989" s="17"/>
      <c r="F1989" s="17"/>
      <c r="H1989" s="1"/>
    </row>
    <row r="1990" spans="4:8" ht="15" x14ac:dyDescent="0.3">
      <c r="D1990" s="17"/>
      <c r="F1990" s="17"/>
      <c r="H1990" s="1"/>
    </row>
    <row r="1991" spans="4:8" ht="15" x14ac:dyDescent="0.3">
      <c r="D1991" s="17"/>
      <c r="F1991" s="17"/>
      <c r="H1991" s="1"/>
    </row>
    <row r="1992" spans="4:8" ht="15" x14ac:dyDescent="0.3">
      <c r="D1992" s="17"/>
      <c r="F1992" s="17"/>
      <c r="H1992" s="1"/>
    </row>
    <row r="1993" spans="4:8" ht="15" x14ac:dyDescent="0.3">
      <c r="D1993" s="17"/>
      <c r="F1993" s="17"/>
      <c r="H1993" s="1"/>
    </row>
    <row r="1994" spans="4:8" ht="15" x14ac:dyDescent="0.3">
      <c r="D1994" s="17"/>
      <c r="F1994" s="17"/>
      <c r="H1994" s="1"/>
    </row>
    <row r="1995" spans="4:8" ht="15" x14ac:dyDescent="0.3">
      <c r="D1995" s="17"/>
      <c r="F1995" s="17"/>
      <c r="H1995" s="1"/>
    </row>
    <row r="1996" spans="4:8" ht="15" x14ac:dyDescent="0.3">
      <c r="D1996" s="17"/>
      <c r="F1996" s="17"/>
      <c r="H1996" s="1"/>
    </row>
    <row r="1997" spans="4:8" ht="15" x14ac:dyDescent="0.3">
      <c r="D1997" s="17"/>
      <c r="F1997" s="17"/>
      <c r="H1997" s="1"/>
    </row>
    <row r="1998" spans="4:8" x14ac:dyDescent="0.2">
      <c r="D1998" s="17"/>
    </row>
    <row r="1999" spans="4:8" x14ac:dyDescent="0.2">
      <c r="D1999" s="17"/>
    </row>
    <row r="2000" spans="4:8" x14ac:dyDescent="0.2">
      <c r="D2000" s="17"/>
    </row>
    <row r="2001" spans="4:6" x14ac:dyDescent="0.2">
      <c r="D2001" s="17"/>
    </row>
    <row r="2002" spans="4:6" x14ac:dyDescent="0.2">
      <c r="D2002" s="17"/>
    </row>
    <row r="2003" spans="4:6" x14ac:dyDescent="0.2">
      <c r="D2003" s="17"/>
    </row>
    <row r="2004" spans="4:6" x14ac:dyDescent="0.2">
      <c r="D2004" s="17"/>
    </row>
    <row r="2005" spans="4:6" x14ac:dyDescent="0.2">
      <c r="D2005" s="17"/>
    </row>
    <row r="2006" spans="4:6" x14ac:dyDescent="0.2">
      <c r="D2006" s="17"/>
    </row>
    <row r="2007" spans="4:6" x14ac:dyDescent="0.2">
      <c r="D2007" s="17"/>
    </row>
    <row r="2008" spans="4:6" x14ac:dyDescent="0.2">
      <c r="D2008" s="17"/>
    </row>
    <row r="2009" spans="4:6" x14ac:dyDescent="0.2">
      <c r="D2009" s="17"/>
    </row>
    <row r="2010" spans="4:6" x14ac:dyDescent="0.2">
      <c r="D2010" s="17"/>
    </row>
    <row r="2011" spans="4:6" x14ac:dyDescent="0.2">
      <c r="D2011" s="17"/>
    </row>
    <row r="2012" spans="4:6" x14ac:dyDescent="0.2">
      <c r="D2012" s="17"/>
      <c r="F2012" s="17"/>
    </row>
    <row r="2013" spans="4:6" x14ac:dyDescent="0.2">
      <c r="D2013" s="17"/>
    </row>
    <row r="2014" spans="4:6" x14ac:dyDescent="0.2">
      <c r="D2014" s="17"/>
    </row>
    <row r="2015" spans="4:6" x14ac:dyDescent="0.2">
      <c r="D2015" s="17"/>
    </row>
    <row r="2016" spans="4:6" x14ac:dyDescent="0.2">
      <c r="D2016" s="17"/>
    </row>
    <row r="2017" spans="4:4" x14ac:dyDescent="0.2">
      <c r="D2017" s="17"/>
    </row>
    <row r="2018" spans="4:4" x14ac:dyDescent="0.2">
      <c r="D2018" s="17"/>
    </row>
    <row r="2019" spans="4:4" x14ac:dyDescent="0.2">
      <c r="D2019" s="17"/>
    </row>
    <row r="2020" spans="4:4" x14ac:dyDescent="0.2">
      <c r="D2020" s="17"/>
    </row>
    <row r="2021" spans="4:4" x14ac:dyDescent="0.2">
      <c r="D2021" s="17"/>
    </row>
    <row r="2022" spans="4:4" x14ac:dyDescent="0.2">
      <c r="D2022" s="17"/>
    </row>
    <row r="2023" spans="4:4" x14ac:dyDescent="0.2">
      <c r="D2023" s="17"/>
    </row>
    <row r="2024" spans="4:4" x14ac:dyDescent="0.2">
      <c r="D2024" s="17"/>
    </row>
    <row r="2025" spans="4:4" x14ac:dyDescent="0.2">
      <c r="D2025" s="17"/>
    </row>
    <row r="2026" spans="4:4" x14ac:dyDescent="0.2">
      <c r="D2026" s="17"/>
    </row>
    <row r="2027" spans="4:4" x14ac:dyDescent="0.2">
      <c r="D2027" s="17"/>
    </row>
    <row r="2028" spans="4:4" x14ac:dyDescent="0.2">
      <c r="D2028" s="17"/>
    </row>
    <row r="2029" spans="4:4" x14ac:dyDescent="0.2">
      <c r="D2029" s="17"/>
    </row>
    <row r="2030" spans="4:4" x14ac:dyDescent="0.2">
      <c r="D2030" s="17"/>
    </row>
    <row r="2031" spans="4:4" x14ac:dyDescent="0.2">
      <c r="D2031" s="17"/>
    </row>
    <row r="2032" spans="4:4" x14ac:dyDescent="0.2">
      <c r="D2032" s="17"/>
    </row>
    <row r="2033" spans="4:4" x14ac:dyDescent="0.2">
      <c r="D2033" s="17"/>
    </row>
    <row r="2034" spans="4:4" x14ac:dyDescent="0.2">
      <c r="D2034" s="17"/>
    </row>
    <row r="2035" spans="4:4" x14ac:dyDescent="0.2">
      <c r="D2035" s="17"/>
    </row>
    <row r="2036" spans="4:4" x14ac:dyDescent="0.2">
      <c r="D2036" s="17"/>
    </row>
    <row r="2037" spans="4:4" x14ac:dyDescent="0.2">
      <c r="D2037" s="17"/>
    </row>
    <row r="2038" spans="4:4" x14ac:dyDescent="0.2">
      <c r="D2038" s="17"/>
    </row>
    <row r="2039" spans="4:4" x14ac:dyDescent="0.2">
      <c r="D2039" s="17"/>
    </row>
    <row r="2040" spans="4:4" x14ac:dyDescent="0.2">
      <c r="D2040" s="17"/>
    </row>
    <row r="2041" spans="4:4" x14ac:dyDescent="0.2">
      <c r="D2041" s="17"/>
    </row>
    <row r="2042" spans="4:4" x14ac:dyDescent="0.2">
      <c r="D2042" s="17"/>
    </row>
    <row r="2043" spans="4:4" x14ac:dyDescent="0.2">
      <c r="D2043" s="17"/>
    </row>
    <row r="2044" spans="4:4" x14ac:dyDescent="0.2">
      <c r="D2044" s="17"/>
    </row>
    <row r="2045" spans="4:4" x14ac:dyDescent="0.2">
      <c r="D2045" s="17"/>
    </row>
    <row r="2046" spans="4:4" x14ac:dyDescent="0.2">
      <c r="D2046" s="17"/>
    </row>
    <row r="2047" spans="4:4" x14ac:dyDescent="0.2">
      <c r="D2047" s="17"/>
    </row>
    <row r="2048" spans="4:4" x14ac:dyDescent="0.2">
      <c r="D2048" s="17"/>
    </row>
    <row r="2049" spans="4:4" x14ac:dyDescent="0.2">
      <c r="D2049" s="17"/>
    </row>
    <row r="2050" spans="4:4" x14ac:dyDescent="0.2">
      <c r="D2050" s="17"/>
    </row>
    <row r="2051" spans="4:4" x14ac:dyDescent="0.2">
      <c r="D2051" s="17"/>
    </row>
    <row r="2052" spans="4:4" x14ac:dyDescent="0.2">
      <c r="D2052" s="17"/>
    </row>
    <row r="2053" spans="4:4" x14ac:dyDescent="0.2">
      <c r="D2053" s="17"/>
    </row>
    <row r="2054" spans="4:4" x14ac:dyDescent="0.2">
      <c r="D2054" s="17"/>
    </row>
    <row r="2055" spans="4:4" x14ac:dyDescent="0.2">
      <c r="D2055" s="17"/>
    </row>
    <row r="2056" spans="4:4" x14ac:dyDescent="0.2">
      <c r="D2056" s="17"/>
    </row>
    <row r="2057" spans="4:4" x14ac:dyDescent="0.2">
      <c r="D2057" s="17"/>
    </row>
    <row r="2058" spans="4:4" x14ac:dyDescent="0.2">
      <c r="D2058" s="17"/>
    </row>
    <row r="2059" spans="4:4" x14ac:dyDescent="0.2">
      <c r="D2059" s="17"/>
    </row>
    <row r="2060" spans="4:4" x14ac:dyDescent="0.2">
      <c r="D2060" s="17"/>
    </row>
    <row r="2061" spans="4:4" x14ac:dyDescent="0.2">
      <c r="D2061" s="17"/>
    </row>
    <row r="2062" spans="4:4" x14ac:dyDescent="0.2">
      <c r="D2062" s="17"/>
    </row>
    <row r="2063" spans="4:4" x14ac:dyDescent="0.2">
      <c r="D2063" s="17"/>
    </row>
    <row r="2064" spans="4:4" x14ac:dyDescent="0.2">
      <c r="D2064" s="17"/>
    </row>
    <row r="2065" spans="4:6" x14ac:dyDescent="0.2">
      <c r="D2065" s="17"/>
    </row>
    <row r="2066" spans="4:6" x14ac:dyDescent="0.2">
      <c r="D2066" s="17"/>
    </row>
    <row r="2067" spans="4:6" x14ac:dyDescent="0.2">
      <c r="D2067" s="17"/>
    </row>
    <row r="2068" spans="4:6" x14ac:dyDescent="0.2">
      <c r="D2068" s="17"/>
    </row>
    <row r="2069" spans="4:6" x14ac:dyDescent="0.2">
      <c r="D2069" s="17"/>
    </row>
    <row r="2070" spans="4:6" x14ac:dyDescent="0.2">
      <c r="D2070" s="17"/>
    </row>
    <row r="2071" spans="4:6" x14ac:dyDescent="0.2">
      <c r="D2071" s="17"/>
    </row>
    <row r="2072" spans="4:6" x14ac:dyDescent="0.2">
      <c r="D2072" s="17"/>
    </row>
    <row r="2073" spans="4:6" x14ac:dyDescent="0.2">
      <c r="D2073" s="17"/>
    </row>
    <row r="2074" spans="4:6" x14ac:dyDescent="0.2">
      <c r="D2074" s="17"/>
    </row>
    <row r="2075" spans="4:6" x14ac:dyDescent="0.2">
      <c r="D2075" s="17"/>
    </row>
    <row r="2076" spans="4:6" x14ac:dyDescent="0.2">
      <c r="D2076" s="17"/>
    </row>
    <row r="2077" spans="4:6" x14ac:dyDescent="0.2">
      <c r="D2077" s="17"/>
    </row>
    <row r="2078" spans="4:6" x14ac:dyDescent="0.2">
      <c r="D2078" s="17"/>
    </row>
    <row r="2079" spans="4:6" x14ac:dyDescent="0.2">
      <c r="D2079" s="17"/>
    </row>
    <row r="2080" spans="4:6" x14ac:dyDescent="0.2">
      <c r="D2080" s="17"/>
      <c r="F2080" s="17"/>
    </row>
    <row r="2081" spans="4:4" x14ac:dyDescent="0.2">
      <c r="D2081" s="17"/>
    </row>
    <row r="2082" spans="4:4" x14ac:dyDescent="0.2">
      <c r="D2082" s="17"/>
    </row>
    <row r="2083" spans="4:4" x14ac:dyDescent="0.2">
      <c r="D2083" s="17"/>
    </row>
    <row r="2084" spans="4:4" x14ac:dyDescent="0.2">
      <c r="D2084" s="17"/>
    </row>
    <row r="2085" spans="4:4" x14ac:dyDescent="0.2">
      <c r="D2085" s="17"/>
    </row>
    <row r="2086" spans="4:4" x14ac:dyDescent="0.2">
      <c r="D2086" s="17"/>
    </row>
    <row r="2087" spans="4:4" x14ac:dyDescent="0.2">
      <c r="D2087" s="17"/>
    </row>
    <row r="2088" spans="4:4" x14ac:dyDescent="0.2">
      <c r="D2088" s="17"/>
    </row>
    <row r="2089" spans="4:4" x14ac:dyDescent="0.2">
      <c r="D2089" s="17"/>
    </row>
    <row r="2090" spans="4:4" x14ac:dyDescent="0.2">
      <c r="D2090" s="17"/>
    </row>
    <row r="2091" spans="4:4" x14ac:dyDescent="0.2">
      <c r="D2091" s="17"/>
    </row>
    <row r="2092" spans="4:4" x14ac:dyDescent="0.2">
      <c r="D2092" s="17"/>
    </row>
    <row r="2093" spans="4:4" x14ac:dyDescent="0.2">
      <c r="D2093" s="17"/>
    </row>
    <row r="2094" spans="4:4" x14ac:dyDescent="0.2">
      <c r="D2094" s="17"/>
    </row>
    <row r="2095" spans="4:4" x14ac:dyDescent="0.2">
      <c r="D2095" s="17"/>
    </row>
    <row r="2096" spans="4:4" x14ac:dyDescent="0.2">
      <c r="D2096" s="17"/>
    </row>
    <row r="2097" spans="4:6" x14ac:dyDescent="0.2">
      <c r="D2097" s="17"/>
    </row>
    <row r="2098" spans="4:6" x14ac:dyDescent="0.2">
      <c r="D2098" s="17"/>
    </row>
    <row r="2099" spans="4:6" x14ac:dyDescent="0.2">
      <c r="D2099" s="17"/>
    </row>
    <row r="2100" spans="4:6" x14ac:dyDescent="0.2">
      <c r="D2100" s="17"/>
    </row>
    <row r="2101" spans="4:6" x14ac:dyDescent="0.2">
      <c r="D2101" s="17"/>
    </row>
    <row r="2102" spans="4:6" x14ac:dyDescent="0.2">
      <c r="D2102" s="17"/>
    </row>
    <row r="2103" spans="4:6" x14ac:dyDescent="0.2">
      <c r="D2103" s="17"/>
    </row>
    <row r="2104" spans="4:6" x14ac:dyDescent="0.2">
      <c r="D2104" s="17"/>
      <c r="F2104" s="17"/>
    </row>
    <row r="2105" spans="4:6" x14ac:dyDescent="0.2">
      <c r="D2105" s="17"/>
    </row>
    <row r="2106" spans="4:6" x14ac:dyDescent="0.2">
      <c r="D2106" s="17"/>
    </row>
    <row r="2107" spans="4:6" x14ac:dyDescent="0.2">
      <c r="D2107" s="17"/>
    </row>
    <row r="2108" spans="4:6" x14ac:dyDescent="0.2">
      <c r="D2108" s="17"/>
    </row>
    <row r="2109" spans="4:6" x14ac:dyDescent="0.2">
      <c r="D2109" s="17"/>
    </row>
    <row r="2110" spans="4:6" x14ac:dyDescent="0.2">
      <c r="D2110" s="17"/>
    </row>
    <row r="2111" spans="4:6" x14ac:dyDescent="0.2">
      <c r="D2111" s="17"/>
    </row>
    <row r="2112" spans="4:6" x14ac:dyDescent="0.2">
      <c r="D2112" s="17"/>
    </row>
    <row r="2113" spans="4:4" x14ac:dyDescent="0.2">
      <c r="D2113" s="17"/>
    </row>
    <row r="2114" spans="4:4" x14ac:dyDescent="0.2">
      <c r="D2114" s="17"/>
    </row>
    <row r="2115" spans="4:4" x14ac:dyDescent="0.2">
      <c r="D2115" s="17"/>
    </row>
    <row r="2116" spans="4:4" x14ac:dyDescent="0.2">
      <c r="D2116" s="17"/>
    </row>
    <row r="2117" spans="4:4" x14ac:dyDescent="0.2">
      <c r="D2117" s="17"/>
    </row>
    <row r="2118" spans="4:4" x14ac:dyDescent="0.2">
      <c r="D2118" s="17"/>
    </row>
    <row r="2119" spans="4:4" x14ac:dyDescent="0.2">
      <c r="D2119" s="17"/>
    </row>
    <row r="2120" spans="4:4" x14ac:dyDescent="0.2">
      <c r="D2120" s="17"/>
    </row>
    <row r="2121" spans="4:4" x14ac:dyDescent="0.2">
      <c r="D2121" s="17"/>
    </row>
    <row r="2122" spans="4:4" x14ac:dyDescent="0.2">
      <c r="D2122" s="17"/>
    </row>
    <row r="2123" spans="4:4" x14ac:dyDescent="0.2">
      <c r="D2123" s="17"/>
    </row>
    <row r="2124" spans="4:4" x14ac:dyDescent="0.2">
      <c r="D2124" s="17"/>
    </row>
    <row r="2125" spans="4:4" x14ac:dyDescent="0.2">
      <c r="D2125" s="17"/>
    </row>
    <row r="2126" spans="4:4" x14ac:dyDescent="0.2">
      <c r="D2126" s="17"/>
    </row>
    <row r="2127" spans="4:4" x14ac:dyDescent="0.2">
      <c r="D2127" s="17"/>
    </row>
    <row r="2128" spans="4:4" x14ac:dyDescent="0.2">
      <c r="D2128" s="17"/>
    </row>
    <row r="2129" spans="4:4" x14ac:dyDescent="0.2">
      <c r="D2129" s="17"/>
    </row>
    <row r="2130" spans="4:4" x14ac:dyDescent="0.2">
      <c r="D2130" s="17"/>
    </row>
    <row r="2131" spans="4:4" x14ac:dyDescent="0.2">
      <c r="D2131" s="17"/>
    </row>
    <row r="2132" spans="4:4" x14ac:dyDescent="0.2">
      <c r="D2132" s="17"/>
    </row>
    <row r="2133" spans="4:4" x14ac:dyDescent="0.2">
      <c r="D2133" s="17"/>
    </row>
    <row r="2134" spans="4:4" x14ac:dyDescent="0.2">
      <c r="D2134" s="17"/>
    </row>
    <row r="2135" spans="4:4" x14ac:dyDescent="0.2">
      <c r="D2135" s="17"/>
    </row>
    <row r="2136" spans="4:4" x14ac:dyDescent="0.2">
      <c r="D2136" s="17"/>
    </row>
    <row r="2137" spans="4:4" x14ac:dyDescent="0.2">
      <c r="D2137" s="17"/>
    </row>
    <row r="2138" spans="4:4" x14ac:dyDescent="0.2">
      <c r="D2138" s="17"/>
    </row>
    <row r="2139" spans="4:4" x14ac:dyDescent="0.2">
      <c r="D2139" s="17"/>
    </row>
    <row r="2140" spans="4:4" x14ac:dyDescent="0.2">
      <c r="D2140" s="17"/>
    </row>
    <row r="2141" spans="4:4" x14ac:dyDescent="0.2">
      <c r="D2141" s="17"/>
    </row>
    <row r="2142" spans="4:4" x14ac:dyDescent="0.2">
      <c r="D2142" s="17"/>
    </row>
    <row r="2143" spans="4:4" x14ac:dyDescent="0.2">
      <c r="D2143" s="17"/>
    </row>
    <row r="2144" spans="4:4" x14ac:dyDescent="0.2">
      <c r="D2144" s="17"/>
    </row>
    <row r="2145" spans="4:4" x14ac:dyDescent="0.2">
      <c r="D2145" s="17"/>
    </row>
    <row r="2146" spans="4:4" x14ac:dyDescent="0.2">
      <c r="D2146" s="17"/>
    </row>
    <row r="2147" spans="4:4" x14ac:dyDescent="0.2">
      <c r="D2147" s="17"/>
    </row>
    <row r="2148" spans="4:4" x14ac:dyDescent="0.2">
      <c r="D2148" s="17"/>
    </row>
    <row r="2149" spans="4:4" x14ac:dyDescent="0.2">
      <c r="D2149" s="17"/>
    </row>
    <row r="2150" spans="4:4" x14ac:dyDescent="0.2">
      <c r="D2150" s="17"/>
    </row>
    <row r="2151" spans="4:4" x14ac:dyDescent="0.2">
      <c r="D2151" s="17"/>
    </row>
    <row r="2152" spans="4:4" x14ac:dyDescent="0.2">
      <c r="D2152" s="17"/>
    </row>
    <row r="2153" spans="4:4" x14ac:dyDescent="0.2">
      <c r="D2153" s="17"/>
    </row>
    <row r="2154" spans="4:4" x14ac:dyDescent="0.2">
      <c r="D2154" s="17"/>
    </row>
    <row r="2155" spans="4:4" x14ac:dyDescent="0.2">
      <c r="D2155" s="17"/>
    </row>
    <row r="2156" spans="4:4" x14ac:dyDescent="0.2">
      <c r="D2156" s="17"/>
    </row>
    <row r="2157" spans="4:4" x14ac:dyDescent="0.2">
      <c r="D2157" s="17"/>
    </row>
    <row r="2158" spans="4:4" x14ac:dyDescent="0.2">
      <c r="D2158" s="17"/>
    </row>
    <row r="2159" spans="4:4" x14ac:dyDescent="0.2">
      <c r="D2159" s="17"/>
    </row>
    <row r="2160" spans="4:4" x14ac:dyDescent="0.2">
      <c r="D2160" s="17"/>
    </row>
    <row r="2161" spans="4:4" x14ac:dyDescent="0.2">
      <c r="D2161" s="17"/>
    </row>
    <row r="2162" spans="4:4" x14ac:dyDescent="0.2">
      <c r="D2162" s="17"/>
    </row>
    <row r="2163" spans="4:4" x14ac:dyDescent="0.2">
      <c r="D2163" s="17"/>
    </row>
    <row r="2164" spans="4:4" x14ac:dyDescent="0.2">
      <c r="D2164" s="17"/>
    </row>
    <row r="2165" spans="4:4" x14ac:dyDescent="0.2">
      <c r="D2165" s="17"/>
    </row>
    <row r="2166" spans="4:4" x14ac:dyDescent="0.2">
      <c r="D2166" s="17"/>
    </row>
    <row r="2167" spans="4:4" x14ac:dyDescent="0.2">
      <c r="D2167" s="17"/>
    </row>
    <row r="2168" spans="4:4" x14ac:dyDescent="0.2">
      <c r="D2168" s="17"/>
    </row>
    <row r="2169" spans="4:4" x14ac:dyDescent="0.2">
      <c r="D2169" s="17"/>
    </row>
    <row r="2170" spans="4:4" x14ac:dyDescent="0.2">
      <c r="D2170" s="17"/>
    </row>
    <row r="2171" spans="4:4" x14ac:dyDescent="0.2">
      <c r="D2171" s="17"/>
    </row>
    <row r="2172" spans="4:4" x14ac:dyDescent="0.2">
      <c r="D2172" s="17"/>
    </row>
    <row r="2173" spans="4:4" x14ac:dyDescent="0.2">
      <c r="D2173" s="17"/>
    </row>
    <row r="2174" spans="4:4" x14ac:dyDescent="0.2">
      <c r="D2174" s="17"/>
    </row>
    <row r="2175" spans="4:4" x14ac:dyDescent="0.2">
      <c r="D2175" s="17"/>
    </row>
    <row r="2176" spans="4:4" x14ac:dyDescent="0.2">
      <c r="D2176" s="17"/>
    </row>
    <row r="2177" spans="4:4" x14ac:dyDescent="0.2">
      <c r="D2177" s="17"/>
    </row>
    <row r="2178" spans="4:4" x14ac:dyDescent="0.2">
      <c r="D2178" s="17"/>
    </row>
    <row r="2179" spans="4:4" x14ac:dyDescent="0.2">
      <c r="D2179" s="17"/>
    </row>
    <row r="2180" spans="4:4" x14ac:dyDescent="0.2">
      <c r="D2180" s="17"/>
    </row>
    <row r="2181" spans="4:4" x14ac:dyDescent="0.2">
      <c r="D2181" s="17"/>
    </row>
    <row r="2182" spans="4:4" x14ac:dyDescent="0.2">
      <c r="D2182" s="17"/>
    </row>
    <row r="2183" spans="4:4" x14ac:dyDescent="0.2">
      <c r="D2183" s="17"/>
    </row>
    <row r="2184" spans="4:4" x14ac:dyDescent="0.2">
      <c r="D2184" s="17"/>
    </row>
    <row r="2185" spans="4:4" x14ac:dyDescent="0.2">
      <c r="D2185" s="17"/>
    </row>
    <row r="2186" spans="4:4" x14ac:dyDescent="0.2">
      <c r="D2186" s="17"/>
    </row>
    <row r="2187" spans="4:4" x14ac:dyDescent="0.2">
      <c r="D2187" s="17"/>
    </row>
    <row r="2188" spans="4:4" x14ac:dyDescent="0.2">
      <c r="D2188" s="17"/>
    </row>
    <row r="2189" spans="4:4" x14ac:dyDescent="0.2">
      <c r="D2189" s="17"/>
    </row>
    <row r="2190" spans="4:4" x14ac:dyDescent="0.2">
      <c r="D2190" s="17"/>
    </row>
    <row r="2191" spans="4:4" x14ac:dyDescent="0.2">
      <c r="D2191" s="17"/>
    </row>
    <row r="2192" spans="4:4" x14ac:dyDescent="0.2">
      <c r="D2192" s="17"/>
    </row>
    <row r="2193" spans="4:6" x14ac:dyDescent="0.2">
      <c r="D2193" s="17"/>
    </row>
    <row r="2194" spans="4:6" x14ac:dyDescent="0.2">
      <c r="D2194" s="17"/>
    </row>
    <row r="2195" spans="4:6" x14ac:dyDescent="0.2">
      <c r="D2195" s="17"/>
    </row>
    <row r="2196" spans="4:6" x14ac:dyDescent="0.2">
      <c r="D2196" s="17"/>
    </row>
    <row r="2197" spans="4:6" x14ac:dyDescent="0.2">
      <c r="D2197" s="17"/>
      <c r="F2197" s="17"/>
    </row>
    <row r="2198" spans="4:6" x14ac:dyDescent="0.2">
      <c r="D2198" s="17"/>
    </row>
    <row r="2199" spans="4:6" x14ac:dyDescent="0.2">
      <c r="D2199" s="17"/>
    </row>
    <row r="2200" spans="4:6" x14ac:dyDescent="0.2">
      <c r="D2200" s="17"/>
    </row>
    <row r="2201" spans="4:6" x14ac:dyDescent="0.2">
      <c r="D2201" s="17"/>
    </row>
    <row r="2202" spans="4:6" x14ac:dyDescent="0.2">
      <c r="D2202" s="17"/>
    </row>
    <row r="2203" spans="4:6" x14ac:dyDescent="0.2">
      <c r="D2203" s="17"/>
    </row>
    <row r="2204" spans="4:6" x14ac:dyDescent="0.2">
      <c r="D2204" s="17"/>
    </row>
    <row r="2205" spans="4:6" x14ac:dyDescent="0.2">
      <c r="D2205" s="17"/>
    </row>
    <row r="2206" spans="4:6" x14ac:dyDescent="0.2">
      <c r="D2206" s="17"/>
    </row>
    <row r="2207" spans="4:6" x14ac:dyDescent="0.2">
      <c r="D2207" s="17"/>
    </row>
    <row r="2208" spans="4:6" x14ac:dyDescent="0.2">
      <c r="D2208" s="17"/>
    </row>
    <row r="2209" spans="4:4" x14ac:dyDescent="0.2">
      <c r="D2209" s="17"/>
    </row>
    <row r="2210" spans="4:4" x14ac:dyDescent="0.2">
      <c r="D2210" s="17"/>
    </row>
    <row r="2211" spans="4:4" x14ac:dyDescent="0.2">
      <c r="D2211" s="17"/>
    </row>
    <row r="2212" spans="4:4" x14ac:dyDescent="0.2">
      <c r="D2212" s="17"/>
    </row>
    <row r="2213" spans="4:4" x14ac:dyDescent="0.2">
      <c r="D2213" s="17"/>
    </row>
    <row r="2214" spans="4:4" x14ac:dyDescent="0.2">
      <c r="D2214" s="17"/>
    </row>
    <row r="2215" spans="4:4" x14ac:dyDescent="0.2">
      <c r="D2215" s="17"/>
    </row>
    <row r="2216" spans="4:4" x14ac:dyDescent="0.2">
      <c r="D2216" s="17"/>
    </row>
    <row r="2217" spans="4:4" x14ac:dyDescent="0.2">
      <c r="D2217" s="17"/>
    </row>
    <row r="2218" spans="4:4" x14ac:dyDescent="0.2">
      <c r="D2218" s="17"/>
    </row>
    <row r="2219" spans="4:4" x14ac:dyDescent="0.2">
      <c r="D2219" s="17"/>
    </row>
    <row r="2220" spans="4:4" x14ac:dyDescent="0.2">
      <c r="D2220" s="17"/>
    </row>
    <row r="2221" spans="4:4" x14ac:dyDescent="0.2">
      <c r="D2221" s="17"/>
    </row>
    <row r="2222" spans="4:4" x14ac:dyDescent="0.2">
      <c r="D2222" s="17"/>
    </row>
    <row r="2223" spans="4:4" x14ac:dyDescent="0.2">
      <c r="D2223" s="17"/>
    </row>
    <row r="2224" spans="4:4" x14ac:dyDescent="0.2">
      <c r="D2224" s="17"/>
    </row>
    <row r="2225" spans="4:4" x14ac:dyDescent="0.2">
      <c r="D2225" s="17"/>
    </row>
    <row r="2226" spans="4:4" x14ac:dyDescent="0.2">
      <c r="D2226" s="17"/>
    </row>
    <row r="2227" spans="4:4" x14ac:dyDescent="0.2">
      <c r="D2227" s="17"/>
    </row>
    <row r="2228" spans="4:4" x14ac:dyDescent="0.2">
      <c r="D2228" s="17"/>
    </row>
    <row r="2229" spans="4:4" x14ac:dyDescent="0.2">
      <c r="D2229" s="17"/>
    </row>
    <row r="2230" spans="4:4" x14ac:dyDescent="0.2">
      <c r="D2230" s="17"/>
    </row>
    <row r="2231" spans="4:4" x14ac:dyDescent="0.2">
      <c r="D2231" s="17"/>
    </row>
    <row r="2232" spans="4:4" x14ac:dyDescent="0.2">
      <c r="D2232" s="17"/>
    </row>
    <row r="2233" spans="4:4" x14ac:dyDescent="0.2">
      <c r="D2233" s="17"/>
    </row>
    <row r="2234" spans="4:4" x14ac:dyDescent="0.2">
      <c r="D2234" s="17"/>
    </row>
    <row r="2235" spans="4:4" x14ac:dyDescent="0.2">
      <c r="D2235" s="17"/>
    </row>
    <row r="2236" spans="4:4" x14ac:dyDescent="0.2">
      <c r="D2236" s="17"/>
    </row>
    <row r="2237" spans="4:4" x14ac:dyDescent="0.2">
      <c r="D2237" s="17"/>
    </row>
    <row r="2238" spans="4:4" x14ac:dyDescent="0.2">
      <c r="D2238" s="17"/>
    </row>
    <row r="2239" spans="4:4" x14ac:dyDescent="0.2">
      <c r="D2239" s="17"/>
    </row>
    <row r="2240" spans="4:4" x14ac:dyDescent="0.2">
      <c r="D2240" s="17"/>
    </row>
    <row r="2241" spans="4:4" x14ac:dyDescent="0.2">
      <c r="D2241" s="17"/>
    </row>
    <row r="2242" spans="4:4" x14ac:dyDescent="0.2">
      <c r="D2242" s="17"/>
    </row>
    <row r="2243" spans="4:4" x14ac:dyDescent="0.2">
      <c r="D2243" s="17"/>
    </row>
    <row r="2244" spans="4:4" x14ac:dyDescent="0.2">
      <c r="D2244" s="17"/>
    </row>
    <row r="2245" spans="4:4" x14ac:dyDescent="0.2">
      <c r="D2245" s="17"/>
    </row>
    <row r="2246" spans="4:4" x14ac:dyDescent="0.2">
      <c r="D2246" s="17"/>
    </row>
    <row r="2247" spans="4:4" x14ac:dyDescent="0.2">
      <c r="D2247" s="17"/>
    </row>
    <row r="2248" spans="4:4" x14ac:dyDescent="0.2">
      <c r="D2248" s="17"/>
    </row>
    <row r="2249" spans="4:4" x14ac:dyDescent="0.2">
      <c r="D2249" s="17"/>
    </row>
    <row r="2250" spans="4:4" x14ac:dyDescent="0.2">
      <c r="D2250" s="17"/>
    </row>
    <row r="2251" spans="4:4" x14ac:dyDescent="0.2">
      <c r="D2251" s="17"/>
    </row>
    <row r="2252" spans="4:4" x14ac:dyDescent="0.2">
      <c r="D2252" s="17"/>
    </row>
    <row r="2253" spans="4:4" x14ac:dyDescent="0.2">
      <c r="D2253" s="17"/>
    </row>
    <row r="2254" spans="4:4" x14ac:dyDescent="0.2">
      <c r="D2254" s="17"/>
    </row>
    <row r="2255" spans="4:4" x14ac:dyDescent="0.2">
      <c r="D2255" s="17"/>
    </row>
    <row r="2256" spans="4:4" x14ac:dyDescent="0.2">
      <c r="D2256" s="17"/>
    </row>
    <row r="2257" spans="4:4" x14ac:dyDescent="0.2">
      <c r="D2257" s="17"/>
    </row>
    <row r="2258" spans="4:4" x14ac:dyDescent="0.2">
      <c r="D2258" s="17"/>
    </row>
    <row r="2259" spans="4:4" x14ac:dyDescent="0.2">
      <c r="D2259" s="17"/>
    </row>
    <row r="2260" spans="4:4" x14ac:dyDescent="0.2">
      <c r="D2260" s="17"/>
    </row>
    <row r="2261" spans="4:4" x14ac:dyDescent="0.2">
      <c r="D2261" s="17"/>
    </row>
    <row r="2262" spans="4:4" x14ac:dyDescent="0.2">
      <c r="D2262" s="17"/>
    </row>
    <row r="2263" spans="4:4" x14ac:dyDescent="0.2">
      <c r="D2263" s="17"/>
    </row>
    <row r="2264" spans="4:4" x14ac:dyDescent="0.2">
      <c r="D2264" s="17"/>
    </row>
    <row r="2265" spans="4:4" x14ac:dyDescent="0.2">
      <c r="D2265" s="17"/>
    </row>
    <row r="2266" spans="4:4" x14ac:dyDescent="0.2">
      <c r="D2266" s="17"/>
    </row>
    <row r="2267" spans="4:4" x14ac:dyDescent="0.2">
      <c r="D2267" s="17"/>
    </row>
    <row r="2268" spans="4:4" x14ac:dyDescent="0.2">
      <c r="D2268" s="17"/>
    </row>
    <row r="2269" spans="4:4" x14ac:dyDescent="0.2">
      <c r="D2269" s="17"/>
    </row>
    <row r="2270" spans="4:4" x14ac:dyDescent="0.2">
      <c r="D2270" s="17"/>
    </row>
    <row r="2271" spans="4:4" x14ac:dyDescent="0.2">
      <c r="D2271" s="17"/>
    </row>
    <row r="2272" spans="4:4" x14ac:dyDescent="0.2">
      <c r="D2272" s="17"/>
    </row>
    <row r="2273" spans="4:4" x14ac:dyDescent="0.2">
      <c r="D2273" s="17"/>
    </row>
    <row r="2274" spans="4:4" x14ac:dyDescent="0.2">
      <c r="D2274" s="17"/>
    </row>
    <row r="2275" spans="4:4" x14ac:dyDescent="0.2">
      <c r="D2275" s="17"/>
    </row>
    <row r="2276" spans="4:4" x14ac:dyDescent="0.2">
      <c r="D2276" s="17"/>
    </row>
    <row r="2277" spans="4:4" x14ac:dyDescent="0.2">
      <c r="D2277" s="17"/>
    </row>
    <row r="2278" spans="4:4" x14ac:dyDescent="0.2">
      <c r="D2278" s="17"/>
    </row>
    <row r="2279" spans="4:4" x14ac:dyDescent="0.2">
      <c r="D2279" s="17"/>
    </row>
    <row r="2280" spans="4:4" x14ac:dyDescent="0.2">
      <c r="D2280" s="17"/>
    </row>
    <row r="2281" spans="4:4" x14ac:dyDescent="0.2">
      <c r="D2281" s="17"/>
    </row>
    <row r="2282" spans="4:4" x14ac:dyDescent="0.2">
      <c r="D2282" s="17"/>
    </row>
    <row r="2283" spans="4:4" x14ac:dyDescent="0.2">
      <c r="D2283" s="17"/>
    </row>
    <row r="2284" spans="4:4" x14ac:dyDescent="0.2">
      <c r="D2284" s="17"/>
    </row>
    <row r="2285" spans="4:4" x14ac:dyDescent="0.2">
      <c r="D2285" s="17"/>
    </row>
    <row r="2286" spans="4:4" x14ac:dyDescent="0.2">
      <c r="D2286" s="17"/>
    </row>
    <row r="2287" spans="4:4" x14ac:dyDescent="0.2">
      <c r="D2287" s="17"/>
    </row>
    <row r="2288" spans="4:4" x14ac:dyDescent="0.2">
      <c r="D2288" s="17"/>
    </row>
    <row r="2289" spans="4:4" x14ac:dyDescent="0.2">
      <c r="D2289" s="17"/>
    </row>
    <row r="2290" spans="4:4" x14ac:dyDescent="0.2">
      <c r="D2290" s="17"/>
    </row>
    <row r="2291" spans="4:4" x14ac:dyDescent="0.2">
      <c r="D2291" s="17"/>
    </row>
    <row r="2292" spans="4:4" x14ac:dyDescent="0.2">
      <c r="D2292" s="17"/>
    </row>
    <row r="2293" spans="4:4" x14ac:dyDescent="0.2">
      <c r="D2293" s="17"/>
    </row>
    <row r="2294" spans="4:4" x14ac:dyDescent="0.2">
      <c r="D2294" s="17"/>
    </row>
    <row r="2295" spans="4:4" x14ac:dyDescent="0.2">
      <c r="D2295" s="17"/>
    </row>
    <row r="2296" spans="4:4" x14ac:dyDescent="0.2">
      <c r="D2296" s="17"/>
    </row>
    <row r="2297" spans="4:4" x14ac:dyDescent="0.2">
      <c r="D2297" s="17"/>
    </row>
    <row r="2298" spans="4:4" x14ac:dyDescent="0.2">
      <c r="D2298" s="17"/>
    </row>
    <row r="2299" spans="4:4" x14ac:dyDescent="0.2">
      <c r="D2299" s="17"/>
    </row>
    <row r="2300" spans="4:4" x14ac:dyDescent="0.2">
      <c r="D2300" s="17"/>
    </row>
    <row r="2301" spans="4:4" x14ac:dyDescent="0.2">
      <c r="D2301" s="17"/>
    </row>
    <row r="2302" spans="4:4" x14ac:dyDescent="0.2">
      <c r="D2302" s="17"/>
    </row>
    <row r="2303" spans="4:4" x14ac:dyDescent="0.2">
      <c r="D2303" s="17"/>
    </row>
    <row r="2304" spans="4:4" x14ac:dyDescent="0.2">
      <c r="D2304" s="17"/>
    </row>
    <row r="2305" spans="4:4" x14ac:dyDescent="0.2">
      <c r="D2305" s="17"/>
    </row>
    <row r="2306" spans="4:4" x14ac:dyDescent="0.2">
      <c r="D2306" s="17"/>
    </row>
    <row r="2307" spans="4:4" x14ac:dyDescent="0.2">
      <c r="D2307" s="17"/>
    </row>
    <row r="2308" spans="4:4" x14ac:dyDescent="0.2">
      <c r="D2308" s="17"/>
    </row>
    <row r="2309" spans="4:4" x14ac:dyDescent="0.2">
      <c r="D2309" s="17"/>
    </row>
    <row r="2310" spans="4:4" x14ac:dyDescent="0.2">
      <c r="D2310" s="17"/>
    </row>
    <row r="2311" spans="4:4" x14ac:dyDescent="0.2">
      <c r="D2311" s="17"/>
    </row>
    <row r="2312" spans="4:4" x14ac:dyDescent="0.2">
      <c r="D2312" s="17"/>
    </row>
    <row r="2313" spans="4:4" x14ac:dyDescent="0.2">
      <c r="D2313" s="17"/>
    </row>
    <row r="2314" spans="4:4" x14ac:dyDescent="0.2">
      <c r="D2314" s="17"/>
    </row>
    <row r="2315" spans="4:4" x14ac:dyDescent="0.2">
      <c r="D2315" s="17"/>
    </row>
    <row r="2316" spans="4:4" x14ac:dyDescent="0.2">
      <c r="D2316" s="17"/>
    </row>
    <row r="2317" spans="4:4" x14ac:dyDescent="0.2">
      <c r="D2317" s="17"/>
    </row>
    <row r="2318" spans="4:4" x14ac:dyDescent="0.2">
      <c r="D2318" s="17"/>
    </row>
    <row r="2319" spans="4:4" x14ac:dyDescent="0.2">
      <c r="D2319" s="17"/>
    </row>
    <row r="2320" spans="4:4" x14ac:dyDescent="0.2">
      <c r="D2320" s="17"/>
    </row>
    <row r="2321" spans="4:4" x14ac:dyDescent="0.2">
      <c r="D2321" s="17"/>
    </row>
    <row r="2322" spans="4:4" x14ac:dyDescent="0.2">
      <c r="D2322" s="17"/>
    </row>
    <row r="2323" spans="4:4" x14ac:dyDescent="0.2">
      <c r="D2323" s="17"/>
    </row>
    <row r="2324" spans="4:4" x14ac:dyDescent="0.2">
      <c r="D2324" s="17"/>
    </row>
    <row r="2325" spans="4:4" x14ac:dyDescent="0.2">
      <c r="D2325" s="17"/>
    </row>
    <row r="2326" spans="4:4" x14ac:dyDescent="0.2">
      <c r="D2326" s="17"/>
    </row>
    <row r="2327" spans="4:4" x14ac:dyDescent="0.2">
      <c r="D2327" s="17"/>
    </row>
    <row r="2328" spans="4:4" x14ac:dyDescent="0.2">
      <c r="D2328" s="17"/>
    </row>
    <row r="2329" spans="4:4" x14ac:dyDescent="0.2">
      <c r="D2329" s="17"/>
    </row>
    <row r="2330" spans="4:4" x14ac:dyDescent="0.2">
      <c r="D2330" s="17"/>
    </row>
    <row r="2331" spans="4:4" x14ac:dyDescent="0.2">
      <c r="D2331" s="17"/>
    </row>
    <row r="2332" spans="4:4" x14ac:dyDescent="0.2">
      <c r="D2332" s="17"/>
    </row>
    <row r="2333" spans="4:4" x14ac:dyDescent="0.2">
      <c r="D2333" s="17"/>
    </row>
    <row r="2334" spans="4:4" x14ac:dyDescent="0.2">
      <c r="D2334" s="17"/>
    </row>
    <row r="2335" spans="4:4" x14ac:dyDescent="0.2">
      <c r="D2335" s="17"/>
    </row>
    <row r="2336" spans="4:4" x14ac:dyDescent="0.2">
      <c r="D2336" s="17"/>
    </row>
    <row r="2337" spans="4:4" x14ac:dyDescent="0.2">
      <c r="D2337" s="17"/>
    </row>
    <row r="2338" spans="4:4" x14ac:dyDescent="0.2">
      <c r="D2338" s="17"/>
    </row>
    <row r="2339" spans="4:4" x14ac:dyDescent="0.2">
      <c r="D2339" s="17"/>
    </row>
    <row r="2340" spans="4:4" x14ac:dyDescent="0.2">
      <c r="D2340" s="17"/>
    </row>
    <row r="2341" spans="4:4" x14ac:dyDescent="0.2">
      <c r="D2341" s="17"/>
    </row>
    <row r="2342" spans="4:4" x14ac:dyDescent="0.2">
      <c r="D2342" s="17"/>
    </row>
    <row r="2343" spans="4:4" x14ac:dyDescent="0.2">
      <c r="D2343" s="17"/>
    </row>
    <row r="2344" spans="4:4" x14ac:dyDescent="0.2">
      <c r="D2344" s="17"/>
    </row>
    <row r="2345" spans="4:4" x14ac:dyDescent="0.2">
      <c r="D2345" s="17"/>
    </row>
    <row r="2346" spans="4:4" x14ac:dyDescent="0.2">
      <c r="D2346" s="17"/>
    </row>
    <row r="2347" spans="4:4" x14ac:dyDescent="0.2">
      <c r="D2347" s="17"/>
    </row>
    <row r="2348" spans="4:4" x14ac:dyDescent="0.2">
      <c r="D2348" s="17"/>
    </row>
    <row r="2349" spans="4:4" x14ac:dyDescent="0.2">
      <c r="D2349" s="17"/>
    </row>
    <row r="2350" spans="4:4" x14ac:dyDescent="0.2">
      <c r="D2350" s="17"/>
    </row>
    <row r="2351" spans="4:4" x14ac:dyDescent="0.2">
      <c r="D2351" s="17"/>
    </row>
    <row r="2352" spans="4:4" x14ac:dyDescent="0.2">
      <c r="D2352" s="17"/>
    </row>
    <row r="2353" spans="4:6" x14ac:dyDescent="0.2">
      <c r="D2353" s="17"/>
    </row>
    <row r="2354" spans="4:6" x14ac:dyDescent="0.2">
      <c r="D2354" s="17"/>
    </row>
    <row r="2355" spans="4:6" x14ac:dyDescent="0.2">
      <c r="D2355" s="17"/>
    </row>
    <row r="2356" spans="4:6" x14ac:dyDescent="0.2">
      <c r="D2356" s="17"/>
    </row>
    <row r="2357" spans="4:6" x14ac:dyDescent="0.2">
      <c r="D2357" s="17"/>
    </row>
    <row r="2358" spans="4:6" x14ac:dyDescent="0.2">
      <c r="D2358" s="17"/>
    </row>
    <row r="2359" spans="4:6" x14ac:dyDescent="0.2">
      <c r="D2359" s="17"/>
    </row>
    <row r="2360" spans="4:6" x14ac:dyDescent="0.2">
      <c r="D2360" s="17"/>
    </row>
    <row r="2361" spans="4:6" x14ac:dyDescent="0.2">
      <c r="D2361" s="17"/>
    </row>
    <row r="2362" spans="4:6" x14ac:dyDescent="0.2">
      <c r="D2362" s="17"/>
    </row>
    <row r="2363" spans="4:6" x14ac:dyDescent="0.2">
      <c r="D2363" s="17"/>
    </row>
    <row r="2364" spans="4:6" x14ac:dyDescent="0.2">
      <c r="D2364" s="17"/>
    </row>
    <row r="2365" spans="4:6" x14ac:dyDescent="0.2">
      <c r="D2365" s="17"/>
      <c r="F2365" s="17"/>
    </row>
    <row r="2366" spans="4:6" x14ac:dyDescent="0.2">
      <c r="D2366" s="17"/>
    </row>
    <row r="2367" spans="4:6" x14ac:dyDescent="0.2">
      <c r="D2367" s="17"/>
    </row>
    <row r="2368" spans="4:6" x14ac:dyDescent="0.2">
      <c r="D2368" s="17"/>
    </row>
    <row r="2369" spans="4:4" x14ac:dyDescent="0.2">
      <c r="D2369" s="17"/>
    </row>
    <row r="2370" spans="4:4" x14ac:dyDescent="0.2">
      <c r="D2370" s="17"/>
    </row>
    <row r="2371" spans="4:4" x14ac:dyDescent="0.2">
      <c r="D2371" s="17"/>
    </row>
    <row r="2372" spans="4:4" x14ac:dyDescent="0.2">
      <c r="D2372" s="17"/>
    </row>
    <row r="2373" spans="4:4" x14ac:dyDescent="0.2">
      <c r="D2373" s="17"/>
    </row>
    <row r="2374" spans="4:4" x14ac:dyDescent="0.2">
      <c r="D2374" s="17"/>
    </row>
    <row r="2375" spans="4:4" x14ac:dyDescent="0.2">
      <c r="D2375" s="17"/>
    </row>
    <row r="2376" spans="4:4" x14ac:dyDescent="0.2">
      <c r="D2376" s="17"/>
    </row>
    <row r="2377" spans="4:4" x14ac:dyDescent="0.2">
      <c r="D2377" s="17"/>
    </row>
    <row r="2378" spans="4:4" x14ac:dyDescent="0.2">
      <c r="D2378" s="17"/>
    </row>
    <row r="2379" spans="4:4" x14ac:dyDescent="0.2">
      <c r="D2379" s="17"/>
    </row>
    <row r="2380" spans="4:4" x14ac:dyDescent="0.2">
      <c r="D2380" s="17"/>
    </row>
    <row r="2381" spans="4:4" x14ac:dyDescent="0.2">
      <c r="D2381" s="17"/>
    </row>
    <row r="2382" spans="4:4" x14ac:dyDescent="0.2">
      <c r="D2382" s="17"/>
    </row>
    <row r="2383" spans="4:4" x14ac:dyDescent="0.2">
      <c r="D2383" s="17"/>
    </row>
    <row r="2384" spans="4:4" x14ac:dyDescent="0.2">
      <c r="D2384" s="17"/>
    </row>
    <row r="2385" spans="4:4" x14ac:dyDescent="0.2">
      <c r="D2385" s="17"/>
    </row>
    <row r="2386" spans="4:4" x14ac:dyDescent="0.2">
      <c r="D2386" s="17"/>
    </row>
    <row r="2387" spans="4:4" x14ac:dyDescent="0.2">
      <c r="D2387" s="17"/>
    </row>
    <row r="2388" spans="4:4" x14ac:dyDescent="0.2">
      <c r="D2388" s="17"/>
    </row>
    <row r="2389" spans="4:4" x14ac:dyDescent="0.2">
      <c r="D2389" s="17"/>
    </row>
    <row r="2390" spans="4:4" x14ac:dyDescent="0.2">
      <c r="D2390" s="17"/>
    </row>
    <row r="2391" spans="4:4" x14ac:dyDescent="0.2">
      <c r="D2391" s="17"/>
    </row>
    <row r="2392" spans="4:4" x14ac:dyDescent="0.2">
      <c r="D2392" s="17"/>
    </row>
    <row r="2393" spans="4:4" x14ac:dyDescent="0.2">
      <c r="D2393" s="17"/>
    </row>
    <row r="2394" spans="4:4" x14ac:dyDescent="0.2">
      <c r="D2394" s="17"/>
    </row>
    <row r="2395" spans="4:4" x14ac:dyDescent="0.2">
      <c r="D2395" s="17"/>
    </row>
    <row r="2396" spans="4:4" x14ac:dyDescent="0.2">
      <c r="D2396" s="17"/>
    </row>
    <row r="2397" spans="4:4" x14ac:dyDescent="0.2">
      <c r="D2397" s="17"/>
    </row>
    <row r="2398" spans="4:4" x14ac:dyDescent="0.2">
      <c r="D2398" s="17"/>
    </row>
    <row r="2399" spans="4:4" x14ac:dyDescent="0.2">
      <c r="D2399" s="17"/>
    </row>
    <row r="2400" spans="4:4" x14ac:dyDescent="0.2">
      <c r="D2400" s="17"/>
    </row>
    <row r="2401" spans="4:4" x14ac:dyDescent="0.2">
      <c r="D2401" s="17"/>
    </row>
    <row r="2402" spans="4:4" x14ac:dyDescent="0.2">
      <c r="D2402" s="17"/>
    </row>
    <row r="2403" spans="4:4" x14ac:dyDescent="0.2">
      <c r="D2403" s="17"/>
    </row>
    <row r="2404" spans="4:4" x14ac:dyDescent="0.2">
      <c r="D2404" s="17"/>
    </row>
    <row r="2405" spans="4:4" x14ac:dyDescent="0.2">
      <c r="D2405" s="17"/>
    </row>
    <row r="2406" spans="4:4" x14ac:dyDescent="0.2">
      <c r="D2406" s="17"/>
    </row>
    <row r="2407" spans="4:4" x14ac:dyDescent="0.2">
      <c r="D2407" s="17"/>
    </row>
    <row r="2408" spans="4:4" x14ac:dyDescent="0.2">
      <c r="D2408" s="17"/>
    </row>
    <row r="2409" spans="4:4" x14ac:dyDescent="0.2">
      <c r="D2409" s="17"/>
    </row>
    <row r="2410" spans="4:4" x14ac:dyDescent="0.2">
      <c r="D2410" s="17"/>
    </row>
    <row r="2411" spans="4:4" x14ac:dyDescent="0.2">
      <c r="D2411" s="17"/>
    </row>
    <row r="2412" spans="4:4" x14ac:dyDescent="0.2">
      <c r="D2412" s="17"/>
    </row>
    <row r="2413" spans="4:4" x14ac:dyDescent="0.2">
      <c r="D2413" s="17"/>
    </row>
    <row r="2414" spans="4:4" x14ac:dyDescent="0.2">
      <c r="D2414" s="17"/>
    </row>
    <row r="2415" spans="4:4" x14ac:dyDescent="0.2">
      <c r="D2415" s="17"/>
    </row>
    <row r="2416" spans="4:4" x14ac:dyDescent="0.2">
      <c r="D2416" s="17"/>
    </row>
    <row r="2417" spans="4:4" x14ac:dyDescent="0.2">
      <c r="D2417" s="17"/>
    </row>
    <row r="2418" spans="4:4" x14ac:dyDescent="0.2">
      <c r="D2418" s="17"/>
    </row>
    <row r="2419" spans="4:4" x14ac:dyDescent="0.2">
      <c r="D2419" s="17"/>
    </row>
    <row r="2420" spans="4:4" x14ac:dyDescent="0.2">
      <c r="D2420" s="17"/>
    </row>
    <row r="2421" spans="4:4" x14ac:dyDescent="0.2">
      <c r="D2421" s="17"/>
    </row>
    <row r="2422" spans="4:4" x14ac:dyDescent="0.2">
      <c r="D2422" s="17"/>
    </row>
    <row r="2423" spans="4:4" x14ac:dyDescent="0.2">
      <c r="D2423" s="17"/>
    </row>
    <row r="2424" spans="4:4" x14ac:dyDescent="0.2">
      <c r="D2424" s="17"/>
    </row>
    <row r="2425" spans="4:4" x14ac:dyDescent="0.2">
      <c r="D2425" s="17"/>
    </row>
    <row r="2426" spans="4:4" x14ac:dyDescent="0.2">
      <c r="D2426" s="17"/>
    </row>
    <row r="2427" spans="4:4" x14ac:dyDescent="0.2">
      <c r="D2427" s="17"/>
    </row>
    <row r="2428" spans="4:4" x14ac:dyDescent="0.2">
      <c r="D2428" s="17"/>
    </row>
    <row r="2429" spans="4:4" x14ac:dyDescent="0.2">
      <c r="D2429" s="17"/>
    </row>
    <row r="2430" spans="4:4" x14ac:dyDescent="0.2">
      <c r="D2430" s="17"/>
    </row>
    <row r="2431" spans="4:4" x14ac:dyDescent="0.2">
      <c r="D2431" s="17"/>
    </row>
    <row r="2432" spans="4:4" x14ac:dyDescent="0.2">
      <c r="D2432" s="17"/>
    </row>
    <row r="2433" spans="4:4" x14ac:dyDescent="0.2">
      <c r="D2433" s="17"/>
    </row>
    <row r="2434" spans="4:4" x14ac:dyDescent="0.2">
      <c r="D2434" s="17"/>
    </row>
    <row r="2435" spans="4:4" x14ac:dyDescent="0.2">
      <c r="D2435" s="17"/>
    </row>
    <row r="2436" spans="4:4" x14ac:dyDescent="0.2">
      <c r="D2436" s="17"/>
    </row>
    <row r="2437" spans="4:4" x14ac:dyDescent="0.2">
      <c r="D2437" s="17"/>
    </row>
    <row r="2438" spans="4:4" x14ac:dyDescent="0.2">
      <c r="D2438" s="17"/>
    </row>
    <row r="2439" spans="4:4" x14ac:dyDescent="0.2">
      <c r="D2439" s="17"/>
    </row>
    <row r="2440" spans="4:4" x14ac:dyDescent="0.2">
      <c r="D2440" s="17"/>
    </row>
    <row r="2441" spans="4:4" x14ac:dyDescent="0.2">
      <c r="D2441" s="17"/>
    </row>
    <row r="2442" spans="4:4" x14ac:dyDescent="0.2">
      <c r="D2442" s="17"/>
    </row>
    <row r="2443" spans="4:4" x14ac:dyDescent="0.2">
      <c r="D2443" s="17"/>
    </row>
    <row r="2444" spans="4:4" x14ac:dyDescent="0.2">
      <c r="D2444" s="17"/>
    </row>
    <row r="2445" spans="4:4" x14ac:dyDescent="0.2">
      <c r="D2445" s="17"/>
    </row>
    <row r="2446" spans="4:4" x14ac:dyDescent="0.2">
      <c r="D2446" s="17"/>
    </row>
    <row r="2447" spans="4:4" x14ac:dyDescent="0.2">
      <c r="D2447" s="17"/>
    </row>
    <row r="2448" spans="4:4" x14ac:dyDescent="0.2">
      <c r="D2448" s="17"/>
    </row>
    <row r="2449" spans="4:4" x14ac:dyDescent="0.2">
      <c r="D2449" s="17"/>
    </row>
    <row r="2450" spans="4:4" x14ac:dyDescent="0.2">
      <c r="D2450" s="17"/>
    </row>
    <row r="2451" spans="4:4" x14ac:dyDescent="0.2">
      <c r="D2451" s="17"/>
    </row>
    <row r="2452" spans="4:4" x14ac:dyDescent="0.2">
      <c r="D2452" s="17"/>
    </row>
    <row r="2453" spans="4:4" x14ac:dyDescent="0.2">
      <c r="D2453" s="17"/>
    </row>
    <row r="2454" spans="4:4" x14ac:dyDescent="0.2">
      <c r="D2454" s="17"/>
    </row>
    <row r="2455" spans="4:4" x14ac:dyDescent="0.2">
      <c r="D2455" s="17"/>
    </row>
    <row r="2456" spans="4:4" x14ac:dyDescent="0.2">
      <c r="D2456" s="17"/>
    </row>
    <row r="2457" spans="4:4" x14ac:dyDescent="0.2">
      <c r="D2457" s="17"/>
    </row>
    <row r="2458" spans="4:4" x14ac:dyDescent="0.2">
      <c r="D2458" s="17"/>
    </row>
    <row r="2459" spans="4:4" x14ac:dyDescent="0.2">
      <c r="D2459" s="17"/>
    </row>
    <row r="2460" spans="4:4" x14ac:dyDescent="0.2">
      <c r="D2460" s="17"/>
    </row>
    <row r="2461" spans="4:4" x14ac:dyDescent="0.2">
      <c r="D2461" s="17"/>
    </row>
    <row r="2462" spans="4:4" x14ac:dyDescent="0.2">
      <c r="D2462" s="17"/>
    </row>
    <row r="2463" spans="4:4" x14ac:dyDescent="0.2">
      <c r="D2463" s="17"/>
    </row>
    <row r="2464" spans="4:4" x14ac:dyDescent="0.2">
      <c r="D2464" s="17"/>
    </row>
    <row r="2465" spans="4:6" x14ac:dyDescent="0.2">
      <c r="D2465" s="17"/>
    </row>
    <row r="2466" spans="4:6" x14ac:dyDescent="0.2">
      <c r="D2466" s="17"/>
    </row>
    <row r="2467" spans="4:6" x14ac:dyDescent="0.2">
      <c r="D2467" s="17"/>
    </row>
    <row r="2468" spans="4:6" x14ac:dyDescent="0.2">
      <c r="D2468" s="17"/>
    </row>
    <row r="2469" spans="4:6" x14ac:dyDescent="0.2">
      <c r="D2469" s="17"/>
    </row>
    <row r="2470" spans="4:6" x14ac:dyDescent="0.2">
      <c r="D2470" s="17"/>
    </row>
    <row r="2471" spans="4:6" x14ac:dyDescent="0.2">
      <c r="D2471" s="17"/>
    </row>
    <row r="2472" spans="4:6" x14ac:dyDescent="0.2">
      <c r="D2472" s="17"/>
    </row>
    <row r="2473" spans="4:6" x14ac:dyDescent="0.2">
      <c r="D2473" s="17"/>
    </row>
    <row r="2474" spans="4:6" x14ac:dyDescent="0.2">
      <c r="D2474" s="17"/>
    </row>
    <row r="2475" spans="4:6" x14ac:dyDescent="0.2">
      <c r="D2475" s="17"/>
    </row>
    <row r="2476" spans="4:6" x14ac:dyDescent="0.2">
      <c r="D2476" s="17"/>
    </row>
    <row r="2477" spans="4:6" x14ac:dyDescent="0.2">
      <c r="D2477" s="17"/>
    </row>
    <row r="2478" spans="4:6" x14ac:dyDescent="0.2">
      <c r="D2478" s="17"/>
    </row>
    <row r="2479" spans="4:6" x14ac:dyDescent="0.2">
      <c r="D2479" s="17"/>
      <c r="F2479" s="17"/>
    </row>
    <row r="2480" spans="4:6" x14ac:dyDescent="0.2">
      <c r="D2480" s="17"/>
    </row>
    <row r="2481" spans="4:6" x14ac:dyDescent="0.2">
      <c r="D2481" s="17"/>
    </row>
    <row r="2482" spans="4:6" x14ac:dyDescent="0.2">
      <c r="D2482" s="17"/>
    </row>
    <row r="2483" spans="4:6" x14ac:dyDescent="0.2">
      <c r="D2483" s="17"/>
    </row>
    <row r="2484" spans="4:6" x14ac:dyDescent="0.2">
      <c r="D2484" s="17"/>
    </row>
    <row r="2485" spans="4:6" x14ac:dyDescent="0.2">
      <c r="D2485" s="17"/>
    </row>
    <row r="2486" spans="4:6" x14ac:dyDescent="0.2">
      <c r="D2486" s="17"/>
    </row>
    <row r="2487" spans="4:6" x14ac:dyDescent="0.2">
      <c r="D2487" s="17"/>
      <c r="F2487" s="17"/>
    </row>
    <row r="2488" spans="4:6" x14ac:dyDescent="0.2">
      <c r="D2488" s="17"/>
    </row>
    <row r="2489" spans="4:6" x14ac:dyDescent="0.2">
      <c r="D2489" s="17"/>
    </row>
    <row r="2490" spans="4:6" x14ac:dyDescent="0.2">
      <c r="D2490" s="17"/>
    </row>
    <row r="2491" spans="4:6" x14ac:dyDescent="0.2">
      <c r="D2491" s="17"/>
    </row>
    <row r="2492" spans="4:6" x14ac:dyDescent="0.2">
      <c r="D2492" s="17"/>
    </row>
    <row r="2493" spans="4:6" x14ac:dyDescent="0.2">
      <c r="D2493" s="17"/>
    </row>
    <row r="2494" spans="4:6" x14ac:dyDescent="0.2">
      <c r="D2494" s="17"/>
    </row>
    <row r="2495" spans="4:6" x14ac:dyDescent="0.2">
      <c r="D2495" s="17"/>
    </row>
    <row r="2496" spans="4:6" x14ac:dyDescent="0.2">
      <c r="D2496" s="17"/>
    </row>
    <row r="2497" spans="4:6" x14ac:dyDescent="0.2">
      <c r="D2497" s="17"/>
    </row>
    <row r="2498" spans="4:6" x14ac:dyDescent="0.2">
      <c r="D2498" s="17"/>
    </row>
    <row r="2499" spans="4:6" x14ac:dyDescent="0.2">
      <c r="D2499" s="17"/>
    </row>
    <row r="2500" spans="4:6" x14ac:dyDescent="0.2">
      <c r="D2500" s="17"/>
    </row>
    <row r="2501" spans="4:6" x14ac:dyDescent="0.2">
      <c r="D2501" s="17"/>
    </row>
    <row r="2502" spans="4:6" x14ac:dyDescent="0.2">
      <c r="D2502" s="17"/>
      <c r="F2502" s="17"/>
    </row>
    <row r="2503" spans="4:6" x14ac:dyDescent="0.2">
      <c r="D2503" s="17"/>
    </row>
    <row r="2504" spans="4:6" x14ac:dyDescent="0.2">
      <c r="D2504" s="17"/>
    </row>
    <row r="2505" spans="4:6" x14ac:dyDescent="0.2">
      <c r="D2505" s="17"/>
    </row>
    <row r="2506" spans="4:6" x14ac:dyDescent="0.2">
      <c r="D2506" s="17"/>
      <c r="F2506" s="17"/>
    </row>
    <row r="2507" spans="4:6" x14ac:dyDescent="0.2">
      <c r="D2507" s="17"/>
      <c r="F2507" s="17"/>
    </row>
    <row r="2508" spans="4:6" x14ac:dyDescent="0.2">
      <c r="D2508" s="17"/>
    </row>
    <row r="2509" spans="4:6" x14ac:dyDescent="0.2">
      <c r="D2509" s="17"/>
    </row>
    <row r="2510" spans="4:6" x14ac:dyDescent="0.2">
      <c r="D2510" s="17"/>
    </row>
    <row r="2511" spans="4:6" x14ac:dyDescent="0.2">
      <c r="D2511" s="17"/>
    </row>
    <row r="2512" spans="4:6" x14ac:dyDescent="0.2">
      <c r="D2512" s="17"/>
    </row>
    <row r="2513" spans="4:6" x14ac:dyDescent="0.2">
      <c r="D2513" s="17"/>
    </row>
    <row r="2514" spans="4:6" x14ac:dyDescent="0.2">
      <c r="D2514" s="17"/>
    </row>
    <row r="2515" spans="4:6" x14ac:dyDescent="0.2">
      <c r="D2515" s="17"/>
    </row>
    <row r="2516" spans="4:6" x14ac:dyDescent="0.2">
      <c r="D2516" s="17"/>
    </row>
    <row r="2517" spans="4:6" x14ac:dyDescent="0.2">
      <c r="D2517" s="17"/>
      <c r="F2517" s="17"/>
    </row>
    <row r="2518" spans="4:6" x14ac:dyDescent="0.2">
      <c r="D2518" s="17"/>
    </row>
    <row r="2519" spans="4:6" x14ac:dyDescent="0.2">
      <c r="D2519" s="17"/>
    </row>
    <row r="2520" spans="4:6" x14ac:dyDescent="0.2">
      <c r="D2520" s="17"/>
    </row>
    <row r="2521" spans="4:6" x14ac:dyDescent="0.2">
      <c r="D2521" s="17"/>
    </row>
    <row r="2522" spans="4:6" x14ac:dyDescent="0.2">
      <c r="D2522" s="17"/>
    </row>
    <row r="2523" spans="4:6" x14ac:dyDescent="0.2">
      <c r="D2523" s="17"/>
    </row>
    <row r="2524" spans="4:6" x14ac:dyDescent="0.2">
      <c r="D2524" s="17"/>
    </row>
    <row r="2525" spans="4:6" x14ac:dyDescent="0.2">
      <c r="D2525" s="17"/>
    </row>
    <row r="2526" spans="4:6" x14ac:dyDescent="0.2">
      <c r="D2526" s="17"/>
    </row>
    <row r="2527" spans="4:6" x14ac:dyDescent="0.2">
      <c r="D2527" s="17"/>
    </row>
    <row r="2528" spans="4:6" x14ac:dyDescent="0.2">
      <c r="D2528" s="17"/>
    </row>
    <row r="2529" spans="4:6" x14ac:dyDescent="0.2">
      <c r="D2529" s="17"/>
    </row>
    <row r="2530" spans="4:6" x14ac:dyDescent="0.2">
      <c r="D2530" s="17"/>
    </row>
    <row r="2531" spans="4:6" x14ac:dyDescent="0.2">
      <c r="D2531" s="17"/>
    </row>
    <row r="2532" spans="4:6" x14ac:dyDescent="0.2">
      <c r="D2532" s="17"/>
    </row>
    <row r="2533" spans="4:6" x14ac:dyDescent="0.2">
      <c r="D2533" s="17"/>
    </row>
    <row r="2534" spans="4:6" x14ac:dyDescent="0.2">
      <c r="D2534" s="17"/>
      <c r="F2534" s="17"/>
    </row>
    <row r="2535" spans="4:6" x14ac:dyDescent="0.2">
      <c r="D2535" s="17"/>
    </row>
    <row r="2536" spans="4:6" x14ac:dyDescent="0.2">
      <c r="D2536" s="17"/>
    </row>
    <row r="2537" spans="4:6" x14ac:dyDescent="0.2">
      <c r="D2537" s="17"/>
    </row>
    <row r="2538" spans="4:6" x14ac:dyDescent="0.2">
      <c r="D2538" s="17"/>
    </row>
    <row r="2539" spans="4:6" x14ac:dyDescent="0.2">
      <c r="D2539" s="17"/>
    </row>
    <row r="2540" spans="4:6" x14ac:dyDescent="0.2">
      <c r="D2540" s="17"/>
    </row>
    <row r="2541" spans="4:6" x14ac:dyDescent="0.2">
      <c r="D2541" s="17"/>
    </row>
    <row r="2542" spans="4:6" x14ac:dyDescent="0.2">
      <c r="D2542" s="17"/>
    </row>
    <row r="2543" spans="4:6" x14ac:dyDescent="0.2">
      <c r="D2543" s="17"/>
    </row>
    <row r="2544" spans="4:6" x14ac:dyDescent="0.2">
      <c r="D2544" s="17"/>
    </row>
    <row r="2545" spans="4:6" x14ac:dyDescent="0.2">
      <c r="D2545" s="17"/>
      <c r="F2545" s="17"/>
    </row>
    <row r="2546" spans="4:6" x14ac:dyDescent="0.2">
      <c r="D2546" s="17"/>
    </row>
    <row r="2547" spans="4:6" x14ac:dyDescent="0.2">
      <c r="D2547" s="17"/>
    </row>
    <row r="2548" spans="4:6" x14ac:dyDescent="0.2">
      <c r="D2548" s="17"/>
    </row>
    <row r="2549" spans="4:6" x14ac:dyDescent="0.2">
      <c r="D2549" s="17"/>
    </row>
    <row r="2550" spans="4:6" x14ac:dyDescent="0.2">
      <c r="D2550" s="17"/>
    </row>
    <row r="2551" spans="4:6" x14ac:dyDescent="0.2">
      <c r="D2551" s="17"/>
    </row>
    <row r="2552" spans="4:6" x14ac:dyDescent="0.2">
      <c r="D2552" s="17"/>
    </row>
    <row r="2553" spans="4:6" x14ac:dyDescent="0.2">
      <c r="D2553" s="17"/>
    </row>
    <row r="2554" spans="4:6" x14ac:dyDescent="0.2">
      <c r="D2554" s="17"/>
    </row>
    <row r="2555" spans="4:6" x14ac:dyDescent="0.2">
      <c r="D2555" s="17"/>
    </row>
    <row r="2556" spans="4:6" x14ac:dyDescent="0.2">
      <c r="D2556" s="17"/>
    </row>
    <row r="2557" spans="4:6" x14ac:dyDescent="0.2">
      <c r="D2557" s="17"/>
    </row>
    <row r="2558" spans="4:6" x14ac:dyDescent="0.2">
      <c r="D2558" s="17"/>
    </row>
    <row r="2559" spans="4:6" x14ac:dyDescent="0.2">
      <c r="D2559" s="17"/>
    </row>
    <row r="2560" spans="4:6" x14ac:dyDescent="0.2">
      <c r="D2560" s="17"/>
    </row>
    <row r="2561" spans="4:4" x14ac:dyDescent="0.2">
      <c r="D2561" s="17"/>
    </row>
    <row r="2562" spans="4:4" x14ac:dyDescent="0.2">
      <c r="D2562" s="17"/>
    </row>
    <row r="2563" spans="4:4" x14ac:dyDescent="0.2">
      <c r="D2563" s="17"/>
    </row>
    <row r="2564" spans="4:4" x14ac:dyDescent="0.2">
      <c r="D2564" s="17"/>
    </row>
    <row r="2565" spans="4:4" x14ac:dyDescent="0.2">
      <c r="D2565" s="17"/>
    </row>
    <row r="2566" spans="4:4" x14ac:dyDescent="0.2">
      <c r="D2566" s="17"/>
    </row>
    <row r="2567" spans="4:4" x14ac:dyDescent="0.2">
      <c r="D2567" s="17"/>
    </row>
    <row r="2568" spans="4:4" x14ac:dyDescent="0.2">
      <c r="D2568" s="17"/>
    </row>
    <row r="2569" spans="4:4" x14ac:dyDescent="0.2">
      <c r="D2569" s="17"/>
    </row>
    <row r="2570" spans="4:4" x14ac:dyDescent="0.2">
      <c r="D2570" s="17"/>
    </row>
    <row r="2571" spans="4:4" x14ac:dyDescent="0.2">
      <c r="D2571" s="17"/>
    </row>
    <row r="2572" spans="4:4" x14ac:dyDescent="0.2">
      <c r="D2572" s="17"/>
    </row>
    <row r="2573" spans="4:4" x14ac:dyDescent="0.2">
      <c r="D2573" s="17"/>
    </row>
    <row r="2574" spans="4:4" x14ac:dyDescent="0.2">
      <c r="D2574" s="17"/>
    </row>
    <row r="2575" spans="4:4" x14ac:dyDescent="0.2">
      <c r="D2575" s="17"/>
    </row>
    <row r="2576" spans="4:4" x14ac:dyDescent="0.2">
      <c r="D2576" s="17"/>
    </row>
    <row r="2577" spans="4:6" x14ac:dyDescent="0.2">
      <c r="D2577" s="17"/>
    </row>
    <row r="2578" spans="4:6" x14ac:dyDescent="0.2">
      <c r="D2578" s="17"/>
    </row>
    <row r="2579" spans="4:6" x14ac:dyDescent="0.2">
      <c r="D2579" s="17"/>
    </row>
    <row r="2580" spans="4:6" x14ac:dyDescent="0.2">
      <c r="D2580" s="17"/>
    </row>
    <row r="2581" spans="4:6" x14ac:dyDescent="0.2">
      <c r="D2581" s="17"/>
    </row>
    <row r="2582" spans="4:6" x14ac:dyDescent="0.2">
      <c r="D2582" s="17"/>
    </row>
    <row r="2583" spans="4:6" x14ac:dyDescent="0.2">
      <c r="D2583" s="17"/>
    </row>
    <row r="2584" spans="4:6" x14ac:dyDescent="0.2">
      <c r="D2584" s="17"/>
    </row>
    <row r="2585" spans="4:6" x14ac:dyDescent="0.2">
      <c r="D2585" s="17"/>
    </row>
    <row r="2586" spans="4:6" x14ac:dyDescent="0.2">
      <c r="D2586" s="17"/>
    </row>
    <row r="2587" spans="4:6" x14ac:dyDescent="0.2">
      <c r="D2587" s="17"/>
    </row>
    <row r="2588" spans="4:6" x14ac:dyDescent="0.2">
      <c r="D2588" s="17"/>
      <c r="F2588" s="17"/>
    </row>
    <row r="2589" spans="4:6" x14ac:dyDescent="0.2">
      <c r="D2589" s="17"/>
    </row>
    <row r="2590" spans="4:6" x14ac:dyDescent="0.2">
      <c r="D2590" s="17"/>
    </row>
    <row r="2591" spans="4:6" x14ac:dyDescent="0.2">
      <c r="D2591" s="17"/>
    </row>
    <row r="2592" spans="4:6" x14ac:dyDescent="0.2">
      <c r="D2592" s="17"/>
    </row>
    <row r="2593" spans="4:4" x14ac:dyDescent="0.2">
      <c r="D2593" s="17"/>
    </row>
    <row r="2594" spans="4:4" x14ac:dyDescent="0.2">
      <c r="D2594" s="17"/>
    </row>
    <row r="2595" spans="4:4" x14ac:dyDescent="0.2">
      <c r="D2595" s="17"/>
    </row>
    <row r="2596" spans="4:4" x14ac:dyDescent="0.2">
      <c r="D2596" s="17"/>
    </row>
    <row r="2597" spans="4:4" x14ac:dyDescent="0.2">
      <c r="D2597" s="17"/>
    </row>
    <row r="2598" spans="4:4" x14ac:dyDescent="0.2">
      <c r="D2598" s="17"/>
    </row>
    <row r="2599" spans="4:4" x14ac:dyDescent="0.2">
      <c r="D2599" s="17"/>
    </row>
    <row r="2600" spans="4:4" x14ac:dyDescent="0.2">
      <c r="D2600" s="17"/>
    </row>
    <row r="2601" spans="4:4" x14ac:dyDescent="0.2">
      <c r="D2601" s="17"/>
    </row>
    <row r="2602" spans="4:4" x14ac:dyDescent="0.2">
      <c r="D2602" s="17"/>
    </row>
    <row r="2603" spans="4:4" x14ac:dyDescent="0.2">
      <c r="D2603" s="17"/>
    </row>
    <row r="2604" spans="4:4" x14ac:dyDescent="0.2">
      <c r="D2604" s="17"/>
    </row>
    <row r="2605" spans="4:4" x14ac:dyDescent="0.2">
      <c r="D2605" s="17"/>
    </row>
    <row r="2606" spans="4:4" x14ac:dyDescent="0.2">
      <c r="D2606" s="17"/>
    </row>
    <row r="2607" spans="4:4" x14ac:dyDescent="0.2">
      <c r="D2607" s="17"/>
    </row>
    <row r="2608" spans="4:4" x14ac:dyDescent="0.2">
      <c r="D2608" s="17"/>
    </row>
    <row r="2609" spans="4:4" x14ac:dyDescent="0.2">
      <c r="D2609" s="17"/>
    </row>
    <row r="2610" spans="4:4" x14ac:dyDescent="0.2">
      <c r="D2610" s="17"/>
    </row>
    <row r="2611" spans="4:4" x14ac:dyDescent="0.2">
      <c r="D2611" s="17"/>
    </row>
    <row r="2612" spans="4:4" x14ac:dyDescent="0.2">
      <c r="D2612" s="17"/>
    </row>
    <row r="2613" spans="4:4" x14ac:dyDescent="0.2">
      <c r="D2613" s="17"/>
    </row>
    <row r="2614" spans="4:4" x14ac:dyDescent="0.2">
      <c r="D2614" s="17"/>
    </row>
    <row r="2615" spans="4:4" x14ac:dyDescent="0.2">
      <c r="D2615" s="17"/>
    </row>
    <row r="2616" spans="4:4" x14ac:dyDescent="0.2">
      <c r="D2616" s="17"/>
    </row>
    <row r="2617" spans="4:4" x14ac:dyDescent="0.2">
      <c r="D2617" s="17"/>
    </row>
    <row r="2618" spans="4:4" x14ac:dyDescent="0.2">
      <c r="D2618" s="17"/>
    </row>
    <row r="2619" spans="4:4" x14ac:dyDescent="0.2">
      <c r="D2619" s="17"/>
    </row>
    <row r="2620" spans="4:4" x14ac:dyDescent="0.2">
      <c r="D2620" s="17"/>
    </row>
    <row r="2621" spans="4:4" x14ac:dyDescent="0.2">
      <c r="D2621" s="17"/>
    </row>
    <row r="2622" spans="4:4" x14ac:dyDescent="0.2">
      <c r="D2622" s="17"/>
    </row>
    <row r="2623" spans="4:4" x14ac:dyDescent="0.2">
      <c r="D2623" s="17"/>
    </row>
    <row r="2624" spans="4:4" x14ac:dyDescent="0.2">
      <c r="D2624" s="17"/>
    </row>
    <row r="2625" spans="4:6" x14ac:dyDescent="0.2">
      <c r="D2625" s="17"/>
    </row>
    <row r="2626" spans="4:6" x14ac:dyDescent="0.2">
      <c r="D2626" s="17"/>
    </row>
    <row r="2627" spans="4:6" x14ac:dyDescent="0.2">
      <c r="D2627" s="17"/>
    </row>
    <row r="2628" spans="4:6" x14ac:dyDescent="0.2">
      <c r="D2628" s="17"/>
    </row>
    <row r="2629" spans="4:6" x14ac:dyDescent="0.2">
      <c r="D2629" s="17"/>
    </row>
    <row r="2630" spans="4:6" x14ac:dyDescent="0.2">
      <c r="D2630" s="17"/>
    </row>
    <row r="2631" spans="4:6" x14ac:dyDescent="0.2">
      <c r="D2631" s="17"/>
      <c r="F2631" s="17"/>
    </row>
    <row r="2632" spans="4:6" x14ac:dyDescent="0.2">
      <c r="D2632" s="17"/>
    </row>
    <row r="2633" spans="4:6" x14ac:dyDescent="0.2">
      <c r="D2633" s="17"/>
    </row>
    <row r="2634" spans="4:6" x14ac:dyDescent="0.2">
      <c r="D2634" s="17"/>
    </row>
    <row r="2635" spans="4:6" x14ac:dyDescent="0.2">
      <c r="D2635" s="17"/>
    </row>
    <row r="2636" spans="4:6" x14ac:dyDescent="0.2">
      <c r="D2636" s="17"/>
    </row>
    <row r="2637" spans="4:6" x14ac:dyDescent="0.2">
      <c r="D2637" s="17"/>
    </row>
    <row r="2638" spans="4:6" x14ac:dyDescent="0.2">
      <c r="D2638" s="17"/>
    </row>
    <row r="2639" spans="4:6" x14ac:dyDescent="0.2">
      <c r="D2639" s="17"/>
    </row>
    <row r="2640" spans="4:6" x14ac:dyDescent="0.2">
      <c r="D2640" s="17"/>
      <c r="F2640" s="17"/>
    </row>
    <row r="2641" spans="4:4" x14ac:dyDescent="0.2">
      <c r="D2641" s="17"/>
    </row>
    <row r="2642" spans="4:4" x14ac:dyDescent="0.2">
      <c r="D2642" s="17"/>
    </row>
    <row r="2643" spans="4:4" x14ac:dyDescent="0.2">
      <c r="D2643" s="17"/>
    </row>
    <row r="2644" spans="4:4" x14ac:dyDescent="0.2">
      <c r="D2644" s="17"/>
    </row>
    <row r="2645" spans="4:4" x14ac:dyDescent="0.2">
      <c r="D2645" s="17"/>
    </row>
    <row r="2646" spans="4:4" x14ac:dyDescent="0.2">
      <c r="D2646" s="17"/>
    </row>
    <row r="2647" spans="4:4" x14ac:dyDescent="0.2">
      <c r="D2647" s="17"/>
    </row>
    <row r="2648" spans="4:4" x14ac:dyDescent="0.2">
      <c r="D2648" s="17"/>
    </row>
    <row r="2649" spans="4:4" x14ac:dyDescent="0.2">
      <c r="D2649" s="17"/>
    </row>
    <row r="2650" spans="4:4" x14ac:dyDescent="0.2">
      <c r="D2650" s="17"/>
    </row>
    <row r="2651" spans="4:4" x14ac:dyDescent="0.2">
      <c r="D2651" s="17"/>
    </row>
    <row r="2652" spans="4:4" x14ac:dyDescent="0.2">
      <c r="D2652" s="17"/>
    </row>
    <row r="2653" spans="4:4" x14ac:dyDescent="0.2">
      <c r="D2653" s="17"/>
    </row>
    <row r="2654" spans="4:4" x14ac:dyDescent="0.2">
      <c r="D2654" s="17"/>
    </row>
    <row r="2655" spans="4:4" x14ac:dyDescent="0.2">
      <c r="D2655" s="17"/>
    </row>
    <row r="2656" spans="4:4" x14ac:dyDescent="0.2">
      <c r="D2656" s="17"/>
    </row>
    <row r="2657" spans="4:4" x14ac:dyDescent="0.2">
      <c r="D2657" s="17"/>
    </row>
    <row r="2658" spans="4:4" x14ac:dyDescent="0.2">
      <c r="D2658" s="17"/>
    </row>
    <row r="2659" spans="4:4" x14ac:dyDescent="0.2">
      <c r="D2659" s="17"/>
    </row>
    <row r="2660" spans="4:4" x14ac:dyDescent="0.2">
      <c r="D2660" s="17"/>
    </row>
    <row r="2661" spans="4:4" x14ac:dyDescent="0.2">
      <c r="D2661" s="17"/>
    </row>
    <row r="2662" spans="4:4" x14ac:dyDescent="0.2">
      <c r="D2662" s="17"/>
    </row>
    <row r="2663" spans="4:4" x14ac:dyDescent="0.2">
      <c r="D2663" s="17"/>
    </row>
    <row r="2664" spans="4:4" x14ac:dyDescent="0.2">
      <c r="D2664" s="17"/>
    </row>
    <row r="2665" spans="4:4" x14ac:dyDescent="0.2">
      <c r="D2665" s="17"/>
    </row>
    <row r="2666" spans="4:4" x14ac:dyDescent="0.2">
      <c r="D2666" s="17"/>
    </row>
    <row r="2667" spans="4:4" x14ac:dyDescent="0.2">
      <c r="D2667" s="17"/>
    </row>
    <row r="2668" spans="4:4" x14ac:dyDescent="0.2">
      <c r="D2668" s="17"/>
    </row>
    <row r="2669" spans="4:4" x14ac:dyDescent="0.2">
      <c r="D2669" s="17"/>
    </row>
    <row r="2670" spans="4:4" x14ac:dyDescent="0.2">
      <c r="D2670" s="17"/>
    </row>
    <row r="2671" spans="4:4" x14ac:dyDescent="0.2">
      <c r="D2671" s="17"/>
    </row>
    <row r="2672" spans="4:4" x14ac:dyDescent="0.2">
      <c r="D2672" s="17"/>
    </row>
    <row r="2673" spans="4:4" x14ac:dyDescent="0.2">
      <c r="D2673" s="17"/>
    </row>
    <row r="2674" spans="4:4" x14ac:dyDescent="0.2">
      <c r="D2674" s="17"/>
    </row>
    <row r="2675" spans="4:4" x14ac:dyDescent="0.2">
      <c r="D2675" s="17"/>
    </row>
    <row r="2676" spans="4:4" x14ac:dyDescent="0.2">
      <c r="D2676" s="17"/>
    </row>
    <row r="2677" spans="4:4" x14ac:dyDescent="0.2">
      <c r="D2677" s="17"/>
    </row>
    <row r="2678" spans="4:4" x14ac:dyDescent="0.2">
      <c r="D2678" s="17"/>
    </row>
    <row r="2679" spans="4:4" x14ac:dyDescent="0.2">
      <c r="D2679" s="17"/>
    </row>
    <row r="2680" spans="4:4" x14ac:dyDescent="0.2">
      <c r="D2680" s="17"/>
    </row>
    <row r="2681" spans="4:4" x14ac:dyDescent="0.2">
      <c r="D2681" s="17"/>
    </row>
    <row r="2682" spans="4:4" x14ac:dyDescent="0.2">
      <c r="D2682" s="17"/>
    </row>
    <row r="2683" spans="4:4" x14ac:dyDescent="0.2">
      <c r="D2683" s="17"/>
    </row>
    <row r="2684" spans="4:4" x14ac:dyDescent="0.2">
      <c r="D2684" s="17"/>
    </row>
    <row r="2685" spans="4:4" x14ac:dyDescent="0.2">
      <c r="D2685" s="17"/>
    </row>
    <row r="2686" spans="4:4" x14ac:dyDescent="0.2">
      <c r="D2686" s="17"/>
    </row>
    <row r="2687" spans="4:4" x14ac:dyDescent="0.2">
      <c r="D2687" s="17"/>
    </row>
    <row r="2688" spans="4:4" x14ac:dyDescent="0.2">
      <c r="D2688" s="17"/>
    </row>
    <row r="2689" spans="4:4" x14ac:dyDescent="0.2">
      <c r="D2689" s="17"/>
    </row>
    <row r="2690" spans="4:4" x14ac:dyDescent="0.2">
      <c r="D2690" s="17"/>
    </row>
    <row r="2691" spans="4:4" x14ac:dyDescent="0.2">
      <c r="D2691" s="17"/>
    </row>
    <row r="2692" spans="4:4" x14ac:dyDescent="0.2">
      <c r="D2692" s="17"/>
    </row>
    <row r="2693" spans="4:4" x14ac:dyDescent="0.2">
      <c r="D2693" s="17"/>
    </row>
    <row r="2694" spans="4:4" x14ac:dyDescent="0.2">
      <c r="D2694" s="17"/>
    </row>
    <row r="2695" spans="4:4" x14ac:dyDescent="0.2">
      <c r="D2695" s="17"/>
    </row>
    <row r="2696" spans="4:4" x14ac:dyDescent="0.2">
      <c r="D2696" s="17"/>
    </row>
    <row r="2697" spans="4:4" x14ac:dyDescent="0.2">
      <c r="D2697" s="17"/>
    </row>
    <row r="2698" spans="4:4" x14ac:dyDescent="0.2">
      <c r="D2698" s="17"/>
    </row>
    <row r="2699" spans="4:4" x14ac:dyDescent="0.2">
      <c r="D2699" s="17"/>
    </row>
    <row r="2700" spans="4:4" x14ac:dyDescent="0.2">
      <c r="D2700" s="17"/>
    </row>
    <row r="2701" spans="4:4" x14ac:dyDescent="0.2">
      <c r="D2701" s="17"/>
    </row>
    <row r="2702" spans="4:4" x14ac:dyDescent="0.2">
      <c r="D2702" s="17"/>
    </row>
    <row r="2703" spans="4:4" x14ac:dyDescent="0.2">
      <c r="D2703" s="17"/>
    </row>
    <row r="2704" spans="4:4" x14ac:dyDescent="0.2">
      <c r="D2704" s="17"/>
    </row>
    <row r="2705" spans="4:4" x14ac:dyDescent="0.2">
      <c r="D2705" s="17"/>
    </row>
    <row r="2706" spans="4:4" x14ac:dyDescent="0.2">
      <c r="D2706" s="17"/>
    </row>
    <row r="2707" spans="4:4" x14ac:dyDescent="0.2">
      <c r="D2707" s="17"/>
    </row>
    <row r="2708" spans="4:4" x14ac:dyDescent="0.2">
      <c r="D2708" s="17"/>
    </row>
    <row r="2709" spans="4:4" x14ac:dyDescent="0.2">
      <c r="D2709" s="17"/>
    </row>
    <row r="2710" spans="4:4" x14ac:dyDescent="0.2">
      <c r="D2710" s="17"/>
    </row>
    <row r="2711" spans="4:4" x14ac:dyDescent="0.2">
      <c r="D2711" s="17"/>
    </row>
    <row r="2712" spans="4:4" x14ac:dyDescent="0.2">
      <c r="D2712" s="17"/>
    </row>
    <row r="2713" spans="4:4" x14ac:dyDescent="0.2">
      <c r="D2713" s="17"/>
    </row>
    <row r="2714" spans="4:4" x14ac:dyDescent="0.2">
      <c r="D2714" s="17"/>
    </row>
    <row r="2715" spans="4:4" x14ac:dyDescent="0.2">
      <c r="D2715" s="17"/>
    </row>
    <row r="2716" spans="4:4" x14ac:dyDescent="0.2">
      <c r="D2716" s="17"/>
    </row>
    <row r="2717" spans="4:4" x14ac:dyDescent="0.2">
      <c r="D2717" s="17"/>
    </row>
    <row r="2718" spans="4:4" x14ac:dyDescent="0.2">
      <c r="D2718" s="17"/>
    </row>
    <row r="2719" spans="4:4" x14ac:dyDescent="0.2">
      <c r="D2719" s="17"/>
    </row>
    <row r="2720" spans="4:4" x14ac:dyDescent="0.2">
      <c r="D2720" s="17"/>
    </row>
    <row r="2721" spans="4:4" x14ac:dyDescent="0.2">
      <c r="D2721" s="17"/>
    </row>
    <row r="2722" spans="4:4" x14ac:dyDescent="0.2">
      <c r="D2722" s="17"/>
    </row>
    <row r="2723" spans="4:4" x14ac:dyDescent="0.2">
      <c r="D2723" s="17"/>
    </row>
    <row r="2724" spans="4:4" x14ac:dyDescent="0.2">
      <c r="D2724" s="17"/>
    </row>
    <row r="2725" spans="4:4" x14ac:dyDescent="0.2">
      <c r="D2725" s="17"/>
    </row>
    <row r="2726" spans="4:4" x14ac:dyDescent="0.2">
      <c r="D2726" s="17"/>
    </row>
    <row r="2727" spans="4:4" x14ac:dyDescent="0.2">
      <c r="D2727" s="17"/>
    </row>
    <row r="2728" spans="4:4" x14ac:dyDescent="0.2">
      <c r="D2728" s="17"/>
    </row>
    <row r="2729" spans="4:4" x14ac:dyDescent="0.2">
      <c r="D2729" s="17"/>
    </row>
    <row r="2730" spans="4:4" x14ac:dyDescent="0.2">
      <c r="D2730" s="17"/>
    </row>
    <row r="2731" spans="4:4" x14ac:dyDescent="0.2">
      <c r="D2731" s="17"/>
    </row>
    <row r="2732" spans="4:4" x14ac:dyDescent="0.2">
      <c r="D2732" s="17"/>
    </row>
    <row r="2733" spans="4:4" x14ac:dyDescent="0.2">
      <c r="D2733" s="17"/>
    </row>
    <row r="2734" spans="4:4" x14ac:dyDescent="0.2">
      <c r="D2734" s="17"/>
    </row>
    <row r="2735" spans="4:4" x14ac:dyDescent="0.2">
      <c r="D2735" s="17"/>
    </row>
    <row r="2736" spans="4:4" x14ac:dyDescent="0.2">
      <c r="D2736" s="17"/>
    </row>
    <row r="2737" spans="4:4" x14ac:dyDescent="0.2">
      <c r="D2737" s="17"/>
    </row>
    <row r="2738" spans="4:4" x14ac:dyDescent="0.2">
      <c r="D2738" s="17"/>
    </row>
    <row r="2739" spans="4:4" x14ac:dyDescent="0.2">
      <c r="D2739" s="17"/>
    </row>
    <row r="2740" spans="4:4" x14ac:dyDescent="0.2">
      <c r="D2740" s="17"/>
    </row>
    <row r="2741" spans="4:4" x14ac:dyDescent="0.2">
      <c r="D2741" s="17"/>
    </row>
    <row r="2742" spans="4:4" x14ac:dyDescent="0.2">
      <c r="D2742" s="17"/>
    </row>
    <row r="2743" spans="4:4" x14ac:dyDescent="0.2">
      <c r="D2743" s="17"/>
    </row>
    <row r="2744" spans="4:4" x14ac:dyDescent="0.2">
      <c r="D2744" s="17"/>
    </row>
    <row r="2745" spans="4:4" x14ac:dyDescent="0.2">
      <c r="D2745" s="17"/>
    </row>
    <row r="2746" spans="4:4" x14ac:dyDescent="0.2">
      <c r="D2746" s="17"/>
    </row>
    <row r="2747" spans="4:4" x14ac:dyDescent="0.2">
      <c r="D2747" s="17"/>
    </row>
    <row r="2748" spans="4:4" x14ac:dyDescent="0.2">
      <c r="D2748" s="17"/>
    </row>
    <row r="2749" spans="4:4" x14ac:dyDescent="0.2">
      <c r="D2749" s="17"/>
    </row>
    <row r="2750" spans="4:4" x14ac:dyDescent="0.2">
      <c r="D2750" s="17"/>
    </row>
    <row r="2751" spans="4:4" x14ac:dyDescent="0.2">
      <c r="D2751" s="17"/>
    </row>
    <row r="2752" spans="4:4" x14ac:dyDescent="0.2">
      <c r="D2752" s="17"/>
    </row>
    <row r="2753" spans="4:4" x14ac:dyDescent="0.2">
      <c r="D2753" s="17"/>
    </row>
    <row r="2754" spans="4:4" x14ac:dyDescent="0.2">
      <c r="D2754" s="17"/>
    </row>
    <row r="2755" spans="4:4" x14ac:dyDescent="0.2">
      <c r="D2755" s="17"/>
    </row>
    <row r="2756" spans="4:4" x14ac:dyDescent="0.2">
      <c r="D2756" s="17"/>
    </row>
    <row r="2757" spans="4:4" x14ac:dyDescent="0.2">
      <c r="D2757" s="17"/>
    </row>
    <row r="2758" spans="4:4" x14ac:dyDescent="0.2">
      <c r="D2758" s="17"/>
    </row>
    <row r="2759" spans="4:4" x14ac:dyDescent="0.2">
      <c r="D2759" s="17"/>
    </row>
    <row r="2760" spans="4:4" x14ac:dyDescent="0.2">
      <c r="D2760" s="17"/>
    </row>
    <row r="2761" spans="4:4" x14ac:dyDescent="0.2">
      <c r="D2761" s="17"/>
    </row>
    <row r="2762" spans="4:4" x14ac:dyDescent="0.2">
      <c r="D2762" s="17"/>
    </row>
    <row r="2763" spans="4:4" x14ac:dyDescent="0.2">
      <c r="D2763" s="17"/>
    </row>
    <row r="2764" spans="4:4" x14ac:dyDescent="0.2">
      <c r="D2764" s="17"/>
    </row>
    <row r="2765" spans="4:4" x14ac:dyDescent="0.2">
      <c r="D2765" s="17"/>
    </row>
    <row r="2766" spans="4:4" x14ac:dyDescent="0.2">
      <c r="D2766" s="17"/>
    </row>
    <row r="2767" spans="4:4" x14ac:dyDescent="0.2">
      <c r="D2767" s="17"/>
    </row>
    <row r="2768" spans="4:4" x14ac:dyDescent="0.2">
      <c r="D2768" s="17"/>
    </row>
    <row r="2769" spans="4:6" x14ac:dyDescent="0.2">
      <c r="D2769" s="17"/>
    </row>
    <row r="2770" spans="4:6" x14ac:dyDescent="0.2">
      <c r="D2770" s="17"/>
    </row>
    <row r="2771" spans="4:6" x14ac:dyDescent="0.2">
      <c r="D2771" s="17"/>
    </row>
    <row r="2772" spans="4:6" x14ac:dyDescent="0.2">
      <c r="D2772" s="17"/>
    </row>
    <row r="2773" spans="4:6" x14ac:dyDescent="0.2">
      <c r="D2773" s="17"/>
    </row>
    <row r="2774" spans="4:6" x14ac:dyDescent="0.2">
      <c r="D2774" s="17"/>
    </row>
    <row r="2775" spans="4:6" x14ac:dyDescent="0.2">
      <c r="D2775" s="17"/>
    </row>
    <row r="2776" spans="4:6" x14ac:dyDescent="0.2">
      <c r="D2776" s="17"/>
    </row>
    <row r="2777" spans="4:6" x14ac:dyDescent="0.2">
      <c r="D2777" s="17"/>
      <c r="F2777" s="17"/>
    </row>
    <row r="2778" spans="4:6" x14ac:dyDescent="0.2">
      <c r="D2778" s="17"/>
    </row>
    <row r="2779" spans="4:6" x14ac:dyDescent="0.2">
      <c r="D2779" s="17"/>
    </row>
    <row r="2780" spans="4:6" x14ac:dyDescent="0.2">
      <c r="D2780" s="17"/>
      <c r="F2780" s="17"/>
    </row>
    <row r="2781" spans="4:6" x14ac:dyDescent="0.2">
      <c r="D2781" s="17"/>
    </row>
    <row r="2782" spans="4:6" x14ac:dyDescent="0.2">
      <c r="D2782" s="17"/>
    </row>
    <row r="2783" spans="4:6" x14ac:dyDescent="0.2">
      <c r="D2783" s="17"/>
    </row>
    <row r="2784" spans="4:6" x14ac:dyDescent="0.2">
      <c r="D2784" s="17"/>
    </row>
    <row r="2785" spans="4:4" x14ac:dyDescent="0.2">
      <c r="D2785" s="17"/>
    </row>
    <row r="2786" spans="4:4" x14ac:dyDescent="0.2">
      <c r="D2786" s="17"/>
    </row>
    <row r="2787" spans="4:4" x14ac:dyDescent="0.2">
      <c r="D2787" s="17"/>
    </row>
    <row r="2788" spans="4:4" x14ac:dyDescent="0.2">
      <c r="D2788" s="17"/>
    </row>
    <row r="2789" spans="4:4" x14ac:dyDescent="0.2">
      <c r="D2789" s="17"/>
    </row>
    <row r="2790" spans="4:4" x14ac:dyDescent="0.2">
      <c r="D2790" s="17"/>
    </row>
    <row r="2791" spans="4:4" x14ac:dyDescent="0.2">
      <c r="D2791" s="17"/>
    </row>
    <row r="2792" spans="4:4" x14ac:dyDescent="0.2">
      <c r="D2792" s="17"/>
    </row>
    <row r="2793" spans="4:4" x14ac:dyDescent="0.2">
      <c r="D2793" s="17"/>
    </row>
    <row r="2794" spans="4:4" x14ac:dyDescent="0.2">
      <c r="D2794" s="17"/>
    </row>
    <row r="2795" spans="4:4" x14ac:dyDescent="0.2">
      <c r="D2795" s="17"/>
    </row>
    <row r="2796" spans="4:4" x14ac:dyDescent="0.2">
      <c r="D2796" s="17"/>
    </row>
    <row r="2797" spans="4:4" x14ac:dyDescent="0.2">
      <c r="D2797" s="17"/>
    </row>
    <row r="2798" spans="4:4" x14ac:dyDescent="0.2">
      <c r="D2798" s="17"/>
    </row>
    <row r="2799" spans="4:4" x14ac:dyDescent="0.2">
      <c r="D2799" s="17"/>
    </row>
    <row r="2800" spans="4:4" x14ac:dyDescent="0.2">
      <c r="D2800" s="17"/>
    </row>
    <row r="2801" spans="4:4" x14ac:dyDescent="0.2">
      <c r="D2801" s="17"/>
    </row>
    <row r="2802" spans="4:4" x14ac:dyDescent="0.2">
      <c r="D2802" s="17"/>
    </row>
    <row r="2803" spans="4:4" x14ac:dyDescent="0.2">
      <c r="D2803" s="17"/>
    </row>
    <row r="2804" spans="4:4" x14ac:dyDescent="0.2">
      <c r="D2804" s="17"/>
    </row>
    <row r="2805" spans="4:4" x14ac:dyDescent="0.2">
      <c r="D2805" s="17"/>
    </row>
    <row r="2806" spans="4:4" x14ac:dyDescent="0.2">
      <c r="D2806" s="17"/>
    </row>
    <row r="2807" spans="4:4" x14ac:dyDescent="0.2">
      <c r="D2807" s="17"/>
    </row>
    <row r="2808" spans="4:4" x14ac:dyDescent="0.2">
      <c r="D2808" s="17"/>
    </row>
    <row r="2809" spans="4:4" x14ac:dyDescent="0.2">
      <c r="D2809" s="17"/>
    </row>
    <row r="2810" spans="4:4" x14ac:dyDescent="0.2">
      <c r="D2810" s="17"/>
    </row>
    <row r="2811" spans="4:4" x14ac:dyDescent="0.2">
      <c r="D2811" s="17"/>
    </row>
    <row r="2812" spans="4:4" x14ac:dyDescent="0.2">
      <c r="D2812" s="17"/>
    </row>
    <row r="2813" spans="4:4" x14ac:dyDescent="0.2">
      <c r="D2813" s="17"/>
    </row>
    <row r="2814" spans="4:4" x14ac:dyDescent="0.2">
      <c r="D2814" s="17"/>
    </row>
    <row r="2815" spans="4:4" x14ac:dyDescent="0.2">
      <c r="D2815" s="17"/>
    </row>
    <row r="2816" spans="4:4" x14ac:dyDescent="0.2">
      <c r="D2816" s="17"/>
    </row>
    <row r="2817" spans="4:4" x14ac:dyDescent="0.2">
      <c r="D2817" s="17"/>
    </row>
    <row r="2818" spans="4:4" x14ac:dyDescent="0.2">
      <c r="D2818" s="17"/>
    </row>
    <row r="2819" spans="4:4" x14ac:dyDescent="0.2">
      <c r="D2819" s="17"/>
    </row>
    <row r="2820" spans="4:4" x14ac:dyDescent="0.2">
      <c r="D2820" s="17"/>
    </row>
    <row r="2821" spans="4:4" x14ac:dyDescent="0.2">
      <c r="D2821" s="17"/>
    </row>
    <row r="2822" spans="4:4" x14ac:dyDescent="0.2">
      <c r="D2822" s="17"/>
    </row>
    <row r="2823" spans="4:4" x14ac:dyDescent="0.2">
      <c r="D2823" s="17"/>
    </row>
    <row r="2824" spans="4:4" x14ac:dyDescent="0.2">
      <c r="D2824" s="17"/>
    </row>
    <row r="2825" spans="4:4" x14ac:dyDescent="0.2">
      <c r="D2825" s="17"/>
    </row>
    <row r="2826" spans="4:4" x14ac:dyDescent="0.2">
      <c r="D2826" s="17"/>
    </row>
    <row r="2827" spans="4:4" x14ac:dyDescent="0.2">
      <c r="D2827" s="17"/>
    </row>
    <row r="2828" spans="4:4" x14ac:dyDescent="0.2">
      <c r="D2828" s="17"/>
    </row>
    <row r="2829" spans="4:4" x14ac:dyDescent="0.2">
      <c r="D2829" s="17"/>
    </row>
    <row r="2830" spans="4:4" x14ac:dyDescent="0.2">
      <c r="D2830" s="17"/>
    </row>
    <row r="2831" spans="4:4" x14ac:dyDescent="0.2">
      <c r="D2831" s="17"/>
    </row>
    <row r="2832" spans="4:4" x14ac:dyDescent="0.2">
      <c r="D2832" s="17"/>
    </row>
    <row r="2833" spans="4:4" x14ac:dyDescent="0.2">
      <c r="D2833" s="17"/>
    </row>
    <row r="2834" spans="4:4" x14ac:dyDescent="0.2">
      <c r="D2834" s="17"/>
    </row>
    <row r="2835" spans="4:4" x14ac:dyDescent="0.2">
      <c r="D2835" s="17"/>
    </row>
    <row r="2836" spans="4:4" x14ac:dyDescent="0.2">
      <c r="D2836" s="17"/>
    </row>
    <row r="2837" spans="4:4" x14ac:dyDescent="0.2">
      <c r="D2837" s="17"/>
    </row>
    <row r="2838" spans="4:4" x14ac:dyDescent="0.2">
      <c r="D2838" s="17"/>
    </row>
    <row r="2839" spans="4:4" x14ac:dyDescent="0.2">
      <c r="D2839" s="17"/>
    </row>
    <row r="2840" spans="4:4" x14ac:dyDescent="0.2">
      <c r="D2840" s="17"/>
    </row>
    <row r="2841" spans="4:4" x14ac:dyDescent="0.2">
      <c r="D2841" s="17"/>
    </row>
    <row r="2842" spans="4:4" x14ac:dyDescent="0.2">
      <c r="D2842" s="17"/>
    </row>
    <row r="2843" spans="4:4" x14ac:dyDescent="0.2">
      <c r="D2843" s="17"/>
    </row>
    <row r="2844" spans="4:4" x14ac:dyDescent="0.2">
      <c r="D2844" s="17"/>
    </row>
    <row r="2845" spans="4:4" x14ac:dyDescent="0.2">
      <c r="D2845" s="17"/>
    </row>
    <row r="2846" spans="4:4" x14ac:dyDescent="0.2">
      <c r="D2846" s="17"/>
    </row>
    <row r="2847" spans="4:4" x14ac:dyDescent="0.2">
      <c r="D2847" s="17"/>
    </row>
    <row r="2848" spans="4:4" x14ac:dyDescent="0.2">
      <c r="D2848" s="17"/>
    </row>
    <row r="2849" spans="4:4" x14ac:dyDescent="0.2">
      <c r="D2849" s="17"/>
    </row>
    <row r="2850" spans="4:4" x14ac:dyDescent="0.2">
      <c r="D2850" s="17"/>
    </row>
    <row r="2851" spans="4:4" x14ac:dyDescent="0.2">
      <c r="D2851" s="17"/>
    </row>
    <row r="2852" spans="4:4" x14ac:dyDescent="0.2">
      <c r="D2852" s="17"/>
    </row>
    <row r="2853" spans="4:4" x14ac:dyDescent="0.2">
      <c r="D2853" s="17"/>
    </row>
    <row r="2854" spans="4:4" x14ac:dyDescent="0.2">
      <c r="D2854" s="17"/>
    </row>
    <row r="2855" spans="4:4" x14ac:dyDescent="0.2">
      <c r="D2855" s="17"/>
    </row>
    <row r="2856" spans="4:4" x14ac:dyDescent="0.2">
      <c r="D2856" s="17"/>
    </row>
    <row r="2857" spans="4:4" x14ac:dyDescent="0.2">
      <c r="D2857" s="17"/>
    </row>
    <row r="2858" spans="4:4" x14ac:dyDescent="0.2">
      <c r="D2858" s="17"/>
    </row>
    <row r="2859" spans="4:4" x14ac:dyDescent="0.2">
      <c r="D2859" s="17"/>
    </row>
    <row r="2860" spans="4:4" x14ac:dyDescent="0.2">
      <c r="D2860" s="17"/>
    </row>
    <row r="2861" spans="4:4" x14ac:dyDescent="0.2">
      <c r="D2861" s="17"/>
    </row>
    <row r="2862" spans="4:4" x14ac:dyDescent="0.2">
      <c r="D2862" s="17"/>
    </row>
    <row r="2863" spans="4:4" x14ac:dyDescent="0.2">
      <c r="D2863" s="17"/>
    </row>
    <row r="2864" spans="4:4" x14ac:dyDescent="0.2">
      <c r="D2864" s="17"/>
    </row>
    <row r="2865" spans="4:4" x14ac:dyDescent="0.2">
      <c r="D2865" s="17"/>
    </row>
    <row r="2866" spans="4:4" x14ac:dyDescent="0.2">
      <c r="D2866" s="17"/>
    </row>
    <row r="2867" spans="4:4" x14ac:dyDescent="0.2">
      <c r="D2867" s="17"/>
    </row>
    <row r="2868" spans="4:4" x14ac:dyDescent="0.2">
      <c r="D2868" s="17"/>
    </row>
    <row r="2869" spans="4:4" x14ac:dyDescent="0.2">
      <c r="D2869" s="17"/>
    </row>
    <row r="2870" spans="4:4" x14ac:dyDescent="0.2">
      <c r="D2870" s="17"/>
    </row>
    <row r="2871" spans="4:4" x14ac:dyDescent="0.2">
      <c r="D2871" s="17"/>
    </row>
    <row r="2872" spans="4:4" x14ac:dyDescent="0.2">
      <c r="D2872" s="17"/>
    </row>
    <row r="2873" spans="4:4" x14ac:dyDescent="0.2">
      <c r="D2873" s="17"/>
    </row>
    <row r="2874" spans="4:4" x14ac:dyDescent="0.2">
      <c r="D2874" s="17"/>
    </row>
    <row r="2875" spans="4:4" x14ac:dyDescent="0.2">
      <c r="D2875" s="17"/>
    </row>
    <row r="2876" spans="4:4" x14ac:dyDescent="0.2">
      <c r="D2876" s="17"/>
    </row>
    <row r="2877" spans="4:4" x14ac:dyDescent="0.2">
      <c r="D2877" s="17"/>
    </row>
    <row r="2878" spans="4:4" x14ac:dyDescent="0.2">
      <c r="D2878" s="17"/>
    </row>
    <row r="2879" spans="4:4" x14ac:dyDescent="0.2">
      <c r="D2879" s="17"/>
    </row>
    <row r="2880" spans="4:4" x14ac:dyDescent="0.2">
      <c r="D2880" s="17"/>
    </row>
    <row r="2881" spans="4:6" x14ac:dyDescent="0.2">
      <c r="D2881" s="17"/>
    </row>
    <row r="2882" spans="4:6" x14ac:dyDescent="0.2">
      <c r="D2882" s="17"/>
    </row>
    <row r="2883" spans="4:6" x14ac:dyDescent="0.2">
      <c r="D2883" s="17"/>
    </row>
    <row r="2884" spans="4:6" x14ac:dyDescent="0.2">
      <c r="D2884" s="17"/>
    </row>
    <row r="2885" spans="4:6" x14ac:dyDescent="0.2">
      <c r="D2885" s="17"/>
    </row>
    <row r="2886" spans="4:6" x14ac:dyDescent="0.2">
      <c r="D2886" s="17"/>
    </row>
    <row r="2887" spans="4:6" x14ac:dyDescent="0.2">
      <c r="D2887" s="17"/>
    </row>
    <row r="2888" spans="4:6" x14ac:dyDescent="0.2">
      <c r="D2888" s="17"/>
    </row>
    <row r="2889" spans="4:6" x14ac:dyDescent="0.2">
      <c r="D2889" s="17"/>
    </row>
    <row r="2890" spans="4:6" x14ac:dyDescent="0.2">
      <c r="D2890" s="17"/>
    </row>
    <row r="2891" spans="4:6" x14ac:dyDescent="0.2">
      <c r="D2891" s="17"/>
      <c r="F2891" s="17"/>
    </row>
    <row r="2892" spans="4:6" x14ac:dyDescent="0.2">
      <c r="D2892" s="17"/>
    </row>
    <row r="2893" spans="4:6" x14ac:dyDescent="0.2">
      <c r="D2893" s="17"/>
      <c r="F2893" s="17"/>
    </row>
    <row r="2894" spans="4:6" x14ac:dyDescent="0.2">
      <c r="D2894" s="17"/>
    </row>
    <row r="2895" spans="4:6" x14ac:dyDescent="0.2">
      <c r="D2895" s="17"/>
    </row>
    <row r="2896" spans="4:6" x14ac:dyDescent="0.2">
      <c r="D2896" s="17"/>
      <c r="F2896" s="17"/>
    </row>
    <row r="2897" spans="4:6" x14ac:dyDescent="0.2">
      <c r="D2897" s="17"/>
      <c r="F2897" s="17"/>
    </row>
    <row r="2898" spans="4:6" x14ac:dyDescent="0.2">
      <c r="D2898" s="17"/>
    </row>
    <row r="2899" spans="4:6" x14ac:dyDescent="0.2">
      <c r="D2899" s="17"/>
    </row>
    <row r="2900" spans="4:6" x14ac:dyDescent="0.2">
      <c r="D2900" s="17"/>
    </row>
    <row r="2901" spans="4:6" x14ac:dyDescent="0.2">
      <c r="D2901" s="17"/>
    </row>
    <row r="2902" spans="4:6" x14ac:dyDescent="0.2">
      <c r="D2902" s="17"/>
    </row>
    <row r="2903" spans="4:6" x14ac:dyDescent="0.2">
      <c r="D2903" s="17"/>
    </row>
    <row r="2904" spans="4:6" x14ac:dyDescent="0.2">
      <c r="D2904" s="17"/>
    </row>
    <row r="2905" spans="4:6" x14ac:dyDescent="0.2">
      <c r="D2905" s="17"/>
    </row>
    <row r="2906" spans="4:6" x14ac:dyDescent="0.2">
      <c r="D2906" s="17"/>
    </row>
    <row r="2907" spans="4:6" x14ac:dyDescent="0.2">
      <c r="D2907" s="17"/>
    </row>
    <row r="2908" spans="4:6" x14ac:dyDescent="0.2">
      <c r="D2908" s="17"/>
      <c r="F2908" s="17"/>
    </row>
    <row r="2909" spans="4:6" x14ac:dyDescent="0.2">
      <c r="D2909" s="17"/>
    </row>
    <row r="2910" spans="4:6" x14ac:dyDescent="0.2">
      <c r="D2910" s="17"/>
    </row>
    <row r="2911" spans="4:6" x14ac:dyDescent="0.2">
      <c r="D2911" s="17"/>
      <c r="F2911" s="17"/>
    </row>
    <row r="2912" spans="4:6" x14ac:dyDescent="0.2">
      <c r="D2912" s="17"/>
    </row>
    <row r="2913" spans="4:6" x14ac:dyDescent="0.2">
      <c r="D2913" s="17"/>
    </row>
    <row r="2914" spans="4:6" x14ac:dyDescent="0.2">
      <c r="D2914" s="17"/>
      <c r="F2914" s="17"/>
    </row>
    <row r="2915" spans="4:6" x14ac:dyDescent="0.2">
      <c r="D2915" s="17"/>
    </row>
    <row r="2916" spans="4:6" x14ac:dyDescent="0.2">
      <c r="D2916" s="17"/>
      <c r="F2916" s="17"/>
    </row>
    <row r="2917" spans="4:6" x14ac:dyDescent="0.2">
      <c r="D2917" s="17"/>
    </row>
    <row r="2918" spans="4:6" x14ac:dyDescent="0.2">
      <c r="D2918" s="17"/>
    </row>
    <row r="2919" spans="4:6" x14ac:dyDescent="0.2">
      <c r="D2919" s="17"/>
      <c r="F2919" s="17"/>
    </row>
    <row r="2920" spans="4:6" x14ac:dyDescent="0.2">
      <c r="D2920" s="17"/>
    </row>
    <row r="2921" spans="4:6" x14ac:dyDescent="0.2">
      <c r="D2921" s="17"/>
      <c r="F2921" s="17"/>
    </row>
    <row r="2922" spans="4:6" x14ac:dyDescent="0.2">
      <c r="D2922" s="17"/>
    </row>
    <row r="2923" spans="4:6" x14ac:dyDescent="0.2">
      <c r="D2923" s="17"/>
    </row>
    <row r="2924" spans="4:6" x14ac:dyDescent="0.2">
      <c r="D2924" s="17"/>
    </row>
    <row r="2925" spans="4:6" x14ac:dyDescent="0.2">
      <c r="D2925" s="17"/>
    </row>
    <row r="2926" spans="4:6" x14ac:dyDescent="0.2">
      <c r="D2926" s="17"/>
    </row>
    <row r="2927" spans="4:6" x14ac:dyDescent="0.2">
      <c r="D2927" s="17"/>
    </row>
    <row r="2928" spans="4:6" x14ac:dyDescent="0.2">
      <c r="D2928" s="17"/>
    </row>
    <row r="2929" spans="4:6" x14ac:dyDescent="0.2">
      <c r="D2929" s="17"/>
    </row>
    <row r="2930" spans="4:6" x14ac:dyDescent="0.2">
      <c r="D2930" s="17"/>
    </row>
    <row r="2931" spans="4:6" x14ac:dyDescent="0.2">
      <c r="D2931" s="17"/>
    </row>
    <row r="2932" spans="4:6" x14ac:dyDescent="0.2">
      <c r="D2932" s="17"/>
    </row>
    <row r="2933" spans="4:6" x14ac:dyDescent="0.2">
      <c r="D2933" s="17"/>
    </row>
    <row r="2934" spans="4:6" x14ac:dyDescent="0.2">
      <c r="D2934" s="17"/>
    </row>
    <row r="2935" spans="4:6" x14ac:dyDescent="0.2">
      <c r="D2935" s="17"/>
    </row>
    <row r="2936" spans="4:6" x14ac:dyDescent="0.2">
      <c r="D2936" s="17"/>
    </row>
    <row r="2937" spans="4:6" x14ac:dyDescent="0.2">
      <c r="D2937" s="17"/>
      <c r="F2937" s="17"/>
    </row>
    <row r="2938" spans="4:6" x14ac:dyDescent="0.2">
      <c r="D2938" s="17"/>
    </row>
    <row r="2939" spans="4:6" x14ac:dyDescent="0.2">
      <c r="D2939" s="17"/>
    </row>
    <row r="2940" spans="4:6" x14ac:dyDescent="0.2">
      <c r="D2940" s="17"/>
    </row>
    <row r="2941" spans="4:6" x14ac:dyDescent="0.2">
      <c r="D2941" s="17"/>
    </row>
    <row r="2942" spans="4:6" x14ac:dyDescent="0.2">
      <c r="D2942" s="17"/>
    </row>
    <row r="2943" spans="4:6" x14ac:dyDescent="0.2">
      <c r="D2943" s="17"/>
    </row>
    <row r="2944" spans="4:6" x14ac:dyDescent="0.2">
      <c r="D2944" s="17"/>
    </row>
    <row r="2945" spans="4:4" x14ac:dyDescent="0.2">
      <c r="D2945" s="17"/>
    </row>
    <row r="2946" spans="4:4" x14ac:dyDescent="0.2">
      <c r="D2946" s="17"/>
    </row>
    <row r="2947" spans="4:4" x14ac:dyDescent="0.2">
      <c r="D2947" s="17"/>
    </row>
    <row r="2948" spans="4:4" x14ac:dyDescent="0.2">
      <c r="D2948" s="17"/>
    </row>
    <row r="2949" spans="4:4" x14ac:dyDescent="0.2">
      <c r="D2949" s="17"/>
    </row>
    <row r="2950" spans="4:4" x14ac:dyDescent="0.2">
      <c r="D2950" s="17"/>
    </row>
    <row r="2951" spans="4:4" x14ac:dyDescent="0.2">
      <c r="D2951" s="17"/>
    </row>
    <row r="2952" spans="4:4" x14ac:dyDescent="0.2">
      <c r="D2952" s="17"/>
    </row>
    <row r="2953" spans="4:4" x14ac:dyDescent="0.2">
      <c r="D2953" s="17"/>
    </row>
    <row r="2954" spans="4:4" x14ac:dyDescent="0.2">
      <c r="D2954" s="17"/>
    </row>
    <row r="2955" spans="4:4" x14ac:dyDescent="0.2">
      <c r="D2955" s="17"/>
    </row>
    <row r="2956" spans="4:4" x14ac:dyDescent="0.2">
      <c r="D2956" s="17"/>
    </row>
    <row r="2957" spans="4:4" x14ac:dyDescent="0.2">
      <c r="D2957" s="17"/>
    </row>
    <row r="2958" spans="4:4" x14ac:dyDescent="0.2">
      <c r="D2958" s="17"/>
    </row>
    <row r="2959" spans="4:4" x14ac:dyDescent="0.2">
      <c r="D2959" s="17"/>
    </row>
    <row r="2960" spans="4:4" x14ac:dyDescent="0.2">
      <c r="D2960" s="17"/>
    </row>
    <row r="2961" spans="4:4" x14ac:dyDescent="0.2">
      <c r="D2961" s="17"/>
    </row>
    <row r="2962" spans="4:4" x14ac:dyDescent="0.2">
      <c r="D2962" s="17"/>
    </row>
    <row r="2963" spans="4:4" x14ac:dyDescent="0.2">
      <c r="D2963" s="17"/>
    </row>
    <row r="2964" spans="4:4" x14ac:dyDescent="0.2">
      <c r="D2964" s="17"/>
    </row>
    <row r="2965" spans="4:4" x14ac:dyDescent="0.2">
      <c r="D2965" s="17"/>
    </row>
    <row r="2966" spans="4:4" x14ac:dyDescent="0.2">
      <c r="D2966" s="17"/>
    </row>
    <row r="2967" spans="4:4" x14ac:dyDescent="0.2">
      <c r="D2967" s="17"/>
    </row>
    <row r="2968" spans="4:4" x14ac:dyDescent="0.2">
      <c r="D2968" s="17"/>
    </row>
    <row r="2969" spans="4:4" x14ac:dyDescent="0.2">
      <c r="D2969" s="17"/>
    </row>
    <row r="2970" spans="4:4" x14ac:dyDescent="0.2">
      <c r="D2970" s="17"/>
    </row>
    <row r="2971" spans="4:4" x14ac:dyDescent="0.2">
      <c r="D2971" s="17"/>
    </row>
    <row r="2972" spans="4:4" x14ac:dyDescent="0.2">
      <c r="D2972" s="17"/>
    </row>
    <row r="2973" spans="4:4" x14ac:dyDescent="0.2">
      <c r="D2973" s="17"/>
    </row>
    <row r="2974" spans="4:4" x14ac:dyDescent="0.2">
      <c r="D2974" s="17"/>
    </row>
    <row r="2975" spans="4:4" x14ac:dyDescent="0.2">
      <c r="D2975" s="17"/>
    </row>
    <row r="2976" spans="4:4" x14ac:dyDescent="0.2">
      <c r="D2976" s="17"/>
    </row>
    <row r="2977" spans="4:6" x14ac:dyDescent="0.2">
      <c r="D2977" s="17"/>
    </row>
    <row r="2978" spans="4:6" x14ac:dyDescent="0.2">
      <c r="D2978" s="17"/>
    </row>
    <row r="2979" spans="4:6" x14ac:dyDescent="0.2">
      <c r="D2979" s="17"/>
    </row>
    <row r="2980" spans="4:6" x14ac:dyDescent="0.2">
      <c r="D2980" s="17"/>
    </row>
    <row r="2981" spans="4:6" x14ac:dyDescent="0.2">
      <c r="D2981" s="17"/>
    </row>
    <row r="2982" spans="4:6" x14ac:dyDescent="0.2">
      <c r="D2982" s="17"/>
    </row>
    <row r="2983" spans="4:6" x14ac:dyDescent="0.2">
      <c r="D2983" s="17"/>
    </row>
    <row r="2984" spans="4:6" x14ac:dyDescent="0.2">
      <c r="D2984" s="17"/>
    </row>
    <row r="2985" spans="4:6" x14ac:dyDescent="0.2">
      <c r="D2985" s="17"/>
    </row>
    <row r="2986" spans="4:6" x14ac:dyDescent="0.2">
      <c r="D2986" s="17"/>
    </row>
    <row r="2987" spans="4:6" x14ac:dyDescent="0.2">
      <c r="D2987" s="17"/>
    </row>
    <row r="2988" spans="4:6" x14ac:dyDescent="0.2">
      <c r="D2988" s="17"/>
    </row>
    <row r="2989" spans="4:6" x14ac:dyDescent="0.2">
      <c r="D2989" s="17"/>
    </row>
    <row r="2990" spans="4:6" x14ac:dyDescent="0.2">
      <c r="D2990" s="17"/>
    </row>
    <row r="2991" spans="4:6" x14ac:dyDescent="0.2">
      <c r="D2991" s="17"/>
    </row>
    <row r="2992" spans="4:6" x14ac:dyDescent="0.2">
      <c r="D2992" s="17"/>
      <c r="F2992" s="17"/>
    </row>
    <row r="2993" spans="4:6" x14ac:dyDescent="0.2">
      <c r="D2993" s="17"/>
      <c r="F2993" s="17"/>
    </row>
    <row r="2994" spans="4:6" x14ac:dyDescent="0.2">
      <c r="D2994" s="17"/>
      <c r="F2994" s="17"/>
    </row>
    <row r="2995" spans="4:6" x14ac:dyDescent="0.2">
      <c r="D2995" s="17"/>
      <c r="F2995" s="17"/>
    </row>
    <row r="2996" spans="4:6" x14ac:dyDescent="0.2">
      <c r="D2996" s="17"/>
      <c r="F2996" s="17"/>
    </row>
    <row r="2997" spans="4:6" x14ac:dyDescent="0.2">
      <c r="D2997" s="17"/>
    </row>
    <row r="2998" spans="4:6" x14ac:dyDescent="0.2">
      <c r="D2998" s="17"/>
      <c r="F2998" s="17"/>
    </row>
    <row r="2999" spans="4:6" x14ac:dyDescent="0.2">
      <c r="D2999" s="17"/>
      <c r="F2999" s="17"/>
    </row>
    <row r="3000" spans="4:6" x14ac:dyDescent="0.2">
      <c r="D3000" s="17"/>
      <c r="F3000" s="17"/>
    </row>
    <row r="3001" spans="4:6" x14ac:dyDescent="0.2">
      <c r="D3001" s="17"/>
      <c r="F3001" s="17"/>
    </row>
    <row r="3002" spans="4:6" x14ac:dyDescent="0.2">
      <c r="D3002" s="17"/>
      <c r="F3002" s="17"/>
    </row>
    <row r="3003" spans="4:6" x14ac:dyDescent="0.2">
      <c r="D3003" s="17"/>
      <c r="F3003" s="17"/>
    </row>
    <row r="3004" spans="4:6" x14ac:dyDescent="0.2">
      <c r="D3004" s="17"/>
      <c r="F3004" s="17"/>
    </row>
    <row r="3005" spans="4:6" x14ac:dyDescent="0.2">
      <c r="D3005" s="17"/>
      <c r="F3005" s="17"/>
    </row>
    <row r="3006" spans="4:6" x14ac:dyDescent="0.2">
      <c r="D3006" s="17"/>
    </row>
    <row r="3007" spans="4:6" x14ac:dyDescent="0.2">
      <c r="D3007" s="17"/>
      <c r="F3007" s="17"/>
    </row>
    <row r="3008" spans="4:6" x14ac:dyDescent="0.2">
      <c r="D3008" s="17"/>
      <c r="F3008" s="17"/>
    </row>
    <row r="3009" spans="4:6" x14ac:dyDescent="0.2">
      <c r="D3009" s="17"/>
      <c r="F3009" s="17"/>
    </row>
    <row r="3010" spans="4:6" x14ac:dyDescent="0.2">
      <c r="D3010" s="17"/>
      <c r="F3010" s="17"/>
    </row>
    <row r="3011" spans="4:6" x14ac:dyDescent="0.2">
      <c r="D3011" s="17"/>
      <c r="F3011" s="17"/>
    </row>
    <row r="3012" spans="4:6" x14ac:dyDescent="0.2">
      <c r="D3012" s="17"/>
      <c r="F3012" s="17"/>
    </row>
    <row r="3013" spans="4:6" x14ac:dyDescent="0.2">
      <c r="D3013" s="17"/>
      <c r="F3013" s="17"/>
    </row>
    <row r="3014" spans="4:6" x14ac:dyDescent="0.2">
      <c r="D3014" s="17"/>
      <c r="F3014" s="17"/>
    </row>
    <row r="3015" spans="4:6" x14ac:dyDescent="0.2">
      <c r="D3015" s="17"/>
    </row>
    <row r="3016" spans="4:6" x14ac:dyDescent="0.2">
      <c r="D3016" s="17"/>
    </row>
    <row r="3017" spans="4:6" x14ac:dyDescent="0.2">
      <c r="D3017" s="17"/>
    </row>
    <row r="3018" spans="4:6" x14ac:dyDescent="0.2">
      <c r="D3018" s="17"/>
    </row>
    <row r="3019" spans="4:6" x14ac:dyDescent="0.2">
      <c r="D3019" s="17"/>
      <c r="F3019" s="17"/>
    </row>
    <row r="3020" spans="4:6" x14ac:dyDescent="0.2">
      <c r="D3020" s="17"/>
      <c r="F3020" s="17"/>
    </row>
    <row r="3021" spans="4:6" x14ac:dyDescent="0.2">
      <c r="D3021" s="17"/>
      <c r="F3021" s="17"/>
    </row>
    <row r="3022" spans="4:6" x14ac:dyDescent="0.2">
      <c r="D3022" s="17"/>
      <c r="F3022" s="17"/>
    </row>
    <row r="3023" spans="4:6" x14ac:dyDescent="0.2">
      <c r="D3023" s="17"/>
      <c r="F3023" s="17"/>
    </row>
    <row r="3024" spans="4:6" x14ac:dyDescent="0.2">
      <c r="D3024" s="17"/>
      <c r="F3024" s="17"/>
    </row>
    <row r="3025" spans="4:6" x14ac:dyDescent="0.2">
      <c r="D3025" s="17"/>
      <c r="F3025" s="17"/>
    </row>
    <row r="3026" spans="4:6" x14ac:dyDescent="0.2">
      <c r="D3026" s="17"/>
      <c r="F3026" s="17"/>
    </row>
    <row r="3027" spans="4:6" x14ac:dyDescent="0.2">
      <c r="D3027" s="17"/>
    </row>
    <row r="3028" spans="4:6" x14ac:dyDescent="0.2">
      <c r="D3028" s="17"/>
      <c r="F3028" s="17"/>
    </row>
    <row r="3029" spans="4:6" x14ac:dyDescent="0.2">
      <c r="D3029" s="17"/>
      <c r="F3029" s="17"/>
    </row>
    <row r="3030" spans="4:6" x14ac:dyDescent="0.2">
      <c r="D3030" s="17"/>
    </row>
    <row r="3031" spans="4:6" x14ac:dyDescent="0.2">
      <c r="D3031" s="17"/>
      <c r="F3031" s="17"/>
    </row>
    <row r="3032" spans="4:6" x14ac:dyDescent="0.2">
      <c r="D3032" s="17"/>
      <c r="F3032" s="17"/>
    </row>
    <row r="3033" spans="4:6" x14ac:dyDescent="0.2">
      <c r="D3033" s="17"/>
      <c r="F3033" s="17"/>
    </row>
    <row r="3034" spans="4:6" x14ac:dyDescent="0.2">
      <c r="D3034" s="17"/>
      <c r="F3034" s="17"/>
    </row>
    <row r="3035" spans="4:6" x14ac:dyDescent="0.2">
      <c r="D3035" s="17"/>
      <c r="F3035" s="17"/>
    </row>
    <row r="3036" spans="4:6" x14ac:dyDescent="0.2">
      <c r="D3036" s="17"/>
      <c r="F3036" s="17"/>
    </row>
    <row r="3037" spans="4:6" x14ac:dyDescent="0.2">
      <c r="D3037" s="17"/>
    </row>
    <row r="3038" spans="4:6" x14ac:dyDescent="0.2">
      <c r="D3038" s="17"/>
      <c r="F3038" s="17"/>
    </row>
    <row r="3039" spans="4:6" x14ac:dyDescent="0.2">
      <c r="D3039" s="17"/>
    </row>
    <row r="3040" spans="4:6" x14ac:dyDescent="0.2">
      <c r="D3040" s="17"/>
    </row>
    <row r="3041" spans="4:4" x14ac:dyDescent="0.2">
      <c r="D3041" s="17"/>
    </row>
    <row r="3042" spans="4:4" x14ac:dyDescent="0.2">
      <c r="D3042" s="17"/>
    </row>
    <row r="3043" spans="4:4" x14ac:dyDescent="0.2">
      <c r="D3043" s="17"/>
    </row>
  </sheetData>
  <pageMargins left="0.75" right="0.75" top="1" bottom="1" header="0.5" footer="0.5"/>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Data</vt:lpstr>
      <vt:lpstr>CCM-FRS-01-May-2014</vt:lpstr>
      <vt:lpstr>Sheet3</vt:lpstr>
      <vt:lpstr>Status-Report</vt:lpstr>
      <vt:lpstr>Data (2)</vt:lpstr>
    </vt:vector>
  </TitlesOfParts>
  <Company>BlackRock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Jain, Amit</dc:creator>
  <cp:lastModifiedBy>Rakesh Jadhav</cp:lastModifiedBy>
  <dcterms:created xsi:type="dcterms:W3CDTF">2014-05-06T12:19:06Z</dcterms:created>
  <dcterms:modified xsi:type="dcterms:W3CDTF">2025-02-04T11:33:11Z</dcterms:modified>
</cp:coreProperties>
</file>