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G:\backup\desktop\Udannous internship assignment\"/>
    </mc:Choice>
  </mc:AlternateContent>
  <xr:revisionPtr revIDLastSave="0" documentId="13_ncr:1_{DFE0A531-26FB-4580-AD9B-59BB5B22686D}" xr6:coauthVersionLast="47" xr6:coauthVersionMax="47" xr10:uidLastSave="{00000000-0000-0000-0000-000000000000}"/>
  <bookViews>
    <workbookView xWindow="-120" yWindow="-120" windowWidth="20730" windowHeight="11160" activeTab="2" xr2:uid="{00000000-000D-0000-FFFF-FFFF00000000}"/>
  </bookViews>
  <sheets>
    <sheet name="Main Data" sheetId="1" r:id="rId1"/>
    <sheet name="Pivot Tables" sheetId="2" r:id="rId2"/>
    <sheet name="Dashboard" sheetId="3" r:id="rId3"/>
  </sheets>
  <definedNames>
    <definedName name="_xlnm._FilterDatabase" localSheetId="0" hidden="1">'Main Data'!$A$1:$O$2001</definedName>
    <definedName name="Slicer_Category">#N/A</definedName>
    <definedName name="Slicer_Customer_Segment">#N/A</definedName>
    <definedName name="Slicer_Department">#N/A</definedName>
    <definedName name="Slicer_Payment_Method">#N/A</definedName>
    <definedName name="Slicer_Product_Line">#N/A</definedName>
    <definedName name="Slicer_Region">#N/A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 i="1"/>
  <c r="K4" i="2"/>
  <c r="I4" i="2"/>
  <c r="F4" i="2"/>
  <c r="B4" i="2"/>
  <c r="L4" i="2" l="1"/>
</calcChain>
</file>

<file path=xl/sharedStrings.xml><?xml version="1.0" encoding="utf-8"?>
<sst xmlns="http://schemas.openxmlformats.org/spreadsheetml/2006/main" count="14143" uniqueCount="2073">
  <si>
    <t>Transaction_ID</t>
  </si>
  <si>
    <t>Transaction_Date</t>
  </si>
  <si>
    <t>Revenue</t>
  </si>
  <si>
    <t>Expenses</t>
  </si>
  <si>
    <t>Profit</t>
  </si>
  <si>
    <t>Category</t>
  </si>
  <si>
    <t>Region</t>
  </si>
  <si>
    <t>Department</t>
  </si>
  <si>
    <t>Product_Line</t>
  </si>
  <si>
    <t>Customer_Segment</t>
  </si>
  <si>
    <t>Payment_Method</t>
  </si>
  <si>
    <t>Discount</t>
  </si>
  <si>
    <t>TXN0001</t>
  </si>
  <si>
    <t>R&amp;D</t>
  </si>
  <si>
    <t>Europe</t>
  </si>
  <si>
    <t>HR</t>
  </si>
  <si>
    <t>Software</t>
  </si>
  <si>
    <t>SMB</t>
  </si>
  <si>
    <t>Cash</t>
  </si>
  <si>
    <t>TXN0002</t>
  </si>
  <si>
    <t>Operations</t>
  </si>
  <si>
    <t>IT</t>
  </si>
  <si>
    <t>Furniture</t>
  </si>
  <si>
    <t>B2B</t>
  </si>
  <si>
    <t>Bank Transfer</t>
  </si>
  <si>
    <t>TXN0003</t>
  </si>
  <si>
    <t>North America</t>
  </si>
  <si>
    <t>Electronics</t>
  </si>
  <si>
    <t>TXN0004</t>
  </si>
  <si>
    <t>Sales</t>
  </si>
  <si>
    <t>South America</t>
  </si>
  <si>
    <t>Healthcare</t>
  </si>
  <si>
    <t>B2C</t>
  </si>
  <si>
    <t>Credit Card</t>
  </si>
  <si>
    <t>TXN0005</t>
  </si>
  <si>
    <t>Marketing</t>
  </si>
  <si>
    <t>Africa</t>
  </si>
  <si>
    <t>TXN0006</t>
  </si>
  <si>
    <t>Enterprise</t>
  </si>
  <si>
    <t>TXN0007</t>
  </si>
  <si>
    <t>Asia-Pacific</t>
  </si>
  <si>
    <t>Clothing</t>
  </si>
  <si>
    <t>TXN0008</t>
  </si>
  <si>
    <t>TXN0009</t>
  </si>
  <si>
    <t>TXN0010</t>
  </si>
  <si>
    <t>Finance</t>
  </si>
  <si>
    <t>TXN0011</t>
  </si>
  <si>
    <t>TXN0012</t>
  </si>
  <si>
    <t>TXN0013</t>
  </si>
  <si>
    <t>TXN0014</t>
  </si>
  <si>
    <t>TXN0015</t>
  </si>
  <si>
    <t>PayPal</t>
  </si>
  <si>
    <t>TXN0016</t>
  </si>
  <si>
    <t>TXN0017</t>
  </si>
  <si>
    <t>TXN0018</t>
  </si>
  <si>
    <t>TXN0019</t>
  </si>
  <si>
    <t>TXN0020</t>
  </si>
  <si>
    <t>TXN0021</t>
  </si>
  <si>
    <t>TXN0022</t>
  </si>
  <si>
    <t>TXN0023</t>
  </si>
  <si>
    <t>TXN0024</t>
  </si>
  <si>
    <t>TXN0025</t>
  </si>
  <si>
    <t>TXN0026</t>
  </si>
  <si>
    <t>TXN0027</t>
  </si>
  <si>
    <t>TXN0028</t>
  </si>
  <si>
    <t>TXN0029</t>
  </si>
  <si>
    <t>TXN0030</t>
  </si>
  <si>
    <t>TXN0031</t>
  </si>
  <si>
    <t>TXN0032</t>
  </si>
  <si>
    <t>TXN0033</t>
  </si>
  <si>
    <t>TXN0034</t>
  </si>
  <si>
    <t>TXN0035</t>
  </si>
  <si>
    <t>TXN0036</t>
  </si>
  <si>
    <t>TXN0037</t>
  </si>
  <si>
    <t>TXN0038</t>
  </si>
  <si>
    <t>TXN0039</t>
  </si>
  <si>
    <t>TXN0040</t>
  </si>
  <si>
    <t>TXN0041</t>
  </si>
  <si>
    <t>TXN0042</t>
  </si>
  <si>
    <t>TXN0043</t>
  </si>
  <si>
    <t>TXN0044</t>
  </si>
  <si>
    <t>TXN0045</t>
  </si>
  <si>
    <t>TXN0046</t>
  </si>
  <si>
    <t>TXN0047</t>
  </si>
  <si>
    <t>TXN0048</t>
  </si>
  <si>
    <t>TXN0049</t>
  </si>
  <si>
    <t>TXN0050</t>
  </si>
  <si>
    <t>TXN0051</t>
  </si>
  <si>
    <t>TXN0052</t>
  </si>
  <si>
    <t>TXN0053</t>
  </si>
  <si>
    <t>TXN0054</t>
  </si>
  <si>
    <t>TXN0055</t>
  </si>
  <si>
    <t>TXN0056</t>
  </si>
  <si>
    <t>TXN0057</t>
  </si>
  <si>
    <t>TXN0058</t>
  </si>
  <si>
    <t>TXN0059</t>
  </si>
  <si>
    <t>TXN0060</t>
  </si>
  <si>
    <t>TXN0061</t>
  </si>
  <si>
    <t>TXN0062</t>
  </si>
  <si>
    <t>TXN0063</t>
  </si>
  <si>
    <t>TXN0064</t>
  </si>
  <si>
    <t>TXN0065</t>
  </si>
  <si>
    <t>TXN0066</t>
  </si>
  <si>
    <t>TXN0067</t>
  </si>
  <si>
    <t>TXN0068</t>
  </si>
  <si>
    <t>TXN0069</t>
  </si>
  <si>
    <t>TXN0070</t>
  </si>
  <si>
    <t>TXN0071</t>
  </si>
  <si>
    <t>TXN0072</t>
  </si>
  <si>
    <t>TXN0073</t>
  </si>
  <si>
    <t>TXN0074</t>
  </si>
  <si>
    <t>TXN0075</t>
  </si>
  <si>
    <t>TXN0076</t>
  </si>
  <si>
    <t>TXN0077</t>
  </si>
  <si>
    <t>TXN0078</t>
  </si>
  <si>
    <t>TXN0079</t>
  </si>
  <si>
    <t>TXN0080</t>
  </si>
  <si>
    <t>TXN0081</t>
  </si>
  <si>
    <t>TXN0082</t>
  </si>
  <si>
    <t>TXN0083</t>
  </si>
  <si>
    <t>TXN0084</t>
  </si>
  <si>
    <t>TXN0085</t>
  </si>
  <si>
    <t>TXN0086</t>
  </si>
  <si>
    <t>TXN0087</t>
  </si>
  <si>
    <t>TXN0088</t>
  </si>
  <si>
    <t>TXN0089</t>
  </si>
  <si>
    <t>TXN0090</t>
  </si>
  <si>
    <t>TXN0091</t>
  </si>
  <si>
    <t>TXN0092</t>
  </si>
  <si>
    <t>TXN0093</t>
  </si>
  <si>
    <t>TXN0094</t>
  </si>
  <si>
    <t>TXN0095</t>
  </si>
  <si>
    <t>TXN0096</t>
  </si>
  <si>
    <t>TXN0097</t>
  </si>
  <si>
    <t>TXN0098</t>
  </si>
  <si>
    <t>TXN0099</t>
  </si>
  <si>
    <t>TXN0100</t>
  </si>
  <si>
    <t>TXN0101</t>
  </si>
  <si>
    <t>TXN0102</t>
  </si>
  <si>
    <t>TXN0103</t>
  </si>
  <si>
    <t>TXN0104</t>
  </si>
  <si>
    <t>TXN0105</t>
  </si>
  <si>
    <t>TXN0106</t>
  </si>
  <si>
    <t>TXN0107</t>
  </si>
  <si>
    <t>TXN0108</t>
  </si>
  <si>
    <t>TXN0109</t>
  </si>
  <si>
    <t>TXN0110</t>
  </si>
  <si>
    <t>TXN0111</t>
  </si>
  <si>
    <t>TXN0112</t>
  </si>
  <si>
    <t>TXN0113</t>
  </si>
  <si>
    <t>TXN0114</t>
  </si>
  <si>
    <t>TXN0115</t>
  </si>
  <si>
    <t>TXN0116</t>
  </si>
  <si>
    <t>TXN0117</t>
  </si>
  <si>
    <t>TXN0118</t>
  </si>
  <si>
    <t>TXN0119</t>
  </si>
  <si>
    <t>TXN0120</t>
  </si>
  <si>
    <t>TXN0121</t>
  </si>
  <si>
    <t>TXN0122</t>
  </si>
  <si>
    <t>TXN0123</t>
  </si>
  <si>
    <t>TXN0124</t>
  </si>
  <si>
    <t>TXN0125</t>
  </si>
  <si>
    <t>TXN0126</t>
  </si>
  <si>
    <t>TXN0127</t>
  </si>
  <si>
    <t>TXN0128</t>
  </si>
  <si>
    <t>TXN0129</t>
  </si>
  <si>
    <t>TXN0130</t>
  </si>
  <si>
    <t>TXN0131</t>
  </si>
  <si>
    <t>TXN0132</t>
  </si>
  <si>
    <t>TXN0133</t>
  </si>
  <si>
    <t>TXN0134</t>
  </si>
  <si>
    <t>TXN0135</t>
  </si>
  <si>
    <t>TXN0136</t>
  </si>
  <si>
    <t>TXN0137</t>
  </si>
  <si>
    <t>TXN0138</t>
  </si>
  <si>
    <t>TXN0139</t>
  </si>
  <si>
    <t>TXN0140</t>
  </si>
  <si>
    <t>TXN0141</t>
  </si>
  <si>
    <t>TXN0142</t>
  </si>
  <si>
    <t>TXN0143</t>
  </si>
  <si>
    <t>TXN0144</t>
  </si>
  <si>
    <t>TXN0145</t>
  </si>
  <si>
    <t>TXN0146</t>
  </si>
  <si>
    <t>TXN0147</t>
  </si>
  <si>
    <t>TXN0148</t>
  </si>
  <si>
    <t>TXN0149</t>
  </si>
  <si>
    <t>TXN0150</t>
  </si>
  <si>
    <t>TXN0151</t>
  </si>
  <si>
    <t>TXN0152</t>
  </si>
  <si>
    <t>TXN0153</t>
  </si>
  <si>
    <t>TXN0154</t>
  </si>
  <si>
    <t>TXN0155</t>
  </si>
  <si>
    <t>TXN0156</t>
  </si>
  <si>
    <t>TXN0157</t>
  </si>
  <si>
    <t>TXN0158</t>
  </si>
  <si>
    <t>TXN0159</t>
  </si>
  <si>
    <t>TXN0160</t>
  </si>
  <si>
    <t>TXN0161</t>
  </si>
  <si>
    <t>TXN0162</t>
  </si>
  <si>
    <t>TXN0163</t>
  </si>
  <si>
    <t>TXN0164</t>
  </si>
  <si>
    <t>TXN0165</t>
  </si>
  <si>
    <t>TXN0166</t>
  </si>
  <si>
    <t>TXN0167</t>
  </si>
  <si>
    <t>TXN0168</t>
  </si>
  <si>
    <t>TXN0169</t>
  </si>
  <si>
    <t>TXN0170</t>
  </si>
  <si>
    <t>TXN0171</t>
  </si>
  <si>
    <t>TXN0172</t>
  </si>
  <si>
    <t>TXN0173</t>
  </si>
  <si>
    <t>TXN0174</t>
  </si>
  <si>
    <t>TXN0175</t>
  </si>
  <si>
    <t>TXN0176</t>
  </si>
  <si>
    <t>TXN0177</t>
  </si>
  <si>
    <t>TXN0178</t>
  </si>
  <si>
    <t>TXN0179</t>
  </si>
  <si>
    <t>TXN0180</t>
  </si>
  <si>
    <t>TXN0181</t>
  </si>
  <si>
    <t>TXN0182</t>
  </si>
  <si>
    <t>TXN0183</t>
  </si>
  <si>
    <t>TXN0184</t>
  </si>
  <si>
    <t>TXN0185</t>
  </si>
  <si>
    <t>TXN0186</t>
  </si>
  <si>
    <t>TXN0187</t>
  </si>
  <si>
    <t>TXN0188</t>
  </si>
  <si>
    <t>TXN0189</t>
  </si>
  <si>
    <t>TXN0190</t>
  </si>
  <si>
    <t>TXN0191</t>
  </si>
  <si>
    <t>TXN0192</t>
  </si>
  <si>
    <t>TXN0193</t>
  </si>
  <si>
    <t>TXN0194</t>
  </si>
  <si>
    <t>TXN0195</t>
  </si>
  <si>
    <t>TXN0196</t>
  </si>
  <si>
    <t>TXN0197</t>
  </si>
  <si>
    <t>TXN0198</t>
  </si>
  <si>
    <t>TXN0199</t>
  </si>
  <si>
    <t>TXN0200</t>
  </si>
  <si>
    <t>TXN0201</t>
  </si>
  <si>
    <t>TXN0202</t>
  </si>
  <si>
    <t>TXN0203</t>
  </si>
  <si>
    <t>TXN0204</t>
  </si>
  <si>
    <t>TXN0205</t>
  </si>
  <si>
    <t>TXN0206</t>
  </si>
  <si>
    <t>TXN0207</t>
  </si>
  <si>
    <t>TXN0208</t>
  </si>
  <si>
    <t>TXN0209</t>
  </si>
  <si>
    <t>TXN0210</t>
  </si>
  <si>
    <t>TXN0211</t>
  </si>
  <si>
    <t>TXN0212</t>
  </si>
  <si>
    <t>TXN0213</t>
  </si>
  <si>
    <t>TXN0214</t>
  </si>
  <si>
    <t>TXN0215</t>
  </si>
  <si>
    <t>TXN0216</t>
  </si>
  <si>
    <t>TXN0217</t>
  </si>
  <si>
    <t>TXN0218</t>
  </si>
  <si>
    <t>TXN0219</t>
  </si>
  <si>
    <t>TXN0220</t>
  </si>
  <si>
    <t>TXN0221</t>
  </si>
  <si>
    <t>TXN0222</t>
  </si>
  <si>
    <t>TXN0223</t>
  </si>
  <si>
    <t>TXN0224</t>
  </si>
  <si>
    <t>TXN0225</t>
  </si>
  <si>
    <t>TXN0226</t>
  </si>
  <si>
    <t>TXN0227</t>
  </si>
  <si>
    <t>TXN0228</t>
  </si>
  <si>
    <t>TXN0229</t>
  </si>
  <si>
    <t>TXN0230</t>
  </si>
  <si>
    <t>TXN0231</t>
  </si>
  <si>
    <t>TXN0232</t>
  </si>
  <si>
    <t>TXN0233</t>
  </si>
  <si>
    <t>TXN0234</t>
  </si>
  <si>
    <t>TXN0235</t>
  </si>
  <si>
    <t>TXN0236</t>
  </si>
  <si>
    <t>TXN0237</t>
  </si>
  <si>
    <t>TXN0238</t>
  </si>
  <si>
    <t>TXN0239</t>
  </si>
  <si>
    <t>TXN0240</t>
  </si>
  <si>
    <t>TXN0241</t>
  </si>
  <si>
    <t>TXN0242</t>
  </si>
  <si>
    <t>TXN0243</t>
  </si>
  <si>
    <t>TXN0244</t>
  </si>
  <si>
    <t>TXN0245</t>
  </si>
  <si>
    <t>TXN0246</t>
  </si>
  <si>
    <t>TXN0247</t>
  </si>
  <si>
    <t>TXN0248</t>
  </si>
  <si>
    <t>TXN0249</t>
  </si>
  <si>
    <t>TXN0250</t>
  </si>
  <si>
    <t>TXN0251</t>
  </si>
  <si>
    <t>TXN0252</t>
  </si>
  <si>
    <t>TXN0253</t>
  </si>
  <si>
    <t>TXN0254</t>
  </si>
  <si>
    <t>TXN0255</t>
  </si>
  <si>
    <t>TXN0256</t>
  </si>
  <si>
    <t>TXN0257</t>
  </si>
  <si>
    <t>TXN0258</t>
  </si>
  <si>
    <t>TXN0259</t>
  </si>
  <si>
    <t>TXN0260</t>
  </si>
  <si>
    <t>TXN0261</t>
  </si>
  <si>
    <t>TXN0262</t>
  </si>
  <si>
    <t>TXN0263</t>
  </si>
  <si>
    <t>TXN0264</t>
  </si>
  <si>
    <t>TXN0265</t>
  </si>
  <si>
    <t>TXN0266</t>
  </si>
  <si>
    <t>TXN0267</t>
  </si>
  <si>
    <t>TXN0268</t>
  </si>
  <si>
    <t>TXN0269</t>
  </si>
  <si>
    <t>TXN0270</t>
  </si>
  <si>
    <t>TXN0271</t>
  </si>
  <si>
    <t>TXN0272</t>
  </si>
  <si>
    <t>TXN0273</t>
  </si>
  <si>
    <t>TXN0274</t>
  </si>
  <si>
    <t>TXN0275</t>
  </si>
  <si>
    <t>TXN0276</t>
  </si>
  <si>
    <t>TXN0277</t>
  </si>
  <si>
    <t>TXN0278</t>
  </si>
  <si>
    <t>TXN0279</t>
  </si>
  <si>
    <t>TXN0280</t>
  </si>
  <si>
    <t>TXN0281</t>
  </si>
  <si>
    <t>TXN0282</t>
  </si>
  <si>
    <t>TXN0283</t>
  </si>
  <si>
    <t>TXN0284</t>
  </si>
  <si>
    <t>TXN0285</t>
  </si>
  <si>
    <t>TXN0286</t>
  </si>
  <si>
    <t>TXN0287</t>
  </si>
  <si>
    <t>TXN0288</t>
  </si>
  <si>
    <t>TXN0289</t>
  </si>
  <si>
    <t>TXN0290</t>
  </si>
  <si>
    <t>TXN0291</t>
  </si>
  <si>
    <t>TXN0292</t>
  </si>
  <si>
    <t>TXN0293</t>
  </si>
  <si>
    <t>TXN0294</t>
  </si>
  <si>
    <t>TXN0295</t>
  </si>
  <si>
    <t>TXN0296</t>
  </si>
  <si>
    <t>TXN0297</t>
  </si>
  <si>
    <t>TXN0298</t>
  </si>
  <si>
    <t>TXN0299</t>
  </si>
  <si>
    <t>TXN0300</t>
  </si>
  <si>
    <t>TXN0301</t>
  </si>
  <si>
    <t>TXN0302</t>
  </si>
  <si>
    <t>TXN0303</t>
  </si>
  <si>
    <t>TXN0304</t>
  </si>
  <si>
    <t>TXN0305</t>
  </si>
  <si>
    <t>TXN0306</t>
  </si>
  <si>
    <t>TXN0307</t>
  </si>
  <si>
    <t>TXN0308</t>
  </si>
  <si>
    <t>TXN0309</t>
  </si>
  <si>
    <t>TXN0310</t>
  </si>
  <si>
    <t>TXN0311</t>
  </si>
  <si>
    <t>TXN0312</t>
  </si>
  <si>
    <t>TXN0313</t>
  </si>
  <si>
    <t>TXN0314</t>
  </si>
  <si>
    <t>TXN0315</t>
  </si>
  <si>
    <t>TXN0316</t>
  </si>
  <si>
    <t>TXN0317</t>
  </si>
  <si>
    <t>TXN0318</t>
  </si>
  <si>
    <t>TXN0319</t>
  </si>
  <si>
    <t>TXN0320</t>
  </si>
  <si>
    <t>TXN0321</t>
  </si>
  <si>
    <t>TXN0322</t>
  </si>
  <si>
    <t>TXN0323</t>
  </si>
  <si>
    <t>TXN0324</t>
  </si>
  <si>
    <t>TXN0325</t>
  </si>
  <si>
    <t>TXN0326</t>
  </si>
  <si>
    <t>TXN0327</t>
  </si>
  <si>
    <t>TXN0328</t>
  </si>
  <si>
    <t>TXN0329</t>
  </si>
  <si>
    <t>TXN0330</t>
  </si>
  <si>
    <t>TXN0331</t>
  </si>
  <si>
    <t>TXN0332</t>
  </si>
  <si>
    <t>TXN0333</t>
  </si>
  <si>
    <t>TXN0334</t>
  </si>
  <si>
    <t>TXN0335</t>
  </si>
  <si>
    <t>TXN0336</t>
  </si>
  <si>
    <t>TXN0337</t>
  </si>
  <si>
    <t>TXN0338</t>
  </si>
  <si>
    <t>TXN0339</t>
  </si>
  <si>
    <t>TXN0340</t>
  </si>
  <si>
    <t>TXN0341</t>
  </si>
  <si>
    <t>TXN0342</t>
  </si>
  <si>
    <t>TXN0343</t>
  </si>
  <si>
    <t>TXN0344</t>
  </si>
  <si>
    <t>TXN0345</t>
  </si>
  <si>
    <t>TXN0346</t>
  </si>
  <si>
    <t>TXN0347</t>
  </si>
  <si>
    <t>TXN0348</t>
  </si>
  <si>
    <t>TXN0349</t>
  </si>
  <si>
    <t>TXN0350</t>
  </si>
  <si>
    <t>TXN0351</t>
  </si>
  <si>
    <t>TXN0352</t>
  </si>
  <si>
    <t>TXN0353</t>
  </si>
  <si>
    <t>TXN0354</t>
  </si>
  <si>
    <t>TXN0355</t>
  </si>
  <si>
    <t>TXN0356</t>
  </si>
  <si>
    <t>TXN0357</t>
  </si>
  <si>
    <t>TXN0358</t>
  </si>
  <si>
    <t>TXN0359</t>
  </si>
  <si>
    <t>TXN0360</t>
  </si>
  <si>
    <t>TXN0361</t>
  </si>
  <si>
    <t>TXN0362</t>
  </si>
  <si>
    <t>TXN0363</t>
  </si>
  <si>
    <t>TXN0364</t>
  </si>
  <si>
    <t>TXN0365</t>
  </si>
  <si>
    <t>TXN0366</t>
  </si>
  <si>
    <t>TXN0367</t>
  </si>
  <si>
    <t>TXN0368</t>
  </si>
  <si>
    <t>TXN0369</t>
  </si>
  <si>
    <t>TXN0370</t>
  </si>
  <si>
    <t>TXN0371</t>
  </si>
  <si>
    <t>TXN0372</t>
  </si>
  <si>
    <t>TXN0373</t>
  </si>
  <si>
    <t>TXN0374</t>
  </si>
  <si>
    <t>TXN0375</t>
  </si>
  <si>
    <t>TXN0376</t>
  </si>
  <si>
    <t>TXN0377</t>
  </si>
  <si>
    <t>TXN0378</t>
  </si>
  <si>
    <t>TXN0379</t>
  </si>
  <si>
    <t>TXN0380</t>
  </si>
  <si>
    <t>TXN0381</t>
  </si>
  <si>
    <t>TXN0382</t>
  </si>
  <si>
    <t>TXN0383</t>
  </si>
  <si>
    <t>TXN0384</t>
  </si>
  <si>
    <t>TXN0385</t>
  </si>
  <si>
    <t>TXN0386</t>
  </si>
  <si>
    <t>TXN0387</t>
  </si>
  <si>
    <t>TXN0388</t>
  </si>
  <si>
    <t>TXN0389</t>
  </si>
  <si>
    <t>TXN0390</t>
  </si>
  <si>
    <t>TXN0391</t>
  </si>
  <si>
    <t>TXN0392</t>
  </si>
  <si>
    <t>TXN0393</t>
  </si>
  <si>
    <t>TXN0394</t>
  </si>
  <si>
    <t>TXN0395</t>
  </si>
  <si>
    <t>TXN0396</t>
  </si>
  <si>
    <t>TXN0397</t>
  </si>
  <si>
    <t>TXN0398</t>
  </si>
  <si>
    <t>TXN0399</t>
  </si>
  <si>
    <t>TXN0400</t>
  </si>
  <si>
    <t>TXN0401</t>
  </si>
  <si>
    <t>TXN0402</t>
  </si>
  <si>
    <t>TXN0403</t>
  </si>
  <si>
    <t>TXN0404</t>
  </si>
  <si>
    <t>TXN0405</t>
  </si>
  <si>
    <t>TXN0406</t>
  </si>
  <si>
    <t>TXN0407</t>
  </si>
  <si>
    <t>TXN0408</t>
  </si>
  <si>
    <t>TXN0409</t>
  </si>
  <si>
    <t>TXN0410</t>
  </si>
  <si>
    <t>TXN0411</t>
  </si>
  <si>
    <t>TXN0412</t>
  </si>
  <si>
    <t>TXN0413</t>
  </si>
  <si>
    <t>TXN0414</t>
  </si>
  <si>
    <t>TXN0415</t>
  </si>
  <si>
    <t>TXN0416</t>
  </si>
  <si>
    <t>TXN0417</t>
  </si>
  <si>
    <t>TXN0418</t>
  </si>
  <si>
    <t>TXN0419</t>
  </si>
  <si>
    <t>TXN0420</t>
  </si>
  <si>
    <t>TXN0421</t>
  </si>
  <si>
    <t>TXN0422</t>
  </si>
  <si>
    <t>TXN0423</t>
  </si>
  <si>
    <t>TXN0424</t>
  </si>
  <si>
    <t>TXN0425</t>
  </si>
  <si>
    <t>TXN0426</t>
  </si>
  <si>
    <t>TXN0427</t>
  </si>
  <si>
    <t>TXN0428</t>
  </si>
  <si>
    <t>TXN0429</t>
  </si>
  <si>
    <t>TXN0430</t>
  </si>
  <si>
    <t>TXN0431</t>
  </si>
  <si>
    <t>TXN0432</t>
  </si>
  <si>
    <t>TXN0433</t>
  </si>
  <si>
    <t>TXN0434</t>
  </si>
  <si>
    <t>TXN0435</t>
  </si>
  <si>
    <t>TXN0436</t>
  </si>
  <si>
    <t>TXN0437</t>
  </si>
  <si>
    <t>TXN0438</t>
  </si>
  <si>
    <t>TXN0439</t>
  </si>
  <si>
    <t>TXN0440</t>
  </si>
  <si>
    <t>TXN0441</t>
  </si>
  <si>
    <t>TXN0442</t>
  </si>
  <si>
    <t>TXN0443</t>
  </si>
  <si>
    <t>TXN0444</t>
  </si>
  <si>
    <t>TXN0445</t>
  </si>
  <si>
    <t>TXN0446</t>
  </si>
  <si>
    <t>TXN0447</t>
  </si>
  <si>
    <t>TXN0448</t>
  </si>
  <si>
    <t>TXN0449</t>
  </si>
  <si>
    <t>TXN0450</t>
  </si>
  <si>
    <t>TXN0451</t>
  </si>
  <si>
    <t>TXN0452</t>
  </si>
  <si>
    <t>TXN0453</t>
  </si>
  <si>
    <t>TXN0454</t>
  </si>
  <si>
    <t>TXN0455</t>
  </si>
  <si>
    <t>TXN0456</t>
  </si>
  <si>
    <t>TXN0457</t>
  </si>
  <si>
    <t>TXN0458</t>
  </si>
  <si>
    <t>TXN0459</t>
  </si>
  <si>
    <t>TXN0460</t>
  </si>
  <si>
    <t>TXN0461</t>
  </si>
  <si>
    <t>TXN0462</t>
  </si>
  <si>
    <t>TXN0463</t>
  </si>
  <si>
    <t>TXN0464</t>
  </si>
  <si>
    <t>TXN0465</t>
  </si>
  <si>
    <t>TXN0466</t>
  </si>
  <si>
    <t>TXN0467</t>
  </si>
  <si>
    <t>TXN0468</t>
  </si>
  <si>
    <t>TXN0469</t>
  </si>
  <si>
    <t>TXN0470</t>
  </si>
  <si>
    <t>TXN0471</t>
  </si>
  <si>
    <t>TXN0472</t>
  </si>
  <si>
    <t>TXN0473</t>
  </si>
  <si>
    <t>TXN0474</t>
  </si>
  <si>
    <t>TXN0475</t>
  </si>
  <si>
    <t>TXN0476</t>
  </si>
  <si>
    <t>TXN0477</t>
  </si>
  <si>
    <t>TXN0478</t>
  </si>
  <si>
    <t>TXN0479</t>
  </si>
  <si>
    <t>TXN0480</t>
  </si>
  <si>
    <t>TXN0481</t>
  </si>
  <si>
    <t>TXN0482</t>
  </si>
  <si>
    <t>TXN0483</t>
  </si>
  <si>
    <t>TXN0484</t>
  </si>
  <si>
    <t>TXN0485</t>
  </si>
  <si>
    <t>TXN0486</t>
  </si>
  <si>
    <t>TXN0487</t>
  </si>
  <si>
    <t>TXN0488</t>
  </si>
  <si>
    <t>TXN0489</t>
  </si>
  <si>
    <t>TXN0490</t>
  </si>
  <si>
    <t>TXN0491</t>
  </si>
  <si>
    <t>TXN0492</t>
  </si>
  <si>
    <t>TXN0493</t>
  </si>
  <si>
    <t>TXN0494</t>
  </si>
  <si>
    <t>TXN0495</t>
  </si>
  <si>
    <t>TXN0496</t>
  </si>
  <si>
    <t>TXN0497</t>
  </si>
  <si>
    <t>TXN0498</t>
  </si>
  <si>
    <t>TXN0499</t>
  </si>
  <si>
    <t>TXN0500</t>
  </si>
  <si>
    <t>TXN0501</t>
  </si>
  <si>
    <t>TXN0502</t>
  </si>
  <si>
    <t>TXN0503</t>
  </si>
  <si>
    <t>TXN0504</t>
  </si>
  <si>
    <t>TXN0505</t>
  </si>
  <si>
    <t>TXN0506</t>
  </si>
  <si>
    <t>TXN0507</t>
  </si>
  <si>
    <t>TXN0508</t>
  </si>
  <si>
    <t>TXN0509</t>
  </si>
  <si>
    <t>TXN0510</t>
  </si>
  <si>
    <t>TXN0511</t>
  </si>
  <si>
    <t>TXN0512</t>
  </si>
  <si>
    <t>TXN0513</t>
  </si>
  <si>
    <t>TXN0514</t>
  </si>
  <si>
    <t>TXN0515</t>
  </si>
  <si>
    <t>TXN0516</t>
  </si>
  <si>
    <t>TXN0517</t>
  </si>
  <si>
    <t>TXN0518</t>
  </si>
  <si>
    <t>TXN0519</t>
  </si>
  <si>
    <t>TXN0520</t>
  </si>
  <si>
    <t>TXN0521</t>
  </si>
  <si>
    <t>TXN0522</t>
  </si>
  <si>
    <t>TXN0523</t>
  </si>
  <si>
    <t>TXN0524</t>
  </si>
  <si>
    <t>TXN0525</t>
  </si>
  <si>
    <t>TXN0526</t>
  </si>
  <si>
    <t>TXN0527</t>
  </si>
  <si>
    <t>TXN0528</t>
  </si>
  <si>
    <t>TXN0529</t>
  </si>
  <si>
    <t>TXN0530</t>
  </si>
  <si>
    <t>TXN0531</t>
  </si>
  <si>
    <t>TXN0532</t>
  </si>
  <si>
    <t>TXN0533</t>
  </si>
  <si>
    <t>TXN0534</t>
  </si>
  <si>
    <t>TXN0535</t>
  </si>
  <si>
    <t>TXN0536</t>
  </si>
  <si>
    <t>TXN0537</t>
  </si>
  <si>
    <t>TXN0538</t>
  </si>
  <si>
    <t>TXN0539</t>
  </si>
  <si>
    <t>TXN0540</t>
  </si>
  <si>
    <t>TXN0541</t>
  </si>
  <si>
    <t>TXN0542</t>
  </si>
  <si>
    <t>TXN0543</t>
  </si>
  <si>
    <t>TXN0544</t>
  </si>
  <si>
    <t>TXN0545</t>
  </si>
  <si>
    <t>TXN0546</t>
  </si>
  <si>
    <t>TXN0547</t>
  </si>
  <si>
    <t>TXN0548</t>
  </si>
  <si>
    <t>TXN0549</t>
  </si>
  <si>
    <t>TXN0550</t>
  </si>
  <si>
    <t>TXN0551</t>
  </si>
  <si>
    <t>TXN0552</t>
  </si>
  <si>
    <t>TXN0553</t>
  </si>
  <si>
    <t>TXN0554</t>
  </si>
  <si>
    <t>TXN0555</t>
  </si>
  <si>
    <t>TXN0556</t>
  </si>
  <si>
    <t>TXN0557</t>
  </si>
  <si>
    <t>TXN0558</t>
  </si>
  <si>
    <t>TXN0559</t>
  </si>
  <si>
    <t>TXN0560</t>
  </si>
  <si>
    <t>TXN0561</t>
  </si>
  <si>
    <t>TXN0562</t>
  </si>
  <si>
    <t>TXN0563</t>
  </si>
  <si>
    <t>TXN0564</t>
  </si>
  <si>
    <t>TXN0565</t>
  </si>
  <si>
    <t>TXN0566</t>
  </si>
  <si>
    <t>TXN0567</t>
  </si>
  <si>
    <t>TXN0568</t>
  </si>
  <si>
    <t>TXN0569</t>
  </si>
  <si>
    <t>TXN0570</t>
  </si>
  <si>
    <t>TXN0571</t>
  </si>
  <si>
    <t>TXN0572</t>
  </si>
  <si>
    <t>TXN0573</t>
  </si>
  <si>
    <t>TXN0574</t>
  </si>
  <si>
    <t>TXN0575</t>
  </si>
  <si>
    <t>TXN0576</t>
  </si>
  <si>
    <t>TXN0577</t>
  </si>
  <si>
    <t>TXN0578</t>
  </si>
  <si>
    <t>TXN0579</t>
  </si>
  <si>
    <t>TXN0580</t>
  </si>
  <si>
    <t>TXN0581</t>
  </si>
  <si>
    <t>TXN0582</t>
  </si>
  <si>
    <t>TXN0583</t>
  </si>
  <si>
    <t>TXN0584</t>
  </si>
  <si>
    <t>TXN0585</t>
  </si>
  <si>
    <t>TXN0586</t>
  </si>
  <si>
    <t>TXN0587</t>
  </si>
  <si>
    <t>TXN0588</t>
  </si>
  <si>
    <t>TXN0589</t>
  </si>
  <si>
    <t>TXN0590</t>
  </si>
  <si>
    <t>TXN0591</t>
  </si>
  <si>
    <t>TXN0592</t>
  </si>
  <si>
    <t>TXN0593</t>
  </si>
  <si>
    <t>TXN0594</t>
  </si>
  <si>
    <t>TXN0595</t>
  </si>
  <si>
    <t>TXN0596</t>
  </si>
  <si>
    <t>TXN0597</t>
  </si>
  <si>
    <t>TXN0598</t>
  </si>
  <si>
    <t>TXN0599</t>
  </si>
  <si>
    <t>TXN0600</t>
  </si>
  <si>
    <t>TXN0601</t>
  </si>
  <si>
    <t>TXN0602</t>
  </si>
  <si>
    <t>TXN0603</t>
  </si>
  <si>
    <t>TXN0604</t>
  </si>
  <si>
    <t>TXN0605</t>
  </si>
  <si>
    <t>TXN0606</t>
  </si>
  <si>
    <t>TXN0607</t>
  </si>
  <si>
    <t>TXN0608</t>
  </si>
  <si>
    <t>TXN0609</t>
  </si>
  <si>
    <t>TXN0610</t>
  </si>
  <si>
    <t>TXN0611</t>
  </si>
  <si>
    <t>TXN0612</t>
  </si>
  <si>
    <t>TXN0613</t>
  </si>
  <si>
    <t>TXN0614</t>
  </si>
  <si>
    <t>TXN0615</t>
  </si>
  <si>
    <t>TXN0616</t>
  </si>
  <si>
    <t>TXN0617</t>
  </si>
  <si>
    <t>TXN0618</t>
  </si>
  <si>
    <t>TXN0619</t>
  </si>
  <si>
    <t>TXN0620</t>
  </si>
  <si>
    <t>TXN0621</t>
  </si>
  <si>
    <t>TXN0622</t>
  </si>
  <si>
    <t>TXN0623</t>
  </si>
  <si>
    <t>TXN0624</t>
  </si>
  <si>
    <t>TXN0625</t>
  </si>
  <si>
    <t>TXN0626</t>
  </si>
  <si>
    <t>TXN0627</t>
  </si>
  <si>
    <t>TXN0628</t>
  </si>
  <si>
    <t>TXN0629</t>
  </si>
  <si>
    <t>TXN0630</t>
  </si>
  <si>
    <t>TXN0631</t>
  </si>
  <si>
    <t>TXN0632</t>
  </si>
  <si>
    <t>TXN0633</t>
  </si>
  <si>
    <t>TXN0634</t>
  </si>
  <si>
    <t>TXN0635</t>
  </si>
  <si>
    <t>TXN0636</t>
  </si>
  <si>
    <t>TXN0637</t>
  </si>
  <si>
    <t>TXN0638</t>
  </si>
  <si>
    <t>TXN0639</t>
  </si>
  <si>
    <t>TXN0640</t>
  </si>
  <si>
    <t>TXN0641</t>
  </si>
  <si>
    <t>TXN0642</t>
  </si>
  <si>
    <t>TXN0643</t>
  </si>
  <si>
    <t>TXN0644</t>
  </si>
  <si>
    <t>TXN0645</t>
  </si>
  <si>
    <t>TXN0646</t>
  </si>
  <si>
    <t>TXN0647</t>
  </si>
  <si>
    <t>TXN0648</t>
  </si>
  <si>
    <t>TXN0649</t>
  </si>
  <si>
    <t>TXN0650</t>
  </si>
  <si>
    <t>TXN0651</t>
  </si>
  <si>
    <t>TXN0652</t>
  </si>
  <si>
    <t>TXN0653</t>
  </si>
  <si>
    <t>TXN0654</t>
  </si>
  <si>
    <t>TXN0655</t>
  </si>
  <si>
    <t>TXN0656</t>
  </si>
  <si>
    <t>TXN0657</t>
  </si>
  <si>
    <t>TXN0658</t>
  </si>
  <si>
    <t>TXN0659</t>
  </si>
  <si>
    <t>TXN0660</t>
  </si>
  <si>
    <t>TXN0661</t>
  </si>
  <si>
    <t>TXN0662</t>
  </si>
  <si>
    <t>TXN0663</t>
  </si>
  <si>
    <t>TXN0664</t>
  </si>
  <si>
    <t>TXN0665</t>
  </si>
  <si>
    <t>TXN0666</t>
  </si>
  <si>
    <t>TXN0667</t>
  </si>
  <si>
    <t>TXN0668</t>
  </si>
  <si>
    <t>TXN0669</t>
  </si>
  <si>
    <t>TXN0670</t>
  </si>
  <si>
    <t>TXN0671</t>
  </si>
  <si>
    <t>TXN0672</t>
  </si>
  <si>
    <t>TXN0673</t>
  </si>
  <si>
    <t>TXN0674</t>
  </si>
  <si>
    <t>TXN0675</t>
  </si>
  <si>
    <t>TXN0676</t>
  </si>
  <si>
    <t>TXN0677</t>
  </si>
  <si>
    <t>TXN0678</t>
  </si>
  <si>
    <t>TXN0679</t>
  </si>
  <si>
    <t>TXN0680</t>
  </si>
  <si>
    <t>TXN0681</t>
  </si>
  <si>
    <t>TXN0682</t>
  </si>
  <si>
    <t>TXN0683</t>
  </si>
  <si>
    <t>TXN0684</t>
  </si>
  <si>
    <t>TXN0685</t>
  </si>
  <si>
    <t>TXN0686</t>
  </si>
  <si>
    <t>TXN0687</t>
  </si>
  <si>
    <t>TXN0688</t>
  </si>
  <si>
    <t>TXN0689</t>
  </si>
  <si>
    <t>TXN0690</t>
  </si>
  <si>
    <t>TXN0691</t>
  </si>
  <si>
    <t>TXN0692</t>
  </si>
  <si>
    <t>TXN0693</t>
  </si>
  <si>
    <t>TXN0694</t>
  </si>
  <si>
    <t>TXN0695</t>
  </si>
  <si>
    <t>TXN0696</t>
  </si>
  <si>
    <t>TXN0697</t>
  </si>
  <si>
    <t>TXN0698</t>
  </si>
  <si>
    <t>TXN0699</t>
  </si>
  <si>
    <t>TXN0700</t>
  </si>
  <si>
    <t>TXN0701</t>
  </si>
  <si>
    <t>TXN0702</t>
  </si>
  <si>
    <t>TXN0703</t>
  </si>
  <si>
    <t>TXN0704</t>
  </si>
  <si>
    <t>TXN0705</t>
  </si>
  <si>
    <t>TXN0706</t>
  </si>
  <si>
    <t>TXN0707</t>
  </si>
  <si>
    <t>TXN0708</t>
  </si>
  <si>
    <t>TXN0709</t>
  </si>
  <si>
    <t>TXN0710</t>
  </si>
  <si>
    <t>TXN0711</t>
  </si>
  <si>
    <t>TXN0712</t>
  </si>
  <si>
    <t>TXN0713</t>
  </si>
  <si>
    <t>TXN0714</t>
  </si>
  <si>
    <t>TXN0715</t>
  </si>
  <si>
    <t>TXN0716</t>
  </si>
  <si>
    <t>TXN0717</t>
  </si>
  <si>
    <t>TXN0718</t>
  </si>
  <si>
    <t>TXN0719</t>
  </si>
  <si>
    <t>TXN0720</t>
  </si>
  <si>
    <t>TXN0721</t>
  </si>
  <si>
    <t>TXN0722</t>
  </si>
  <si>
    <t>TXN0723</t>
  </si>
  <si>
    <t>TXN0724</t>
  </si>
  <si>
    <t>TXN0725</t>
  </si>
  <si>
    <t>TXN0726</t>
  </si>
  <si>
    <t>TXN0727</t>
  </si>
  <si>
    <t>TXN0728</t>
  </si>
  <si>
    <t>TXN0729</t>
  </si>
  <si>
    <t>TXN0730</t>
  </si>
  <si>
    <t>TXN0731</t>
  </si>
  <si>
    <t>TXN0732</t>
  </si>
  <si>
    <t>TXN0733</t>
  </si>
  <si>
    <t>TXN0734</t>
  </si>
  <si>
    <t>TXN0735</t>
  </si>
  <si>
    <t>TXN0736</t>
  </si>
  <si>
    <t>TXN0737</t>
  </si>
  <si>
    <t>TXN0738</t>
  </si>
  <si>
    <t>TXN0739</t>
  </si>
  <si>
    <t>TXN0740</t>
  </si>
  <si>
    <t>TXN0741</t>
  </si>
  <si>
    <t>TXN0742</t>
  </si>
  <si>
    <t>TXN0743</t>
  </si>
  <si>
    <t>TXN0744</t>
  </si>
  <si>
    <t>TXN0745</t>
  </si>
  <si>
    <t>TXN0746</t>
  </si>
  <si>
    <t>TXN0747</t>
  </si>
  <si>
    <t>TXN0748</t>
  </si>
  <si>
    <t>TXN0749</t>
  </si>
  <si>
    <t>TXN0750</t>
  </si>
  <si>
    <t>TXN0751</t>
  </si>
  <si>
    <t>TXN0752</t>
  </si>
  <si>
    <t>TXN0753</t>
  </si>
  <si>
    <t>TXN0754</t>
  </si>
  <si>
    <t>TXN0755</t>
  </si>
  <si>
    <t>TXN0756</t>
  </si>
  <si>
    <t>TXN0757</t>
  </si>
  <si>
    <t>TXN0758</t>
  </si>
  <si>
    <t>TXN0759</t>
  </si>
  <si>
    <t>TXN0760</t>
  </si>
  <si>
    <t>TXN0761</t>
  </si>
  <si>
    <t>TXN0762</t>
  </si>
  <si>
    <t>TXN0763</t>
  </si>
  <si>
    <t>TXN0764</t>
  </si>
  <si>
    <t>TXN0765</t>
  </si>
  <si>
    <t>TXN0766</t>
  </si>
  <si>
    <t>TXN0767</t>
  </si>
  <si>
    <t>TXN0768</t>
  </si>
  <si>
    <t>TXN0769</t>
  </si>
  <si>
    <t>TXN0770</t>
  </si>
  <si>
    <t>TXN0771</t>
  </si>
  <si>
    <t>TXN0772</t>
  </si>
  <si>
    <t>TXN0773</t>
  </si>
  <si>
    <t>TXN0774</t>
  </si>
  <si>
    <t>TXN0775</t>
  </si>
  <si>
    <t>TXN0776</t>
  </si>
  <si>
    <t>TXN0777</t>
  </si>
  <si>
    <t>TXN0778</t>
  </si>
  <si>
    <t>TXN0779</t>
  </si>
  <si>
    <t>TXN0780</t>
  </si>
  <si>
    <t>TXN0781</t>
  </si>
  <si>
    <t>TXN0782</t>
  </si>
  <si>
    <t>TXN0783</t>
  </si>
  <si>
    <t>TXN0784</t>
  </si>
  <si>
    <t>TXN0785</t>
  </si>
  <si>
    <t>TXN0786</t>
  </si>
  <si>
    <t>TXN0787</t>
  </si>
  <si>
    <t>TXN0788</t>
  </si>
  <si>
    <t>TXN0789</t>
  </si>
  <si>
    <t>TXN0790</t>
  </si>
  <si>
    <t>TXN0791</t>
  </si>
  <si>
    <t>TXN0792</t>
  </si>
  <si>
    <t>TXN0793</t>
  </si>
  <si>
    <t>TXN0794</t>
  </si>
  <si>
    <t>TXN0795</t>
  </si>
  <si>
    <t>TXN0796</t>
  </si>
  <si>
    <t>TXN0797</t>
  </si>
  <si>
    <t>TXN0798</t>
  </si>
  <si>
    <t>TXN0799</t>
  </si>
  <si>
    <t>TXN0800</t>
  </si>
  <si>
    <t>TXN0801</t>
  </si>
  <si>
    <t>TXN0802</t>
  </si>
  <si>
    <t>TXN0803</t>
  </si>
  <si>
    <t>TXN0804</t>
  </si>
  <si>
    <t>TXN0805</t>
  </si>
  <si>
    <t>TXN0806</t>
  </si>
  <si>
    <t>TXN0807</t>
  </si>
  <si>
    <t>TXN0808</t>
  </si>
  <si>
    <t>TXN0809</t>
  </si>
  <si>
    <t>TXN0810</t>
  </si>
  <si>
    <t>TXN0811</t>
  </si>
  <si>
    <t>TXN0812</t>
  </si>
  <si>
    <t>TXN0813</t>
  </si>
  <si>
    <t>TXN0814</t>
  </si>
  <si>
    <t>TXN0815</t>
  </si>
  <si>
    <t>TXN0816</t>
  </si>
  <si>
    <t>TXN0817</t>
  </si>
  <si>
    <t>TXN0818</t>
  </si>
  <si>
    <t>TXN0819</t>
  </si>
  <si>
    <t>TXN0820</t>
  </si>
  <si>
    <t>TXN0821</t>
  </si>
  <si>
    <t>TXN0822</t>
  </si>
  <si>
    <t>TXN0823</t>
  </si>
  <si>
    <t>TXN0824</t>
  </si>
  <si>
    <t>TXN0825</t>
  </si>
  <si>
    <t>TXN0826</t>
  </si>
  <si>
    <t>TXN0827</t>
  </si>
  <si>
    <t>TXN0828</t>
  </si>
  <si>
    <t>TXN0829</t>
  </si>
  <si>
    <t>TXN0830</t>
  </si>
  <si>
    <t>TXN0831</t>
  </si>
  <si>
    <t>TXN0832</t>
  </si>
  <si>
    <t>TXN0833</t>
  </si>
  <si>
    <t>TXN0834</t>
  </si>
  <si>
    <t>TXN0835</t>
  </si>
  <si>
    <t>TXN0836</t>
  </si>
  <si>
    <t>TXN0837</t>
  </si>
  <si>
    <t>TXN0838</t>
  </si>
  <si>
    <t>TXN0839</t>
  </si>
  <si>
    <t>TXN0840</t>
  </si>
  <si>
    <t>TXN0841</t>
  </si>
  <si>
    <t>TXN0842</t>
  </si>
  <si>
    <t>TXN0843</t>
  </si>
  <si>
    <t>TXN0844</t>
  </si>
  <si>
    <t>TXN0845</t>
  </si>
  <si>
    <t>TXN0846</t>
  </si>
  <si>
    <t>TXN0847</t>
  </si>
  <si>
    <t>TXN0848</t>
  </si>
  <si>
    <t>TXN0849</t>
  </si>
  <si>
    <t>TXN0850</t>
  </si>
  <si>
    <t>TXN0851</t>
  </si>
  <si>
    <t>TXN0852</t>
  </si>
  <si>
    <t>TXN0853</t>
  </si>
  <si>
    <t>TXN0854</t>
  </si>
  <si>
    <t>TXN0855</t>
  </si>
  <si>
    <t>TXN0856</t>
  </si>
  <si>
    <t>TXN0857</t>
  </si>
  <si>
    <t>TXN0858</t>
  </si>
  <si>
    <t>TXN0859</t>
  </si>
  <si>
    <t>TXN0860</t>
  </si>
  <si>
    <t>TXN0861</t>
  </si>
  <si>
    <t>TXN0862</t>
  </si>
  <si>
    <t>TXN0863</t>
  </si>
  <si>
    <t>TXN0864</t>
  </si>
  <si>
    <t>TXN0865</t>
  </si>
  <si>
    <t>TXN0866</t>
  </si>
  <si>
    <t>TXN0867</t>
  </si>
  <si>
    <t>TXN0868</t>
  </si>
  <si>
    <t>TXN0869</t>
  </si>
  <si>
    <t>TXN0870</t>
  </si>
  <si>
    <t>TXN0871</t>
  </si>
  <si>
    <t>TXN0872</t>
  </si>
  <si>
    <t>TXN0873</t>
  </si>
  <si>
    <t>TXN0874</t>
  </si>
  <si>
    <t>TXN0875</t>
  </si>
  <si>
    <t>TXN0876</t>
  </si>
  <si>
    <t>TXN0877</t>
  </si>
  <si>
    <t>TXN0878</t>
  </si>
  <si>
    <t>TXN0879</t>
  </si>
  <si>
    <t>TXN0880</t>
  </si>
  <si>
    <t>TXN0881</t>
  </si>
  <si>
    <t>TXN0882</t>
  </si>
  <si>
    <t>TXN0883</t>
  </si>
  <si>
    <t>TXN0884</t>
  </si>
  <si>
    <t>TXN0885</t>
  </si>
  <si>
    <t>TXN0886</t>
  </si>
  <si>
    <t>TXN0887</t>
  </si>
  <si>
    <t>TXN0888</t>
  </si>
  <si>
    <t>TXN0889</t>
  </si>
  <si>
    <t>TXN0890</t>
  </si>
  <si>
    <t>TXN0891</t>
  </si>
  <si>
    <t>TXN0892</t>
  </si>
  <si>
    <t>TXN0893</t>
  </si>
  <si>
    <t>TXN0894</t>
  </si>
  <si>
    <t>TXN0895</t>
  </si>
  <si>
    <t>TXN0896</t>
  </si>
  <si>
    <t>TXN0897</t>
  </si>
  <si>
    <t>TXN0898</t>
  </si>
  <si>
    <t>TXN0899</t>
  </si>
  <si>
    <t>TXN0900</t>
  </si>
  <si>
    <t>TXN0901</t>
  </si>
  <si>
    <t>TXN0902</t>
  </si>
  <si>
    <t>TXN0903</t>
  </si>
  <si>
    <t>TXN0904</t>
  </si>
  <si>
    <t>TXN0905</t>
  </si>
  <si>
    <t>TXN0906</t>
  </si>
  <si>
    <t>TXN0907</t>
  </si>
  <si>
    <t>TXN0908</t>
  </si>
  <si>
    <t>TXN0909</t>
  </si>
  <si>
    <t>TXN0910</t>
  </si>
  <si>
    <t>TXN0911</t>
  </si>
  <si>
    <t>TXN0912</t>
  </si>
  <si>
    <t>TXN0913</t>
  </si>
  <si>
    <t>TXN0914</t>
  </si>
  <si>
    <t>TXN0915</t>
  </si>
  <si>
    <t>TXN0916</t>
  </si>
  <si>
    <t>TXN0917</t>
  </si>
  <si>
    <t>TXN0918</t>
  </si>
  <si>
    <t>TXN0919</t>
  </si>
  <si>
    <t>TXN0920</t>
  </si>
  <si>
    <t>TXN0921</t>
  </si>
  <si>
    <t>TXN0922</t>
  </si>
  <si>
    <t>TXN0923</t>
  </si>
  <si>
    <t>TXN0924</t>
  </si>
  <si>
    <t>TXN0925</t>
  </si>
  <si>
    <t>TXN0926</t>
  </si>
  <si>
    <t>TXN0927</t>
  </si>
  <si>
    <t>TXN0928</t>
  </si>
  <si>
    <t>TXN0929</t>
  </si>
  <si>
    <t>TXN0930</t>
  </si>
  <si>
    <t>TXN0931</t>
  </si>
  <si>
    <t>TXN0932</t>
  </si>
  <si>
    <t>TXN0933</t>
  </si>
  <si>
    <t>TXN0934</t>
  </si>
  <si>
    <t>TXN0935</t>
  </si>
  <si>
    <t>TXN0936</t>
  </si>
  <si>
    <t>TXN0937</t>
  </si>
  <si>
    <t>TXN0938</t>
  </si>
  <si>
    <t>TXN0939</t>
  </si>
  <si>
    <t>TXN0940</t>
  </si>
  <si>
    <t>TXN0941</t>
  </si>
  <si>
    <t>TXN0942</t>
  </si>
  <si>
    <t>TXN0943</t>
  </si>
  <si>
    <t>TXN0944</t>
  </si>
  <si>
    <t>TXN0945</t>
  </si>
  <si>
    <t>TXN0946</t>
  </si>
  <si>
    <t>TXN0947</t>
  </si>
  <si>
    <t>TXN0948</t>
  </si>
  <si>
    <t>TXN0949</t>
  </si>
  <si>
    <t>TXN0950</t>
  </si>
  <si>
    <t>TXN0951</t>
  </si>
  <si>
    <t>TXN0952</t>
  </si>
  <si>
    <t>TXN0953</t>
  </si>
  <si>
    <t>TXN0954</t>
  </si>
  <si>
    <t>TXN0955</t>
  </si>
  <si>
    <t>TXN0956</t>
  </si>
  <si>
    <t>TXN0957</t>
  </si>
  <si>
    <t>TXN0958</t>
  </si>
  <si>
    <t>TXN0959</t>
  </si>
  <si>
    <t>TXN0960</t>
  </si>
  <si>
    <t>TXN0961</t>
  </si>
  <si>
    <t>TXN0962</t>
  </si>
  <si>
    <t>TXN0963</t>
  </si>
  <si>
    <t>TXN0964</t>
  </si>
  <si>
    <t>TXN0965</t>
  </si>
  <si>
    <t>TXN0966</t>
  </si>
  <si>
    <t>TXN0967</t>
  </si>
  <si>
    <t>TXN0968</t>
  </si>
  <si>
    <t>TXN0969</t>
  </si>
  <si>
    <t>TXN0970</t>
  </si>
  <si>
    <t>TXN0971</t>
  </si>
  <si>
    <t>TXN0972</t>
  </si>
  <si>
    <t>TXN0973</t>
  </si>
  <si>
    <t>TXN0974</t>
  </si>
  <si>
    <t>TXN0975</t>
  </si>
  <si>
    <t>TXN0976</t>
  </si>
  <si>
    <t>TXN0977</t>
  </si>
  <si>
    <t>TXN0978</t>
  </si>
  <si>
    <t>TXN0979</t>
  </si>
  <si>
    <t>TXN0980</t>
  </si>
  <si>
    <t>TXN0981</t>
  </si>
  <si>
    <t>TXN0982</t>
  </si>
  <si>
    <t>TXN0983</t>
  </si>
  <si>
    <t>TXN0984</t>
  </si>
  <si>
    <t>TXN0985</t>
  </si>
  <si>
    <t>TXN0986</t>
  </si>
  <si>
    <t>TXN0987</t>
  </si>
  <si>
    <t>TXN0988</t>
  </si>
  <si>
    <t>TXN0989</t>
  </si>
  <si>
    <t>TXN0990</t>
  </si>
  <si>
    <t>TXN0991</t>
  </si>
  <si>
    <t>TXN0992</t>
  </si>
  <si>
    <t>TXN0993</t>
  </si>
  <si>
    <t>TXN0994</t>
  </si>
  <si>
    <t>TXN0995</t>
  </si>
  <si>
    <t>TXN0996</t>
  </si>
  <si>
    <t>TXN0997</t>
  </si>
  <si>
    <t>TXN0998</t>
  </si>
  <si>
    <t>TXN0999</t>
  </si>
  <si>
    <t>TXN1000</t>
  </si>
  <si>
    <t>TXN1001</t>
  </si>
  <si>
    <t>TXN1002</t>
  </si>
  <si>
    <t>TXN1003</t>
  </si>
  <si>
    <t>TXN1004</t>
  </si>
  <si>
    <t>TXN1005</t>
  </si>
  <si>
    <t>TXN1006</t>
  </si>
  <si>
    <t>TXN1007</t>
  </si>
  <si>
    <t>TXN1008</t>
  </si>
  <si>
    <t>TXN1009</t>
  </si>
  <si>
    <t>TXN1010</t>
  </si>
  <si>
    <t>TXN1011</t>
  </si>
  <si>
    <t>TXN1012</t>
  </si>
  <si>
    <t>TXN1013</t>
  </si>
  <si>
    <t>TXN1014</t>
  </si>
  <si>
    <t>TXN1015</t>
  </si>
  <si>
    <t>TXN1016</t>
  </si>
  <si>
    <t>TXN1017</t>
  </si>
  <si>
    <t>TXN1018</t>
  </si>
  <si>
    <t>TXN1019</t>
  </si>
  <si>
    <t>TXN1020</t>
  </si>
  <si>
    <t>TXN1021</t>
  </si>
  <si>
    <t>TXN1022</t>
  </si>
  <si>
    <t>TXN1023</t>
  </si>
  <si>
    <t>TXN1024</t>
  </si>
  <si>
    <t>TXN1025</t>
  </si>
  <si>
    <t>TXN1026</t>
  </si>
  <si>
    <t>TXN1027</t>
  </si>
  <si>
    <t>TXN1028</t>
  </si>
  <si>
    <t>TXN1029</t>
  </si>
  <si>
    <t>TXN1030</t>
  </si>
  <si>
    <t>TXN1031</t>
  </si>
  <si>
    <t>TXN1032</t>
  </si>
  <si>
    <t>TXN1033</t>
  </si>
  <si>
    <t>TXN1034</t>
  </si>
  <si>
    <t>TXN1035</t>
  </si>
  <si>
    <t>TXN1036</t>
  </si>
  <si>
    <t>TXN1037</t>
  </si>
  <si>
    <t>TXN1038</t>
  </si>
  <si>
    <t>TXN1039</t>
  </si>
  <si>
    <t>TXN1040</t>
  </si>
  <si>
    <t>TXN1041</t>
  </si>
  <si>
    <t>TXN1042</t>
  </si>
  <si>
    <t>TXN1043</t>
  </si>
  <si>
    <t>TXN1044</t>
  </si>
  <si>
    <t>TXN1045</t>
  </si>
  <si>
    <t>TXN1046</t>
  </si>
  <si>
    <t>TXN1047</t>
  </si>
  <si>
    <t>TXN1048</t>
  </si>
  <si>
    <t>TXN1049</t>
  </si>
  <si>
    <t>TXN1050</t>
  </si>
  <si>
    <t>TXN1051</t>
  </si>
  <si>
    <t>TXN1052</t>
  </si>
  <si>
    <t>TXN1053</t>
  </si>
  <si>
    <t>TXN1054</t>
  </si>
  <si>
    <t>TXN1055</t>
  </si>
  <si>
    <t>TXN1056</t>
  </si>
  <si>
    <t>TXN1057</t>
  </si>
  <si>
    <t>TXN1058</t>
  </si>
  <si>
    <t>TXN1059</t>
  </si>
  <si>
    <t>TXN1060</t>
  </si>
  <si>
    <t>TXN1061</t>
  </si>
  <si>
    <t>TXN1062</t>
  </si>
  <si>
    <t>TXN1063</t>
  </si>
  <si>
    <t>TXN1064</t>
  </si>
  <si>
    <t>TXN1065</t>
  </si>
  <si>
    <t>TXN1066</t>
  </si>
  <si>
    <t>TXN1067</t>
  </si>
  <si>
    <t>TXN1068</t>
  </si>
  <si>
    <t>TXN1069</t>
  </si>
  <si>
    <t>TXN1070</t>
  </si>
  <si>
    <t>TXN1071</t>
  </si>
  <si>
    <t>TXN1072</t>
  </si>
  <si>
    <t>TXN1073</t>
  </si>
  <si>
    <t>TXN1074</t>
  </si>
  <si>
    <t>TXN1075</t>
  </si>
  <si>
    <t>TXN1076</t>
  </si>
  <si>
    <t>TXN1077</t>
  </si>
  <si>
    <t>TXN1078</t>
  </si>
  <si>
    <t>TXN1079</t>
  </si>
  <si>
    <t>TXN1080</t>
  </si>
  <si>
    <t>TXN1081</t>
  </si>
  <si>
    <t>TXN1082</t>
  </si>
  <si>
    <t>TXN1083</t>
  </si>
  <si>
    <t>TXN1084</t>
  </si>
  <si>
    <t>TXN1085</t>
  </si>
  <si>
    <t>TXN1086</t>
  </si>
  <si>
    <t>TXN1087</t>
  </si>
  <si>
    <t>TXN1088</t>
  </si>
  <si>
    <t>TXN1089</t>
  </si>
  <si>
    <t>TXN1090</t>
  </si>
  <si>
    <t>TXN1091</t>
  </si>
  <si>
    <t>TXN1092</t>
  </si>
  <si>
    <t>TXN1093</t>
  </si>
  <si>
    <t>TXN1094</t>
  </si>
  <si>
    <t>TXN1095</t>
  </si>
  <si>
    <t>TXN1096</t>
  </si>
  <si>
    <t>TXN1097</t>
  </si>
  <si>
    <t>TXN1098</t>
  </si>
  <si>
    <t>TXN1099</t>
  </si>
  <si>
    <t>TXN1100</t>
  </si>
  <si>
    <t>TXN1101</t>
  </si>
  <si>
    <t>TXN1102</t>
  </si>
  <si>
    <t>TXN1103</t>
  </si>
  <si>
    <t>TXN1104</t>
  </si>
  <si>
    <t>TXN1105</t>
  </si>
  <si>
    <t>TXN1106</t>
  </si>
  <si>
    <t>TXN1107</t>
  </si>
  <si>
    <t>TXN1108</t>
  </si>
  <si>
    <t>TXN1109</t>
  </si>
  <si>
    <t>TXN1110</t>
  </si>
  <si>
    <t>TXN1111</t>
  </si>
  <si>
    <t>TXN1112</t>
  </si>
  <si>
    <t>TXN1113</t>
  </si>
  <si>
    <t>TXN1114</t>
  </si>
  <si>
    <t>TXN1115</t>
  </si>
  <si>
    <t>TXN1116</t>
  </si>
  <si>
    <t>TXN1117</t>
  </si>
  <si>
    <t>TXN1118</t>
  </si>
  <si>
    <t>TXN1119</t>
  </si>
  <si>
    <t>TXN1120</t>
  </si>
  <si>
    <t>TXN1121</t>
  </si>
  <si>
    <t>TXN1122</t>
  </si>
  <si>
    <t>TXN1123</t>
  </si>
  <si>
    <t>TXN1124</t>
  </si>
  <si>
    <t>TXN1125</t>
  </si>
  <si>
    <t>TXN1126</t>
  </si>
  <si>
    <t>TXN1127</t>
  </si>
  <si>
    <t>TXN1128</t>
  </si>
  <si>
    <t>TXN1129</t>
  </si>
  <si>
    <t>TXN1130</t>
  </si>
  <si>
    <t>TXN1131</t>
  </si>
  <si>
    <t>TXN1132</t>
  </si>
  <si>
    <t>TXN1133</t>
  </si>
  <si>
    <t>TXN1134</t>
  </si>
  <si>
    <t>TXN1135</t>
  </si>
  <si>
    <t>TXN1136</t>
  </si>
  <si>
    <t>TXN1137</t>
  </si>
  <si>
    <t>TXN1138</t>
  </si>
  <si>
    <t>TXN1139</t>
  </si>
  <si>
    <t>TXN1140</t>
  </si>
  <si>
    <t>TXN1141</t>
  </si>
  <si>
    <t>TXN1142</t>
  </si>
  <si>
    <t>TXN1143</t>
  </si>
  <si>
    <t>TXN1144</t>
  </si>
  <si>
    <t>TXN1145</t>
  </si>
  <si>
    <t>TXN1146</t>
  </si>
  <si>
    <t>TXN1147</t>
  </si>
  <si>
    <t>TXN1148</t>
  </si>
  <si>
    <t>TXN1149</t>
  </si>
  <si>
    <t>TXN1150</t>
  </si>
  <si>
    <t>TXN1151</t>
  </si>
  <si>
    <t>TXN1152</t>
  </si>
  <si>
    <t>TXN1153</t>
  </si>
  <si>
    <t>TXN1154</t>
  </si>
  <si>
    <t>TXN1155</t>
  </si>
  <si>
    <t>TXN1156</t>
  </si>
  <si>
    <t>TXN1157</t>
  </si>
  <si>
    <t>TXN1158</t>
  </si>
  <si>
    <t>TXN1159</t>
  </si>
  <si>
    <t>TXN1160</t>
  </si>
  <si>
    <t>TXN1161</t>
  </si>
  <si>
    <t>TXN1162</t>
  </si>
  <si>
    <t>TXN1163</t>
  </si>
  <si>
    <t>TXN1164</t>
  </si>
  <si>
    <t>TXN1165</t>
  </si>
  <si>
    <t>TXN1166</t>
  </si>
  <si>
    <t>TXN1167</t>
  </si>
  <si>
    <t>TXN1168</t>
  </si>
  <si>
    <t>TXN1169</t>
  </si>
  <si>
    <t>TXN1170</t>
  </si>
  <si>
    <t>TXN1171</t>
  </si>
  <si>
    <t>TXN1172</t>
  </si>
  <si>
    <t>TXN1173</t>
  </si>
  <si>
    <t>TXN1174</t>
  </si>
  <si>
    <t>TXN1175</t>
  </si>
  <si>
    <t>TXN1176</t>
  </si>
  <si>
    <t>TXN1177</t>
  </si>
  <si>
    <t>TXN1178</t>
  </si>
  <si>
    <t>TXN1179</t>
  </si>
  <si>
    <t>TXN1180</t>
  </si>
  <si>
    <t>TXN1181</t>
  </si>
  <si>
    <t>TXN1182</t>
  </si>
  <si>
    <t>TXN1183</t>
  </si>
  <si>
    <t>TXN1184</t>
  </si>
  <si>
    <t>TXN1185</t>
  </si>
  <si>
    <t>TXN1186</t>
  </si>
  <si>
    <t>TXN1187</t>
  </si>
  <si>
    <t>TXN1188</t>
  </si>
  <si>
    <t>TXN1189</t>
  </si>
  <si>
    <t>TXN1190</t>
  </si>
  <si>
    <t>TXN1191</t>
  </si>
  <si>
    <t>TXN1192</t>
  </si>
  <si>
    <t>TXN1193</t>
  </si>
  <si>
    <t>TXN1194</t>
  </si>
  <si>
    <t>TXN1195</t>
  </si>
  <si>
    <t>TXN1196</t>
  </si>
  <si>
    <t>TXN1197</t>
  </si>
  <si>
    <t>TXN1198</t>
  </si>
  <si>
    <t>TXN1199</t>
  </si>
  <si>
    <t>TXN1200</t>
  </si>
  <si>
    <t>TXN1201</t>
  </si>
  <si>
    <t>TXN1202</t>
  </si>
  <si>
    <t>TXN1203</t>
  </si>
  <si>
    <t>TXN1204</t>
  </si>
  <si>
    <t>TXN1205</t>
  </si>
  <si>
    <t>TXN1206</t>
  </si>
  <si>
    <t>TXN1207</t>
  </si>
  <si>
    <t>TXN1208</t>
  </si>
  <si>
    <t>TXN1209</t>
  </si>
  <si>
    <t>TXN1210</t>
  </si>
  <si>
    <t>TXN1211</t>
  </si>
  <si>
    <t>TXN1212</t>
  </si>
  <si>
    <t>TXN1213</t>
  </si>
  <si>
    <t>TXN1214</t>
  </si>
  <si>
    <t>TXN1215</t>
  </si>
  <si>
    <t>TXN1216</t>
  </si>
  <si>
    <t>TXN1217</t>
  </si>
  <si>
    <t>TXN1218</t>
  </si>
  <si>
    <t>TXN1219</t>
  </si>
  <si>
    <t>TXN1220</t>
  </si>
  <si>
    <t>TXN1221</t>
  </si>
  <si>
    <t>TXN1222</t>
  </si>
  <si>
    <t>TXN1223</t>
  </si>
  <si>
    <t>TXN1224</t>
  </si>
  <si>
    <t>TXN1225</t>
  </si>
  <si>
    <t>TXN1226</t>
  </si>
  <si>
    <t>TXN1227</t>
  </si>
  <si>
    <t>TXN1228</t>
  </si>
  <si>
    <t>TXN1229</t>
  </si>
  <si>
    <t>TXN1230</t>
  </si>
  <si>
    <t>TXN1231</t>
  </si>
  <si>
    <t>TXN1232</t>
  </si>
  <si>
    <t>TXN1233</t>
  </si>
  <si>
    <t>TXN1234</t>
  </si>
  <si>
    <t>TXN1235</t>
  </si>
  <si>
    <t>TXN1236</t>
  </si>
  <si>
    <t>TXN1237</t>
  </si>
  <si>
    <t>TXN1238</t>
  </si>
  <si>
    <t>TXN1239</t>
  </si>
  <si>
    <t>TXN1240</t>
  </si>
  <si>
    <t>TXN1241</t>
  </si>
  <si>
    <t>TXN1242</t>
  </si>
  <si>
    <t>TXN1243</t>
  </si>
  <si>
    <t>TXN1244</t>
  </si>
  <si>
    <t>TXN1245</t>
  </si>
  <si>
    <t>TXN1246</t>
  </si>
  <si>
    <t>TXN1247</t>
  </si>
  <si>
    <t>TXN1248</t>
  </si>
  <si>
    <t>TXN1249</t>
  </si>
  <si>
    <t>TXN1250</t>
  </si>
  <si>
    <t>TXN1251</t>
  </si>
  <si>
    <t>TXN1252</t>
  </si>
  <si>
    <t>TXN1253</t>
  </si>
  <si>
    <t>TXN1254</t>
  </si>
  <si>
    <t>TXN1255</t>
  </si>
  <si>
    <t>TXN1256</t>
  </si>
  <si>
    <t>TXN1257</t>
  </si>
  <si>
    <t>TXN1258</t>
  </si>
  <si>
    <t>TXN1259</t>
  </si>
  <si>
    <t>TXN1260</t>
  </si>
  <si>
    <t>TXN1261</t>
  </si>
  <si>
    <t>TXN1262</t>
  </si>
  <si>
    <t>TXN1263</t>
  </si>
  <si>
    <t>TXN1264</t>
  </si>
  <si>
    <t>TXN1265</t>
  </si>
  <si>
    <t>TXN1266</t>
  </si>
  <si>
    <t>TXN1267</t>
  </si>
  <si>
    <t>TXN1268</t>
  </si>
  <si>
    <t>TXN1269</t>
  </si>
  <si>
    <t>TXN1270</t>
  </si>
  <si>
    <t>TXN1271</t>
  </si>
  <si>
    <t>TXN1272</t>
  </si>
  <si>
    <t>TXN1273</t>
  </si>
  <si>
    <t>TXN1274</t>
  </si>
  <si>
    <t>TXN1275</t>
  </si>
  <si>
    <t>TXN1276</t>
  </si>
  <si>
    <t>TXN1277</t>
  </si>
  <si>
    <t>TXN1278</t>
  </si>
  <si>
    <t>TXN1279</t>
  </si>
  <si>
    <t>TXN1280</t>
  </si>
  <si>
    <t>TXN1281</t>
  </si>
  <si>
    <t>TXN1282</t>
  </si>
  <si>
    <t>TXN1283</t>
  </si>
  <si>
    <t>TXN1284</t>
  </si>
  <si>
    <t>TXN1285</t>
  </si>
  <si>
    <t>TXN1286</t>
  </si>
  <si>
    <t>TXN1287</t>
  </si>
  <si>
    <t>TXN1288</t>
  </si>
  <si>
    <t>TXN1289</t>
  </si>
  <si>
    <t>TXN1290</t>
  </si>
  <si>
    <t>TXN1291</t>
  </si>
  <si>
    <t>TXN1292</t>
  </si>
  <si>
    <t>TXN1293</t>
  </si>
  <si>
    <t>TXN1294</t>
  </si>
  <si>
    <t>TXN1295</t>
  </si>
  <si>
    <t>TXN1296</t>
  </si>
  <si>
    <t>TXN1297</t>
  </si>
  <si>
    <t>TXN1298</t>
  </si>
  <si>
    <t>TXN1299</t>
  </si>
  <si>
    <t>TXN1300</t>
  </si>
  <si>
    <t>TXN1301</t>
  </si>
  <si>
    <t>TXN1302</t>
  </si>
  <si>
    <t>TXN1303</t>
  </si>
  <si>
    <t>TXN1304</t>
  </si>
  <si>
    <t>TXN1305</t>
  </si>
  <si>
    <t>TXN1306</t>
  </si>
  <si>
    <t>TXN1307</t>
  </si>
  <si>
    <t>TXN1308</t>
  </si>
  <si>
    <t>TXN1309</t>
  </si>
  <si>
    <t>TXN1310</t>
  </si>
  <si>
    <t>TXN1311</t>
  </si>
  <si>
    <t>TXN1312</t>
  </si>
  <si>
    <t>TXN1313</t>
  </si>
  <si>
    <t>TXN1314</t>
  </si>
  <si>
    <t>TXN1315</t>
  </si>
  <si>
    <t>TXN1316</t>
  </si>
  <si>
    <t>TXN1317</t>
  </si>
  <si>
    <t>TXN1318</t>
  </si>
  <si>
    <t>TXN1319</t>
  </si>
  <si>
    <t>TXN1320</t>
  </si>
  <si>
    <t>TXN1321</t>
  </si>
  <si>
    <t>TXN1322</t>
  </si>
  <si>
    <t>TXN1323</t>
  </si>
  <si>
    <t>TXN1324</t>
  </si>
  <si>
    <t>TXN1325</t>
  </si>
  <si>
    <t>TXN1326</t>
  </si>
  <si>
    <t>TXN1327</t>
  </si>
  <si>
    <t>TXN1328</t>
  </si>
  <si>
    <t>TXN1329</t>
  </si>
  <si>
    <t>TXN1330</t>
  </si>
  <si>
    <t>TXN1331</t>
  </si>
  <si>
    <t>TXN1332</t>
  </si>
  <si>
    <t>TXN1333</t>
  </si>
  <si>
    <t>TXN1334</t>
  </si>
  <si>
    <t>TXN1335</t>
  </si>
  <si>
    <t>TXN1336</t>
  </si>
  <si>
    <t>TXN1337</t>
  </si>
  <si>
    <t>TXN1338</t>
  </si>
  <si>
    <t>TXN1339</t>
  </si>
  <si>
    <t>TXN1340</t>
  </si>
  <si>
    <t>TXN1341</t>
  </si>
  <si>
    <t>TXN1342</t>
  </si>
  <si>
    <t>TXN1343</t>
  </si>
  <si>
    <t>TXN1344</t>
  </si>
  <si>
    <t>TXN1345</t>
  </si>
  <si>
    <t>TXN1346</t>
  </si>
  <si>
    <t>TXN1347</t>
  </si>
  <si>
    <t>TXN1348</t>
  </si>
  <si>
    <t>TXN1349</t>
  </si>
  <si>
    <t>TXN1350</t>
  </si>
  <si>
    <t>TXN1351</t>
  </si>
  <si>
    <t>TXN1352</t>
  </si>
  <si>
    <t>TXN1353</t>
  </si>
  <si>
    <t>TXN1354</t>
  </si>
  <si>
    <t>TXN1355</t>
  </si>
  <si>
    <t>TXN1356</t>
  </si>
  <si>
    <t>TXN1357</t>
  </si>
  <si>
    <t>TXN1358</t>
  </si>
  <si>
    <t>TXN1359</t>
  </si>
  <si>
    <t>TXN1360</t>
  </si>
  <si>
    <t>TXN1361</t>
  </si>
  <si>
    <t>TXN1362</t>
  </si>
  <si>
    <t>TXN1363</t>
  </si>
  <si>
    <t>TXN1364</t>
  </si>
  <si>
    <t>TXN1365</t>
  </si>
  <si>
    <t>TXN1366</t>
  </si>
  <si>
    <t>TXN1367</t>
  </si>
  <si>
    <t>TXN1368</t>
  </si>
  <si>
    <t>TXN1369</t>
  </si>
  <si>
    <t>TXN1370</t>
  </si>
  <si>
    <t>TXN1371</t>
  </si>
  <si>
    <t>TXN1372</t>
  </si>
  <si>
    <t>TXN1373</t>
  </si>
  <si>
    <t>TXN1374</t>
  </si>
  <si>
    <t>TXN1375</t>
  </si>
  <si>
    <t>TXN1376</t>
  </si>
  <si>
    <t>TXN1377</t>
  </si>
  <si>
    <t>TXN1378</t>
  </si>
  <si>
    <t>TXN1379</t>
  </si>
  <si>
    <t>TXN1380</t>
  </si>
  <si>
    <t>TXN1381</t>
  </si>
  <si>
    <t>TXN1382</t>
  </si>
  <si>
    <t>TXN1383</t>
  </si>
  <si>
    <t>TXN1384</t>
  </si>
  <si>
    <t>TXN1385</t>
  </si>
  <si>
    <t>TXN1386</t>
  </si>
  <si>
    <t>TXN1387</t>
  </si>
  <si>
    <t>TXN1388</t>
  </si>
  <si>
    <t>TXN1389</t>
  </si>
  <si>
    <t>TXN1390</t>
  </si>
  <si>
    <t>TXN1391</t>
  </si>
  <si>
    <t>TXN1392</t>
  </si>
  <si>
    <t>TXN1393</t>
  </si>
  <si>
    <t>TXN1394</t>
  </si>
  <si>
    <t>TXN1395</t>
  </si>
  <si>
    <t>TXN1396</t>
  </si>
  <si>
    <t>TXN1397</t>
  </si>
  <si>
    <t>TXN1398</t>
  </si>
  <si>
    <t>TXN1399</t>
  </si>
  <si>
    <t>TXN1400</t>
  </si>
  <si>
    <t>TXN1401</t>
  </si>
  <si>
    <t>TXN1402</t>
  </si>
  <si>
    <t>TXN1403</t>
  </si>
  <si>
    <t>TXN1404</t>
  </si>
  <si>
    <t>TXN1405</t>
  </si>
  <si>
    <t>TXN1406</t>
  </si>
  <si>
    <t>TXN1407</t>
  </si>
  <si>
    <t>TXN1408</t>
  </si>
  <si>
    <t>TXN1409</t>
  </si>
  <si>
    <t>TXN1410</t>
  </si>
  <si>
    <t>TXN1411</t>
  </si>
  <si>
    <t>TXN1412</t>
  </si>
  <si>
    <t>TXN1413</t>
  </si>
  <si>
    <t>TXN1414</t>
  </si>
  <si>
    <t>TXN1415</t>
  </si>
  <si>
    <t>TXN1416</t>
  </si>
  <si>
    <t>TXN1417</t>
  </si>
  <si>
    <t>TXN1418</t>
  </si>
  <si>
    <t>TXN1419</t>
  </si>
  <si>
    <t>TXN1420</t>
  </si>
  <si>
    <t>TXN1421</t>
  </si>
  <si>
    <t>TXN1422</t>
  </si>
  <si>
    <t>TXN1423</t>
  </si>
  <si>
    <t>TXN1424</t>
  </si>
  <si>
    <t>TXN1425</t>
  </si>
  <si>
    <t>TXN1426</t>
  </si>
  <si>
    <t>TXN1427</t>
  </si>
  <si>
    <t>TXN1428</t>
  </si>
  <si>
    <t>TXN1429</t>
  </si>
  <si>
    <t>TXN1430</t>
  </si>
  <si>
    <t>TXN1431</t>
  </si>
  <si>
    <t>TXN1432</t>
  </si>
  <si>
    <t>TXN1433</t>
  </si>
  <si>
    <t>TXN1434</t>
  </si>
  <si>
    <t>TXN1435</t>
  </si>
  <si>
    <t>TXN1436</t>
  </si>
  <si>
    <t>TXN1437</t>
  </si>
  <si>
    <t>TXN1438</t>
  </si>
  <si>
    <t>TXN1439</t>
  </si>
  <si>
    <t>TXN1440</t>
  </si>
  <si>
    <t>TXN1441</t>
  </si>
  <si>
    <t>TXN1442</t>
  </si>
  <si>
    <t>TXN1443</t>
  </si>
  <si>
    <t>TXN1444</t>
  </si>
  <si>
    <t>TXN1445</t>
  </si>
  <si>
    <t>TXN1446</t>
  </si>
  <si>
    <t>TXN1447</t>
  </si>
  <si>
    <t>TXN1448</t>
  </si>
  <si>
    <t>TXN1449</t>
  </si>
  <si>
    <t>TXN1450</t>
  </si>
  <si>
    <t>TXN1451</t>
  </si>
  <si>
    <t>TXN1452</t>
  </si>
  <si>
    <t>TXN1453</t>
  </si>
  <si>
    <t>TXN1454</t>
  </si>
  <si>
    <t>TXN1455</t>
  </si>
  <si>
    <t>TXN1456</t>
  </si>
  <si>
    <t>TXN1457</t>
  </si>
  <si>
    <t>TXN1458</t>
  </si>
  <si>
    <t>TXN1459</t>
  </si>
  <si>
    <t>TXN1460</t>
  </si>
  <si>
    <t>TXN1461</t>
  </si>
  <si>
    <t>TXN1462</t>
  </si>
  <si>
    <t>TXN1463</t>
  </si>
  <si>
    <t>TXN1464</t>
  </si>
  <si>
    <t>TXN1465</t>
  </si>
  <si>
    <t>TXN1466</t>
  </si>
  <si>
    <t>TXN1467</t>
  </si>
  <si>
    <t>TXN1468</t>
  </si>
  <si>
    <t>TXN1469</t>
  </si>
  <si>
    <t>TXN1470</t>
  </si>
  <si>
    <t>TXN1471</t>
  </si>
  <si>
    <t>TXN1472</t>
  </si>
  <si>
    <t>TXN1473</t>
  </si>
  <si>
    <t>TXN1474</t>
  </si>
  <si>
    <t>TXN1475</t>
  </si>
  <si>
    <t>TXN1476</t>
  </si>
  <si>
    <t>TXN1477</t>
  </si>
  <si>
    <t>TXN1478</t>
  </si>
  <si>
    <t>TXN1479</t>
  </si>
  <si>
    <t>TXN1480</t>
  </si>
  <si>
    <t>TXN1481</t>
  </si>
  <si>
    <t>TXN1482</t>
  </si>
  <si>
    <t>TXN1483</t>
  </si>
  <si>
    <t>TXN1484</t>
  </si>
  <si>
    <t>TXN1485</t>
  </si>
  <si>
    <t>TXN1486</t>
  </si>
  <si>
    <t>TXN1487</t>
  </si>
  <si>
    <t>TXN1488</t>
  </si>
  <si>
    <t>TXN1489</t>
  </si>
  <si>
    <t>TXN1490</t>
  </si>
  <si>
    <t>TXN1491</t>
  </si>
  <si>
    <t>TXN1492</t>
  </si>
  <si>
    <t>TXN1493</t>
  </si>
  <si>
    <t>TXN1494</t>
  </si>
  <si>
    <t>TXN1495</t>
  </si>
  <si>
    <t>TXN1496</t>
  </si>
  <si>
    <t>TXN1497</t>
  </si>
  <si>
    <t>TXN1498</t>
  </si>
  <si>
    <t>TXN1499</t>
  </si>
  <si>
    <t>TXN1500</t>
  </si>
  <si>
    <t>TXN1501</t>
  </si>
  <si>
    <t>TXN1502</t>
  </si>
  <si>
    <t>TXN1503</t>
  </si>
  <si>
    <t>TXN1504</t>
  </si>
  <si>
    <t>TXN1505</t>
  </si>
  <si>
    <t>TXN1506</t>
  </si>
  <si>
    <t>TXN1507</t>
  </si>
  <si>
    <t>TXN1508</t>
  </si>
  <si>
    <t>TXN1509</t>
  </si>
  <si>
    <t>TXN1510</t>
  </si>
  <si>
    <t>TXN1511</t>
  </si>
  <si>
    <t>TXN1512</t>
  </si>
  <si>
    <t>TXN1513</t>
  </si>
  <si>
    <t>TXN1514</t>
  </si>
  <si>
    <t>TXN1515</t>
  </si>
  <si>
    <t>TXN1516</t>
  </si>
  <si>
    <t>TXN1517</t>
  </si>
  <si>
    <t>TXN1518</t>
  </si>
  <si>
    <t>TXN1519</t>
  </si>
  <si>
    <t>TXN1520</t>
  </si>
  <si>
    <t>TXN1521</t>
  </si>
  <si>
    <t>TXN1522</t>
  </si>
  <si>
    <t>TXN1523</t>
  </si>
  <si>
    <t>TXN1524</t>
  </si>
  <si>
    <t>TXN1525</t>
  </si>
  <si>
    <t>TXN1526</t>
  </si>
  <si>
    <t>TXN1527</t>
  </si>
  <si>
    <t>TXN1528</t>
  </si>
  <si>
    <t>TXN1529</t>
  </si>
  <si>
    <t>TXN1530</t>
  </si>
  <si>
    <t>TXN1531</t>
  </si>
  <si>
    <t>TXN1532</t>
  </si>
  <si>
    <t>TXN1533</t>
  </si>
  <si>
    <t>TXN1534</t>
  </si>
  <si>
    <t>TXN1535</t>
  </si>
  <si>
    <t>TXN1536</t>
  </si>
  <si>
    <t>TXN1537</t>
  </si>
  <si>
    <t>TXN1538</t>
  </si>
  <si>
    <t>TXN1539</t>
  </si>
  <si>
    <t>TXN1540</t>
  </si>
  <si>
    <t>TXN1541</t>
  </si>
  <si>
    <t>TXN1542</t>
  </si>
  <si>
    <t>TXN1543</t>
  </si>
  <si>
    <t>TXN1544</t>
  </si>
  <si>
    <t>TXN1545</t>
  </si>
  <si>
    <t>TXN1546</t>
  </si>
  <si>
    <t>TXN1547</t>
  </si>
  <si>
    <t>TXN1548</t>
  </si>
  <si>
    <t>TXN1549</t>
  </si>
  <si>
    <t>TXN1550</t>
  </si>
  <si>
    <t>TXN1551</t>
  </si>
  <si>
    <t>TXN1552</t>
  </si>
  <si>
    <t>TXN1553</t>
  </si>
  <si>
    <t>TXN1554</t>
  </si>
  <si>
    <t>TXN1555</t>
  </si>
  <si>
    <t>TXN1556</t>
  </si>
  <si>
    <t>TXN1557</t>
  </si>
  <si>
    <t>TXN1558</t>
  </si>
  <si>
    <t>TXN1559</t>
  </si>
  <si>
    <t>TXN1560</t>
  </si>
  <si>
    <t>TXN1561</t>
  </si>
  <si>
    <t>TXN1562</t>
  </si>
  <si>
    <t>TXN1563</t>
  </si>
  <si>
    <t>TXN1564</t>
  </si>
  <si>
    <t>TXN1565</t>
  </si>
  <si>
    <t>TXN1566</t>
  </si>
  <si>
    <t>TXN1567</t>
  </si>
  <si>
    <t>TXN1568</t>
  </si>
  <si>
    <t>TXN1569</t>
  </si>
  <si>
    <t>TXN1570</t>
  </si>
  <si>
    <t>TXN1571</t>
  </si>
  <si>
    <t>TXN1572</t>
  </si>
  <si>
    <t>TXN1573</t>
  </si>
  <si>
    <t>TXN1574</t>
  </si>
  <si>
    <t>TXN1575</t>
  </si>
  <si>
    <t>TXN1576</t>
  </si>
  <si>
    <t>TXN1577</t>
  </si>
  <si>
    <t>TXN1578</t>
  </si>
  <si>
    <t>TXN1579</t>
  </si>
  <si>
    <t>TXN1580</t>
  </si>
  <si>
    <t>TXN1581</t>
  </si>
  <si>
    <t>TXN1582</t>
  </si>
  <si>
    <t>TXN1583</t>
  </si>
  <si>
    <t>TXN1584</t>
  </si>
  <si>
    <t>TXN1585</t>
  </si>
  <si>
    <t>TXN1586</t>
  </si>
  <si>
    <t>TXN1587</t>
  </si>
  <si>
    <t>TXN1588</t>
  </si>
  <si>
    <t>TXN1589</t>
  </si>
  <si>
    <t>TXN1590</t>
  </si>
  <si>
    <t>TXN1591</t>
  </si>
  <si>
    <t>TXN1592</t>
  </si>
  <si>
    <t>TXN1593</t>
  </si>
  <si>
    <t>TXN1594</t>
  </si>
  <si>
    <t>TXN1595</t>
  </si>
  <si>
    <t>TXN1596</t>
  </si>
  <si>
    <t>TXN1597</t>
  </si>
  <si>
    <t>TXN1598</t>
  </si>
  <si>
    <t>TXN1599</t>
  </si>
  <si>
    <t>TXN1600</t>
  </si>
  <si>
    <t>TXN1601</t>
  </si>
  <si>
    <t>TXN1602</t>
  </si>
  <si>
    <t>TXN1603</t>
  </si>
  <si>
    <t>TXN1604</t>
  </si>
  <si>
    <t>TXN1605</t>
  </si>
  <si>
    <t>TXN1606</t>
  </si>
  <si>
    <t>TXN1607</t>
  </si>
  <si>
    <t>TXN1608</t>
  </si>
  <si>
    <t>TXN1609</t>
  </si>
  <si>
    <t>TXN1610</t>
  </si>
  <si>
    <t>TXN1611</t>
  </si>
  <si>
    <t>TXN1612</t>
  </si>
  <si>
    <t>TXN1613</t>
  </si>
  <si>
    <t>TXN1614</t>
  </si>
  <si>
    <t>TXN1615</t>
  </si>
  <si>
    <t>TXN1616</t>
  </si>
  <si>
    <t>TXN1617</t>
  </si>
  <si>
    <t>TXN1618</t>
  </si>
  <si>
    <t>TXN1619</t>
  </si>
  <si>
    <t>TXN1620</t>
  </si>
  <si>
    <t>TXN1621</t>
  </si>
  <si>
    <t>TXN1622</t>
  </si>
  <si>
    <t>TXN1623</t>
  </si>
  <si>
    <t>TXN1624</t>
  </si>
  <si>
    <t>TXN1625</t>
  </si>
  <si>
    <t>TXN1626</t>
  </si>
  <si>
    <t>TXN1627</t>
  </si>
  <si>
    <t>TXN1628</t>
  </si>
  <si>
    <t>TXN1629</t>
  </si>
  <si>
    <t>TXN1630</t>
  </si>
  <si>
    <t>TXN1631</t>
  </si>
  <si>
    <t>TXN1632</t>
  </si>
  <si>
    <t>TXN1633</t>
  </si>
  <si>
    <t>TXN1634</t>
  </si>
  <si>
    <t>TXN1635</t>
  </si>
  <si>
    <t>TXN1636</t>
  </si>
  <si>
    <t>TXN1637</t>
  </si>
  <si>
    <t>TXN1638</t>
  </si>
  <si>
    <t>TXN1639</t>
  </si>
  <si>
    <t>TXN1640</t>
  </si>
  <si>
    <t>TXN1641</t>
  </si>
  <si>
    <t>TXN1642</t>
  </si>
  <si>
    <t>TXN1643</t>
  </si>
  <si>
    <t>TXN1644</t>
  </si>
  <si>
    <t>TXN1645</t>
  </si>
  <si>
    <t>TXN1646</t>
  </si>
  <si>
    <t>TXN1647</t>
  </si>
  <si>
    <t>TXN1648</t>
  </si>
  <si>
    <t>TXN1649</t>
  </si>
  <si>
    <t>TXN1650</t>
  </si>
  <si>
    <t>TXN1651</t>
  </si>
  <si>
    <t>TXN1652</t>
  </si>
  <si>
    <t>TXN1653</t>
  </si>
  <si>
    <t>TXN1654</t>
  </si>
  <si>
    <t>TXN1655</t>
  </si>
  <si>
    <t>TXN1656</t>
  </si>
  <si>
    <t>TXN1657</t>
  </si>
  <si>
    <t>TXN1658</t>
  </si>
  <si>
    <t>TXN1659</t>
  </si>
  <si>
    <t>TXN1660</t>
  </si>
  <si>
    <t>TXN1661</t>
  </si>
  <si>
    <t>TXN1662</t>
  </si>
  <si>
    <t>TXN1663</t>
  </si>
  <si>
    <t>TXN1664</t>
  </si>
  <si>
    <t>TXN1665</t>
  </si>
  <si>
    <t>TXN1666</t>
  </si>
  <si>
    <t>TXN1667</t>
  </si>
  <si>
    <t>TXN1668</t>
  </si>
  <si>
    <t>TXN1669</t>
  </si>
  <si>
    <t>TXN1670</t>
  </si>
  <si>
    <t>TXN1671</t>
  </si>
  <si>
    <t>TXN1672</t>
  </si>
  <si>
    <t>TXN1673</t>
  </si>
  <si>
    <t>TXN1674</t>
  </si>
  <si>
    <t>TXN1675</t>
  </si>
  <si>
    <t>TXN1676</t>
  </si>
  <si>
    <t>TXN1677</t>
  </si>
  <si>
    <t>TXN1678</t>
  </si>
  <si>
    <t>TXN1679</t>
  </si>
  <si>
    <t>TXN1680</t>
  </si>
  <si>
    <t>TXN1681</t>
  </si>
  <si>
    <t>TXN1682</t>
  </si>
  <si>
    <t>TXN1683</t>
  </si>
  <si>
    <t>TXN1684</t>
  </si>
  <si>
    <t>TXN1685</t>
  </si>
  <si>
    <t>TXN1686</t>
  </si>
  <si>
    <t>TXN1687</t>
  </si>
  <si>
    <t>TXN1688</t>
  </si>
  <si>
    <t>TXN1689</t>
  </si>
  <si>
    <t>TXN1690</t>
  </si>
  <si>
    <t>TXN1691</t>
  </si>
  <si>
    <t>TXN1692</t>
  </si>
  <si>
    <t>TXN1693</t>
  </si>
  <si>
    <t>TXN1694</t>
  </si>
  <si>
    <t>TXN1695</t>
  </si>
  <si>
    <t>TXN1696</t>
  </si>
  <si>
    <t>TXN1697</t>
  </si>
  <si>
    <t>TXN1698</t>
  </si>
  <si>
    <t>TXN1699</t>
  </si>
  <si>
    <t>TXN1700</t>
  </si>
  <si>
    <t>TXN1701</t>
  </si>
  <si>
    <t>TXN1702</t>
  </si>
  <si>
    <t>TXN1703</t>
  </si>
  <si>
    <t>TXN1704</t>
  </si>
  <si>
    <t>TXN1705</t>
  </si>
  <si>
    <t>TXN1706</t>
  </si>
  <si>
    <t>TXN1707</t>
  </si>
  <si>
    <t>TXN1708</t>
  </si>
  <si>
    <t>TXN1709</t>
  </si>
  <si>
    <t>TXN1710</t>
  </si>
  <si>
    <t>TXN1711</t>
  </si>
  <si>
    <t>TXN1712</t>
  </si>
  <si>
    <t>TXN1713</t>
  </si>
  <si>
    <t>TXN1714</t>
  </si>
  <si>
    <t>TXN1715</t>
  </si>
  <si>
    <t>TXN1716</t>
  </si>
  <si>
    <t>TXN1717</t>
  </si>
  <si>
    <t>TXN1718</t>
  </si>
  <si>
    <t>TXN1719</t>
  </si>
  <si>
    <t>TXN1720</t>
  </si>
  <si>
    <t>TXN1721</t>
  </si>
  <si>
    <t>TXN1722</t>
  </si>
  <si>
    <t>TXN1723</t>
  </si>
  <si>
    <t>TXN1724</t>
  </si>
  <si>
    <t>TXN1725</t>
  </si>
  <si>
    <t>TXN1726</t>
  </si>
  <si>
    <t>TXN1727</t>
  </si>
  <si>
    <t>TXN1728</t>
  </si>
  <si>
    <t>TXN1729</t>
  </si>
  <si>
    <t>TXN1730</t>
  </si>
  <si>
    <t>TXN1731</t>
  </si>
  <si>
    <t>TXN1732</t>
  </si>
  <si>
    <t>TXN1733</t>
  </si>
  <si>
    <t>TXN1734</t>
  </si>
  <si>
    <t>TXN1735</t>
  </si>
  <si>
    <t>TXN1736</t>
  </si>
  <si>
    <t>TXN1737</t>
  </si>
  <si>
    <t>TXN1738</t>
  </si>
  <si>
    <t>TXN1739</t>
  </si>
  <si>
    <t>TXN1740</t>
  </si>
  <si>
    <t>TXN1741</t>
  </si>
  <si>
    <t>TXN1742</t>
  </si>
  <si>
    <t>TXN1743</t>
  </si>
  <si>
    <t>TXN1744</t>
  </si>
  <si>
    <t>TXN1745</t>
  </si>
  <si>
    <t>TXN1746</t>
  </si>
  <si>
    <t>TXN1747</t>
  </si>
  <si>
    <t>TXN1748</t>
  </si>
  <si>
    <t>TXN1749</t>
  </si>
  <si>
    <t>TXN1750</t>
  </si>
  <si>
    <t>TXN1751</t>
  </si>
  <si>
    <t>TXN1752</t>
  </si>
  <si>
    <t>TXN1753</t>
  </si>
  <si>
    <t>TXN1754</t>
  </si>
  <si>
    <t>TXN1755</t>
  </si>
  <si>
    <t>TXN1756</t>
  </si>
  <si>
    <t>TXN1757</t>
  </si>
  <si>
    <t>TXN1758</t>
  </si>
  <si>
    <t>TXN1759</t>
  </si>
  <si>
    <t>TXN1760</t>
  </si>
  <si>
    <t>TXN1761</t>
  </si>
  <si>
    <t>TXN1762</t>
  </si>
  <si>
    <t>TXN1763</t>
  </si>
  <si>
    <t>TXN1764</t>
  </si>
  <si>
    <t>TXN1765</t>
  </si>
  <si>
    <t>TXN1766</t>
  </si>
  <si>
    <t>TXN1767</t>
  </si>
  <si>
    <t>TXN1768</t>
  </si>
  <si>
    <t>TXN1769</t>
  </si>
  <si>
    <t>TXN1770</t>
  </si>
  <si>
    <t>TXN1771</t>
  </si>
  <si>
    <t>TXN1772</t>
  </si>
  <si>
    <t>TXN1773</t>
  </si>
  <si>
    <t>TXN1774</t>
  </si>
  <si>
    <t>TXN1775</t>
  </si>
  <si>
    <t>TXN1776</t>
  </si>
  <si>
    <t>TXN1777</t>
  </si>
  <si>
    <t>TXN1778</t>
  </si>
  <si>
    <t>TXN1779</t>
  </si>
  <si>
    <t>TXN1780</t>
  </si>
  <si>
    <t>TXN1781</t>
  </si>
  <si>
    <t>TXN1782</t>
  </si>
  <si>
    <t>TXN1783</t>
  </si>
  <si>
    <t>TXN1784</t>
  </si>
  <si>
    <t>TXN1785</t>
  </si>
  <si>
    <t>TXN1786</t>
  </si>
  <si>
    <t>TXN1787</t>
  </si>
  <si>
    <t>TXN1788</t>
  </si>
  <si>
    <t>TXN1789</t>
  </si>
  <si>
    <t>TXN1790</t>
  </si>
  <si>
    <t>TXN1791</t>
  </si>
  <si>
    <t>TXN1792</t>
  </si>
  <si>
    <t>TXN1793</t>
  </si>
  <si>
    <t>TXN1794</t>
  </si>
  <si>
    <t>TXN1795</t>
  </si>
  <si>
    <t>TXN1796</t>
  </si>
  <si>
    <t>TXN1797</t>
  </si>
  <si>
    <t>TXN1798</t>
  </si>
  <si>
    <t>TXN1799</t>
  </si>
  <si>
    <t>TXN1800</t>
  </si>
  <si>
    <t>TXN1801</t>
  </si>
  <si>
    <t>TXN1802</t>
  </si>
  <si>
    <t>TXN1803</t>
  </si>
  <si>
    <t>TXN1804</t>
  </si>
  <si>
    <t>TXN1805</t>
  </si>
  <si>
    <t>TXN1806</t>
  </si>
  <si>
    <t>TXN1807</t>
  </si>
  <si>
    <t>TXN1808</t>
  </si>
  <si>
    <t>TXN1809</t>
  </si>
  <si>
    <t>TXN1810</t>
  </si>
  <si>
    <t>TXN1811</t>
  </si>
  <si>
    <t>TXN1812</t>
  </si>
  <si>
    <t>TXN1813</t>
  </si>
  <si>
    <t>TXN1814</t>
  </si>
  <si>
    <t>TXN1815</t>
  </si>
  <si>
    <t>TXN1816</t>
  </si>
  <si>
    <t>TXN1817</t>
  </si>
  <si>
    <t>TXN1818</t>
  </si>
  <si>
    <t>TXN1819</t>
  </si>
  <si>
    <t>TXN1820</t>
  </si>
  <si>
    <t>TXN1821</t>
  </si>
  <si>
    <t>TXN1822</t>
  </si>
  <si>
    <t>TXN1823</t>
  </si>
  <si>
    <t>TXN1824</t>
  </si>
  <si>
    <t>TXN1825</t>
  </si>
  <si>
    <t>TXN1826</t>
  </si>
  <si>
    <t>TXN1827</t>
  </si>
  <si>
    <t>TXN1828</t>
  </si>
  <si>
    <t>TXN1829</t>
  </si>
  <si>
    <t>TXN1830</t>
  </si>
  <si>
    <t>TXN1831</t>
  </si>
  <si>
    <t>TXN1832</t>
  </si>
  <si>
    <t>TXN1833</t>
  </si>
  <si>
    <t>TXN1834</t>
  </si>
  <si>
    <t>TXN1835</t>
  </si>
  <si>
    <t>TXN1836</t>
  </si>
  <si>
    <t>TXN1837</t>
  </si>
  <si>
    <t>TXN1838</t>
  </si>
  <si>
    <t>TXN1839</t>
  </si>
  <si>
    <t>TXN1840</t>
  </si>
  <si>
    <t>TXN1841</t>
  </si>
  <si>
    <t>TXN1842</t>
  </si>
  <si>
    <t>TXN1843</t>
  </si>
  <si>
    <t>TXN1844</t>
  </si>
  <si>
    <t>TXN1845</t>
  </si>
  <si>
    <t>TXN1846</t>
  </si>
  <si>
    <t>TXN1847</t>
  </si>
  <si>
    <t>TXN1848</t>
  </si>
  <si>
    <t>TXN1849</t>
  </si>
  <si>
    <t>TXN1850</t>
  </si>
  <si>
    <t>TXN1851</t>
  </si>
  <si>
    <t>TXN1852</t>
  </si>
  <si>
    <t>TXN1853</t>
  </si>
  <si>
    <t>TXN1854</t>
  </si>
  <si>
    <t>TXN1855</t>
  </si>
  <si>
    <t>TXN1856</t>
  </si>
  <si>
    <t>TXN1857</t>
  </si>
  <si>
    <t>TXN1858</t>
  </si>
  <si>
    <t>TXN1859</t>
  </si>
  <si>
    <t>TXN1860</t>
  </si>
  <si>
    <t>TXN1861</t>
  </si>
  <si>
    <t>TXN1862</t>
  </si>
  <si>
    <t>TXN1863</t>
  </si>
  <si>
    <t>TXN1864</t>
  </si>
  <si>
    <t>TXN1865</t>
  </si>
  <si>
    <t>TXN1866</t>
  </si>
  <si>
    <t>TXN1867</t>
  </si>
  <si>
    <t>TXN1868</t>
  </si>
  <si>
    <t>TXN1869</t>
  </si>
  <si>
    <t>TXN1870</t>
  </si>
  <si>
    <t>TXN1871</t>
  </si>
  <si>
    <t>TXN1872</t>
  </si>
  <si>
    <t>TXN1873</t>
  </si>
  <si>
    <t>TXN1874</t>
  </si>
  <si>
    <t>TXN1875</t>
  </si>
  <si>
    <t>TXN1876</t>
  </si>
  <si>
    <t>TXN1877</t>
  </si>
  <si>
    <t>TXN1878</t>
  </si>
  <si>
    <t>TXN1879</t>
  </si>
  <si>
    <t>TXN1880</t>
  </si>
  <si>
    <t>TXN1881</t>
  </si>
  <si>
    <t>TXN1882</t>
  </si>
  <si>
    <t>TXN1883</t>
  </si>
  <si>
    <t>TXN1884</t>
  </si>
  <si>
    <t>TXN1885</t>
  </si>
  <si>
    <t>TXN1886</t>
  </si>
  <si>
    <t>TXN1887</t>
  </si>
  <si>
    <t>TXN1888</t>
  </si>
  <si>
    <t>TXN1889</t>
  </si>
  <si>
    <t>TXN1890</t>
  </si>
  <si>
    <t>TXN1891</t>
  </si>
  <si>
    <t>TXN1892</t>
  </si>
  <si>
    <t>TXN1893</t>
  </si>
  <si>
    <t>TXN1894</t>
  </si>
  <si>
    <t>TXN1895</t>
  </si>
  <si>
    <t>TXN1896</t>
  </si>
  <si>
    <t>TXN1897</t>
  </si>
  <si>
    <t>TXN1898</t>
  </si>
  <si>
    <t>TXN1899</t>
  </si>
  <si>
    <t>TXN1900</t>
  </si>
  <si>
    <t>TXN1901</t>
  </si>
  <si>
    <t>TXN1902</t>
  </si>
  <si>
    <t>TXN1903</t>
  </si>
  <si>
    <t>TXN1904</t>
  </si>
  <si>
    <t>TXN1905</t>
  </si>
  <si>
    <t>TXN1906</t>
  </si>
  <si>
    <t>TXN1907</t>
  </si>
  <si>
    <t>TXN1908</t>
  </si>
  <si>
    <t>TXN1909</t>
  </si>
  <si>
    <t>TXN1910</t>
  </si>
  <si>
    <t>TXN1911</t>
  </si>
  <si>
    <t>TXN1912</t>
  </si>
  <si>
    <t>TXN1913</t>
  </si>
  <si>
    <t>TXN1914</t>
  </si>
  <si>
    <t>TXN1915</t>
  </si>
  <si>
    <t>TXN1916</t>
  </si>
  <si>
    <t>TXN1917</t>
  </si>
  <si>
    <t>TXN1918</t>
  </si>
  <si>
    <t>TXN1919</t>
  </si>
  <si>
    <t>TXN1920</t>
  </si>
  <si>
    <t>TXN1921</t>
  </si>
  <si>
    <t>TXN1922</t>
  </si>
  <si>
    <t>TXN1923</t>
  </si>
  <si>
    <t>TXN1924</t>
  </si>
  <si>
    <t>TXN1925</t>
  </si>
  <si>
    <t>TXN1926</t>
  </si>
  <si>
    <t>TXN1927</t>
  </si>
  <si>
    <t>TXN1928</t>
  </si>
  <si>
    <t>TXN1929</t>
  </si>
  <si>
    <t>TXN1930</t>
  </si>
  <si>
    <t>TXN1931</t>
  </si>
  <si>
    <t>TXN1932</t>
  </si>
  <si>
    <t>TXN1933</t>
  </si>
  <si>
    <t>TXN1934</t>
  </si>
  <si>
    <t>TXN1935</t>
  </si>
  <si>
    <t>TXN1936</t>
  </si>
  <si>
    <t>TXN1937</t>
  </si>
  <si>
    <t>TXN1938</t>
  </si>
  <si>
    <t>TXN1939</t>
  </si>
  <si>
    <t>TXN1940</t>
  </si>
  <si>
    <t>TXN1941</t>
  </si>
  <si>
    <t>TXN1942</t>
  </si>
  <si>
    <t>TXN1943</t>
  </si>
  <si>
    <t>TXN1944</t>
  </si>
  <si>
    <t>TXN1945</t>
  </si>
  <si>
    <t>TXN1946</t>
  </si>
  <si>
    <t>TXN1947</t>
  </si>
  <si>
    <t>TXN1948</t>
  </si>
  <si>
    <t>TXN1949</t>
  </si>
  <si>
    <t>TXN1950</t>
  </si>
  <si>
    <t>TXN1951</t>
  </si>
  <si>
    <t>TXN1952</t>
  </si>
  <si>
    <t>TXN1953</t>
  </si>
  <si>
    <t>TXN1954</t>
  </si>
  <si>
    <t>TXN1955</t>
  </si>
  <si>
    <t>TXN1956</t>
  </si>
  <si>
    <t>TXN1957</t>
  </si>
  <si>
    <t>TXN1958</t>
  </si>
  <si>
    <t>TXN1959</t>
  </si>
  <si>
    <t>TXN1960</t>
  </si>
  <si>
    <t>TXN1961</t>
  </si>
  <si>
    <t>TXN1962</t>
  </si>
  <si>
    <t>TXN1963</t>
  </si>
  <si>
    <t>TXN1964</t>
  </si>
  <si>
    <t>TXN1965</t>
  </si>
  <si>
    <t>TXN1966</t>
  </si>
  <si>
    <t>TXN1967</t>
  </si>
  <si>
    <t>TXN1968</t>
  </si>
  <si>
    <t>TXN1969</t>
  </si>
  <si>
    <t>TXN1970</t>
  </si>
  <si>
    <t>TXN1971</t>
  </si>
  <si>
    <t>TXN1972</t>
  </si>
  <si>
    <t>TXN1973</t>
  </si>
  <si>
    <t>TXN1974</t>
  </si>
  <si>
    <t>TXN1975</t>
  </si>
  <si>
    <t>TXN1976</t>
  </si>
  <si>
    <t>TXN1977</t>
  </si>
  <si>
    <t>TXN1978</t>
  </si>
  <si>
    <t>TXN1979</t>
  </si>
  <si>
    <t>TXN1980</t>
  </si>
  <si>
    <t>TXN1981</t>
  </si>
  <si>
    <t>TXN1982</t>
  </si>
  <si>
    <t>TXN1983</t>
  </si>
  <si>
    <t>TXN1984</t>
  </si>
  <si>
    <t>TXN1985</t>
  </si>
  <si>
    <t>TXN1986</t>
  </si>
  <si>
    <t>TXN1987</t>
  </si>
  <si>
    <t>TXN1988</t>
  </si>
  <si>
    <t>TXN1989</t>
  </si>
  <si>
    <t>TXN1990</t>
  </si>
  <si>
    <t>TXN1991</t>
  </si>
  <si>
    <t>TXN1992</t>
  </si>
  <si>
    <t>TXN1993</t>
  </si>
  <si>
    <t>TXN1994</t>
  </si>
  <si>
    <t>TXN1995</t>
  </si>
  <si>
    <t>TXN1996</t>
  </si>
  <si>
    <t>TXN1997</t>
  </si>
  <si>
    <t>TXN1998</t>
  </si>
  <si>
    <t>TXN1999</t>
  </si>
  <si>
    <t>TXN2000</t>
  </si>
  <si>
    <t>Profit %</t>
  </si>
  <si>
    <t>Sum of Revenue</t>
  </si>
  <si>
    <t>Total Sales</t>
  </si>
  <si>
    <t>Total Revenue</t>
  </si>
  <si>
    <t>Total Profit</t>
  </si>
  <si>
    <t>Sum of Profit</t>
  </si>
  <si>
    <t xml:space="preserve">Total Profit </t>
  </si>
  <si>
    <t>Sum of Profit %</t>
  </si>
  <si>
    <t>Row Labels</t>
  </si>
  <si>
    <t>Grand Total</t>
  </si>
  <si>
    <t>Payment Methodwise Sales, Profit, Profit %</t>
  </si>
  <si>
    <t>Avg  Profit %</t>
  </si>
  <si>
    <t>[&gt;=1000000]#.0,,"M";[&gt;=1000]#.0,"K";0</t>
  </si>
  <si>
    <t>Sum of Expenses</t>
  </si>
  <si>
    <t>Year</t>
  </si>
  <si>
    <t>Month</t>
  </si>
  <si>
    <t>May</t>
  </si>
  <si>
    <t>Aug</t>
  </si>
  <si>
    <t>Dec</t>
  </si>
  <si>
    <t>Mar</t>
  </si>
  <si>
    <t>Jun</t>
  </si>
  <si>
    <t>Jan</t>
  </si>
  <si>
    <t>Apr</t>
  </si>
  <si>
    <t>Oct</t>
  </si>
  <si>
    <t>Jul</t>
  </si>
  <si>
    <t>Sep</t>
  </si>
  <si>
    <t>Feb</t>
  </si>
  <si>
    <t>Nov</t>
  </si>
  <si>
    <t>Sales, Expenses, Profit, Profit % By Monthly Transaction</t>
  </si>
  <si>
    <t>Region &amp; Categorywise Sales</t>
  </si>
  <si>
    <t>Sales by Product Line  &amp; Customer Segment</t>
  </si>
  <si>
    <t>Payment Mode By Sales</t>
  </si>
  <si>
    <t>Profit % By Category</t>
  </si>
  <si>
    <t>Sum of Discount</t>
  </si>
  <si>
    <t>Discount Vs Profit % By Product line</t>
  </si>
  <si>
    <t>Value Format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</si>
</sst>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gt;=1000000]#.0,,&quot;M&quot;;[&gt;=1000]#.0,&quot;K&quot;;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21">
    <xf numFmtId="0" fontId="0" fillId="0" borderId="0" xfId="0"/>
    <xf numFmtId="0" fontId="0" fillId="0" borderId="1" xfId="0" applyBorder="1" applyAlignment="1">
      <alignment horizontal="center"/>
    </xf>
    <xf numFmtId="0" fontId="2" fillId="0" borderId="1" xfId="0" applyFont="1" applyBorder="1" applyAlignment="1">
      <alignment horizontal="center"/>
    </xf>
    <xf numFmtId="9" fontId="0" fillId="0" borderId="1" xfId="1" applyFont="1" applyBorder="1" applyAlignment="1">
      <alignment horizontal="center"/>
    </xf>
    <xf numFmtId="0" fontId="0" fillId="0" borderId="0" xfId="0" applyAlignment="1">
      <alignment horizontal="center" vertical="center"/>
    </xf>
    <xf numFmtId="0" fontId="0" fillId="2" borderId="0" xfId="0" applyFill="1" applyAlignment="1">
      <alignment horizontal="center"/>
    </xf>
    <xf numFmtId="0" fontId="0" fillId="2" borderId="0" xfId="0" applyFill="1" applyAlignment="1">
      <alignment horizontal="center" vertical="center"/>
    </xf>
    <xf numFmtId="9" fontId="0" fillId="0" borderId="0" xfId="0" applyNumberFormat="1"/>
    <xf numFmtId="0" fontId="0" fillId="2" borderId="0" xfId="0" applyFill="1"/>
    <xf numFmtId="9" fontId="0" fillId="0" borderId="0" xfId="1" applyFont="1"/>
    <xf numFmtId="164" fontId="0" fillId="0" borderId="0" xfId="0" applyNumberFormat="1" applyAlignment="1">
      <alignment horizontal="center" vertical="center"/>
    </xf>
    <xf numFmtId="164" fontId="0" fillId="0" borderId="0" xfId="0" applyNumberFormat="1"/>
    <xf numFmtId="14" fontId="0" fillId="0" borderId="1" xfId="0" applyNumberFormat="1" applyBorder="1" applyAlignment="1">
      <alignment horizontal="center"/>
    </xf>
    <xf numFmtId="2" fontId="0" fillId="0" borderId="1" xfId="1" applyNumberFormat="1" applyFont="1" applyBorder="1" applyAlignment="1">
      <alignment horizontal="center"/>
    </xf>
    <xf numFmtId="0" fontId="0" fillId="0" borderId="0" xfId="0" pivotButton="1" applyAlignment="1">
      <alignment horizontal="center" vertical="center"/>
    </xf>
    <xf numFmtId="0" fontId="0" fillId="0" borderId="0" xfId="0" applyAlignment="1">
      <alignment horizontal="center" vertical="center" indent="1"/>
    </xf>
    <xf numFmtId="10" fontId="0" fillId="0" borderId="0" xfId="0" applyNumberFormat="1" applyAlignment="1">
      <alignment horizontal="center" vertical="center"/>
    </xf>
    <xf numFmtId="9" fontId="0" fillId="0" borderId="0" xfId="0" applyNumberFormat="1" applyAlignment="1">
      <alignment horizontal="center" vertical="center"/>
    </xf>
    <xf numFmtId="0" fontId="0" fillId="2" borderId="0" xfId="0" applyFill="1" applyAlignment="1">
      <alignment horizontal="center"/>
    </xf>
    <xf numFmtId="0" fontId="2" fillId="2" borderId="0" xfId="0" applyFont="1" applyFill="1" applyAlignment="1">
      <alignment horizontal="center" vertical="center"/>
    </xf>
    <xf numFmtId="0" fontId="0" fillId="2" borderId="0" xfId="0" applyFill="1" applyAlignment="1">
      <alignment horizontal="center" vertical="center"/>
    </xf>
  </cellXfs>
  <cellStyles count="2">
    <cellStyle name="Normal" xfId="0" builtinId="0"/>
    <cellStyle name="Percent" xfId="1" builtinId="5"/>
  </cellStyles>
  <dxfs count="104">
    <dxf>
      <border>
        <left/>
        <right/>
        <top/>
        <bottom/>
        <vertical/>
        <horizontal/>
      </border>
    </dxf>
    <dxf>
      <alignment horizontal="center"/>
    </dxf>
    <dxf>
      <alignment horizontal="center"/>
    </dxf>
    <dxf>
      <alignment horizont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top/>
        <bottom/>
        <vertical/>
        <horizontal/>
      </border>
    </dxf>
    <dxf>
      <alignment horizontal="center"/>
    </dxf>
    <dxf>
      <alignment horizontal="center"/>
    </dxf>
    <dxf>
      <alignment horizont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top/>
        <bottom/>
        <vertical/>
        <horizontal/>
      </border>
    </dxf>
    <dxf>
      <alignment horizontal="center"/>
    </dxf>
    <dxf>
      <alignment horizontal="center"/>
    </dxf>
    <dxf>
      <alignment horizont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gt;=1000000]#.0,,&quot;M&quot;;[&gt;=1000]#.0,&quot;K&quot;;0"/>
    </dxf>
    <dxf>
      <border>
        <left/>
        <right/>
        <top/>
        <bottom/>
        <vertical/>
        <horizontal/>
      </border>
    </dxf>
    <dxf>
      <alignment horizontal="center"/>
    </dxf>
    <dxf>
      <alignment horizontal="center"/>
    </dxf>
    <dxf>
      <alignment horizont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top/>
        <bottom/>
        <vertical/>
        <horizontal/>
      </border>
    </dxf>
    <dxf>
      <alignment horizontal="center"/>
    </dxf>
    <dxf>
      <alignment horizontal="center"/>
    </dxf>
    <dxf>
      <alignment horizont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top/>
        <bottom/>
        <vertical/>
        <horizontal/>
      </border>
    </dxf>
    <dxf>
      <alignment horizontal="center"/>
    </dxf>
    <dxf>
      <alignment horizontal="center"/>
    </dxf>
    <dxf>
      <alignment horizont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top/>
        <bottom/>
        <vertical/>
        <horizontal/>
      </border>
    </dxf>
    <dxf>
      <alignment horizontal="center"/>
    </dxf>
    <dxf>
      <alignment horizontal="center"/>
    </dxf>
    <dxf>
      <alignment horizont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right/>
        <top/>
        <bottom/>
        <vertical/>
        <horizontal/>
      </border>
    </dxf>
    <dxf>
      <alignment horizontal="center"/>
    </dxf>
    <dxf>
      <alignment horizontal="center"/>
    </dxf>
    <dxf>
      <alignment horizont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top/>
        <bottom/>
        <vertical/>
        <horizontal/>
      </border>
    </dxf>
    <dxf>
      <alignment horizontal="center"/>
    </dxf>
    <dxf>
      <alignment horizontal="center"/>
    </dxf>
    <dxf>
      <alignment horizont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top/>
        <bottom/>
        <horizontal/>
      </border>
    </dxf>
    <dxf>
      <border>
        <left/>
        <right/>
        <top/>
        <bottom/>
        <horizontal/>
      </border>
    </dxf>
    <dxf>
      <border>
        <left/>
        <right/>
        <top/>
        <bottom/>
        <horizontal/>
      </border>
    </dxf>
    <dxf>
      <alignment horizontal="center"/>
    </dxf>
    <dxf>
      <alignment horizontal="center"/>
    </dxf>
    <dxf>
      <alignment horizont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1" defaultTableStyle="TableStyleMedium2" defaultPivotStyle="PivotStyleLight16">
    <tableStyle name="Invisible" pivot="0" table="0" count="0" xr9:uid="{B29B98D4-42E1-4B4F-A1B1-3CDA83955AC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theme" Target="theme/theme1.xml"/><Relationship Id="rId5" Type="http://schemas.microsoft.com/office/2007/relationships/slicerCache" Target="slicerCaches/slicerCache1.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Excel.xlsx]Pivot Tables!PivotTable5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baseline="0"/>
              <a:t>Sales, Expenses, Profit, Profit % By Monthly Transaction</a:t>
            </a:r>
            <a:endParaRPr lang="en-IN" b="1"/>
          </a:p>
        </c:rich>
      </c:tx>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numFmt formatCode="[&gt;=1000000]#.0,,&quot;M&quot;;[&gt;=1000]#.0,&quot;K&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592028572425763E-2"/>
          <c:y val="0.25428669800165449"/>
          <c:w val="0.85308010734964523"/>
          <c:h val="0.59262854018112388"/>
        </c:manualLayout>
      </c:layout>
      <c:barChart>
        <c:barDir val="col"/>
        <c:grouping val="clustered"/>
        <c:varyColors val="0"/>
        <c:ser>
          <c:idx val="0"/>
          <c:order val="0"/>
          <c:tx>
            <c:strRef>
              <c:f>'Pivot Tables'!$B$9</c:f>
              <c:strCache>
                <c:ptCount val="1"/>
                <c:pt idx="0">
                  <c:v>Sum of Revenue</c:v>
                </c:pt>
              </c:strCache>
            </c:strRef>
          </c:tx>
          <c:spPr>
            <a:solidFill>
              <a:schemeClr val="accent1"/>
            </a:solidFill>
            <a:ln>
              <a:noFill/>
            </a:ln>
            <a:effectLst/>
          </c:spPr>
          <c:invertIfNegative val="0"/>
          <c:cat>
            <c:strRef>
              <c:f>'Pivot Tables'!$A$10:$A$22</c:f>
              <c:strCache>
                <c:ptCount val="12"/>
                <c:pt idx="0">
                  <c:v>May</c:v>
                </c:pt>
                <c:pt idx="1">
                  <c:v>Aug</c:v>
                </c:pt>
                <c:pt idx="2">
                  <c:v>Dec</c:v>
                </c:pt>
                <c:pt idx="3">
                  <c:v>Mar</c:v>
                </c:pt>
                <c:pt idx="4">
                  <c:v>Jun</c:v>
                </c:pt>
                <c:pt idx="5">
                  <c:v>Jan</c:v>
                </c:pt>
                <c:pt idx="6">
                  <c:v>Apr</c:v>
                </c:pt>
                <c:pt idx="7">
                  <c:v>Oct</c:v>
                </c:pt>
                <c:pt idx="8">
                  <c:v>Jul</c:v>
                </c:pt>
                <c:pt idx="9">
                  <c:v>Sep</c:v>
                </c:pt>
                <c:pt idx="10">
                  <c:v>Feb</c:v>
                </c:pt>
                <c:pt idx="11">
                  <c:v>Nov</c:v>
                </c:pt>
              </c:strCache>
            </c:strRef>
          </c:cat>
          <c:val>
            <c:numRef>
              <c:f>'Pivot Tables'!$B$10:$B$22</c:f>
              <c:numCache>
                <c:formatCode>General</c:formatCode>
                <c:ptCount val="12"/>
                <c:pt idx="0">
                  <c:v>4795117</c:v>
                </c:pt>
                <c:pt idx="1">
                  <c:v>4403384</c:v>
                </c:pt>
                <c:pt idx="2">
                  <c:v>4931753</c:v>
                </c:pt>
                <c:pt idx="3">
                  <c:v>4507639</c:v>
                </c:pt>
                <c:pt idx="4">
                  <c:v>4291764</c:v>
                </c:pt>
                <c:pt idx="5">
                  <c:v>4345545</c:v>
                </c:pt>
                <c:pt idx="6">
                  <c:v>5238960</c:v>
                </c:pt>
                <c:pt idx="7">
                  <c:v>4185683</c:v>
                </c:pt>
                <c:pt idx="8">
                  <c:v>4391880</c:v>
                </c:pt>
                <c:pt idx="9">
                  <c:v>4530455</c:v>
                </c:pt>
                <c:pt idx="10">
                  <c:v>3855806</c:v>
                </c:pt>
                <c:pt idx="11">
                  <c:v>4487589</c:v>
                </c:pt>
              </c:numCache>
            </c:numRef>
          </c:val>
          <c:extLst>
            <c:ext xmlns:c16="http://schemas.microsoft.com/office/drawing/2014/chart" uri="{C3380CC4-5D6E-409C-BE32-E72D297353CC}">
              <c16:uniqueId val="{00000000-29E6-4459-9F73-504254400BE3}"/>
            </c:ext>
          </c:extLst>
        </c:ser>
        <c:ser>
          <c:idx val="1"/>
          <c:order val="1"/>
          <c:tx>
            <c:strRef>
              <c:f>'Pivot Tables'!$C$9</c:f>
              <c:strCache>
                <c:ptCount val="1"/>
                <c:pt idx="0">
                  <c:v>Sum of Expenses</c:v>
                </c:pt>
              </c:strCache>
            </c:strRef>
          </c:tx>
          <c:spPr>
            <a:solidFill>
              <a:schemeClr val="accent2"/>
            </a:solidFill>
            <a:ln>
              <a:noFill/>
            </a:ln>
            <a:effectLst/>
          </c:spPr>
          <c:invertIfNegative val="0"/>
          <c:cat>
            <c:strRef>
              <c:f>'Pivot Tables'!$A$10:$A$22</c:f>
              <c:strCache>
                <c:ptCount val="12"/>
                <c:pt idx="0">
                  <c:v>May</c:v>
                </c:pt>
                <c:pt idx="1">
                  <c:v>Aug</c:v>
                </c:pt>
                <c:pt idx="2">
                  <c:v>Dec</c:v>
                </c:pt>
                <c:pt idx="3">
                  <c:v>Mar</c:v>
                </c:pt>
                <c:pt idx="4">
                  <c:v>Jun</c:v>
                </c:pt>
                <c:pt idx="5">
                  <c:v>Jan</c:v>
                </c:pt>
                <c:pt idx="6">
                  <c:v>Apr</c:v>
                </c:pt>
                <c:pt idx="7">
                  <c:v>Oct</c:v>
                </c:pt>
                <c:pt idx="8">
                  <c:v>Jul</c:v>
                </c:pt>
                <c:pt idx="9">
                  <c:v>Sep</c:v>
                </c:pt>
                <c:pt idx="10">
                  <c:v>Feb</c:v>
                </c:pt>
                <c:pt idx="11">
                  <c:v>Nov</c:v>
                </c:pt>
              </c:strCache>
            </c:strRef>
          </c:cat>
          <c:val>
            <c:numRef>
              <c:f>'Pivot Tables'!$C$10:$C$22</c:f>
              <c:numCache>
                <c:formatCode>General</c:formatCode>
                <c:ptCount val="12"/>
                <c:pt idx="0">
                  <c:v>3074853</c:v>
                </c:pt>
                <c:pt idx="1">
                  <c:v>2608251</c:v>
                </c:pt>
                <c:pt idx="2">
                  <c:v>2907380</c:v>
                </c:pt>
                <c:pt idx="3">
                  <c:v>2729026</c:v>
                </c:pt>
                <c:pt idx="4">
                  <c:v>2626581</c:v>
                </c:pt>
                <c:pt idx="5">
                  <c:v>2920621</c:v>
                </c:pt>
                <c:pt idx="6">
                  <c:v>3217171</c:v>
                </c:pt>
                <c:pt idx="7">
                  <c:v>2541092</c:v>
                </c:pt>
                <c:pt idx="8">
                  <c:v>2942516</c:v>
                </c:pt>
                <c:pt idx="9">
                  <c:v>2795313</c:v>
                </c:pt>
                <c:pt idx="10">
                  <c:v>2479870</c:v>
                </c:pt>
                <c:pt idx="11">
                  <c:v>2629372</c:v>
                </c:pt>
              </c:numCache>
            </c:numRef>
          </c:val>
          <c:extLst>
            <c:ext xmlns:c16="http://schemas.microsoft.com/office/drawing/2014/chart" uri="{C3380CC4-5D6E-409C-BE32-E72D297353CC}">
              <c16:uniqueId val="{00000001-05E1-46A4-93B5-F7811D69E9F7}"/>
            </c:ext>
          </c:extLst>
        </c:ser>
        <c:ser>
          <c:idx val="2"/>
          <c:order val="2"/>
          <c:tx>
            <c:strRef>
              <c:f>'Pivot Tables'!$D$9</c:f>
              <c:strCache>
                <c:ptCount val="1"/>
                <c:pt idx="0">
                  <c:v>Sum of Profit</c:v>
                </c:pt>
              </c:strCache>
            </c:strRef>
          </c:tx>
          <c:spPr>
            <a:solidFill>
              <a:schemeClr val="accent3"/>
            </a:solidFill>
            <a:ln>
              <a:noFill/>
            </a:ln>
            <a:effectLst/>
          </c:spPr>
          <c:invertIfNegative val="0"/>
          <c:cat>
            <c:strRef>
              <c:f>'Pivot Tables'!$A$10:$A$22</c:f>
              <c:strCache>
                <c:ptCount val="12"/>
                <c:pt idx="0">
                  <c:v>May</c:v>
                </c:pt>
                <c:pt idx="1">
                  <c:v>Aug</c:v>
                </c:pt>
                <c:pt idx="2">
                  <c:v>Dec</c:v>
                </c:pt>
                <c:pt idx="3">
                  <c:v>Mar</c:v>
                </c:pt>
                <c:pt idx="4">
                  <c:v>Jun</c:v>
                </c:pt>
                <c:pt idx="5">
                  <c:v>Jan</c:v>
                </c:pt>
                <c:pt idx="6">
                  <c:v>Apr</c:v>
                </c:pt>
                <c:pt idx="7">
                  <c:v>Oct</c:v>
                </c:pt>
                <c:pt idx="8">
                  <c:v>Jul</c:v>
                </c:pt>
                <c:pt idx="9">
                  <c:v>Sep</c:v>
                </c:pt>
                <c:pt idx="10">
                  <c:v>Feb</c:v>
                </c:pt>
                <c:pt idx="11">
                  <c:v>Nov</c:v>
                </c:pt>
              </c:strCache>
            </c:strRef>
          </c:cat>
          <c:val>
            <c:numRef>
              <c:f>'Pivot Tables'!$D$10:$D$22</c:f>
              <c:numCache>
                <c:formatCode>General</c:formatCode>
                <c:ptCount val="12"/>
                <c:pt idx="0">
                  <c:v>1720264</c:v>
                </c:pt>
                <c:pt idx="1">
                  <c:v>1795133</c:v>
                </c:pt>
                <c:pt idx="2">
                  <c:v>2024373</c:v>
                </c:pt>
                <c:pt idx="3">
                  <c:v>1778613</c:v>
                </c:pt>
                <c:pt idx="4">
                  <c:v>1665183</c:v>
                </c:pt>
                <c:pt idx="5">
                  <c:v>1424924</c:v>
                </c:pt>
                <c:pt idx="6">
                  <c:v>2021789</c:v>
                </c:pt>
                <c:pt idx="7">
                  <c:v>1644591</c:v>
                </c:pt>
                <c:pt idx="8">
                  <c:v>1449364</c:v>
                </c:pt>
                <c:pt idx="9">
                  <c:v>1735142</c:v>
                </c:pt>
                <c:pt idx="10">
                  <c:v>1375936</c:v>
                </c:pt>
                <c:pt idx="11">
                  <c:v>1858217</c:v>
                </c:pt>
              </c:numCache>
            </c:numRef>
          </c:val>
          <c:extLst>
            <c:ext xmlns:c16="http://schemas.microsoft.com/office/drawing/2014/chart" uri="{C3380CC4-5D6E-409C-BE32-E72D297353CC}">
              <c16:uniqueId val="{00000004-05E1-46A4-93B5-F7811D69E9F7}"/>
            </c:ext>
          </c:extLst>
        </c:ser>
        <c:dLbls>
          <c:showLegendKey val="0"/>
          <c:showVal val="0"/>
          <c:showCatName val="0"/>
          <c:showSerName val="0"/>
          <c:showPercent val="0"/>
          <c:showBubbleSize val="0"/>
        </c:dLbls>
        <c:gapWidth val="30"/>
        <c:axId val="522480544"/>
        <c:axId val="522497344"/>
      </c:barChart>
      <c:lineChart>
        <c:grouping val="standard"/>
        <c:varyColors val="0"/>
        <c:ser>
          <c:idx val="3"/>
          <c:order val="3"/>
          <c:tx>
            <c:strRef>
              <c:f>'Pivot Tables'!$E$9</c:f>
              <c:strCache>
                <c:ptCount val="1"/>
                <c:pt idx="0">
                  <c:v>Sum of Profit %</c:v>
                </c:pt>
              </c:strCache>
            </c:strRef>
          </c:tx>
          <c:spPr>
            <a:ln w="28575" cap="rnd">
              <a:solidFill>
                <a:schemeClr val="accent4"/>
              </a:solidFill>
              <a:round/>
            </a:ln>
            <a:effectLst/>
          </c:spPr>
          <c:marker>
            <c:symbol val="none"/>
          </c:marker>
          <c:cat>
            <c:strRef>
              <c:f>'Pivot Tables'!$A$10:$A$22</c:f>
              <c:strCache>
                <c:ptCount val="12"/>
                <c:pt idx="0">
                  <c:v>May</c:v>
                </c:pt>
                <c:pt idx="1">
                  <c:v>Aug</c:v>
                </c:pt>
                <c:pt idx="2">
                  <c:v>Dec</c:v>
                </c:pt>
                <c:pt idx="3">
                  <c:v>Mar</c:v>
                </c:pt>
                <c:pt idx="4">
                  <c:v>Jun</c:v>
                </c:pt>
                <c:pt idx="5">
                  <c:v>Jan</c:v>
                </c:pt>
                <c:pt idx="6">
                  <c:v>Apr</c:v>
                </c:pt>
                <c:pt idx="7">
                  <c:v>Oct</c:v>
                </c:pt>
                <c:pt idx="8">
                  <c:v>Jul</c:v>
                </c:pt>
                <c:pt idx="9">
                  <c:v>Sep</c:v>
                </c:pt>
                <c:pt idx="10">
                  <c:v>Feb</c:v>
                </c:pt>
                <c:pt idx="11">
                  <c:v>Nov</c:v>
                </c:pt>
              </c:strCache>
            </c:strRef>
          </c:cat>
          <c:val>
            <c:numRef>
              <c:f>'Pivot Tables'!$E$10:$E$22</c:f>
              <c:numCache>
                <c:formatCode>0%</c:formatCode>
                <c:ptCount val="12"/>
                <c:pt idx="0">
                  <c:v>9.3842172469304957E-2</c:v>
                </c:pt>
                <c:pt idx="1">
                  <c:v>0.10796468734519045</c:v>
                </c:pt>
                <c:pt idx="2">
                  <c:v>0.14017238057020789</c:v>
                </c:pt>
                <c:pt idx="3">
                  <c:v>7.1240217812236883E-2</c:v>
                </c:pt>
                <c:pt idx="4">
                  <c:v>9.8863350288438859E-2</c:v>
                </c:pt>
                <c:pt idx="5">
                  <c:v>1.8731030373094891E-2</c:v>
                </c:pt>
                <c:pt idx="6">
                  <c:v>9.9451990876050916E-2</c:v>
                </c:pt>
                <c:pt idx="7">
                  <c:v>9.4553954483700894E-2</c:v>
                </c:pt>
                <c:pt idx="8">
                  <c:v>1.3695238379014478E-2</c:v>
                </c:pt>
                <c:pt idx="9">
                  <c:v>6.5230620869117836E-2</c:v>
                </c:pt>
                <c:pt idx="10">
                  <c:v>6.5978074954821317E-2</c:v>
                </c:pt>
                <c:pt idx="11">
                  <c:v>0.1302762815788206</c:v>
                </c:pt>
              </c:numCache>
            </c:numRef>
          </c:val>
          <c:smooth val="0"/>
          <c:extLst>
            <c:ext xmlns:c16="http://schemas.microsoft.com/office/drawing/2014/chart" uri="{C3380CC4-5D6E-409C-BE32-E72D297353CC}">
              <c16:uniqueId val="{00000005-05E1-46A4-93B5-F7811D69E9F7}"/>
            </c:ext>
          </c:extLst>
        </c:ser>
        <c:dLbls>
          <c:showLegendKey val="0"/>
          <c:showVal val="0"/>
          <c:showCatName val="0"/>
          <c:showSerName val="0"/>
          <c:showPercent val="0"/>
          <c:showBubbleSize val="0"/>
        </c:dLbls>
        <c:marker val="1"/>
        <c:smooth val="0"/>
        <c:axId val="89380768"/>
        <c:axId val="89391808"/>
      </c:lineChart>
      <c:catAx>
        <c:axId val="522480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522497344"/>
        <c:crosses val="autoZero"/>
        <c:auto val="1"/>
        <c:lblAlgn val="ctr"/>
        <c:lblOffset val="100"/>
        <c:noMultiLvlLbl val="0"/>
      </c:catAx>
      <c:valAx>
        <c:axId val="522497344"/>
        <c:scaling>
          <c:orientation val="minMax"/>
        </c:scaling>
        <c:delete val="0"/>
        <c:axPos val="l"/>
        <c:numFmt formatCode="[&gt;=1000000]#,,&quot;M&quot;;[&gt;=1000]#.0,&quot;K&quot;;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522480544"/>
        <c:crosses val="autoZero"/>
        <c:crossBetween val="between"/>
      </c:valAx>
      <c:valAx>
        <c:axId val="89391808"/>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89380768"/>
        <c:crosses val="max"/>
        <c:crossBetween val="between"/>
      </c:valAx>
      <c:catAx>
        <c:axId val="89380768"/>
        <c:scaling>
          <c:orientation val="minMax"/>
        </c:scaling>
        <c:delete val="1"/>
        <c:axPos val="b"/>
        <c:numFmt formatCode="General" sourceLinked="1"/>
        <c:majorTickMark val="out"/>
        <c:minorTickMark val="none"/>
        <c:tickLblPos val="nextTo"/>
        <c:crossAx val="89391808"/>
        <c:crosses val="autoZero"/>
        <c:auto val="1"/>
        <c:lblAlgn val="ctr"/>
        <c:lblOffset val="100"/>
        <c:noMultiLvlLbl val="0"/>
      </c:catAx>
      <c:spPr>
        <a:noFill/>
        <a:ln>
          <a:noFill/>
        </a:ln>
        <a:effectLst/>
      </c:spPr>
    </c:plotArea>
    <c:legend>
      <c:legendPos val="t"/>
      <c:layout>
        <c:manualLayout>
          <c:xMode val="edge"/>
          <c:yMode val="edge"/>
          <c:x val="4.0522845402029183E-2"/>
          <c:y val="0.14072857741543993"/>
          <c:w val="0.89999986172857938"/>
          <c:h val="7.4774166408360265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Excel.xlsx]Pivot Tables!PivotTable6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Region &amp; Categorywise</a:t>
            </a:r>
            <a:r>
              <a:rPr lang="en-IN" b="1" baseline="0"/>
              <a:t> Sales</a:t>
            </a:r>
            <a:endParaRPr lang="en-IN" b="1"/>
          </a:p>
        </c:rich>
      </c:tx>
      <c:layout>
        <c:manualLayout>
          <c:xMode val="edge"/>
          <c:yMode val="edge"/>
          <c:x val="0.31915524280814644"/>
          <c:y val="2.38882930748716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Tables'!$I$8</c:f>
              <c:strCache>
                <c:ptCount val="1"/>
                <c:pt idx="0">
                  <c:v>Total</c:v>
                </c:pt>
              </c:strCache>
            </c:strRef>
          </c:tx>
          <c:spPr>
            <a:solidFill>
              <a:schemeClr val="accent1"/>
            </a:solidFill>
            <a:ln>
              <a:noFill/>
            </a:ln>
            <a:effectLst/>
          </c:spPr>
          <c:invertIfNegative val="0"/>
          <c:cat>
            <c:multiLvlStrRef>
              <c:f>'Pivot Tables'!$H$9:$H$39</c:f>
              <c:multiLvlStrCache>
                <c:ptCount val="25"/>
                <c:lvl>
                  <c:pt idx="0">
                    <c:v>HR</c:v>
                  </c:pt>
                  <c:pt idx="1">
                    <c:v>Marketing</c:v>
                  </c:pt>
                  <c:pt idx="2">
                    <c:v>Operations</c:v>
                  </c:pt>
                  <c:pt idx="3">
                    <c:v>R&amp;D</c:v>
                  </c:pt>
                  <c:pt idx="4">
                    <c:v>Sales</c:v>
                  </c:pt>
                  <c:pt idx="5">
                    <c:v>HR</c:v>
                  </c:pt>
                  <c:pt idx="6">
                    <c:v>Marketing</c:v>
                  </c:pt>
                  <c:pt idx="7">
                    <c:v>Operations</c:v>
                  </c:pt>
                  <c:pt idx="8">
                    <c:v>R&amp;D</c:v>
                  </c:pt>
                  <c:pt idx="9">
                    <c:v>Sales</c:v>
                  </c:pt>
                  <c:pt idx="10">
                    <c:v>HR</c:v>
                  </c:pt>
                  <c:pt idx="11">
                    <c:v>Marketing</c:v>
                  </c:pt>
                  <c:pt idx="12">
                    <c:v>Operations</c:v>
                  </c:pt>
                  <c:pt idx="13">
                    <c:v>R&amp;D</c:v>
                  </c:pt>
                  <c:pt idx="14">
                    <c:v>Sales</c:v>
                  </c:pt>
                  <c:pt idx="15">
                    <c:v>HR</c:v>
                  </c:pt>
                  <c:pt idx="16">
                    <c:v>Marketing</c:v>
                  </c:pt>
                  <c:pt idx="17">
                    <c:v>Operations</c:v>
                  </c:pt>
                  <c:pt idx="18">
                    <c:v>R&amp;D</c:v>
                  </c:pt>
                  <c:pt idx="19">
                    <c:v>Sales</c:v>
                  </c:pt>
                  <c:pt idx="20">
                    <c:v>HR</c:v>
                  </c:pt>
                  <c:pt idx="21">
                    <c:v>Marketing</c:v>
                  </c:pt>
                  <c:pt idx="22">
                    <c:v>Operations</c:v>
                  </c:pt>
                  <c:pt idx="23">
                    <c:v>R&amp;D</c:v>
                  </c:pt>
                  <c:pt idx="24">
                    <c:v>Sales</c:v>
                  </c:pt>
                </c:lvl>
                <c:lvl>
                  <c:pt idx="0">
                    <c:v>Africa</c:v>
                  </c:pt>
                  <c:pt idx="5">
                    <c:v>Asia-Pacific</c:v>
                  </c:pt>
                  <c:pt idx="10">
                    <c:v>Europe</c:v>
                  </c:pt>
                  <c:pt idx="15">
                    <c:v>North America</c:v>
                  </c:pt>
                  <c:pt idx="20">
                    <c:v>South America</c:v>
                  </c:pt>
                </c:lvl>
              </c:multiLvlStrCache>
            </c:multiLvlStrRef>
          </c:cat>
          <c:val>
            <c:numRef>
              <c:f>'Pivot Tables'!$I$9:$I$39</c:f>
              <c:numCache>
                <c:formatCode>General</c:formatCode>
                <c:ptCount val="25"/>
                <c:pt idx="0">
                  <c:v>2128430</c:v>
                </c:pt>
                <c:pt idx="1">
                  <c:v>3972582</c:v>
                </c:pt>
                <c:pt idx="2">
                  <c:v>2849929</c:v>
                </c:pt>
                <c:pt idx="3">
                  <c:v>9242569</c:v>
                </c:pt>
                <c:pt idx="4">
                  <c:v>4130427</c:v>
                </c:pt>
                <c:pt idx="5">
                  <c:v>758352</c:v>
                </c:pt>
                <c:pt idx="6">
                  <c:v>1116491</c:v>
                </c:pt>
                <c:pt idx="7">
                  <c:v>628403</c:v>
                </c:pt>
                <c:pt idx="8">
                  <c:v>2718007</c:v>
                </c:pt>
                <c:pt idx="9">
                  <c:v>1380045</c:v>
                </c:pt>
                <c:pt idx="10">
                  <c:v>1234323</c:v>
                </c:pt>
                <c:pt idx="11">
                  <c:v>1125038</c:v>
                </c:pt>
                <c:pt idx="12">
                  <c:v>1253414</c:v>
                </c:pt>
                <c:pt idx="13">
                  <c:v>3493975</c:v>
                </c:pt>
                <c:pt idx="14">
                  <c:v>1552326</c:v>
                </c:pt>
                <c:pt idx="15">
                  <c:v>597121</c:v>
                </c:pt>
                <c:pt idx="16">
                  <c:v>2027516</c:v>
                </c:pt>
                <c:pt idx="17">
                  <c:v>1405683</c:v>
                </c:pt>
                <c:pt idx="18">
                  <c:v>4763383</c:v>
                </c:pt>
                <c:pt idx="19">
                  <c:v>2072625</c:v>
                </c:pt>
                <c:pt idx="20">
                  <c:v>681222</c:v>
                </c:pt>
                <c:pt idx="21">
                  <c:v>514285</c:v>
                </c:pt>
                <c:pt idx="22">
                  <c:v>920647</c:v>
                </c:pt>
                <c:pt idx="23">
                  <c:v>2494052</c:v>
                </c:pt>
                <c:pt idx="24">
                  <c:v>904730</c:v>
                </c:pt>
              </c:numCache>
            </c:numRef>
          </c:val>
          <c:extLst>
            <c:ext xmlns:c16="http://schemas.microsoft.com/office/drawing/2014/chart" uri="{C3380CC4-5D6E-409C-BE32-E72D297353CC}">
              <c16:uniqueId val="{00000000-119F-42BA-9E71-65221FD87CAB}"/>
            </c:ext>
          </c:extLst>
        </c:ser>
        <c:dLbls>
          <c:showLegendKey val="0"/>
          <c:showVal val="0"/>
          <c:showCatName val="0"/>
          <c:showSerName val="0"/>
          <c:showPercent val="0"/>
          <c:showBubbleSize val="0"/>
        </c:dLbls>
        <c:gapWidth val="30"/>
        <c:axId val="625891280"/>
        <c:axId val="625885520"/>
      </c:barChart>
      <c:catAx>
        <c:axId val="625891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625885520"/>
        <c:crosses val="autoZero"/>
        <c:auto val="1"/>
        <c:lblAlgn val="ctr"/>
        <c:lblOffset val="100"/>
        <c:noMultiLvlLbl val="0"/>
      </c:catAx>
      <c:valAx>
        <c:axId val="625885520"/>
        <c:scaling>
          <c:orientation val="minMax"/>
        </c:scaling>
        <c:delete val="0"/>
        <c:axPos val="l"/>
        <c:numFmt formatCode="[&gt;=1000000]#,,&quot;M&quot;;[&gt;=1000]#.0,&quot;K&quot;;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625891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Excel.xlsx]Pivot Tables!PivotTable7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a:t>
            </a:r>
            <a:r>
              <a:rPr lang="en-US" b="1" baseline="0"/>
              <a:t> Product Line  &amp; Customer Segment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Tables'!$P$8</c:f>
              <c:strCache>
                <c:ptCount val="1"/>
                <c:pt idx="0">
                  <c:v>Total</c:v>
                </c:pt>
              </c:strCache>
            </c:strRef>
          </c:tx>
          <c:spPr>
            <a:solidFill>
              <a:schemeClr val="accent1"/>
            </a:solidFill>
            <a:ln>
              <a:noFill/>
            </a:ln>
            <a:effectLst/>
          </c:spPr>
          <c:invertIfNegative val="0"/>
          <c:cat>
            <c:multiLvlStrRef>
              <c:f>'Pivot Tables'!$O$9:$O$34</c:f>
              <c:multiLvlStrCache>
                <c:ptCount val="20"/>
                <c:lvl>
                  <c:pt idx="0">
                    <c:v>B2B</c:v>
                  </c:pt>
                  <c:pt idx="1">
                    <c:v>B2C</c:v>
                  </c:pt>
                  <c:pt idx="2">
                    <c:v>Enterprise</c:v>
                  </c:pt>
                  <c:pt idx="3">
                    <c:v>SMB</c:v>
                  </c:pt>
                  <c:pt idx="4">
                    <c:v>B2B</c:v>
                  </c:pt>
                  <c:pt idx="5">
                    <c:v>B2C</c:v>
                  </c:pt>
                  <c:pt idx="6">
                    <c:v>Enterprise</c:v>
                  </c:pt>
                  <c:pt idx="7">
                    <c:v>SMB</c:v>
                  </c:pt>
                  <c:pt idx="8">
                    <c:v>B2B</c:v>
                  </c:pt>
                  <c:pt idx="9">
                    <c:v>B2C</c:v>
                  </c:pt>
                  <c:pt idx="10">
                    <c:v>Enterprise</c:v>
                  </c:pt>
                  <c:pt idx="11">
                    <c:v>SMB</c:v>
                  </c:pt>
                  <c:pt idx="12">
                    <c:v>B2B</c:v>
                  </c:pt>
                  <c:pt idx="13">
                    <c:v>B2C</c:v>
                  </c:pt>
                  <c:pt idx="14">
                    <c:v>Enterprise</c:v>
                  </c:pt>
                  <c:pt idx="15">
                    <c:v>SMB</c:v>
                  </c:pt>
                  <c:pt idx="16">
                    <c:v>B2B</c:v>
                  </c:pt>
                  <c:pt idx="17">
                    <c:v>B2C</c:v>
                  </c:pt>
                  <c:pt idx="18">
                    <c:v>Enterprise</c:v>
                  </c:pt>
                  <c:pt idx="19">
                    <c:v>SMB</c:v>
                  </c:pt>
                </c:lvl>
                <c:lvl>
                  <c:pt idx="0">
                    <c:v>Clothing</c:v>
                  </c:pt>
                  <c:pt idx="4">
                    <c:v>Electronics</c:v>
                  </c:pt>
                  <c:pt idx="8">
                    <c:v>Furniture</c:v>
                  </c:pt>
                  <c:pt idx="12">
                    <c:v>Healthcare</c:v>
                  </c:pt>
                  <c:pt idx="16">
                    <c:v>Software</c:v>
                  </c:pt>
                </c:lvl>
              </c:multiLvlStrCache>
            </c:multiLvlStrRef>
          </c:cat>
          <c:val>
            <c:numRef>
              <c:f>'Pivot Tables'!$P$9:$P$34</c:f>
              <c:numCache>
                <c:formatCode>General</c:formatCode>
                <c:ptCount val="20"/>
                <c:pt idx="0">
                  <c:v>1738942</c:v>
                </c:pt>
                <c:pt idx="1">
                  <c:v>1933175</c:v>
                </c:pt>
                <c:pt idx="2">
                  <c:v>1265997</c:v>
                </c:pt>
                <c:pt idx="3">
                  <c:v>3646943</c:v>
                </c:pt>
                <c:pt idx="4">
                  <c:v>2895658</c:v>
                </c:pt>
                <c:pt idx="5">
                  <c:v>1905708</c:v>
                </c:pt>
                <c:pt idx="6">
                  <c:v>1280344</c:v>
                </c:pt>
                <c:pt idx="7">
                  <c:v>4117960</c:v>
                </c:pt>
                <c:pt idx="8">
                  <c:v>1446392</c:v>
                </c:pt>
                <c:pt idx="9">
                  <c:v>1434952</c:v>
                </c:pt>
                <c:pt idx="10">
                  <c:v>532112</c:v>
                </c:pt>
                <c:pt idx="11">
                  <c:v>2083347</c:v>
                </c:pt>
                <c:pt idx="12">
                  <c:v>5042252</c:v>
                </c:pt>
                <c:pt idx="13">
                  <c:v>4101391</c:v>
                </c:pt>
                <c:pt idx="14">
                  <c:v>3386743</c:v>
                </c:pt>
                <c:pt idx="15">
                  <c:v>9333196</c:v>
                </c:pt>
                <c:pt idx="16">
                  <c:v>1823744</c:v>
                </c:pt>
                <c:pt idx="17">
                  <c:v>1310424</c:v>
                </c:pt>
                <c:pt idx="18">
                  <c:v>1049508</c:v>
                </c:pt>
                <c:pt idx="19">
                  <c:v>3636787</c:v>
                </c:pt>
              </c:numCache>
            </c:numRef>
          </c:val>
          <c:extLst>
            <c:ext xmlns:c16="http://schemas.microsoft.com/office/drawing/2014/chart" uri="{C3380CC4-5D6E-409C-BE32-E72D297353CC}">
              <c16:uniqueId val="{00000000-3A60-43FC-A83E-648776009B54}"/>
            </c:ext>
          </c:extLst>
        </c:ser>
        <c:dLbls>
          <c:showLegendKey val="0"/>
          <c:showVal val="0"/>
          <c:showCatName val="0"/>
          <c:showSerName val="0"/>
          <c:showPercent val="0"/>
          <c:showBubbleSize val="0"/>
        </c:dLbls>
        <c:gapWidth val="30"/>
        <c:overlap val="-27"/>
        <c:axId val="717627024"/>
        <c:axId val="717628464"/>
      </c:barChart>
      <c:catAx>
        <c:axId val="717627024"/>
        <c:scaling>
          <c:orientation val="minMax"/>
        </c:scaling>
        <c:delete val="0"/>
        <c:axPos val="b"/>
        <c:numFmt formatCode="General" sourceLinked="1"/>
        <c:majorTickMark val="none"/>
        <c:minorTickMark val="none"/>
        <c:tickLblPos val="nextTo"/>
        <c:spPr>
          <a:noFill/>
          <a:ln w="9525" cap="flat" cmpd="sng" algn="ctr">
            <a:solidFill>
              <a:schemeClr val="bg2"/>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717628464"/>
        <c:crosses val="autoZero"/>
        <c:auto val="1"/>
        <c:lblAlgn val="ctr"/>
        <c:lblOffset val="100"/>
        <c:noMultiLvlLbl val="0"/>
      </c:catAx>
      <c:valAx>
        <c:axId val="717628464"/>
        <c:scaling>
          <c:orientation val="minMax"/>
        </c:scaling>
        <c:delete val="0"/>
        <c:axPos val="l"/>
        <c:numFmt formatCode="[&gt;=1000000]#,,&quot;M&quot;;[&gt;=1000]#.0,&quot;K&quot;;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717627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Excel.xlsx]Pivot Tables!PivotTable8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By Payment Mode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clip" horzOverflow="clip" vert="horz" wrap="square" lIns="36000" tIns="14400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c:spPr>
        <c:dLbl>
          <c:idx val="0"/>
          <c:spPr>
            <a:noFill/>
            <a:ln>
              <a:noFill/>
            </a:ln>
            <a:effectLst/>
          </c:spPr>
          <c:txPr>
            <a:bodyPr rot="0" spcFirstLastPara="1" vertOverflow="clip" horzOverflow="clip" vert="horz" wrap="square" lIns="432000" tIns="216000" rIns="2520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7123741823720918"/>
                  <c:h val="0.3301879454133243"/>
                </c:manualLayout>
              </c15:layout>
            </c:ext>
          </c:extLst>
        </c:dLbl>
      </c:pivotFmt>
      <c:pivotFmt>
        <c:idx val="6"/>
        <c:spPr>
          <a:solidFill>
            <a:schemeClr val="accent1"/>
          </a:solidFill>
          <a:ln>
            <a:noFill/>
          </a:ln>
          <a:effectLst/>
        </c:spPr>
        <c:dLbl>
          <c:idx val="0"/>
          <c:spPr>
            <a:noFill/>
            <a:ln>
              <a:noFill/>
            </a:ln>
            <a:effectLst/>
          </c:spPr>
          <c:txPr>
            <a:bodyPr rot="0" spcFirstLastPara="1" vertOverflow="clip" horzOverflow="clip" vert="horz" wrap="square" lIns="108000" tIns="144000" rIns="2160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8633518220167009"/>
                  <c:h val="0.37333000047196113"/>
                </c:manualLayout>
              </c15:layout>
            </c:ext>
          </c:extLst>
        </c:dLbl>
      </c:pivotFmt>
      <c:pivotFmt>
        <c:idx val="7"/>
        <c:spPr>
          <a:solidFill>
            <a:schemeClr val="bg2"/>
          </a:solidFill>
          <a:ln>
            <a:noFill/>
          </a:ln>
          <a:effectLst/>
        </c:spPr>
        <c:dLbl>
          <c:idx val="0"/>
          <c:spPr>
            <a:noFill/>
            <a:ln>
              <a:noFill/>
            </a:ln>
            <a:effectLst/>
          </c:spPr>
          <c:txPr>
            <a:bodyPr rot="0" spcFirstLastPara="1" vertOverflow="clip" horzOverflow="clip" vert="horz" wrap="square" lIns="108000" tIns="144000" rIns="2160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2142742942880686"/>
                  <c:h val="0.31176922498737064"/>
                </c:manualLayout>
              </c15:layout>
            </c:ext>
          </c:extLst>
        </c:dLbl>
      </c:pivotFmt>
      <c:pivotFmt>
        <c:idx val="8"/>
        <c:spPr>
          <a:solidFill>
            <a:srgbClr val="00B0F0"/>
          </a:solidFill>
          <a:ln>
            <a:noFill/>
          </a:ln>
          <a:effectLst/>
        </c:spPr>
        <c:dLbl>
          <c:idx val="0"/>
          <c:layout>
            <c:manualLayout>
              <c:x val="-0.13731703846079515"/>
              <c:y val="0.21953206801134803"/>
            </c:manualLayout>
          </c:layout>
          <c:spPr>
            <a:noFill/>
            <a:ln>
              <a:noFill/>
            </a:ln>
            <a:effectLst/>
          </c:spPr>
          <c:txPr>
            <a:bodyPr rot="0" spcFirstLastPara="1" vertOverflow="clip" horzOverflow="clip" vert="horz" wrap="square" lIns="36000" tIns="14400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9474258446845177"/>
                  <c:h val="0.31176922498737064"/>
                </c:manualLayout>
              </c15:layout>
            </c:ext>
          </c:extLst>
        </c:dLbl>
      </c:pivotFmt>
    </c:pivotFmts>
    <c:plotArea>
      <c:layout/>
      <c:pieChart>
        <c:varyColors val="1"/>
        <c:ser>
          <c:idx val="0"/>
          <c:order val="0"/>
          <c:tx>
            <c:strRef>
              <c:f>'Pivot Tables'!$U$8</c:f>
              <c:strCache>
                <c:ptCount val="1"/>
                <c:pt idx="0">
                  <c:v>Total</c:v>
                </c:pt>
              </c:strCache>
            </c:strRef>
          </c:tx>
          <c:dPt>
            <c:idx val="0"/>
            <c:bubble3D val="0"/>
            <c:spPr>
              <a:solidFill>
                <a:srgbClr val="00B0F0"/>
              </a:solidFill>
              <a:ln>
                <a:noFill/>
              </a:ln>
              <a:effectLst/>
            </c:spPr>
            <c:extLst>
              <c:ext xmlns:c16="http://schemas.microsoft.com/office/drawing/2014/chart" uri="{C3380CC4-5D6E-409C-BE32-E72D297353CC}">
                <c16:uniqueId val="{00000004-61DB-45B4-96F0-9B5280C5CA73}"/>
              </c:ext>
            </c:extLst>
          </c:dPt>
          <c:dPt>
            <c:idx val="1"/>
            <c:bubble3D val="0"/>
            <c:spPr>
              <a:solidFill>
                <a:schemeClr val="accent2"/>
              </a:solidFill>
              <a:ln>
                <a:noFill/>
              </a:ln>
              <a:effectLst/>
            </c:spPr>
            <c:extLst>
              <c:ext xmlns:c16="http://schemas.microsoft.com/office/drawing/2014/chart" uri="{C3380CC4-5D6E-409C-BE32-E72D297353CC}">
                <c16:uniqueId val="{00000001-61DB-45B4-96F0-9B5280C5CA73}"/>
              </c:ext>
            </c:extLst>
          </c:dPt>
          <c:dPt>
            <c:idx val="2"/>
            <c:bubble3D val="0"/>
            <c:spPr>
              <a:solidFill>
                <a:schemeClr val="accent3"/>
              </a:solidFill>
              <a:ln>
                <a:noFill/>
              </a:ln>
              <a:effectLst/>
            </c:spPr>
            <c:extLst>
              <c:ext xmlns:c16="http://schemas.microsoft.com/office/drawing/2014/chart" uri="{C3380CC4-5D6E-409C-BE32-E72D297353CC}">
                <c16:uniqueId val="{00000002-61DB-45B4-96F0-9B5280C5CA73}"/>
              </c:ext>
            </c:extLst>
          </c:dPt>
          <c:dPt>
            <c:idx val="3"/>
            <c:bubble3D val="0"/>
            <c:spPr>
              <a:solidFill>
                <a:schemeClr val="bg2"/>
              </a:solidFill>
              <a:ln>
                <a:noFill/>
              </a:ln>
              <a:effectLst/>
            </c:spPr>
            <c:extLst>
              <c:ext xmlns:c16="http://schemas.microsoft.com/office/drawing/2014/chart" uri="{C3380CC4-5D6E-409C-BE32-E72D297353CC}">
                <c16:uniqueId val="{00000003-61DB-45B4-96F0-9B5280C5CA73}"/>
              </c:ext>
            </c:extLst>
          </c:dPt>
          <c:dLbls>
            <c:dLbl>
              <c:idx val="0"/>
              <c:layout>
                <c:manualLayout>
                  <c:x val="-0.13731703846079515"/>
                  <c:y val="0.21953206801134803"/>
                </c:manualLayout>
              </c:layout>
              <c:spPr>
                <a:noFill/>
                <a:ln>
                  <a:noFill/>
                </a:ln>
                <a:effectLst/>
              </c:spPr>
              <c:txPr>
                <a:bodyPr rot="0" spcFirstLastPara="1" vertOverflow="clip" horzOverflow="clip" vert="horz" wrap="square" lIns="36000" tIns="14400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9474258446845177"/>
                      <c:h val="0.31176922498737064"/>
                    </c:manualLayout>
                  </c15:layout>
                </c:ext>
                <c:ext xmlns:c16="http://schemas.microsoft.com/office/drawing/2014/chart" uri="{C3380CC4-5D6E-409C-BE32-E72D297353CC}">
                  <c16:uniqueId val="{00000004-61DB-45B4-96F0-9B5280C5CA73}"/>
                </c:ext>
              </c:extLst>
            </c:dLbl>
            <c:dLbl>
              <c:idx val="1"/>
              <c:spPr>
                <a:noFill/>
                <a:ln>
                  <a:noFill/>
                </a:ln>
                <a:effectLst/>
              </c:spPr>
              <c:txPr>
                <a:bodyPr rot="0" spcFirstLastPara="1" vertOverflow="clip" horzOverflow="clip" vert="horz" wrap="square" lIns="432000" tIns="216000" rIns="2520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7123741823720918"/>
                      <c:h val="0.3301879454133243"/>
                    </c:manualLayout>
                  </c15:layout>
                </c:ext>
                <c:ext xmlns:c16="http://schemas.microsoft.com/office/drawing/2014/chart" uri="{C3380CC4-5D6E-409C-BE32-E72D297353CC}">
                  <c16:uniqueId val="{00000001-61DB-45B4-96F0-9B5280C5CA73}"/>
                </c:ext>
              </c:extLst>
            </c:dLbl>
            <c:dLbl>
              <c:idx val="2"/>
              <c:spPr>
                <a:noFill/>
                <a:ln>
                  <a:noFill/>
                </a:ln>
                <a:effectLst/>
              </c:spPr>
              <c:txPr>
                <a:bodyPr rot="0" spcFirstLastPara="1" vertOverflow="clip" horzOverflow="clip" vert="horz" wrap="square" lIns="108000" tIns="144000" rIns="2160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8633518220167009"/>
                      <c:h val="0.37333000047196113"/>
                    </c:manualLayout>
                  </c15:layout>
                </c:ext>
                <c:ext xmlns:c16="http://schemas.microsoft.com/office/drawing/2014/chart" uri="{C3380CC4-5D6E-409C-BE32-E72D297353CC}">
                  <c16:uniqueId val="{00000002-61DB-45B4-96F0-9B5280C5CA73}"/>
                </c:ext>
              </c:extLst>
            </c:dLbl>
            <c:dLbl>
              <c:idx val="3"/>
              <c:spPr>
                <a:noFill/>
                <a:ln>
                  <a:noFill/>
                </a:ln>
                <a:effectLst/>
              </c:spPr>
              <c:txPr>
                <a:bodyPr rot="0" spcFirstLastPara="1" vertOverflow="clip" horzOverflow="clip" vert="horz" wrap="square" lIns="108000" tIns="144000" rIns="2160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2142742942880686"/>
                      <c:h val="0.31176922498737064"/>
                    </c:manualLayout>
                  </c15:layout>
                </c:ext>
                <c:ext xmlns:c16="http://schemas.microsoft.com/office/drawing/2014/chart" uri="{C3380CC4-5D6E-409C-BE32-E72D297353CC}">
                  <c16:uniqueId val="{00000003-61DB-45B4-96F0-9B5280C5CA73}"/>
                </c:ext>
              </c:extLst>
            </c:dLbl>
            <c:spPr>
              <a:noFill/>
              <a:ln>
                <a:noFill/>
              </a:ln>
              <a:effectLst/>
            </c:spPr>
            <c:txPr>
              <a:bodyPr rot="0" spcFirstLastPara="1" vertOverflow="clip" horzOverflow="clip" vert="horz" wrap="square" lIns="36000" tIns="14400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Tables'!$T$9:$T$13</c:f>
              <c:strCache>
                <c:ptCount val="4"/>
                <c:pt idx="0">
                  <c:v>Bank Transfer</c:v>
                </c:pt>
                <c:pt idx="1">
                  <c:v>Cash</c:v>
                </c:pt>
                <c:pt idx="2">
                  <c:v>Credit Card</c:v>
                </c:pt>
                <c:pt idx="3">
                  <c:v>PayPal</c:v>
                </c:pt>
              </c:strCache>
            </c:strRef>
          </c:cat>
          <c:val>
            <c:numRef>
              <c:f>'Pivot Tables'!$U$9:$U$13</c:f>
              <c:numCache>
                <c:formatCode>0.00%</c:formatCode>
                <c:ptCount val="4"/>
                <c:pt idx="0">
                  <c:v>0.1757621965484478</c:v>
                </c:pt>
                <c:pt idx="1">
                  <c:v>0.42625944409931704</c:v>
                </c:pt>
                <c:pt idx="2">
                  <c:v>0.25491536039410312</c:v>
                </c:pt>
                <c:pt idx="3">
                  <c:v>0.1430629989581321</c:v>
                </c:pt>
              </c:numCache>
            </c:numRef>
          </c:val>
          <c:extLst>
            <c:ext xmlns:c16="http://schemas.microsoft.com/office/drawing/2014/chart" uri="{C3380CC4-5D6E-409C-BE32-E72D297353CC}">
              <c16:uniqueId val="{00000000-61DB-45B4-96F0-9B5280C5CA73}"/>
            </c:ext>
          </c:extLst>
        </c:ser>
        <c:dLbls>
          <c:dLblPos val="inEnd"/>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Excel.xlsx]Pivot Tables!PivotTable9</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Profit</a:t>
            </a:r>
            <a:r>
              <a:rPr lang="en-US" b="1" baseline="0"/>
              <a:t> % By Category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bg2"/>
          </a:solidFill>
          <a:ln>
            <a:noFill/>
          </a:ln>
          <a:effectLst/>
        </c:spPr>
      </c:pivotFmt>
      <c:pivotFmt>
        <c:idx val="12"/>
        <c:spPr>
          <a:solidFill>
            <a:schemeClr val="accent1"/>
          </a:solidFill>
          <a:ln>
            <a:no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009166934473928"/>
                  <c:h val="0.18962079788389036"/>
                </c:manualLayout>
              </c15:layout>
            </c:ext>
          </c:extLst>
        </c:dLbl>
      </c:pivotFmt>
      <c:pivotFmt>
        <c:idx val="13"/>
        <c:spPr>
          <a:solidFill>
            <a:schemeClr val="accent1"/>
          </a:solidFill>
          <a:ln>
            <a:no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2693134670784412"/>
                  <c:h val="0.18962079788389036"/>
                </c:manualLayout>
              </c15:layout>
            </c:ext>
          </c:extLst>
        </c:dLbl>
      </c:pivotFmt>
      <c:pivotFmt>
        <c:idx val="14"/>
        <c:spPr>
          <a:solidFill>
            <a:srgbClr val="00B0F0"/>
          </a:solidFill>
          <a:ln>
            <a:noFill/>
          </a:ln>
          <a:effectLst/>
        </c:spPr>
      </c:pivotFmt>
      <c:pivotFmt>
        <c:idx val="15"/>
        <c:spPr>
          <a:solidFill>
            <a:schemeClr val="accent1"/>
          </a:solidFill>
          <a:ln>
            <a:noFill/>
          </a:ln>
          <a:effectLst/>
        </c:spPr>
      </c:pivotFmt>
    </c:pivotFmts>
    <c:plotArea>
      <c:layout>
        <c:manualLayout>
          <c:layoutTarget val="inner"/>
          <c:xMode val="edge"/>
          <c:yMode val="edge"/>
          <c:x val="0.17198630364011314"/>
          <c:y val="0.1937147561802115"/>
          <c:w val="0.65602775299860072"/>
          <c:h val="0.74883411634655239"/>
        </c:manualLayout>
      </c:layout>
      <c:pieChart>
        <c:varyColors val="1"/>
        <c:ser>
          <c:idx val="0"/>
          <c:order val="0"/>
          <c:tx>
            <c:strRef>
              <c:f>'Pivot Tables'!$AB$8</c:f>
              <c:strCache>
                <c:ptCount val="1"/>
                <c:pt idx="0">
                  <c:v>Total</c:v>
                </c:pt>
              </c:strCache>
            </c:strRef>
          </c:tx>
          <c:spPr>
            <a:ln>
              <a:noFill/>
            </a:ln>
          </c:spPr>
          <c:dPt>
            <c:idx val="0"/>
            <c:bubble3D val="0"/>
            <c:spPr>
              <a:solidFill>
                <a:schemeClr val="bg2"/>
              </a:solidFill>
              <a:ln>
                <a:noFill/>
              </a:ln>
              <a:effectLst/>
            </c:spPr>
            <c:extLst>
              <c:ext xmlns:c16="http://schemas.microsoft.com/office/drawing/2014/chart" uri="{C3380CC4-5D6E-409C-BE32-E72D297353CC}">
                <c16:uniqueId val="{00000001-2C2A-4C4B-978B-FDFDE844A569}"/>
              </c:ext>
            </c:extLst>
          </c:dPt>
          <c:dPt>
            <c:idx val="1"/>
            <c:bubble3D val="0"/>
            <c:spPr>
              <a:solidFill>
                <a:schemeClr val="accent2"/>
              </a:solidFill>
              <a:ln>
                <a:noFill/>
              </a:ln>
              <a:effectLst/>
            </c:spPr>
            <c:extLst>
              <c:ext xmlns:c16="http://schemas.microsoft.com/office/drawing/2014/chart" uri="{C3380CC4-5D6E-409C-BE32-E72D297353CC}">
                <c16:uniqueId val="{00000003-2C2A-4C4B-978B-FDFDE844A569}"/>
              </c:ext>
            </c:extLst>
          </c:dPt>
          <c:dPt>
            <c:idx val="2"/>
            <c:bubble3D val="0"/>
            <c:spPr>
              <a:solidFill>
                <a:schemeClr val="accent3"/>
              </a:solidFill>
              <a:ln>
                <a:noFill/>
              </a:ln>
              <a:effectLst/>
            </c:spPr>
            <c:extLst>
              <c:ext xmlns:c16="http://schemas.microsoft.com/office/drawing/2014/chart" uri="{C3380CC4-5D6E-409C-BE32-E72D297353CC}">
                <c16:uniqueId val="{00000005-2C2A-4C4B-978B-FDFDE844A569}"/>
              </c:ext>
            </c:extLst>
          </c:dPt>
          <c:dPt>
            <c:idx val="3"/>
            <c:bubble3D val="0"/>
            <c:spPr>
              <a:solidFill>
                <a:srgbClr val="00B0F0"/>
              </a:solidFill>
              <a:ln>
                <a:noFill/>
              </a:ln>
              <a:effectLst/>
            </c:spPr>
            <c:extLst>
              <c:ext xmlns:c16="http://schemas.microsoft.com/office/drawing/2014/chart" uri="{C3380CC4-5D6E-409C-BE32-E72D297353CC}">
                <c16:uniqueId val="{00000007-2C2A-4C4B-978B-FDFDE844A569}"/>
              </c:ext>
            </c:extLst>
          </c:dPt>
          <c:dPt>
            <c:idx val="4"/>
            <c:bubble3D val="0"/>
            <c:spPr>
              <a:solidFill>
                <a:schemeClr val="accent5"/>
              </a:solidFill>
              <a:ln>
                <a:noFill/>
              </a:ln>
              <a:effectLst/>
            </c:spPr>
            <c:extLst>
              <c:ext xmlns:c16="http://schemas.microsoft.com/office/drawing/2014/chart" uri="{C3380CC4-5D6E-409C-BE32-E72D297353CC}">
                <c16:uniqueId val="{00000009-2C2A-4C4B-978B-FDFDE844A569}"/>
              </c:ext>
            </c:extLst>
          </c:dPt>
          <c:dLbls>
            <c:dLbl>
              <c:idx val="1"/>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009166934473928"/>
                      <c:h val="0.18962079788389036"/>
                    </c:manualLayout>
                  </c15:layout>
                </c:ext>
                <c:ext xmlns:c16="http://schemas.microsoft.com/office/drawing/2014/chart" uri="{C3380CC4-5D6E-409C-BE32-E72D297353CC}">
                  <c16:uniqueId val="{00000003-2C2A-4C4B-978B-FDFDE844A569}"/>
                </c:ext>
              </c:extLst>
            </c:dLbl>
            <c:dLbl>
              <c:idx val="2"/>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2693134670784412"/>
                      <c:h val="0.18962079788389036"/>
                    </c:manualLayout>
                  </c15:layout>
                </c:ext>
                <c:ext xmlns:c16="http://schemas.microsoft.com/office/drawing/2014/chart" uri="{C3380CC4-5D6E-409C-BE32-E72D297353CC}">
                  <c16:uniqueId val="{00000005-2C2A-4C4B-978B-FDFDE844A569}"/>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Tables'!$AA$9:$AA$14</c:f>
              <c:strCache>
                <c:ptCount val="5"/>
                <c:pt idx="0">
                  <c:v>HR</c:v>
                </c:pt>
                <c:pt idx="1">
                  <c:v>Marketing</c:v>
                </c:pt>
                <c:pt idx="2">
                  <c:v>Operations</c:v>
                </c:pt>
                <c:pt idx="3">
                  <c:v>R&amp;D</c:v>
                </c:pt>
                <c:pt idx="4">
                  <c:v>Sales</c:v>
                </c:pt>
              </c:strCache>
            </c:strRef>
          </c:cat>
          <c:val>
            <c:numRef>
              <c:f>'Pivot Tables'!$AB$9:$AB$14</c:f>
              <c:numCache>
                <c:formatCode>0%</c:formatCode>
                <c:ptCount val="5"/>
                <c:pt idx="0">
                  <c:v>9.703918266706614E-2</c:v>
                </c:pt>
                <c:pt idx="1">
                  <c:v>0.1688588077796026</c:v>
                </c:pt>
                <c:pt idx="2">
                  <c:v>0.15292840382735948</c:v>
                </c:pt>
                <c:pt idx="3">
                  <c:v>0.36196487407483485</c:v>
                </c:pt>
                <c:pt idx="4">
                  <c:v>0.21920873165113691</c:v>
                </c:pt>
              </c:numCache>
            </c:numRef>
          </c:val>
          <c:extLst>
            <c:ext xmlns:c16="http://schemas.microsoft.com/office/drawing/2014/chart" uri="{C3380CC4-5D6E-409C-BE32-E72D297353CC}">
              <c16:uniqueId val="{0000000A-2C2A-4C4B-978B-FDFDE844A569}"/>
            </c:ext>
          </c:extLst>
        </c:ser>
        <c:dLbls>
          <c:dLblPos val="inEnd"/>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Excel.xlsx]Pivot Tables!PivotTable10</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Departmentwise</a:t>
            </a:r>
            <a:r>
              <a:rPr lang="en-US"/>
              <a:t> </a:t>
            </a:r>
            <a:r>
              <a:rPr lang="en-US" b="1"/>
              <a:t>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gt;=1000000]#.0,,&quot;M&quot;;[&gt;=1000]#.0,&quot;K&quot;;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Tables'!$AH$8</c:f>
              <c:strCache>
                <c:ptCount val="1"/>
                <c:pt idx="0">
                  <c:v>Total</c:v>
                </c:pt>
              </c:strCache>
            </c:strRef>
          </c:tx>
          <c:spPr>
            <a:solidFill>
              <a:schemeClr val="accent1"/>
            </a:solidFill>
            <a:ln>
              <a:noFill/>
            </a:ln>
            <a:effectLst/>
          </c:spPr>
          <c:invertIfNegative val="0"/>
          <c:dLbls>
            <c:numFmt formatCode="[&gt;=1000000]#.0,,&quot;M&quot;;[&gt;=1000]#.0,&quot;K&quot;;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Tables'!$AG$9:$AG$15</c:f>
              <c:strCache>
                <c:ptCount val="6"/>
                <c:pt idx="0">
                  <c:v>Finance</c:v>
                </c:pt>
                <c:pt idx="1">
                  <c:v>HR</c:v>
                </c:pt>
                <c:pt idx="2">
                  <c:v>IT</c:v>
                </c:pt>
                <c:pt idx="3">
                  <c:v>Marketing</c:v>
                </c:pt>
                <c:pt idx="4">
                  <c:v>Operations</c:v>
                </c:pt>
                <c:pt idx="5">
                  <c:v>Sales</c:v>
                </c:pt>
              </c:strCache>
            </c:strRef>
          </c:cat>
          <c:val>
            <c:numRef>
              <c:f>'Pivot Tables'!$AH$9:$AH$15</c:f>
              <c:numCache>
                <c:formatCode>[&gt;=1000000]#.0,,"M";[&gt;=1000]#.0,"K";0</c:formatCode>
                <c:ptCount val="6"/>
                <c:pt idx="0">
                  <c:v>4282066</c:v>
                </c:pt>
                <c:pt idx="1">
                  <c:v>5162833</c:v>
                </c:pt>
                <c:pt idx="2">
                  <c:v>21751813</c:v>
                </c:pt>
                <c:pt idx="3">
                  <c:v>8151306</c:v>
                </c:pt>
                <c:pt idx="4">
                  <c:v>6092500</c:v>
                </c:pt>
                <c:pt idx="5">
                  <c:v>8525057</c:v>
                </c:pt>
              </c:numCache>
            </c:numRef>
          </c:val>
          <c:extLst>
            <c:ext xmlns:c16="http://schemas.microsoft.com/office/drawing/2014/chart" uri="{C3380CC4-5D6E-409C-BE32-E72D297353CC}">
              <c16:uniqueId val="{00000000-442B-4DED-BB63-284598E8CF90}"/>
            </c:ext>
          </c:extLst>
        </c:ser>
        <c:dLbls>
          <c:dLblPos val="outEnd"/>
          <c:showLegendKey val="0"/>
          <c:showVal val="1"/>
          <c:showCatName val="0"/>
          <c:showSerName val="0"/>
          <c:showPercent val="0"/>
          <c:showBubbleSize val="0"/>
        </c:dLbls>
        <c:gapWidth val="50"/>
        <c:axId val="89377408"/>
        <c:axId val="89390848"/>
      </c:barChart>
      <c:catAx>
        <c:axId val="8937740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89390848"/>
        <c:crosses val="autoZero"/>
        <c:auto val="1"/>
        <c:lblAlgn val="ctr"/>
        <c:lblOffset val="100"/>
        <c:noMultiLvlLbl val="0"/>
      </c:catAx>
      <c:valAx>
        <c:axId val="89390848"/>
        <c:scaling>
          <c:orientation val="minMax"/>
        </c:scaling>
        <c:delete val="0"/>
        <c:axPos val="b"/>
        <c:numFmt formatCode="[&gt;=1000000]#.0,,&quot;M&quot;;[&gt;=1000]#.0,&quot;K&quot;;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89377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Excel.xlsx]Pivot Tables!PivotTable11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Discount</a:t>
            </a:r>
            <a:r>
              <a:rPr lang="en-IN" b="1" baseline="0"/>
              <a:t> Vs Profit % By Product line</a:t>
            </a:r>
            <a:endParaRPr lang="en-IN" b="1"/>
          </a:p>
        </c:rich>
      </c:tx>
      <c:layout>
        <c:manualLayout>
          <c:xMode val="edge"/>
          <c:yMode val="edge"/>
          <c:x val="0.23873930494650689"/>
          <c:y val="3.18984813900087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Tables'!$AN$8</c:f>
              <c:strCache>
                <c:ptCount val="1"/>
                <c:pt idx="0">
                  <c:v>Sum of Profit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Tables'!$AM$9:$AM$14</c:f>
              <c:strCache>
                <c:ptCount val="5"/>
                <c:pt idx="0">
                  <c:v>Clothing</c:v>
                </c:pt>
                <c:pt idx="1">
                  <c:v>Electronics</c:v>
                </c:pt>
                <c:pt idx="2">
                  <c:v>Furniture</c:v>
                </c:pt>
                <c:pt idx="3">
                  <c:v>Healthcare</c:v>
                </c:pt>
                <c:pt idx="4">
                  <c:v>Software</c:v>
                </c:pt>
              </c:strCache>
            </c:strRef>
          </c:cat>
          <c:val>
            <c:numRef>
              <c:f>'Pivot Tables'!$AN$9:$AN$14</c:f>
              <c:numCache>
                <c:formatCode>0%</c:formatCode>
                <c:ptCount val="5"/>
                <c:pt idx="0">
                  <c:v>7.0207315031000181E-2</c:v>
                </c:pt>
                <c:pt idx="1">
                  <c:v>0.16207072405699349</c:v>
                </c:pt>
                <c:pt idx="2">
                  <c:v>0.10924638829639581</c:v>
                </c:pt>
                <c:pt idx="3">
                  <c:v>0.48516633600260278</c:v>
                </c:pt>
                <c:pt idx="4">
                  <c:v>0.17330923661300782</c:v>
                </c:pt>
              </c:numCache>
            </c:numRef>
          </c:val>
          <c:extLst>
            <c:ext xmlns:c16="http://schemas.microsoft.com/office/drawing/2014/chart" uri="{C3380CC4-5D6E-409C-BE32-E72D297353CC}">
              <c16:uniqueId val="{00000000-F192-4B74-8439-B2104FF6CDEF}"/>
            </c:ext>
          </c:extLst>
        </c:ser>
        <c:ser>
          <c:idx val="1"/>
          <c:order val="1"/>
          <c:tx>
            <c:strRef>
              <c:f>'Pivot Tables'!$AO$8</c:f>
              <c:strCache>
                <c:ptCount val="1"/>
                <c:pt idx="0">
                  <c:v>Sum of Discount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Tables'!$AM$9:$AM$14</c:f>
              <c:strCache>
                <c:ptCount val="5"/>
                <c:pt idx="0">
                  <c:v>Clothing</c:v>
                </c:pt>
                <c:pt idx="1">
                  <c:v>Electronics</c:v>
                </c:pt>
                <c:pt idx="2">
                  <c:v>Furniture</c:v>
                </c:pt>
                <c:pt idx="3">
                  <c:v>Healthcare</c:v>
                </c:pt>
                <c:pt idx="4">
                  <c:v>Software</c:v>
                </c:pt>
              </c:strCache>
            </c:strRef>
          </c:cat>
          <c:val>
            <c:numRef>
              <c:f>'Pivot Tables'!$AO$9:$AO$14</c:f>
              <c:numCache>
                <c:formatCode>0%</c:formatCode>
                <c:ptCount val="5"/>
                <c:pt idx="0">
                  <c:v>0.15697534472679747</c:v>
                </c:pt>
                <c:pt idx="1">
                  <c:v>0.19359719404422124</c:v>
                </c:pt>
                <c:pt idx="2">
                  <c:v>0.1005467487362882</c:v>
                </c:pt>
                <c:pt idx="3">
                  <c:v>0.40841098999346692</c:v>
                </c:pt>
                <c:pt idx="4">
                  <c:v>0.14046972249922618</c:v>
                </c:pt>
              </c:numCache>
            </c:numRef>
          </c:val>
          <c:extLst>
            <c:ext xmlns:c16="http://schemas.microsoft.com/office/drawing/2014/chart" uri="{C3380CC4-5D6E-409C-BE32-E72D297353CC}">
              <c16:uniqueId val="{00000001-F192-4B74-8439-B2104FF6CDEF}"/>
            </c:ext>
          </c:extLst>
        </c:ser>
        <c:dLbls>
          <c:dLblPos val="outEnd"/>
          <c:showLegendKey val="0"/>
          <c:showVal val="1"/>
          <c:showCatName val="0"/>
          <c:showSerName val="0"/>
          <c:showPercent val="0"/>
          <c:showBubbleSize val="0"/>
        </c:dLbls>
        <c:gapWidth val="50"/>
        <c:overlap val="-27"/>
        <c:axId val="89393728"/>
        <c:axId val="89385568"/>
      </c:barChart>
      <c:catAx>
        <c:axId val="8939372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89385568"/>
        <c:crosses val="autoZero"/>
        <c:auto val="1"/>
        <c:lblAlgn val="ctr"/>
        <c:lblOffset val="100"/>
        <c:noMultiLvlLbl val="0"/>
      </c:catAx>
      <c:valAx>
        <c:axId val="8938556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8939372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70556</xdr:colOff>
      <xdr:row>4</xdr:row>
      <xdr:rowOff>0</xdr:rowOff>
    </xdr:from>
    <xdr:to>
      <xdr:col>7</xdr:col>
      <xdr:colOff>199908</xdr:colOff>
      <xdr:row>7</xdr:row>
      <xdr:rowOff>82315</xdr:rowOff>
    </xdr:to>
    <xdr:sp macro="" textlink="">
      <xdr:nvSpPr>
        <xdr:cNvPr id="26" name="TextBox 25">
          <a:extLst>
            <a:ext uri="{FF2B5EF4-FFF2-40B4-BE49-F238E27FC236}">
              <a16:creationId xmlns:a16="http://schemas.microsoft.com/office/drawing/2014/main" id="{5B823693-743B-5085-0BC8-99E0918B188C}"/>
            </a:ext>
          </a:extLst>
        </xdr:cNvPr>
        <xdr:cNvSpPr txBox="1"/>
      </xdr:nvSpPr>
      <xdr:spPr>
        <a:xfrm>
          <a:off x="3127963" y="752593"/>
          <a:ext cx="1352315" cy="6467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2</xdr:col>
      <xdr:colOff>446852</xdr:colOff>
      <xdr:row>3</xdr:row>
      <xdr:rowOff>164630</xdr:rowOff>
    </xdr:from>
    <xdr:to>
      <xdr:col>4</xdr:col>
      <xdr:colOff>599722</xdr:colOff>
      <xdr:row>7</xdr:row>
      <xdr:rowOff>105833</xdr:rowOff>
    </xdr:to>
    <xdr:sp macro="" textlink="">
      <xdr:nvSpPr>
        <xdr:cNvPr id="22" name="TextBox 21">
          <a:extLst>
            <a:ext uri="{FF2B5EF4-FFF2-40B4-BE49-F238E27FC236}">
              <a16:creationId xmlns:a16="http://schemas.microsoft.com/office/drawing/2014/main" id="{D5096E75-6EBF-2C0A-FA8E-E95F3F1EB3C1}"/>
            </a:ext>
          </a:extLst>
        </xdr:cNvPr>
        <xdr:cNvSpPr txBox="1"/>
      </xdr:nvSpPr>
      <xdr:spPr>
        <a:xfrm>
          <a:off x="1669815" y="729074"/>
          <a:ext cx="1375833" cy="69379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0</xdr:col>
      <xdr:colOff>94074</xdr:colOff>
      <xdr:row>3</xdr:row>
      <xdr:rowOff>176390</xdr:rowOff>
    </xdr:from>
    <xdr:to>
      <xdr:col>2</xdr:col>
      <xdr:colOff>388056</xdr:colOff>
      <xdr:row>7</xdr:row>
      <xdr:rowOff>94075</xdr:rowOff>
    </xdr:to>
    <xdr:sp macro="" textlink="">
      <xdr:nvSpPr>
        <xdr:cNvPr id="11" name="TextBox 10">
          <a:extLst>
            <a:ext uri="{FF2B5EF4-FFF2-40B4-BE49-F238E27FC236}">
              <a16:creationId xmlns:a16="http://schemas.microsoft.com/office/drawing/2014/main" id="{60C9C7BC-40C3-8067-0FCC-36B9FF77846B}"/>
            </a:ext>
          </a:extLst>
        </xdr:cNvPr>
        <xdr:cNvSpPr txBox="1"/>
      </xdr:nvSpPr>
      <xdr:spPr>
        <a:xfrm>
          <a:off x="94074" y="740834"/>
          <a:ext cx="1516945" cy="67027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0</xdr:col>
      <xdr:colOff>47037</xdr:colOff>
      <xdr:row>0</xdr:row>
      <xdr:rowOff>35278</xdr:rowOff>
    </xdr:from>
    <xdr:to>
      <xdr:col>27</xdr:col>
      <xdr:colOff>23519</xdr:colOff>
      <xdr:row>37</xdr:row>
      <xdr:rowOff>152871</xdr:rowOff>
    </xdr:to>
    <xdr:sp macro="" textlink="">
      <xdr:nvSpPr>
        <xdr:cNvPr id="20" name="Rectangle 19">
          <a:extLst>
            <a:ext uri="{FF2B5EF4-FFF2-40B4-BE49-F238E27FC236}">
              <a16:creationId xmlns:a16="http://schemas.microsoft.com/office/drawing/2014/main" id="{54BA245F-5E0B-26AB-F96B-40D27AB58920}"/>
            </a:ext>
          </a:extLst>
        </xdr:cNvPr>
        <xdr:cNvSpPr/>
      </xdr:nvSpPr>
      <xdr:spPr>
        <a:xfrm>
          <a:off x="47037" y="35278"/>
          <a:ext cx="16486482" cy="7079074"/>
        </a:xfrm>
        <a:prstGeom prst="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82315</xdr:colOff>
      <xdr:row>0</xdr:row>
      <xdr:rowOff>160663</xdr:rowOff>
    </xdr:from>
    <xdr:to>
      <xdr:col>7</xdr:col>
      <xdr:colOff>218042</xdr:colOff>
      <xdr:row>3</xdr:row>
      <xdr:rowOff>114300</xdr:rowOff>
    </xdr:to>
    <xdr:sp macro="" textlink="">
      <xdr:nvSpPr>
        <xdr:cNvPr id="2" name="TextBox 1">
          <a:extLst>
            <a:ext uri="{FF2B5EF4-FFF2-40B4-BE49-F238E27FC236}">
              <a16:creationId xmlns:a16="http://schemas.microsoft.com/office/drawing/2014/main" id="{3F2C3673-7731-9710-49B4-6EE3B2F931EF}"/>
            </a:ext>
          </a:extLst>
        </xdr:cNvPr>
        <xdr:cNvSpPr txBox="1"/>
      </xdr:nvSpPr>
      <xdr:spPr>
        <a:xfrm>
          <a:off x="82315" y="160663"/>
          <a:ext cx="4416097" cy="51808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b="1">
              <a:latin typeface="Arial Black" panose="020B0A04020102020204" pitchFamily="34" charset="0"/>
              <a:ea typeface="Verdana" panose="020B0604030504040204" pitchFamily="34" charset="0"/>
              <a:cs typeface="Segoe UI" panose="020B0502040204020203" pitchFamily="34" charset="0"/>
            </a:rPr>
            <a:t>Sales</a:t>
          </a:r>
          <a:r>
            <a:rPr lang="en-IN" sz="2400" b="1" baseline="0">
              <a:latin typeface="Arial Black" panose="020B0A04020102020204" pitchFamily="34" charset="0"/>
              <a:ea typeface="Verdana" panose="020B0604030504040204" pitchFamily="34" charset="0"/>
              <a:cs typeface="Segoe UI" panose="020B0502040204020203" pitchFamily="34" charset="0"/>
            </a:rPr>
            <a:t> Dashboard </a:t>
          </a:r>
          <a:endParaRPr lang="en-IN" sz="2400" b="1">
            <a:latin typeface="Arial Black" panose="020B0A04020102020204" pitchFamily="34" charset="0"/>
            <a:ea typeface="Verdana" panose="020B0604030504040204" pitchFamily="34" charset="0"/>
            <a:cs typeface="Segoe UI" panose="020B0502040204020203" pitchFamily="34" charset="0"/>
          </a:endParaRPr>
        </a:p>
      </xdr:txBody>
    </xdr:sp>
    <xdr:clientData/>
  </xdr:twoCellAnchor>
  <xdr:twoCellAnchor editAs="oneCell">
    <xdr:from>
      <xdr:col>19</xdr:col>
      <xdr:colOff>603584</xdr:colOff>
      <xdr:row>0</xdr:row>
      <xdr:rowOff>132535</xdr:rowOff>
    </xdr:from>
    <xdr:to>
      <xdr:col>22</xdr:col>
      <xdr:colOff>594059</xdr:colOff>
      <xdr:row>7</xdr:row>
      <xdr:rowOff>57378</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70186ABD-FDEC-4D21-8ECB-DEC953674F8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065334" y="132535"/>
              <a:ext cx="1800225" cy="12583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295964</xdr:colOff>
      <xdr:row>0</xdr:row>
      <xdr:rowOff>183613</xdr:rowOff>
    </xdr:from>
    <xdr:to>
      <xdr:col>10</xdr:col>
      <xdr:colOff>295964</xdr:colOff>
      <xdr:row>7</xdr:row>
      <xdr:rowOff>90569</xdr:rowOff>
    </xdr:to>
    <mc:AlternateContent xmlns:mc="http://schemas.openxmlformats.org/markup-compatibility/2006" xmlns:a14="http://schemas.microsoft.com/office/drawing/2010/main">
      <mc:Choice Requires="a14">
        <xdr:graphicFrame macro="">
          <xdr:nvGraphicFramePr>
            <xdr:cNvPr id="7" name="Department">
              <a:extLst>
                <a:ext uri="{FF2B5EF4-FFF2-40B4-BE49-F238E27FC236}">
                  <a16:creationId xmlns:a16="http://schemas.microsoft.com/office/drawing/2014/main" id="{B508F166-42E8-4C6A-B6F4-E88955F3270A}"/>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4518714" y="183613"/>
              <a:ext cx="1809750" cy="12404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355064</xdr:colOff>
      <xdr:row>0</xdr:row>
      <xdr:rowOff>162154</xdr:rowOff>
    </xdr:from>
    <xdr:to>
      <xdr:col>13</xdr:col>
      <xdr:colOff>355752</xdr:colOff>
      <xdr:row>7</xdr:row>
      <xdr:rowOff>95479</xdr:rowOff>
    </xdr:to>
    <mc:AlternateContent xmlns:mc="http://schemas.openxmlformats.org/markup-compatibility/2006" xmlns:a14="http://schemas.microsoft.com/office/drawing/2010/main">
      <mc:Choice Requires="a14">
        <xdr:graphicFrame macro="">
          <xdr:nvGraphicFramePr>
            <xdr:cNvPr id="8" name="Category">
              <a:extLst>
                <a:ext uri="{FF2B5EF4-FFF2-40B4-BE49-F238E27FC236}">
                  <a16:creationId xmlns:a16="http://schemas.microsoft.com/office/drawing/2014/main" id="{04CA5D45-5ABE-4D79-A543-C06CB7D0674F}"/>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6387564" y="162154"/>
              <a:ext cx="1810438" cy="1266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515268</xdr:colOff>
      <xdr:row>0</xdr:row>
      <xdr:rowOff>143104</xdr:rowOff>
    </xdr:from>
    <xdr:to>
      <xdr:col>19</xdr:col>
      <xdr:colOff>515268</xdr:colOff>
      <xdr:row>7</xdr:row>
      <xdr:rowOff>80331</xdr:rowOff>
    </xdr:to>
    <mc:AlternateContent xmlns:mc="http://schemas.openxmlformats.org/markup-compatibility/2006" xmlns:a14="http://schemas.microsoft.com/office/drawing/2010/main">
      <mc:Choice Requires="a14">
        <xdr:graphicFrame macro="">
          <xdr:nvGraphicFramePr>
            <xdr:cNvPr id="9" name="Product_Line">
              <a:extLst>
                <a:ext uri="{FF2B5EF4-FFF2-40B4-BE49-F238E27FC236}">
                  <a16:creationId xmlns:a16="http://schemas.microsoft.com/office/drawing/2014/main" id="{B2503E5D-74F9-44B8-8D6C-C1FA3E030ED0}"/>
                </a:ext>
              </a:extLst>
            </xdr:cNvPr>
            <xdr:cNvGraphicFramePr/>
          </xdr:nvGraphicFramePr>
          <xdr:xfrm>
            <a:off x="0" y="0"/>
            <a:ext cx="0" cy="0"/>
          </xdr:xfrm>
          <a:graphic>
            <a:graphicData uri="http://schemas.microsoft.com/office/drawing/2010/slicer">
              <sle:slicer xmlns:sle="http://schemas.microsoft.com/office/drawing/2010/slicer" name="Product_Line"/>
            </a:graphicData>
          </a:graphic>
        </xdr:graphicFrame>
      </mc:Choice>
      <mc:Fallback xmlns="">
        <xdr:sp macro="" textlink="">
          <xdr:nvSpPr>
            <xdr:cNvPr id="0" name=""/>
            <xdr:cNvSpPr>
              <a:spLocks noTextEdit="1"/>
            </xdr:cNvSpPr>
          </xdr:nvSpPr>
          <xdr:spPr>
            <a:xfrm>
              <a:off x="10167268" y="143104"/>
              <a:ext cx="1809750" cy="12707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58935</xdr:colOff>
      <xdr:row>0</xdr:row>
      <xdr:rowOff>113242</xdr:rowOff>
    </xdr:from>
    <xdr:to>
      <xdr:col>26</xdr:col>
      <xdr:colOff>470369</xdr:colOff>
      <xdr:row>7</xdr:row>
      <xdr:rowOff>22951</xdr:rowOff>
    </xdr:to>
    <mc:AlternateContent xmlns:mc="http://schemas.openxmlformats.org/markup-compatibility/2006" xmlns:a14="http://schemas.microsoft.com/office/drawing/2010/main">
      <mc:Choice Requires="a14">
        <xdr:graphicFrame macro="">
          <xdr:nvGraphicFramePr>
            <xdr:cNvPr id="10" name="Customer_Segment">
              <a:extLst>
                <a:ext uri="{FF2B5EF4-FFF2-40B4-BE49-F238E27FC236}">
                  <a16:creationId xmlns:a16="http://schemas.microsoft.com/office/drawing/2014/main" id="{36504058-E4A4-440B-BA3E-0DC4A44C5174}"/>
                </a:ext>
              </a:extLst>
            </xdr:cNvPr>
            <xdr:cNvGraphicFramePr/>
          </xdr:nvGraphicFramePr>
          <xdr:xfrm>
            <a:off x="0" y="0"/>
            <a:ext cx="0" cy="0"/>
          </xdr:xfrm>
          <a:graphic>
            <a:graphicData uri="http://schemas.microsoft.com/office/drawing/2010/slicer">
              <sle:slicer xmlns:sle="http://schemas.microsoft.com/office/drawing/2010/slicer" name="Customer_Segment"/>
            </a:graphicData>
          </a:graphic>
        </xdr:graphicFrame>
      </mc:Choice>
      <mc:Fallback xmlns="">
        <xdr:sp macro="" textlink="">
          <xdr:nvSpPr>
            <xdr:cNvPr id="0" name=""/>
            <xdr:cNvSpPr>
              <a:spLocks noTextEdit="1"/>
            </xdr:cNvSpPr>
          </xdr:nvSpPr>
          <xdr:spPr>
            <a:xfrm>
              <a:off x="13933685" y="113242"/>
              <a:ext cx="2221184" cy="12432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423690</xdr:colOff>
      <xdr:row>0</xdr:row>
      <xdr:rowOff>164105</xdr:rowOff>
    </xdr:from>
    <xdr:to>
      <xdr:col>16</xdr:col>
      <xdr:colOff>423690</xdr:colOff>
      <xdr:row>7</xdr:row>
      <xdr:rowOff>103282</xdr:rowOff>
    </xdr:to>
    <mc:AlternateContent xmlns:mc="http://schemas.openxmlformats.org/markup-compatibility/2006" xmlns:a14="http://schemas.microsoft.com/office/drawing/2010/main">
      <mc:Choice Requires="a14">
        <xdr:graphicFrame macro="">
          <xdr:nvGraphicFramePr>
            <xdr:cNvPr id="12" name="Payment_Method 1">
              <a:extLst>
                <a:ext uri="{FF2B5EF4-FFF2-40B4-BE49-F238E27FC236}">
                  <a16:creationId xmlns:a16="http://schemas.microsoft.com/office/drawing/2014/main" id="{11502FCA-296C-4784-86F6-EBAC15D0998F}"/>
                </a:ext>
              </a:extLst>
            </xdr:cNvPr>
            <xdr:cNvGraphicFramePr/>
          </xdr:nvGraphicFramePr>
          <xdr:xfrm>
            <a:off x="0" y="0"/>
            <a:ext cx="0" cy="0"/>
          </xdr:xfrm>
          <a:graphic>
            <a:graphicData uri="http://schemas.microsoft.com/office/drawing/2010/slicer">
              <sle:slicer xmlns:sle="http://schemas.microsoft.com/office/drawing/2010/slicer" name="Payment_Method 1"/>
            </a:graphicData>
          </a:graphic>
        </xdr:graphicFrame>
      </mc:Choice>
      <mc:Fallback xmlns="">
        <xdr:sp macro="" textlink="">
          <xdr:nvSpPr>
            <xdr:cNvPr id="0" name=""/>
            <xdr:cNvSpPr>
              <a:spLocks noTextEdit="1"/>
            </xdr:cNvSpPr>
          </xdr:nvSpPr>
          <xdr:spPr>
            <a:xfrm>
              <a:off x="8265940" y="164105"/>
              <a:ext cx="1809750" cy="12726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104450</xdr:colOff>
      <xdr:row>8</xdr:row>
      <xdr:rowOff>2806</xdr:rowOff>
    </xdr:from>
    <xdr:to>
      <xdr:col>9</xdr:col>
      <xdr:colOff>460922</xdr:colOff>
      <xdr:row>24</xdr:row>
      <xdr:rowOff>26094</xdr:rowOff>
    </xdr:to>
    <xdr:graphicFrame macro="">
      <xdr:nvGraphicFramePr>
        <xdr:cNvPr id="13" name="Chart 12">
          <a:extLst>
            <a:ext uri="{FF2B5EF4-FFF2-40B4-BE49-F238E27FC236}">
              <a16:creationId xmlns:a16="http://schemas.microsoft.com/office/drawing/2014/main" id="{EBE11D31-DB50-4D56-A4FA-9C9E29C969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532614</xdr:colOff>
      <xdr:row>8</xdr:row>
      <xdr:rowOff>0</xdr:rowOff>
    </xdr:from>
    <xdr:to>
      <xdr:col>18</xdr:col>
      <xdr:colOff>365411</xdr:colOff>
      <xdr:row>24</xdr:row>
      <xdr:rowOff>23230</xdr:rowOff>
    </xdr:to>
    <xdr:graphicFrame macro="">
      <xdr:nvGraphicFramePr>
        <xdr:cNvPr id="14" name="Chart 13">
          <a:extLst>
            <a:ext uri="{FF2B5EF4-FFF2-40B4-BE49-F238E27FC236}">
              <a16:creationId xmlns:a16="http://schemas.microsoft.com/office/drawing/2014/main" id="{D3570F32-284B-47EC-973E-4E1701A9A3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450704</xdr:colOff>
      <xdr:row>7</xdr:row>
      <xdr:rowOff>180771</xdr:rowOff>
    </xdr:from>
    <xdr:to>
      <xdr:col>26</xdr:col>
      <xdr:colOff>476801</xdr:colOff>
      <xdr:row>24</xdr:row>
      <xdr:rowOff>22950</xdr:rowOff>
    </xdr:to>
    <xdr:graphicFrame macro="">
      <xdr:nvGraphicFramePr>
        <xdr:cNvPr id="15" name="Chart 14">
          <a:extLst>
            <a:ext uri="{FF2B5EF4-FFF2-40B4-BE49-F238E27FC236}">
              <a16:creationId xmlns:a16="http://schemas.microsoft.com/office/drawing/2014/main" id="{02BDB356-48E9-4D43-8CFB-745FF9F7D4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103283</xdr:colOff>
      <xdr:row>24</xdr:row>
      <xdr:rowOff>116158</xdr:rowOff>
    </xdr:from>
    <xdr:to>
      <xdr:col>5</xdr:col>
      <xdr:colOff>34848</xdr:colOff>
      <xdr:row>37</xdr:row>
      <xdr:rowOff>23519</xdr:rowOff>
    </xdr:to>
    <xdr:graphicFrame macro="">
      <xdr:nvGraphicFramePr>
        <xdr:cNvPr id="16" name="Chart 15">
          <a:extLst>
            <a:ext uri="{FF2B5EF4-FFF2-40B4-BE49-F238E27FC236}">
              <a16:creationId xmlns:a16="http://schemas.microsoft.com/office/drawing/2014/main" id="{09B30645-AB0C-4254-8968-9406C2D636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93347</xdr:colOff>
      <xdr:row>24</xdr:row>
      <xdr:rowOff>104542</xdr:rowOff>
    </xdr:from>
    <xdr:to>
      <xdr:col>9</xdr:col>
      <xdr:colOff>458610</xdr:colOff>
      <xdr:row>37</xdr:row>
      <xdr:rowOff>23519</xdr:rowOff>
    </xdr:to>
    <xdr:graphicFrame macro="">
      <xdr:nvGraphicFramePr>
        <xdr:cNvPr id="17" name="Chart 16">
          <a:extLst>
            <a:ext uri="{FF2B5EF4-FFF2-40B4-BE49-F238E27FC236}">
              <a16:creationId xmlns:a16="http://schemas.microsoft.com/office/drawing/2014/main" id="{96B41468-5DCF-4F17-BA55-D0F018C9BC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528731</xdr:colOff>
      <xdr:row>24</xdr:row>
      <xdr:rowOff>116019</xdr:rowOff>
    </xdr:from>
    <xdr:to>
      <xdr:col>18</xdr:col>
      <xdr:colOff>361911</xdr:colOff>
      <xdr:row>37</xdr:row>
      <xdr:rowOff>23093</xdr:rowOff>
    </xdr:to>
    <xdr:graphicFrame macro="">
      <xdr:nvGraphicFramePr>
        <xdr:cNvPr id="18" name="Chart 17">
          <a:extLst>
            <a:ext uri="{FF2B5EF4-FFF2-40B4-BE49-F238E27FC236}">
              <a16:creationId xmlns:a16="http://schemas.microsoft.com/office/drawing/2014/main" id="{DD9F9D7F-CD4D-4BAF-A1E2-95A90F8DDF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447699</xdr:colOff>
      <xdr:row>24</xdr:row>
      <xdr:rowOff>117592</xdr:rowOff>
    </xdr:from>
    <xdr:to>
      <xdr:col>26</xdr:col>
      <xdr:colOff>482546</xdr:colOff>
      <xdr:row>37</xdr:row>
      <xdr:rowOff>23519</xdr:rowOff>
    </xdr:to>
    <xdr:graphicFrame macro="">
      <xdr:nvGraphicFramePr>
        <xdr:cNvPr id="19" name="Chart 18">
          <a:extLst>
            <a:ext uri="{FF2B5EF4-FFF2-40B4-BE49-F238E27FC236}">
              <a16:creationId xmlns:a16="http://schemas.microsoft.com/office/drawing/2014/main" id="{B07293D8-BB65-4B99-AAD8-39490A246F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91807</xdr:colOff>
      <xdr:row>4</xdr:row>
      <xdr:rowOff>4990</xdr:rowOff>
    </xdr:from>
    <xdr:to>
      <xdr:col>2</xdr:col>
      <xdr:colOff>364536</xdr:colOff>
      <xdr:row>7</xdr:row>
      <xdr:rowOff>94074</xdr:rowOff>
    </xdr:to>
    <xdr:grpSp>
      <xdr:nvGrpSpPr>
        <xdr:cNvPr id="24" name="Group 23">
          <a:extLst>
            <a:ext uri="{FF2B5EF4-FFF2-40B4-BE49-F238E27FC236}">
              <a16:creationId xmlns:a16="http://schemas.microsoft.com/office/drawing/2014/main" id="{C456074C-5AD1-A223-43A8-4D70F6666647}"/>
            </a:ext>
          </a:extLst>
        </xdr:cNvPr>
        <xdr:cNvGrpSpPr/>
      </xdr:nvGrpSpPr>
      <xdr:grpSpPr>
        <a:xfrm>
          <a:off x="91807" y="782541"/>
          <a:ext cx="1497372" cy="672247"/>
          <a:chOff x="91807" y="757583"/>
          <a:chExt cx="1495692" cy="653528"/>
        </a:xfrm>
      </xdr:grpSpPr>
      <xdr:sp macro="" textlink="">
        <xdr:nvSpPr>
          <xdr:cNvPr id="3" name="TextBox 2">
            <a:extLst>
              <a:ext uri="{FF2B5EF4-FFF2-40B4-BE49-F238E27FC236}">
                <a16:creationId xmlns:a16="http://schemas.microsoft.com/office/drawing/2014/main" id="{5CCCADC2-65C1-0B63-0AFE-165BAE1DF188}"/>
              </a:ext>
            </a:extLst>
          </xdr:cNvPr>
          <xdr:cNvSpPr txBox="1"/>
        </xdr:nvSpPr>
        <xdr:spPr>
          <a:xfrm>
            <a:off x="91807" y="757583"/>
            <a:ext cx="1495516" cy="3595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latin typeface="Segoe UI" panose="020B0502040204020203" pitchFamily="34" charset="0"/>
                <a:ea typeface="Verdana" panose="020B0604030504040204" pitchFamily="34" charset="0"/>
                <a:cs typeface="Segoe UI" panose="020B0502040204020203" pitchFamily="34" charset="0"/>
              </a:rPr>
              <a:t>Total</a:t>
            </a:r>
            <a:r>
              <a:rPr lang="en-US" sz="1400" b="1" baseline="0">
                <a:latin typeface="Segoe UI" panose="020B0502040204020203" pitchFamily="34" charset="0"/>
                <a:ea typeface="Verdana" panose="020B0604030504040204" pitchFamily="34" charset="0"/>
                <a:cs typeface="Segoe UI" panose="020B0502040204020203" pitchFamily="34" charset="0"/>
              </a:rPr>
              <a:t> Sales</a:t>
            </a:r>
            <a:endParaRPr lang="en-US" sz="1400" b="1">
              <a:latin typeface="Segoe UI" panose="020B0502040204020203" pitchFamily="34" charset="0"/>
              <a:ea typeface="Verdana" panose="020B0604030504040204" pitchFamily="34" charset="0"/>
              <a:cs typeface="Segoe UI" panose="020B0502040204020203" pitchFamily="34" charset="0"/>
            </a:endParaRPr>
          </a:p>
        </xdr:txBody>
      </xdr:sp>
      <xdr:sp macro="" textlink="'Pivot Tables'!B4">
        <xdr:nvSpPr>
          <xdr:cNvPr id="21" name="TextBox 20">
            <a:extLst>
              <a:ext uri="{FF2B5EF4-FFF2-40B4-BE49-F238E27FC236}">
                <a16:creationId xmlns:a16="http://schemas.microsoft.com/office/drawing/2014/main" id="{A5650B06-0E78-6766-E4F7-5E1516C676F3}"/>
              </a:ext>
            </a:extLst>
          </xdr:cNvPr>
          <xdr:cNvSpPr txBox="1"/>
        </xdr:nvSpPr>
        <xdr:spPr>
          <a:xfrm>
            <a:off x="105832" y="1105370"/>
            <a:ext cx="1481667" cy="30574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D4FB9E1-9502-4E02-9B05-97D87CBEB4AD}" type="TxLink">
              <a:rPr lang="en-US" sz="1400" b="1" i="0" u="none" strike="noStrike">
                <a:solidFill>
                  <a:srgbClr val="000000"/>
                </a:solidFill>
                <a:latin typeface="Segoe UI" panose="020B0502040204020203" pitchFamily="34" charset="0"/>
                <a:cs typeface="Segoe UI" panose="020B0502040204020203" pitchFamily="34" charset="0"/>
              </a:rPr>
              <a:pPr algn="ctr"/>
              <a:t>54.0M</a:t>
            </a:fld>
            <a:endParaRPr lang="en-IN" sz="1400" b="1">
              <a:latin typeface="Segoe UI" panose="020B0502040204020203" pitchFamily="34" charset="0"/>
              <a:cs typeface="Segoe UI" panose="020B0502040204020203" pitchFamily="34" charset="0"/>
            </a:endParaRPr>
          </a:p>
        </xdr:txBody>
      </xdr:sp>
    </xdr:grpSp>
    <xdr:clientData/>
  </xdr:twoCellAnchor>
  <xdr:twoCellAnchor>
    <xdr:from>
      <xdr:col>2</xdr:col>
      <xdr:colOff>452036</xdr:colOff>
      <xdr:row>3</xdr:row>
      <xdr:rowOff>170188</xdr:rowOff>
    </xdr:from>
    <xdr:to>
      <xdr:col>4</xdr:col>
      <xdr:colOff>599723</xdr:colOff>
      <xdr:row>7</xdr:row>
      <xdr:rowOff>94074</xdr:rowOff>
    </xdr:to>
    <xdr:grpSp>
      <xdr:nvGrpSpPr>
        <xdr:cNvPr id="25" name="Group 24">
          <a:extLst>
            <a:ext uri="{FF2B5EF4-FFF2-40B4-BE49-F238E27FC236}">
              <a16:creationId xmlns:a16="http://schemas.microsoft.com/office/drawing/2014/main" id="{E9EEB610-5349-8858-3F65-AB8AA809A067}"/>
            </a:ext>
          </a:extLst>
        </xdr:cNvPr>
        <xdr:cNvGrpSpPr/>
      </xdr:nvGrpSpPr>
      <xdr:grpSpPr>
        <a:xfrm>
          <a:off x="1676679" y="753351"/>
          <a:ext cx="1372330" cy="701437"/>
          <a:chOff x="1674999" y="734632"/>
          <a:chExt cx="1370650" cy="676479"/>
        </a:xfrm>
      </xdr:grpSpPr>
      <xdr:sp macro="" textlink="">
        <xdr:nvSpPr>
          <xdr:cNvPr id="4" name="TextBox 3">
            <a:extLst>
              <a:ext uri="{FF2B5EF4-FFF2-40B4-BE49-F238E27FC236}">
                <a16:creationId xmlns:a16="http://schemas.microsoft.com/office/drawing/2014/main" id="{01D5FE56-F975-424E-9525-B830A2A10525}"/>
              </a:ext>
            </a:extLst>
          </xdr:cNvPr>
          <xdr:cNvSpPr txBox="1"/>
        </xdr:nvSpPr>
        <xdr:spPr>
          <a:xfrm>
            <a:off x="1674999" y="734632"/>
            <a:ext cx="1365838" cy="358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400" b="1" i="0" u="none" strike="noStrike">
                <a:solidFill>
                  <a:srgbClr val="000000"/>
                </a:solidFill>
                <a:latin typeface="Segoe UI" panose="020B0502040204020203" pitchFamily="34" charset="0"/>
                <a:ea typeface="Verdana" panose="020B0604030504040204" pitchFamily="34" charset="0"/>
                <a:cs typeface="Segoe UI" panose="020B0502040204020203" pitchFamily="34" charset="0"/>
              </a:rPr>
              <a:t>Total Profit</a:t>
            </a:r>
          </a:p>
        </xdr:txBody>
      </xdr:sp>
      <xdr:sp macro="" textlink="'Pivot Tables'!F4">
        <xdr:nvSpPr>
          <xdr:cNvPr id="23" name="TextBox 22">
            <a:extLst>
              <a:ext uri="{FF2B5EF4-FFF2-40B4-BE49-F238E27FC236}">
                <a16:creationId xmlns:a16="http://schemas.microsoft.com/office/drawing/2014/main" id="{F2418289-A1AA-1D89-A51A-F8C1BF27C1E6}"/>
              </a:ext>
            </a:extLst>
          </xdr:cNvPr>
          <xdr:cNvSpPr txBox="1"/>
        </xdr:nvSpPr>
        <xdr:spPr>
          <a:xfrm>
            <a:off x="1681574" y="1093611"/>
            <a:ext cx="1364075"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DCBDFB3-AE06-4AA7-99A7-9A5EE6A1B750}" type="TxLink">
              <a:rPr lang="en-US" sz="1400" b="1" i="0" u="none" strike="noStrike">
                <a:solidFill>
                  <a:srgbClr val="000000"/>
                </a:solidFill>
                <a:latin typeface="Segoe UI" panose="020B0502040204020203" pitchFamily="34" charset="0"/>
                <a:cs typeface="Segoe UI" panose="020B0502040204020203" pitchFamily="34" charset="0"/>
              </a:rPr>
              <a:pPr algn="ctr"/>
              <a:t>20.5M</a:t>
            </a:fld>
            <a:endParaRPr lang="en-IN" sz="1400" b="1">
              <a:latin typeface="Segoe UI" panose="020B0502040204020203" pitchFamily="34" charset="0"/>
              <a:cs typeface="Segoe UI" panose="020B0502040204020203" pitchFamily="34" charset="0"/>
            </a:endParaRPr>
          </a:p>
        </xdr:txBody>
      </xdr:sp>
    </xdr:grpSp>
    <xdr:clientData/>
  </xdr:twoCellAnchor>
  <xdr:twoCellAnchor>
    <xdr:from>
      <xdr:col>5</xdr:col>
      <xdr:colOff>74365</xdr:colOff>
      <xdr:row>3</xdr:row>
      <xdr:rowOff>170188</xdr:rowOff>
    </xdr:from>
    <xdr:to>
      <xdr:col>7</xdr:col>
      <xdr:colOff>215862</xdr:colOff>
      <xdr:row>7</xdr:row>
      <xdr:rowOff>94074</xdr:rowOff>
    </xdr:to>
    <xdr:grpSp>
      <xdr:nvGrpSpPr>
        <xdr:cNvPr id="28" name="Group 27">
          <a:extLst>
            <a:ext uri="{FF2B5EF4-FFF2-40B4-BE49-F238E27FC236}">
              <a16:creationId xmlns:a16="http://schemas.microsoft.com/office/drawing/2014/main" id="{20B40052-3B36-69FA-8E75-D353CB3D94AB}"/>
            </a:ext>
          </a:extLst>
        </xdr:cNvPr>
        <xdr:cNvGrpSpPr/>
      </xdr:nvGrpSpPr>
      <xdr:grpSpPr>
        <a:xfrm>
          <a:off x="3135972" y="753351"/>
          <a:ext cx="1366140" cy="701437"/>
          <a:chOff x="3131772" y="734632"/>
          <a:chExt cx="1364460" cy="676479"/>
        </a:xfrm>
      </xdr:grpSpPr>
      <xdr:sp macro="" textlink="">
        <xdr:nvSpPr>
          <xdr:cNvPr id="5" name="TextBox 4">
            <a:extLst>
              <a:ext uri="{FF2B5EF4-FFF2-40B4-BE49-F238E27FC236}">
                <a16:creationId xmlns:a16="http://schemas.microsoft.com/office/drawing/2014/main" id="{4AB9DF3A-58B2-48C4-B0B9-5AB284842572}"/>
              </a:ext>
            </a:extLst>
          </xdr:cNvPr>
          <xdr:cNvSpPr txBox="1"/>
        </xdr:nvSpPr>
        <xdr:spPr>
          <a:xfrm>
            <a:off x="3131772" y="734632"/>
            <a:ext cx="1364460" cy="33546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400" b="1" i="0" u="none" strike="noStrike">
                <a:solidFill>
                  <a:srgbClr val="000000"/>
                </a:solidFill>
                <a:latin typeface="Segoe UI" panose="020B0502040204020203" pitchFamily="34" charset="0"/>
                <a:ea typeface="Verdana" panose="020B0604030504040204" pitchFamily="34" charset="0"/>
                <a:cs typeface="Segoe UI" panose="020B0502040204020203" pitchFamily="34" charset="0"/>
              </a:rPr>
              <a:t>Profit %</a:t>
            </a:r>
          </a:p>
        </xdr:txBody>
      </xdr:sp>
      <xdr:sp macro="" textlink="'Pivot Tables'!L4">
        <xdr:nvSpPr>
          <xdr:cNvPr id="27" name="TextBox 26">
            <a:extLst>
              <a:ext uri="{FF2B5EF4-FFF2-40B4-BE49-F238E27FC236}">
                <a16:creationId xmlns:a16="http://schemas.microsoft.com/office/drawing/2014/main" id="{1D11396F-F95D-E9FB-EBF1-0D39E2CAD68C}"/>
              </a:ext>
            </a:extLst>
          </xdr:cNvPr>
          <xdr:cNvSpPr txBox="1"/>
        </xdr:nvSpPr>
        <xdr:spPr>
          <a:xfrm>
            <a:off x="3139722" y="1058333"/>
            <a:ext cx="1352315" cy="35277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39FD317-80DB-44AB-AB1D-D5C229215D3C}" type="TxLink">
              <a:rPr lang="en-US" sz="1400" b="1" i="0" u="none" strike="noStrike">
                <a:solidFill>
                  <a:srgbClr val="000000"/>
                </a:solidFill>
                <a:latin typeface="Segoe UI" panose="020B0502040204020203" pitchFamily="34" charset="0"/>
                <a:cs typeface="Segoe UI" panose="020B0502040204020203" pitchFamily="34" charset="0"/>
              </a:rPr>
              <a:pPr algn="ctr"/>
              <a:t>38%</a:t>
            </a:fld>
            <a:endParaRPr lang="en-IN" sz="1400" b="1">
              <a:latin typeface="Segoe UI" panose="020B0502040204020203" pitchFamily="34" charset="0"/>
              <a:cs typeface="Segoe UI" panose="020B0502040204020203" pitchFamily="34" charset="0"/>
            </a:endParaRP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741.66444641204" createdVersion="8" refreshedVersion="8" minRefreshableVersion="3" recordCount="2000" xr:uid="{9F9AE57B-4265-4992-AD18-5646E451D445}">
  <cacheSource type="worksheet">
    <worksheetSource ref="A1:O2001" sheet="Main Data"/>
  </cacheSource>
  <cacheFields count="15">
    <cacheField name="Transaction_ID" numFmtId="0">
      <sharedItems/>
    </cacheField>
    <cacheField name="Transaction_Date" numFmtId="14">
      <sharedItems containsSemiMixedTypes="0" containsNonDate="0" containsDate="1" containsString="0" minDate="2022-01-01T00:00:00" maxDate="2024-01-01T00:00:00"/>
    </cacheField>
    <cacheField name="Year" numFmtId="14">
      <sharedItems/>
    </cacheField>
    <cacheField name="Month" numFmtId="14">
      <sharedItems count="23">
        <s v="May"/>
        <s v="Aug"/>
        <s v="Dec"/>
        <s v="Mar"/>
        <s v="Jun"/>
        <s v="Jan"/>
        <s v="Apr"/>
        <s v="Oct"/>
        <s v="Jul"/>
        <s v="Sep"/>
        <s v="Feb"/>
        <s v="Nov"/>
        <s v="August" u="1"/>
        <s v="December" u="1"/>
        <s v="March" u="1"/>
        <s v="June" u="1"/>
        <s v="January" u="1"/>
        <s v="April" u="1"/>
        <s v="October" u="1"/>
        <s v="July" u="1"/>
        <s v="September" u="1"/>
        <s v="February" u="1"/>
        <s v="November" u="1"/>
      </sharedItems>
    </cacheField>
    <cacheField name="Revenue" numFmtId="0">
      <sharedItems containsSemiMixedTypes="0" containsString="0" containsNumber="1" containsInteger="1" minValue="5002" maxValue="49983"/>
    </cacheField>
    <cacheField name="Expenses" numFmtId="0">
      <sharedItems containsSemiMixedTypes="0" containsString="0" containsNumber="1" containsInteger="1" minValue="3022" maxValue="29998"/>
    </cacheField>
    <cacheField name="Profit" numFmtId="0">
      <sharedItems containsSemiMixedTypes="0" containsString="0" containsNumber="1" containsInteger="1" minValue="-23696" maxValue="45553"/>
    </cacheField>
    <cacheField name="Profit %" numFmtId="9">
      <sharedItems containsSemiMixedTypes="0" containsString="0" containsNumber="1" minValue="-4.4667694085917935" maxValue="0.93664925772093599"/>
    </cacheField>
    <cacheField name="Category" numFmtId="0">
      <sharedItems count="5">
        <s v="R&amp;D"/>
        <s v="Operations"/>
        <s v="Sales"/>
        <s v="Marketing"/>
        <s v="HR"/>
      </sharedItems>
    </cacheField>
    <cacheField name="Region" numFmtId="0">
      <sharedItems count="5">
        <s v="Europe"/>
        <s v="North America"/>
        <s v="South America"/>
        <s v="Africa"/>
        <s v="Asia-Pacific"/>
      </sharedItems>
    </cacheField>
    <cacheField name="Department" numFmtId="0">
      <sharedItems count="6">
        <s v="HR"/>
        <s v="IT"/>
        <s v="Operations"/>
        <s v="Sales"/>
        <s v="Finance"/>
        <s v="Marketing"/>
      </sharedItems>
    </cacheField>
    <cacheField name="Product_Line" numFmtId="0">
      <sharedItems count="5">
        <s v="Software"/>
        <s v="Furniture"/>
        <s v="Electronics"/>
        <s v="Healthcare"/>
        <s v="Clothing"/>
      </sharedItems>
    </cacheField>
    <cacheField name="Customer_Segment" numFmtId="0">
      <sharedItems count="4">
        <s v="SMB"/>
        <s v="B2B"/>
        <s v="B2C"/>
        <s v="Enterprise"/>
      </sharedItems>
    </cacheField>
    <cacheField name="Payment_Method" numFmtId="0">
      <sharedItems count="4">
        <s v="Cash"/>
        <s v="Bank Transfer"/>
        <s v="Credit Card"/>
        <s v="PayPal"/>
      </sharedItems>
    </cacheField>
    <cacheField name="Discount" numFmtId="2">
      <sharedItems containsSemiMixedTypes="0" containsString="0" containsNumber="1" minValue="0" maxValue="0.28999999999999998"/>
    </cacheField>
  </cacheFields>
  <extLst>
    <ext xmlns:x14="http://schemas.microsoft.com/office/spreadsheetml/2009/9/main" uri="{725AE2AE-9491-48be-B2B4-4EB974FC3084}">
      <x14:pivotCacheDefinition pivotCacheId="16556401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TXN0001"/>
    <d v="2023-05-02T00:00:00"/>
    <s v="2023"/>
    <x v="0"/>
    <n v="42532"/>
    <n v="18537"/>
    <n v="23995"/>
    <n v="0.56416345339979312"/>
    <x v="0"/>
    <x v="0"/>
    <x v="0"/>
    <x v="0"/>
    <x v="0"/>
    <x v="0"/>
    <n v="0.09"/>
  </r>
  <r>
    <s v="TXN0002"/>
    <d v="2022-08-09T00:00:00"/>
    <s v="2022"/>
    <x v="1"/>
    <n v="10349"/>
    <n v="25295"/>
    <n v="-14946"/>
    <n v="-1.4441975070055078"/>
    <x v="1"/>
    <x v="0"/>
    <x v="1"/>
    <x v="1"/>
    <x v="1"/>
    <x v="1"/>
    <n v="0.22"/>
  </r>
  <r>
    <s v="TXN0003"/>
    <d v="2022-12-31T00:00:00"/>
    <s v="2022"/>
    <x v="2"/>
    <n v="21977"/>
    <n v="10934"/>
    <n v="11043"/>
    <n v="0.50247986531373712"/>
    <x v="0"/>
    <x v="1"/>
    <x v="1"/>
    <x v="2"/>
    <x v="1"/>
    <x v="0"/>
    <n v="0.25"/>
  </r>
  <r>
    <s v="TXN0004"/>
    <d v="2023-03-03T00:00:00"/>
    <s v="2023"/>
    <x v="3"/>
    <n v="45628"/>
    <n v="5035"/>
    <n v="40593"/>
    <n v="0.8896510914350837"/>
    <x v="2"/>
    <x v="2"/>
    <x v="2"/>
    <x v="3"/>
    <x v="2"/>
    <x v="2"/>
    <n v="0.04"/>
  </r>
  <r>
    <s v="TXN0005"/>
    <d v="2022-08-08T00:00:00"/>
    <s v="2022"/>
    <x v="1"/>
    <n v="33779"/>
    <n v="10904"/>
    <n v="22875"/>
    <n v="0.6771958909381568"/>
    <x v="3"/>
    <x v="3"/>
    <x v="0"/>
    <x v="3"/>
    <x v="0"/>
    <x v="0"/>
    <n v="0.13"/>
  </r>
  <r>
    <s v="TXN0006"/>
    <d v="2022-06-14T00:00:00"/>
    <s v="2022"/>
    <x v="4"/>
    <n v="17652"/>
    <n v="8690"/>
    <n v="8962"/>
    <n v="0.50770450940403355"/>
    <x v="0"/>
    <x v="3"/>
    <x v="2"/>
    <x v="0"/>
    <x v="3"/>
    <x v="2"/>
    <n v="0.17"/>
  </r>
  <r>
    <s v="TXN0007"/>
    <d v="2023-01-27T00:00:00"/>
    <s v="2023"/>
    <x v="5"/>
    <n v="28372"/>
    <n v="28474"/>
    <n v="-102"/>
    <n v="-3.595093754405752E-3"/>
    <x v="0"/>
    <x v="4"/>
    <x v="3"/>
    <x v="4"/>
    <x v="2"/>
    <x v="0"/>
    <n v="0.19"/>
  </r>
  <r>
    <s v="TXN0008"/>
    <d v="2023-04-20T00:00:00"/>
    <s v="2023"/>
    <x v="6"/>
    <n v="40292"/>
    <n v="27312"/>
    <n v="12980"/>
    <n v="0.32214831728382803"/>
    <x v="3"/>
    <x v="3"/>
    <x v="1"/>
    <x v="3"/>
    <x v="3"/>
    <x v="2"/>
    <n v="0.01"/>
  </r>
  <r>
    <s v="TXN0009"/>
    <d v="2023-12-31T00:00:00"/>
    <s v="2023"/>
    <x v="2"/>
    <n v="32812"/>
    <n v="9030"/>
    <n v="23782"/>
    <n v="0.72479580641228813"/>
    <x v="0"/>
    <x v="4"/>
    <x v="0"/>
    <x v="1"/>
    <x v="1"/>
    <x v="0"/>
    <n v="0.1"/>
  </r>
  <r>
    <s v="TXN0010"/>
    <d v="2022-05-05T00:00:00"/>
    <s v="2022"/>
    <x v="0"/>
    <n v="29218"/>
    <n v="7453"/>
    <n v="21765"/>
    <n v="0.74491751659935657"/>
    <x v="1"/>
    <x v="3"/>
    <x v="4"/>
    <x v="2"/>
    <x v="2"/>
    <x v="1"/>
    <n v="0.02"/>
  </r>
  <r>
    <s v="TXN0011"/>
    <d v="2023-12-28T00:00:00"/>
    <s v="2023"/>
    <x v="2"/>
    <n v="9475"/>
    <n v="14273"/>
    <n v="-4798"/>
    <n v="-0.50638522427440635"/>
    <x v="2"/>
    <x v="3"/>
    <x v="2"/>
    <x v="3"/>
    <x v="1"/>
    <x v="0"/>
    <n v="0.09"/>
  </r>
  <r>
    <s v="TXN0012"/>
    <d v="2022-10-17T00:00:00"/>
    <s v="2022"/>
    <x v="7"/>
    <n v="35566"/>
    <n v="12635"/>
    <n v="22931"/>
    <n v="0.64474498116178369"/>
    <x v="0"/>
    <x v="3"/>
    <x v="2"/>
    <x v="4"/>
    <x v="3"/>
    <x v="1"/>
    <n v="0.22"/>
  </r>
  <r>
    <s v="TXN0013"/>
    <d v="2023-03-04T00:00:00"/>
    <s v="2023"/>
    <x v="3"/>
    <n v="32433"/>
    <n v="27709"/>
    <n v="4724"/>
    <n v="0.14565411771960657"/>
    <x v="1"/>
    <x v="3"/>
    <x v="0"/>
    <x v="0"/>
    <x v="0"/>
    <x v="0"/>
    <n v="0.02"/>
  </r>
  <r>
    <s v="TXN0014"/>
    <d v="2022-05-26T00:00:00"/>
    <s v="2022"/>
    <x v="0"/>
    <n v="15800"/>
    <n v="8136"/>
    <n v="7664"/>
    <n v="0.48506329113924052"/>
    <x v="0"/>
    <x v="0"/>
    <x v="2"/>
    <x v="3"/>
    <x v="0"/>
    <x v="0"/>
    <n v="0.02"/>
  </r>
  <r>
    <s v="TXN0015"/>
    <d v="2023-04-29T00:00:00"/>
    <s v="2023"/>
    <x v="6"/>
    <n v="32457"/>
    <n v="29679"/>
    <n v="2778"/>
    <n v="8.5590165449671879E-2"/>
    <x v="0"/>
    <x v="3"/>
    <x v="1"/>
    <x v="3"/>
    <x v="2"/>
    <x v="3"/>
    <n v="0.08"/>
  </r>
  <r>
    <s v="TXN0016"/>
    <d v="2023-07-23T00:00:00"/>
    <s v="2023"/>
    <x v="8"/>
    <n v="29315"/>
    <n v="4367"/>
    <n v="24948"/>
    <n v="0.85103189493433395"/>
    <x v="2"/>
    <x v="0"/>
    <x v="1"/>
    <x v="1"/>
    <x v="0"/>
    <x v="0"/>
    <n v="0.11"/>
  </r>
  <r>
    <s v="TXN0017"/>
    <d v="2023-05-20T00:00:00"/>
    <s v="2023"/>
    <x v="0"/>
    <n v="19157"/>
    <n v="24763"/>
    <n v="-5606"/>
    <n v="-0.29263454611891215"/>
    <x v="0"/>
    <x v="3"/>
    <x v="3"/>
    <x v="3"/>
    <x v="1"/>
    <x v="0"/>
    <n v="0.25"/>
  </r>
  <r>
    <s v="TXN0018"/>
    <d v="2023-10-18T00:00:00"/>
    <s v="2023"/>
    <x v="7"/>
    <n v="24454"/>
    <n v="20187"/>
    <n v="4267"/>
    <n v="0.17449088083749079"/>
    <x v="0"/>
    <x v="3"/>
    <x v="1"/>
    <x v="2"/>
    <x v="1"/>
    <x v="0"/>
    <n v="0.28000000000000003"/>
  </r>
  <r>
    <s v="TXN0019"/>
    <d v="2023-10-21T00:00:00"/>
    <s v="2023"/>
    <x v="7"/>
    <n v="49217"/>
    <n v="27085"/>
    <n v="22132"/>
    <n v="0.44968202044009181"/>
    <x v="0"/>
    <x v="2"/>
    <x v="0"/>
    <x v="3"/>
    <x v="1"/>
    <x v="2"/>
    <n v="0.27"/>
  </r>
  <r>
    <s v="TXN0020"/>
    <d v="2023-08-14T00:00:00"/>
    <s v="2023"/>
    <x v="1"/>
    <n v="24347"/>
    <n v="10383"/>
    <n v="13964"/>
    <n v="0.57354088799441405"/>
    <x v="2"/>
    <x v="1"/>
    <x v="1"/>
    <x v="3"/>
    <x v="0"/>
    <x v="0"/>
    <n v="0.06"/>
  </r>
  <r>
    <s v="TXN0021"/>
    <d v="2023-09-13T00:00:00"/>
    <s v="2023"/>
    <x v="9"/>
    <n v="44201"/>
    <n v="18584"/>
    <n v="25617"/>
    <n v="0.57955702359675121"/>
    <x v="0"/>
    <x v="3"/>
    <x v="1"/>
    <x v="4"/>
    <x v="0"/>
    <x v="0"/>
    <n v="0.09"/>
  </r>
  <r>
    <s v="TXN0022"/>
    <d v="2022-12-23T00:00:00"/>
    <s v="2022"/>
    <x v="2"/>
    <n v="14561"/>
    <n v="6544"/>
    <n v="8017"/>
    <n v="0.55058031728590073"/>
    <x v="0"/>
    <x v="3"/>
    <x v="5"/>
    <x v="0"/>
    <x v="2"/>
    <x v="0"/>
    <n v="0.24"/>
  </r>
  <r>
    <s v="TXN0023"/>
    <d v="2022-12-04T00:00:00"/>
    <s v="2022"/>
    <x v="2"/>
    <n v="34223"/>
    <n v="24176"/>
    <n v="10047"/>
    <n v="0.29357449668351693"/>
    <x v="2"/>
    <x v="0"/>
    <x v="1"/>
    <x v="3"/>
    <x v="1"/>
    <x v="1"/>
    <n v="0.28000000000000003"/>
  </r>
  <r>
    <s v="TXN0024"/>
    <d v="2022-05-22T00:00:00"/>
    <s v="2022"/>
    <x v="0"/>
    <n v="19653"/>
    <n v="10682"/>
    <n v="8971"/>
    <n v="0.45646975016536917"/>
    <x v="1"/>
    <x v="4"/>
    <x v="1"/>
    <x v="3"/>
    <x v="0"/>
    <x v="2"/>
    <n v="0.17"/>
  </r>
  <r>
    <s v="TXN0025"/>
    <d v="2022-10-13T00:00:00"/>
    <s v="2022"/>
    <x v="7"/>
    <n v="31752"/>
    <n v="17942"/>
    <n v="13810"/>
    <n v="0.43493323255228017"/>
    <x v="0"/>
    <x v="1"/>
    <x v="5"/>
    <x v="3"/>
    <x v="2"/>
    <x v="0"/>
    <n v="0.21"/>
  </r>
  <r>
    <s v="TXN0026"/>
    <d v="2023-10-09T00:00:00"/>
    <s v="2023"/>
    <x v="7"/>
    <n v="13960"/>
    <n v="17044"/>
    <n v="-3084"/>
    <n v="-0.22091690544412607"/>
    <x v="2"/>
    <x v="3"/>
    <x v="1"/>
    <x v="1"/>
    <x v="1"/>
    <x v="0"/>
    <n v="0.22"/>
  </r>
  <r>
    <s v="TXN0027"/>
    <d v="2023-08-18T00:00:00"/>
    <s v="2023"/>
    <x v="1"/>
    <n v="49044"/>
    <n v="16900"/>
    <n v="32144"/>
    <n v="0.65541146725389443"/>
    <x v="0"/>
    <x v="3"/>
    <x v="5"/>
    <x v="0"/>
    <x v="2"/>
    <x v="0"/>
    <n v="0.02"/>
  </r>
  <r>
    <s v="TXN0028"/>
    <d v="2022-12-08T00:00:00"/>
    <s v="2022"/>
    <x v="2"/>
    <n v="33476"/>
    <n v="28521"/>
    <n v="4955"/>
    <n v="0.14801648942525988"/>
    <x v="0"/>
    <x v="3"/>
    <x v="1"/>
    <x v="3"/>
    <x v="1"/>
    <x v="2"/>
    <n v="0"/>
  </r>
  <r>
    <s v="TXN0029"/>
    <d v="2023-04-18T00:00:00"/>
    <s v="2023"/>
    <x v="6"/>
    <n v="41389"/>
    <n v="4568"/>
    <n v="36821"/>
    <n v="0.88963251105366159"/>
    <x v="0"/>
    <x v="3"/>
    <x v="1"/>
    <x v="4"/>
    <x v="0"/>
    <x v="0"/>
    <n v="0.13"/>
  </r>
  <r>
    <s v="TXN0030"/>
    <d v="2022-04-24T00:00:00"/>
    <s v="2022"/>
    <x v="6"/>
    <n v="40707"/>
    <n v="5700"/>
    <n v="35007"/>
    <n v="0.85997494288451615"/>
    <x v="0"/>
    <x v="3"/>
    <x v="5"/>
    <x v="3"/>
    <x v="1"/>
    <x v="0"/>
    <n v="0.12"/>
  </r>
  <r>
    <s v="TXN0031"/>
    <d v="2023-08-13T00:00:00"/>
    <s v="2023"/>
    <x v="1"/>
    <n v="7284"/>
    <n v="28494"/>
    <n v="-21210"/>
    <n v="-2.9118616144975289"/>
    <x v="4"/>
    <x v="0"/>
    <x v="1"/>
    <x v="2"/>
    <x v="1"/>
    <x v="0"/>
    <n v="0.11"/>
  </r>
  <r>
    <s v="TXN0032"/>
    <d v="2022-03-20T00:00:00"/>
    <s v="2022"/>
    <x v="3"/>
    <n v="31751"/>
    <n v="6031"/>
    <n v="25720"/>
    <n v="0.81005322667002611"/>
    <x v="1"/>
    <x v="0"/>
    <x v="3"/>
    <x v="3"/>
    <x v="0"/>
    <x v="0"/>
    <n v="0.25"/>
  </r>
  <r>
    <s v="TXN0033"/>
    <d v="2022-01-02T00:00:00"/>
    <s v="2022"/>
    <x v="5"/>
    <n v="41437"/>
    <n v="25843"/>
    <n v="15594"/>
    <n v="0.37633033279436251"/>
    <x v="1"/>
    <x v="0"/>
    <x v="1"/>
    <x v="3"/>
    <x v="1"/>
    <x v="2"/>
    <n v="0.11"/>
  </r>
  <r>
    <s v="TXN0034"/>
    <d v="2022-01-02T00:00:00"/>
    <s v="2022"/>
    <x v="5"/>
    <n v="9846"/>
    <n v="28485"/>
    <n v="-18639"/>
    <n v="-1.8930530164533821"/>
    <x v="0"/>
    <x v="3"/>
    <x v="1"/>
    <x v="0"/>
    <x v="0"/>
    <x v="2"/>
    <n v="0.23"/>
  </r>
  <r>
    <s v="TXN0035"/>
    <d v="2023-01-31T00:00:00"/>
    <s v="2023"/>
    <x v="5"/>
    <n v="32102"/>
    <n v="15661"/>
    <n v="16441"/>
    <n v="0.51214877577721019"/>
    <x v="0"/>
    <x v="3"/>
    <x v="1"/>
    <x v="4"/>
    <x v="3"/>
    <x v="3"/>
    <n v="0.04"/>
  </r>
  <r>
    <s v="TXN0036"/>
    <d v="2023-03-17T00:00:00"/>
    <s v="2023"/>
    <x v="3"/>
    <n v="15703"/>
    <n v="21762"/>
    <n v="-6059"/>
    <n v="-0.38584983761064767"/>
    <x v="3"/>
    <x v="0"/>
    <x v="0"/>
    <x v="1"/>
    <x v="0"/>
    <x v="2"/>
    <n v="0.14000000000000001"/>
  </r>
  <r>
    <s v="TXN0037"/>
    <d v="2022-02-05T00:00:00"/>
    <s v="2022"/>
    <x v="10"/>
    <n v="20643"/>
    <n v="21956"/>
    <n v="-1313"/>
    <n v="-6.3605096158504099E-2"/>
    <x v="3"/>
    <x v="3"/>
    <x v="1"/>
    <x v="3"/>
    <x v="3"/>
    <x v="0"/>
    <n v="0.16"/>
  </r>
  <r>
    <s v="TXN0038"/>
    <d v="2023-02-22T00:00:00"/>
    <s v="2023"/>
    <x v="10"/>
    <n v="15515"/>
    <n v="18387"/>
    <n v="-2872"/>
    <n v="-0.18511118272639382"/>
    <x v="4"/>
    <x v="2"/>
    <x v="2"/>
    <x v="4"/>
    <x v="1"/>
    <x v="0"/>
    <n v="0.12"/>
  </r>
  <r>
    <s v="TXN0039"/>
    <d v="2023-05-10T00:00:00"/>
    <s v="2023"/>
    <x v="0"/>
    <n v="46870"/>
    <n v="5050"/>
    <n v="41820"/>
    <n v="0.89225517388521447"/>
    <x v="0"/>
    <x v="1"/>
    <x v="0"/>
    <x v="0"/>
    <x v="1"/>
    <x v="2"/>
    <n v="0.05"/>
  </r>
  <r>
    <s v="TXN0040"/>
    <d v="2023-06-02T00:00:00"/>
    <s v="2023"/>
    <x v="4"/>
    <n v="32968"/>
    <n v="27967"/>
    <n v="5001"/>
    <n v="0.15169255035185636"/>
    <x v="2"/>
    <x v="4"/>
    <x v="0"/>
    <x v="2"/>
    <x v="0"/>
    <x v="2"/>
    <n v="0.2"/>
  </r>
  <r>
    <s v="TXN0041"/>
    <d v="2023-06-10T00:00:00"/>
    <s v="2023"/>
    <x v="4"/>
    <n v="42721"/>
    <n v="12998"/>
    <n v="29723"/>
    <n v="0.69574682240584251"/>
    <x v="0"/>
    <x v="0"/>
    <x v="1"/>
    <x v="4"/>
    <x v="0"/>
    <x v="3"/>
    <n v="0.1"/>
  </r>
  <r>
    <s v="TXN0042"/>
    <d v="2023-02-27T00:00:00"/>
    <s v="2023"/>
    <x v="10"/>
    <n v="28936"/>
    <n v="7014"/>
    <n v="21922"/>
    <n v="0.75760298589991704"/>
    <x v="0"/>
    <x v="3"/>
    <x v="3"/>
    <x v="1"/>
    <x v="1"/>
    <x v="0"/>
    <n v="0.05"/>
  </r>
  <r>
    <s v="TXN0043"/>
    <d v="2023-11-24T00:00:00"/>
    <s v="2023"/>
    <x v="11"/>
    <n v="8285"/>
    <n v="16839"/>
    <n v="-8554"/>
    <n v="-1.0324683162341581"/>
    <x v="3"/>
    <x v="4"/>
    <x v="0"/>
    <x v="2"/>
    <x v="0"/>
    <x v="0"/>
    <n v="0.16"/>
  </r>
  <r>
    <s v="TXN0044"/>
    <d v="2023-08-02T00:00:00"/>
    <s v="2023"/>
    <x v="1"/>
    <n v="14216"/>
    <n v="24557"/>
    <n v="-10341"/>
    <n v="-0.72741980866629152"/>
    <x v="2"/>
    <x v="3"/>
    <x v="1"/>
    <x v="2"/>
    <x v="0"/>
    <x v="0"/>
    <n v="0.24"/>
  </r>
  <r>
    <s v="TXN0045"/>
    <d v="2023-08-18T00:00:00"/>
    <s v="2023"/>
    <x v="1"/>
    <n v="38852"/>
    <n v="13378"/>
    <n v="25474"/>
    <n v="0.65566766189642745"/>
    <x v="4"/>
    <x v="1"/>
    <x v="1"/>
    <x v="3"/>
    <x v="0"/>
    <x v="0"/>
    <n v="0.22"/>
  </r>
  <r>
    <s v="TXN0046"/>
    <d v="2022-04-05T00:00:00"/>
    <s v="2022"/>
    <x v="6"/>
    <n v="6458"/>
    <n v="20646"/>
    <n v="-14188"/>
    <n v="-2.196965004645401"/>
    <x v="0"/>
    <x v="2"/>
    <x v="2"/>
    <x v="0"/>
    <x v="0"/>
    <x v="0"/>
    <n v="0.24"/>
  </r>
  <r>
    <s v="TXN0047"/>
    <d v="2023-09-27T00:00:00"/>
    <s v="2023"/>
    <x v="9"/>
    <n v="10192"/>
    <n v="17813"/>
    <n v="-7621"/>
    <n v="-0.74774332810047095"/>
    <x v="3"/>
    <x v="1"/>
    <x v="1"/>
    <x v="3"/>
    <x v="0"/>
    <x v="2"/>
    <n v="0.05"/>
  </r>
  <r>
    <s v="TXN0048"/>
    <d v="2023-09-17T00:00:00"/>
    <s v="2023"/>
    <x v="9"/>
    <n v="10781"/>
    <n v="20614"/>
    <n v="-9833"/>
    <n v="-0.91206752620350617"/>
    <x v="0"/>
    <x v="1"/>
    <x v="1"/>
    <x v="3"/>
    <x v="1"/>
    <x v="2"/>
    <n v="0.09"/>
  </r>
  <r>
    <s v="TXN0049"/>
    <d v="2023-09-07T00:00:00"/>
    <s v="2023"/>
    <x v="9"/>
    <n v="30958"/>
    <n v="19737"/>
    <n v="11221"/>
    <n v="0.36245881516893858"/>
    <x v="2"/>
    <x v="3"/>
    <x v="5"/>
    <x v="0"/>
    <x v="1"/>
    <x v="3"/>
    <n v="0.27"/>
  </r>
  <r>
    <s v="TXN0050"/>
    <d v="2023-09-10T00:00:00"/>
    <s v="2023"/>
    <x v="9"/>
    <n v="43631"/>
    <n v="26472"/>
    <n v="17159"/>
    <n v="0.39327542343746419"/>
    <x v="4"/>
    <x v="3"/>
    <x v="1"/>
    <x v="1"/>
    <x v="3"/>
    <x v="0"/>
    <n v="0.02"/>
  </r>
  <r>
    <s v="TXN0051"/>
    <d v="2023-12-08T00:00:00"/>
    <s v="2023"/>
    <x v="2"/>
    <n v="39323"/>
    <n v="11424"/>
    <n v="27899"/>
    <n v="0.70948299977112628"/>
    <x v="1"/>
    <x v="3"/>
    <x v="5"/>
    <x v="2"/>
    <x v="0"/>
    <x v="3"/>
    <n v="0"/>
  </r>
  <r>
    <s v="TXN0052"/>
    <d v="2023-11-23T00:00:00"/>
    <s v="2023"/>
    <x v="11"/>
    <n v="27062"/>
    <n v="9556"/>
    <n v="17506"/>
    <n v="0.64688493089941612"/>
    <x v="1"/>
    <x v="1"/>
    <x v="1"/>
    <x v="3"/>
    <x v="2"/>
    <x v="2"/>
    <n v="0.15"/>
  </r>
  <r>
    <s v="TXN0053"/>
    <d v="2022-08-31T00:00:00"/>
    <s v="2022"/>
    <x v="1"/>
    <n v="32886"/>
    <n v="28080"/>
    <n v="4806"/>
    <n v="0.14614121510673234"/>
    <x v="0"/>
    <x v="3"/>
    <x v="0"/>
    <x v="1"/>
    <x v="2"/>
    <x v="0"/>
    <n v="0.26"/>
  </r>
  <r>
    <s v="TXN0054"/>
    <d v="2023-10-04T00:00:00"/>
    <s v="2023"/>
    <x v="7"/>
    <n v="45086"/>
    <n v="18227"/>
    <n v="26859"/>
    <n v="0.59572816395333361"/>
    <x v="0"/>
    <x v="3"/>
    <x v="3"/>
    <x v="0"/>
    <x v="0"/>
    <x v="1"/>
    <n v="0.21"/>
  </r>
  <r>
    <s v="TXN0055"/>
    <d v="2023-03-09T00:00:00"/>
    <s v="2023"/>
    <x v="3"/>
    <n v="26010"/>
    <n v="25038"/>
    <n v="972"/>
    <n v="3.7370242214532869E-2"/>
    <x v="0"/>
    <x v="0"/>
    <x v="5"/>
    <x v="1"/>
    <x v="2"/>
    <x v="0"/>
    <n v="0.28000000000000003"/>
  </r>
  <r>
    <s v="TXN0056"/>
    <d v="2023-02-08T00:00:00"/>
    <s v="2023"/>
    <x v="10"/>
    <n v="39327"/>
    <n v="26364"/>
    <n v="12963"/>
    <n v="0.32962087115722022"/>
    <x v="3"/>
    <x v="3"/>
    <x v="2"/>
    <x v="4"/>
    <x v="0"/>
    <x v="3"/>
    <n v="0.04"/>
  </r>
  <r>
    <s v="TXN0057"/>
    <d v="2023-06-10T00:00:00"/>
    <s v="2023"/>
    <x v="4"/>
    <n v="47439"/>
    <n v="6733"/>
    <n v="40706"/>
    <n v="0.85807036404645964"/>
    <x v="3"/>
    <x v="3"/>
    <x v="1"/>
    <x v="0"/>
    <x v="2"/>
    <x v="2"/>
    <n v="0.24"/>
  </r>
  <r>
    <s v="TXN0058"/>
    <d v="2022-07-15T00:00:00"/>
    <s v="2022"/>
    <x v="8"/>
    <n v="13241"/>
    <n v="7352"/>
    <n v="5889"/>
    <n v="0.44475492787553811"/>
    <x v="0"/>
    <x v="3"/>
    <x v="1"/>
    <x v="4"/>
    <x v="1"/>
    <x v="0"/>
    <n v="0.11"/>
  </r>
  <r>
    <s v="TXN0059"/>
    <d v="2022-04-16T00:00:00"/>
    <s v="2022"/>
    <x v="6"/>
    <n v="30230"/>
    <n v="3704"/>
    <n v="26526"/>
    <n v="0.87747270922924248"/>
    <x v="2"/>
    <x v="1"/>
    <x v="1"/>
    <x v="1"/>
    <x v="0"/>
    <x v="1"/>
    <n v="0.02"/>
  </r>
  <r>
    <s v="TXN0060"/>
    <d v="2023-04-27T00:00:00"/>
    <s v="2023"/>
    <x v="6"/>
    <n v="18353"/>
    <n v="16059"/>
    <n v="2294"/>
    <n v="0.12499318912439383"/>
    <x v="1"/>
    <x v="4"/>
    <x v="3"/>
    <x v="2"/>
    <x v="1"/>
    <x v="3"/>
    <n v="0.09"/>
  </r>
  <r>
    <s v="TXN0061"/>
    <d v="2023-10-27T00:00:00"/>
    <s v="2023"/>
    <x v="7"/>
    <n v="41284"/>
    <n v="22542"/>
    <n v="18742"/>
    <n v="0.45397732777831606"/>
    <x v="0"/>
    <x v="3"/>
    <x v="3"/>
    <x v="2"/>
    <x v="0"/>
    <x v="0"/>
    <n v="0"/>
  </r>
  <r>
    <s v="TXN0062"/>
    <d v="2023-06-10T00:00:00"/>
    <s v="2023"/>
    <x v="4"/>
    <n v="35620"/>
    <n v="24298"/>
    <n v="11322"/>
    <n v="0.31785513756316675"/>
    <x v="0"/>
    <x v="0"/>
    <x v="1"/>
    <x v="4"/>
    <x v="0"/>
    <x v="2"/>
    <n v="0.14000000000000001"/>
  </r>
  <r>
    <s v="TXN0063"/>
    <d v="2022-09-09T00:00:00"/>
    <s v="2022"/>
    <x v="9"/>
    <n v="30168"/>
    <n v="24997"/>
    <n v="5171"/>
    <n v="0.17140678865022541"/>
    <x v="4"/>
    <x v="0"/>
    <x v="3"/>
    <x v="3"/>
    <x v="0"/>
    <x v="0"/>
    <n v="0.09"/>
  </r>
  <r>
    <s v="TXN0064"/>
    <d v="2022-09-29T00:00:00"/>
    <s v="2022"/>
    <x v="9"/>
    <n v="39801"/>
    <n v="21226"/>
    <n v="18575"/>
    <n v="0.46669681666289792"/>
    <x v="0"/>
    <x v="3"/>
    <x v="2"/>
    <x v="3"/>
    <x v="0"/>
    <x v="1"/>
    <n v="0.1"/>
  </r>
  <r>
    <s v="TXN0065"/>
    <d v="2022-10-08T00:00:00"/>
    <s v="2022"/>
    <x v="7"/>
    <n v="35697"/>
    <n v="10827"/>
    <n v="24870"/>
    <n v="0.69669720144549963"/>
    <x v="0"/>
    <x v="3"/>
    <x v="3"/>
    <x v="2"/>
    <x v="2"/>
    <x v="3"/>
    <n v="0.18"/>
  </r>
  <r>
    <s v="TXN0066"/>
    <d v="2023-05-22T00:00:00"/>
    <s v="2023"/>
    <x v="0"/>
    <n v="25794"/>
    <n v="15941"/>
    <n v="9853"/>
    <n v="0.38198805923858259"/>
    <x v="4"/>
    <x v="0"/>
    <x v="1"/>
    <x v="4"/>
    <x v="2"/>
    <x v="0"/>
    <n v="0.22"/>
  </r>
  <r>
    <s v="TXN0067"/>
    <d v="2023-10-29T00:00:00"/>
    <s v="2023"/>
    <x v="7"/>
    <n v="15050"/>
    <n v="4854"/>
    <n v="10196"/>
    <n v="0.67747508305647841"/>
    <x v="2"/>
    <x v="0"/>
    <x v="1"/>
    <x v="2"/>
    <x v="1"/>
    <x v="2"/>
    <n v="0.03"/>
  </r>
  <r>
    <s v="TXN0068"/>
    <d v="2022-01-10T00:00:00"/>
    <s v="2022"/>
    <x v="5"/>
    <n v="19647"/>
    <n v="8556"/>
    <n v="11091"/>
    <n v="0.56451366620858145"/>
    <x v="0"/>
    <x v="1"/>
    <x v="3"/>
    <x v="1"/>
    <x v="0"/>
    <x v="2"/>
    <n v="0.12"/>
  </r>
  <r>
    <s v="TXN0069"/>
    <d v="2022-07-01T00:00:00"/>
    <s v="2022"/>
    <x v="8"/>
    <n v="7634"/>
    <n v="21298"/>
    <n v="-13664"/>
    <n v="-1.7898873460833116"/>
    <x v="0"/>
    <x v="3"/>
    <x v="1"/>
    <x v="4"/>
    <x v="3"/>
    <x v="1"/>
    <n v="7.0000000000000007E-2"/>
  </r>
  <r>
    <s v="TXN0070"/>
    <d v="2023-04-06T00:00:00"/>
    <s v="2023"/>
    <x v="6"/>
    <n v="11131"/>
    <n v="29465"/>
    <n v="-18334"/>
    <n v="-1.6471116701105022"/>
    <x v="2"/>
    <x v="3"/>
    <x v="4"/>
    <x v="0"/>
    <x v="0"/>
    <x v="1"/>
    <n v="0.22"/>
  </r>
  <r>
    <s v="TXN0071"/>
    <d v="2023-02-27T00:00:00"/>
    <s v="2023"/>
    <x v="10"/>
    <n v="26553"/>
    <n v="3546"/>
    <n v="23007"/>
    <n v="0.86645576770986332"/>
    <x v="0"/>
    <x v="1"/>
    <x v="4"/>
    <x v="3"/>
    <x v="1"/>
    <x v="2"/>
    <n v="0.23"/>
  </r>
  <r>
    <s v="TXN0072"/>
    <d v="2022-07-08T00:00:00"/>
    <s v="2022"/>
    <x v="8"/>
    <n v="39632"/>
    <n v="24268"/>
    <n v="15364"/>
    <n v="0.38766653209527652"/>
    <x v="0"/>
    <x v="4"/>
    <x v="1"/>
    <x v="3"/>
    <x v="3"/>
    <x v="2"/>
    <n v="0.06"/>
  </r>
  <r>
    <s v="TXN0073"/>
    <d v="2023-05-22T00:00:00"/>
    <s v="2023"/>
    <x v="0"/>
    <n v="29946"/>
    <n v="7691"/>
    <n v="22255"/>
    <n v="0.74317104120750688"/>
    <x v="0"/>
    <x v="1"/>
    <x v="1"/>
    <x v="3"/>
    <x v="0"/>
    <x v="0"/>
    <n v="0.03"/>
  </r>
  <r>
    <s v="TXN0074"/>
    <d v="2022-12-09T00:00:00"/>
    <s v="2022"/>
    <x v="2"/>
    <n v="34565"/>
    <n v="25995"/>
    <n v="8570"/>
    <n v="0.24793866628092001"/>
    <x v="0"/>
    <x v="3"/>
    <x v="1"/>
    <x v="0"/>
    <x v="0"/>
    <x v="0"/>
    <n v="0.18"/>
  </r>
  <r>
    <s v="TXN0075"/>
    <d v="2022-10-11T00:00:00"/>
    <s v="2022"/>
    <x v="7"/>
    <n v="25240"/>
    <n v="10423"/>
    <n v="14817"/>
    <n v="0.58704437400950871"/>
    <x v="3"/>
    <x v="3"/>
    <x v="5"/>
    <x v="3"/>
    <x v="0"/>
    <x v="0"/>
    <n v="0.28000000000000003"/>
  </r>
  <r>
    <s v="TXN0076"/>
    <d v="2023-04-16T00:00:00"/>
    <s v="2023"/>
    <x v="6"/>
    <n v="43855"/>
    <n v="24091"/>
    <n v="19764"/>
    <n v="0.45066697069889411"/>
    <x v="0"/>
    <x v="3"/>
    <x v="2"/>
    <x v="1"/>
    <x v="2"/>
    <x v="1"/>
    <n v="0.28000000000000003"/>
  </r>
  <r>
    <s v="TXN0077"/>
    <d v="2023-05-12T00:00:00"/>
    <s v="2023"/>
    <x v="0"/>
    <n v="18903"/>
    <n v="19685"/>
    <n v="-782"/>
    <n v="-4.1369094852668889E-2"/>
    <x v="3"/>
    <x v="3"/>
    <x v="2"/>
    <x v="4"/>
    <x v="3"/>
    <x v="2"/>
    <n v="0.18"/>
  </r>
  <r>
    <s v="TXN0078"/>
    <d v="2023-07-11T00:00:00"/>
    <s v="2023"/>
    <x v="8"/>
    <n v="35656"/>
    <n v="14122"/>
    <n v="21534"/>
    <n v="0.60393762620596814"/>
    <x v="4"/>
    <x v="3"/>
    <x v="1"/>
    <x v="3"/>
    <x v="1"/>
    <x v="0"/>
    <n v="0.06"/>
  </r>
  <r>
    <s v="TXN0079"/>
    <d v="2022-10-02T00:00:00"/>
    <s v="2022"/>
    <x v="7"/>
    <n v="19193"/>
    <n v="10516"/>
    <n v="8677"/>
    <n v="0.45209190850831033"/>
    <x v="0"/>
    <x v="2"/>
    <x v="2"/>
    <x v="4"/>
    <x v="1"/>
    <x v="3"/>
    <n v="0.05"/>
  </r>
  <r>
    <s v="TXN0080"/>
    <d v="2022-02-15T00:00:00"/>
    <s v="2022"/>
    <x v="10"/>
    <n v="20262"/>
    <n v="18926"/>
    <n v="1336"/>
    <n v="6.5936235317342815E-2"/>
    <x v="1"/>
    <x v="1"/>
    <x v="5"/>
    <x v="3"/>
    <x v="3"/>
    <x v="0"/>
    <n v="0.16"/>
  </r>
  <r>
    <s v="TXN0081"/>
    <d v="2022-02-24T00:00:00"/>
    <s v="2022"/>
    <x v="10"/>
    <n v="15668"/>
    <n v="25755"/>
    <n v="-10087"/>
    <n v="-0.64379627265764616"/>
    <x v="3"/>
    <x v="0"/>
    <x v="4"/>
    <x v="2"/>
    <x v="0"/>
    <x v="2"/>
    <n v="0.19"/>
  </r>
  <r>
    <s v="TXN0082"/>
    <d v="2023-08-04T00:00:00"/>
    <s v="2023"/>
    <x v="1"/>
    <n v="35158"/>
    <n v="3802"/>
    <n v="31356"/>
    <n v="0.8918596052107628"/>
    <x v="2"/>
    <x v="3"/>
    <x v="3"/>
    <x v="1"/>
    <x v="2"/>
    <x v="2"/>
    <n v="0.15"/>
  </r>
  <r>
    <s v="TXN0083"/>
    <d v="2023-09-01T00:00:00"/>
    <s v="2023"/>
    <x v="9"/>
    <n v="11338"/>
    <n v="19451"/>
    <n v="-8113"/>
    <n v="-0.71555829952372552"/>
    <x v="0"/>
    <x v="3"/>
    <x v="3"/>
    <x v="4"/>
    <x v="0"/>
    <x v="3"/>
    <n v="0.04"/>
  </r>
  <r>
    <s v="TXN0084"/>
    <d v="2022-01-02T00:00:00"/>
    <s v="2022"/>
    <x v="5"/>
    <n v="10187"/>
    <n v="17432"/>
    <n v="-7245"/>
    <n v="-0.71120054972023172"/>
    <x v="3"/>
    <x v="4"/>
    <x v="5"/>
    <x v="3"/>
    <x v="0"/>
    <x v="0"/>
    <n v="0.22"/>
  </r>
  <r>
    <s v="TXN0085"/>
    <d v="2023-08-02T00:00:00"/>
    <s v="2023"/>
    <x v="1"/>
    <n v="49322"/>
    <n v="21537"/>
    <n v="27785"/>
    <n v="0.56333887514699321"/>
    <x v="0"/>
    <x v="3"/>
    <x v="3"/>
    <x v="3"/>
    <x v="0"/>
    <x v="2"/>
    <n v="0.06"/>
  </r>
  <r>
    <s v="TXN0086"/>
    <d v="2022-05-20T00:00:00"/>
    <s v="2022"/>
    <x v="0"/>
    <n v="9900"/>
    <n v="14929"/>
    <n v="-5029"/>
    <n v="-0.50797979797979798"/>
    <x v="0"/>
    <x v="0"/>
    <x v="0"/>
    <x v="3"/>
    <x v="0"/>
    <x v="2"/>
    <n v="0.21"/>
  </r>
  <r>
    <s v="TXN0087"/>
    <d v="2022-03-31T00:00:00"/>
    <s v="2022"/>
    <x v="3"/>
    <n v="22151"/>
    <n v="6699"/>
    <n v="15452"/>
    <n v="0.69757573021534014"/>
    <x v="0"/>
    <x v="0"/>
    <x v="1"/>
    <x v="3"/>
    <x v="0"/>
    <x v="2"/>
    <n v="0.26"/>
  </r>
  <r>
    <s v="TXN0088"/>
    <d v="2023-05-31T00:00:00"/>
    <s v="2023"/>
    <x v="0"/>
    <n v="33235"/>
    <n v="15204"/>
    <n v="18031"/>
    <n v="0.54253046487137058"/>
    <x v="0"/>
    <x v="2"/>
    <x v="1"/>
    <x v="2"/>
    <x v="1"/>
    <x v="2"/>
    <n v="0.08"/>
  </r>
  <r>
    <s v="TXN0089"/>
    <d v="2022-12-27T00:00:00"/>
    <s v="2022"/>
    <x v="2"/>
    <n v="20601"/>
    <n v="4375"/>
    <n v="16226"/>
    <n v="0.78763166836561327"/>
    <x v="0"/>
    <x v="3"/>
    <x v="2"/>
    <x v="3"/>
    <x v="0"/>
    <x v="0"/>
    <n v="0.03"/>
  </r>
  <r>
    <s v="TXN0090"/>
    <d v="2023-11-06T00:00:00"/>
    <s v="2023"/>
    <x v="11"/>
    <n v="18068"/>
    <n v="17391"/>
    <n v="677"/>
    <n v="3.7469559442107593E-2"/>
    <x v="2"/>
    <x v="3"/>
    <x v="3"/>
    <x v="1"/>
    <x v="2"/>
    <x v="1"/>
    <n v="0.13"/>
  </r>
  <r>
    <s v="TXN0091"/>
    <d v="2023-06-01T00:00:00"/>
    <s v="2023"/>
    <x v="4"/>
    <n v="29731"/>
    <n v="25725"/>
    <n v="4006"/>
    <n v="0.13474151558978845"/>
    <x v="4"/>
    <x v="2"/>
    <x v="5"/>
    <x v="3"/>
    <x v="1"/>
    <x v="1"/>
    <n v="7.0000000000000007E-2"/>
  </r>
  <r>
    <s v="TXN0092"/>
    <d v="2022-08-18T00:00:00"/>
    <s v="2022"/>
    <x v="1"/>
    <n v="36514"/>
    <n v="4123"/>
    <n v="32391"/>
    <n v="0.88708440598126748"/>
    <x v="2"/>
    <x v="1"/>
    <x v="3"/>
    <x v="4"/>
    <x v="1"/>
    <x v="2"/>
    <n v="0.28999999999999998"/>
  </r>
  <r>
    <s v="TXN0093"/>
    <d v="2022-01-31T00:00:00"/>
    <s v="2022"/>
    <x v="5"/>
    <n v="27660"/>
    <n v="21883"/>
    <n v="5777"/>
    <n v="0.20885755603759942"/>
    <x v="1"/>
    <x v="3"/>
    <x v="2"/>
    <x v="3"/>
    <x v="3"/>
    <x v="2"/>
    <n v="0.06"/>
  </r>
  <r>
    <s v="TXN0094"/>
    <d v="2023-12-29T00:00:00"/>
    <s v="2023"/>
    <x v="2"/>
    <n v="27099"/>
    <n v="27518"/>
    <n v="-419"/>
    <n v="-1.5461825159599984E-2"/>
    <x v="2"/>
    <x v="4"/>
    <x v="1"/>
    <x v="1"/>
    <x v="0"/>
    <x v="3"/>
    <n v="0.14000000000000001"/>
  </r>
  <r>
    <s v="TXN0095"/>
    <d v="2022-12-16T00:00:00"/>
    <s v="2022"/>
    <x v="2"/>
    <n v="11696"/>
    <n v="11240"/>
    <n v="456"/>
    <n v="3.8987688098495211E-2"/>
    <x v="0"/>
    <x v="3"/>
    <x v="3"/>
    <x v="0"/>
    <x v="1"/>
    <x v="3"/>
    <n v="0.22"/>
  </r>
  <r>
    <s v="TXN0096"/>
    <d v="2023-01-17T00:00:00"/>
    <s v="2023"/>
    <x v="5"/>
    <n v="5551"/>
    <n v="15554"/>
    <n v="-10003"/>
    <n v="-1.8020176544766708"/>
    <x v="1"/>
    <x v="4"/>
    <x v="1"/>
    <x v="3"/>
    <x v="2"/>
    <x v="2"/>
    <n v="0.24"/>
  </r>
  <r>
    <s v="TXN0097"/>
    <d v="2023-11-23T00:00:00"/>
    <s v="2023"/>
    <x v="11"/>
    <n v="28434"/>
    <n v="3581"/>
    <n v="24853"/>
    <n v="0.87405922487163257"/>
    <x v="2"/>
    <x v="0"/>
    <x v="1"/>
    <x v="1"/>
    <x v="1"/>
    <x v="0"/>
    <n v="0.14000000000000001"/>
  </r>
  <r>
    <s v="TXN0098"/>
    <d v="2022-09-10T00:00:00"/>
    <s v="2022"/>
    <x v="9"/>
    <n v="16244"/>
    <n v="29130"/>
    <n v="-12886"/>
    <n v="-0.79327751785274558"/>
    <x v="2"/>
    <x v="1"/>
    <x v="3"/>
    <x v="3"/>
    <x v="2"/>
    <x v="3"/>
    <n v="0.18"/>
  </r>
  <r>
    <s v="TXN0099"/>
    <d v="2022-08-06T00:00:00"/>
    <s v="2022"/>
    <x v="1"/>
    <n v="19974"/>
    <n v="20270"/>
    <n v="-296"/>
    <n v="-1.4819265044557925E-2"/>
    <x v="3"/>
    <x v="3"/>
    <x v="2"/>
    <x v="2"/>
    <x v="2"/>
    <x v="0"/>
    <n v="0.11"/>
  </r>
  <r>
    <s v="TXN0100"/>
    <d v="2022-12-09T00:00:00"/>
    <s v="2022"/>
    <x v="2"/>
    <n v="34750"/>
    <n v="15040"/>
    <n v="19710"/>
    <n v="0.56719424460431656"/>
    <x v="4"/>
    <x v="0"/>
    <x v="3"/>
    <x v="0"/>
    <x v="0"/>
    <x v="2"/>
    <n v="0.01"/>
  </r>
  <r>
    <s v="TXN0101"/>
    <d v="2022-06-09T00:00:00"/>
    <s v="2022"/>
    <x v="4"/>
    <n v="35015"/>
    <n v="27306"/>
    <n v="7709"/>
    <n v="0.2201627873768385"/>
    <x v="0"/>
    <x v="3"/>
    <x v="1"/>
    <x v="0"/>
    <x v="0"/>
    <x v="3"/>
    <n v="0.22"/>
  </r>
  <r>
    <s v="TXN0102"/>
    <d v="2023-04-26T00:00:00"/>
    <s v="2023"/>
    <x v="6"/>
    <n v="36220"/>
    <n v="25094"/>
    <n v="11126"/>
    <n v="0.30717835450027609"/>
    <x v="2"/>
    <x v="1"/>
    <x v="1"/>
    <x v="3"/>
    <x v="0"/>
    <x v="0"/>
    <n v="0.16"/>
  </r>
  <r>
    <s v="TXN0103"/>
    <d v="2023-11-14T00:00:00"/>
    <s v="2023"/>
    <x v="11"/>
    <n v="8484"/>
    <n v="26783"/>
    <n v="-18299"/>
    <n v="-2.1568835454974069"/>
    <x v="1"/>
    <x v="0"/>
    <x v="4"/>
    <x v="3"/>
    <x v="0"/>
    <x v="2"/>
    <n v="0.1"/>
  </r>
  <r>
    <s v="TXN0104"/>
    <d v="2022-01-23T00:00:00"/>
    <s v="2022"/>
    <x v="5"/>
    <n v="21845"/>
    <n v="28714"/>
    <n v="-6869"/>
    <n v="-0.31444266422522316"/>
    <x v="0"/>
    <x v="0"/>
    <x v="1"/>
    <x v="2"/>
    <x v="2"/>
    <x v="2"/>
    <n v="0.23"/>
  </r>
  <r>
    <s v="TXN0105"/>
    <d v="2023-04-19T00:00:00"/>
    <s v="2023"/>
    <x v="6"/>
    <n v="14115"/>
    <n v="3834"/>
    <n v="10281"/>
    <n v="0.72837407013815092"/>
    <x v="0"/>
    <x v="2"/>
    <x v="1"/>
    <x v="4"/>
    <x v="1"/>
    <x v="3"/>
    <n v="0.13"/>
  </r>
  <r>
    <s v="TXN0106"/>
    <d v="2022-03-07T00:00:00"/>
    <s v="2022"/>
    <x v="3"/>
    <n v="20560"/>
    <n v="18829"/>
    <n v="1731"/>
    <n v="8.4192607003891057E-2"/>
    <x v="0"/>
    <x v="2"/>
    <x v="0"/>
    <x v="0"/>
    <x v="0"/>
    <x v="3"/>
    <n v="0"/>
  </r>
  <r>
    <s v="TXN0107"/>
    <d v="2023-05-18T00:00:00"/>
    <s v="2023"/>
    <x v="0"/>
    <n v="11696"/>
    <n v="9206"/>
    <n v="2490"/>
    <n v="0.21289329685362518"/>
    <x v="2"/>
    <x v="0"/>
    <x v="0"/>
    <x v="4"/>
    <x v="0"/>
    <x v="0"/>
    <n v="0.21"/>
  </r>
  <r>
    <s v="TXN0108"/>
    <d v="2023-05-07T00:00:00"/>
    <s v="2023"/>
    <x v="0"/>
    <n v="40725"/>
    <n v="17713"/>
    <n v="23012"/>
    <n v="0.56505831798649475"/>
    <x v="1"/>
    <x v="3"/>
    <x v="4"/>
    <x v="3"/>
    <x v="0"/>
    <x v="0"/>
    <n v="0.02"/>
  </r>
  <r>
    <s v="TXN0109"/>
    <d v="2022-11-07T00:00:00"/>
    <s v="2022"/>
    <x v="11"/>
    <n v="18978"/>
    <n v="13932"/>
    <n v="5046"/>
    <n v="0.26588681631362632"/>
    <x v="4"/>
    <x v="1"/>
    <x v="1"/>
    <x v="0"/>
    <x v="0"/>
    <x v="0"/>
    <n v="0.04"/>
  </r>
  <r>
    <s v="TXN0110"/>
    <d v="2023-08-20T00:00:00"/>
    <s v="2023"/>
    <x v="1"/>
    <n v="5553"/>
    <n v="9387"/>
    <n v="-3834"/>
    <n v="-0.69043760129659648"/>
    <x v="2"/>
    <x v="1"/>
    <x v="2"/>
    <x v="2"/>
    <x v="3"/>
    <x v="3"/>
    <n v="0.04"/>
  </r>
  <r>
    <s v="TXN0111"/>
    <d v="2022-10-11T00:00:00"/>
    <s v="2022"/>
    <x v="7"/>
    <n v="20635"/>
    <n v="25657"/>
    <n v="-5022"/>
    <n v="-0.2433729101041919"/>
    <x v="0"/>
    <x v="1"/>
    <x v="4"/>
    <x v="3"/>
    <x v="1"/>
    <x v="3"/>
    <n v="0.19"/>
  </r>
  <r>
    <s v="TXN0112"/>
    <d v="2022-03-21T00:00:00"/>
    <s v="2022"/>
    <x v="3"/>
    <n v="45952"/>
    <n v="28381"/>
    <n v="17571"/>
    <n v="0.38237726323119775"/>
    <x v="0"/>
    <x v="0"/>
    <x v="1"/>
    <x v="4"/>
    <x v="0"/>
    <x v="2"/>
    <n v="0.12"/>
  </r>
  <r>
    <s v="TXN0113"/>
    <d v="2023-06-28T00:00:00"/>
    <s v="2023"/>
    <x v="4"/>
    <n v="29183"/>
    <n v="22570"/>
    <n v="6613"/>
    <n v="0.2266045300346092"/>
    <x v="0"/>
    <x v="4"/>
    <x v="1"/>
    <x v="0"/>
    <x v="0"/>
    <x v="0"/>
    <n v="0.15"/>
  </r>
  <r>
    <s v="TXN0114"/>
    <d v="2022-03-31T00:00:00"/>
    <s v="2022"/>
    <x v="3"/>
    <n v="6154"/>
    <n v="29850"/>
    <n v="-23696"/>
    <n v="-3.8505037374065649"/>
    <x v="3"/>
    <x v="1"/>
    <x v="1"/>
    <x v="3"/>
    <x v="0"/>
    <x v="1"/>
    <n v="0.19"/>
  </r>
  <r>
    <s v="TXN0115"/>
    <d v="2022-04-05T00:00:00"/>
    <s v="2022"/>
    <x v="6"/>
    <n v="48000"/>
    <n v="20671"/>
    <n v="27329"/>
    <n v="0.56935416666666672"/>
    <x v="3"/>
    <x v="3"/>
    <x v="4"/>
    <x v="4"/>
    <x v="1"/>
    <x v="0"/>
    <n v="0.03"/>
  </r>
  <r>
    <s v="TXN0116"/>
    <d v="2022-08-23T00:00:00"/>
    <s v="2022"/>
    <x v="1"/>
    <n v="27957"/>
    <n v="21829"/>
    <n v="6128"/>
    <n v="0.21919376184855313"/>
    <x v="3"/>
    <x v="3"/>
    <x v="3"/>
    <x v="3"/>
    <x v="0"/>
    <x v="0"/>
    <n v="7.0000000000000007E-2"/>
  </r>
  <r>
    <s v="TXN0117"/>
    <d v="2023-11-08T00:00:00"/>
    <s v="2023"/>
    <x v="11"/>
    <n v="43742"/>
    <n v="11256"/>
    <n v="32486"/>
    <n v="0.74267294591010924"/>
    <x v="2"/>
    <x v="0"/>
    <x v="5"/>
    <x v="0"/>
    <x v="2"/>
    <x v="0"/>
    <n v="0.25"/>
  </r>
  <r>
    <s v="TXN0118"/>
    <d v="2022-03-14T00:00:00"/>
    <s v="2022"/>
    <x v="3"/>
    <n v="37356"/>
    <n v="26354"/>
    <n v="11002"/>
    <n v="0.29451761430560019"/>
    <x v="0"/>
    <x v="3"/>
    <x v="5"/>
    <x v="1"/>
    <x v="1"/>
    <x v="2"/>
    <n v="0.02"/>
  </r>
  <r>
    <s v="TXN0119"/>
    <d v="2023-10-10T00:00:00"/>
    <s v="2023"/>
    <x v="7"/>
    <n v="7517"/>
    <n v="25080"/>
    <n v="-17563"/>
    <n v="-2.3364374085406414"/>
    <x v="1"/>
    <x v="1"/>
    <x v="1"/>
    <x v="2"/>
    <x v="0"/>
    <x v="3"/>
    <n v="0.15"/>
  </r>
  <r>
    <s v="TXN0120"/>
    <d v="2022-06-02T00:00:00"/>
    <s v="2022"/>
    <x v="4"/>
    <n v="28136"/>
    <n v="19515"/>
    <n v="8621"/>
    <n v="0.3064046061984646"/>
    <x v="0"/>
    <x v="4"/>
    <x v="5"/>
    <x v="1"/>
    <x v="3"/>
    <x v="3"/>
    <n v="0.24"/>
  </r>
  <r>
    <s v="TXN0121"/>
    <d v="2023-11-19T00:00:00"/>
    <s v="2023"/>
    <x v="11"/>
    <n v="7447"/>
    <n v="23304"/>
    <n v="-15857"/>
    <n v="-2.1293138176446891"/>
    <x v="0"/>
    <x v="4"/>
    <x v="1"/>
    <x v="2"/>
    <x v="3"/>
    <x v="1"/>
    <n v="0.12"/>
  </r>
  <r>
    <s v="TXN0122"/>
    <d v="2023-04-22T00:00:00"/>
    <s v="2023"/>
    <x v="6"/>
    <n v="19378"/>
    <n v="14922"/>
    <n v="4456"/>
    <n v="0.22995149138197957"/>
    <x v="1"/>
    <x v="3"/>
    <x v="1"/>
    <x v="3"/>
    <x v="0"/>
    <x v="0"/>
    <n v="0.25"/>
  </r>
  <r>
    <s v="TXN0123"/>
    <d v="2022-01-26T00:00:00"/>
    <s v="2022"/>
    <x v="5"/>
    <n v="35366"/>
    <n v="24895"/>
    <n v="10471"/>
    <n v="0.29607532658485552"/>
    <x v="3"/>
    <x v="3"/>
    <x v="1"/>
    <x v="3"/>
    <x v="3"/>
    <x v="2"/>
    <n v="0.21"/>
  </r>
  <r>
    <s v="TXN0124"/>
    <d v="2022-09-06T00:00:00"/>
    <s v="2022"/>
    <x v="9"/>
    <n v="29064"/>
    <n v="15879"/>
    <n v="13185"/>
    <n v="0.45365400495458297"/>
    <x v="3"/>
    <x v="3"/>
    <x v="1"/>
    <x v="4"/>
    <x v="3"/>
    <x v="0"/>
    <n v="0"/>
  </r>
  <r>
    <s v="TXN0125"/>
    <d v="2022-08-19T00:00:00"/>
    <s v="2022"/>
    <x v="1"/>
    <n v="28423"/>
    <n v="5381"/>
    <n v="23042"/>
    <n v="0.81068149034232839"/>
    <x v="3"/>
    <x v="4"/>
    <x v="3"/>
    <x v="3"/>
    <x v="1"/>
    <x v="0"/>
    <n v="0.05"/>
  </r>
  <r>
    <s v="TXN0126"/>
    <d v="2023-09-05T00:00:00"/>
    <s v="2023"/>
    <x v="9"/>
    <n v="36598"/>
    <n v="5456"/>
    <n v="31142"/>
    <n v="0.85092081534510078"/>
    <x v="4"/>
    <x v="4"/>
    <x v="4"/>
    <x v="2"/>
    <x v="0"/>
    <x v="0"/>
    <n v="0.27"/>
  </r>
  <r>
    <s v="TXN0127"/>
    <d v="2023-03-26T00:00:00"/>
    <s v="2023"/>
    <x v="3"/>
    <n v="34319"/>
    <n v="23906"/>
    <n v="10413"/>
    <n v="0.30341793175791837"/>
    <x v="0"/>
    <x v="3"/>
    <x v="1"/>
    <x v="2"/>
    <x v="0"/>
    <x v="2"/>
    <n v="0.06"/>
  </r>
  <r>
    <s v="TXN0128"/>
    <d v="2022-04-28T00:00:00"/>
    <s v="2022"/>
    <x v="6"/>
    <n v="14562"/>
    <n v="5291"/>
    <n v="9271"/>
    <n v="0.63665705260266447"/>
    <x v="0"/>
    <x v="2"/>
    <x v="1"/>
    <x v="2"/>
    <x v="0"/>
    <x v="1"/>
    <n v="0.2"/>
  </r>
  <r>
    <s v="TXN0129"/>
    <d v="2022-06-16T00:00:00"/>
    <s v="2022"/>
    <x v="4"/>
    <n v="12928"/>
    <n v="27310"/>
    <n v="-14382"/>
    <n v="-1.1124690594059405"/>
    <x v="0"/>
    <x v="1"/>
    <x v="1"/>
    <x v="4"/>
    <x v="0"/>
    <x v="1"/>
    <n v="0.23"/>
  </r>
  <r>
    <s v="TXN0130"/>
    <d v="2023-02-04T00:00:00"/>
    <s v="2023"/>
    <x v="10"/>
    <n v="47558"/>
    <n v="23982"/>
    <n v="23576"/>
    <n v="0.49573152781866353"/>
    <x v="0"/>
    <x v="3"/>
    <x v="3"/>
    <x v="1"/>
    <x v="2"/>
    <x v="2"/>
    <n v="0.11"/>
  </r>
  <r>
    <s v="TXN0131"/>
    <d v="2022-03-28T00:00:00"/>
    <s v="2022"/>
    <x v="3"/>
    <n v="44051"/>
    <n v="10723"/>
    <n v="33328"/>
    <n v="0.75657760323261669"/>
    <x v="4"/>
    <x v="0"/>
    <x v="1"/>
    <x v="0"/>
    <x v="1"/>
    <x v="1"/>
    <n v="0.22"/>
  </r>
  <r>
    <s v="TXN0132"/>
    <d v="2022-09-10T00:00:00"/>
    <s v="2022"/>
    <x v="9"/>
    <n v="14318"/>
    <n v="18938"/>
    <n v="-4620"/>
    <n v="-0.32267076407319456"/>
    <x v="2"/>
    <x v="1"/>
    <x v="4"/>
    <x v="3"/>
    <x v="0"/>
    <x v="0"/>
    <n v="0.14000000000000001"/>
  </r>
  <r>
    <s v="TXN0133"/>
    <d v="2023-11-03T00:00:00"/>
    <s v="2023"/>
    <x v="11"/>
    <n v="27382"/>
    <n v="17574"/>
    <n v="9808"/>
    <n v="0.35819151267255861"/>
    <x v="4"/>
    <x v="3"/>
    <x v="1"/>
    <x v="1"/>
    <x v="0"/>
    <x v="2"/>
    <n v="0.04"/>
  </r>
  <r>
    <s v="TXN0134"/>
    <d v="2022-03-24T00:00:00"/>
    <s v="2022"/>
    <x v="3"/>
    <n v="10381"/>
    <n v="17615"/>
    <n v="-7234"/>
    <n v="-0.69685001444947503"/>
    <x v="0"/>
    <x v="0"/>
    <x v="5"/>
    <x v="2"/>
    <x v="0"/>
    <x v="0"/>
    <n v="0.06"/>
  </r>
  <r>
    <s v="TXN0135"/>
    <d v="2022-06-03T00:00:00"/>
    <s v="2022"/>
    <x v="4"/>
    <n v="48430"/>
    <n v="29510"/>
    <n v="18920"/>
    <n v="0.39066694197811275"/>
    <x v="0"/>
    <x v="3"/>
    <x v="1"/>
    <x v="4"/>
    <x v="1"/>
    <x v="2"/>
    <n v="0.16"/>
  </r>
  <r>
    <s v="TXN0136"/>
    <d v="2023-10-30T00:00:00"/>
    <s v="2023"/>
    <x v="7"/>
    <n v="41011"/>
    <n v="11523"/>
    <n v="29488"/>
    <n v="0.71902660261880957"/>
    <x v="2"/>
    <x v="1"/>
    <x v="5"/>
    <x v="3"/>
    <x v="0"/>
    <x v="0"/>
    <n v="0.03"/>
  </r>
  <r>
    <s v="TXN0137"/>
    <d v="2022-04-21T00:00:00"/>
    <s v="2022"/>
    <x v="6"/>
    <n v="5365"/>
    <n v="16520"/>
    <n v="-11155"/>
    <n v="-2.0792171481826656"/>
    <x v="3"/>
    <x v="3"/>
    <x v="0"/>
    <x v="2"/>
    <x v="0"/>
    <x v="1"/>
    <n v="0.23"/>
  </r>
  <r>
    <s v="TXN0138"/>
    <d v="2023-06-01T00:00:00"/>
    <s v="2023"/>
    <x v="4"/>
    <n v="28829"/>
    <n v="23697"/>
    <n v="5132"/>
    <n v="0.17801519303479135"/>
    <x v="0"/>
    <x v="1"/>
    <x v="3"/>
    <x v="2"/>
    <x v="0"/>
    <x v="2"/>
    <n v="0.08"/>
  </r>
  <r>
    <s v="TXN0139"/>
    <d v="2023-05-24T00:00:00"/>
    <s v="2023"/>
    <x v="0"/>
    <n v="40629"/>
    <n v="22043"/>
    <n v="18586"/>
    <n v="0.45745649659110488"/>
    <x v="1"/>
    <x v="3"/>
    <x v="3"/>
    <x v="2"/>
    <x v="0"/>
    <x v="2"/>
    <n v="0.09"/>
  </r>
  <r>
    <s v="TXN0140"/>
    <d v="2023-04-25T00:00:00"/>
    <s v="2023"/>
    <x v="6"/>
    <n v="28763"/>
    <n v="26305"/>
    <n v="2458"/>
    <n v="8.5457010742968395E-2"/>
    <x v="0"/>
    <x v="3"/>
    <x v="1"/>
    <x v="0"/>
    <x v="1"/>
    <x v="2"/>
    <n v="0.19"/>
  </r>
  <r>
    <s v="TXN0141"/>
    <d v="2023-06-05T00:00:00"/>
    <s v="2023"/>
    <x v="4"/>
    <n v="37803"/>
    <n v="17092"/>
    <n v="20711"/>
    <n v="0.54786657143612938"/>
    <x v="0"/>
    <x v="1"/>
    <x v="1"/>
    <x v="4"/>
    <x v="0"/>
    <x v="2"/>
    <n v="0.21"/>
  </r>
  <r>
    <s v="TXN0142"/>
    <d v="2023-04-18T00:00:00"/>
    <s v="2023"/>
    <x v="6"/>
    <n v="10930"/>
    <n v="28288"/>
    <n v="-17358"/>
    <n v="-1.5881061299176578"/>
    <x v="3"/>
    <x v="0"/>
    <x v="1"/>
    <x v="2"/>
    <x v="0"/>
    <x v="0"/>
    <n v="0"/>
  </r>
  <r>
    <s v="TXN0143"/>
    <d v="2022-09-16T00:00:00"/>
    <s v="2022"/>
    <x v="9"/>
    <n v="40539"/>
    <n v="22551"/>
    <n v="17988"/>
    <n v="0.44372086139273292"/>
    <x v="0"/>
    <x v="3"/>
    <x v="0"/>
    <x v="3"/>
    <x v="3"/>
    <x v="0"/>
    <n v="0.04"/>
  </r>
  <r>
    <s v="TXN0144"/>
    <d v="2023-10-12T00:00:00"/>
    <s v="2023"/>
    <x v="7"/>
    <n v="28794"/>
    <n v="15294"/>
    <n v="13500"/>
    <n v="0.4688476765992915"/>
    <x v="3"/>
    <x v="4"/>
    <x v="1"/>
    <x v="3"/>
    <x v="0"/>
    <x v="2"/>
    <n v="0.01"/>
  </r>
  <r>
    <s v="TXN0145"/>
    <d v="2022-04-08T00:00:00"/>
    <s v="2022"/>
    <x v="6"/>
    <n v="27056"/>
    <n v="6760"/>
    <n v="20296"/>
    <n v="0.75014784151389713"/>
    <x v="3"/>
    <x v="3"/>
    <x v="2"/>
    <x v="4"/>
    <x v="0"/>
    <x v="3"/>
    <n v="0.06"/>
  </r>
  <r>
    <s v="TXN0146"/>
    <d v="2022-04-26T00:00:00"/>
    <s v="2022"/>
    <x v="6"/>
    <n v="11588"/>
    <n v="22104"/>
    <n v="-10516"/>
    <n v="-0.90749050742147053"/>
    <x v="4"/>
    <x v="0"/>
    <x v="5"/>
    <x v="3"/>
    <x v="1"/>
    <x v="3"/>
    <n v="7.0000000000000007E-2"/>
  </r>
  <r>
    <s v="TXN0147"/>
    <d v="2023-05-19T00:00:00"/>
    <s v="2023"/>
    <x v="0"/>
    <n v="5259"/>
    <n v="27332"/>
    <n v="-22073"/>
    <n v="-4.1971857767636429"/>
    <x v="0"/>
    <x v="2"/>
    <x v="1"/>
    <x v="4"/>
    <x v="1"/>
    <x v="0"/>
    <n v="0.22"/>
  </r>
  <r>
    <s v="TXN0148"/>
    <d v="2023-05-08T00:00:00"/>
    <s v="2023"/>
    <x v="0"/>
    <n v="33045"/>
    <n v="7432"/>
    <n v="25613"/>
    <n v="0.77509456801331522"/>
    <x v="0"/>
    <x v="2"/>
    <x v="1"/>
    <x v="3"/>
    <x v="0"/>
    <x v="0"/>
    <n v="0.28000000000000003"/>
  </r>
  <r>
    <s v="TXN0149"/>
    <d v="2023-03-16T00:00:00"/>
    <s v="2023"/>
    <x v="3"/>
    <n v="17407"/>
    <n v="17514"/>
    <n v="-107"/>
    <n v="-6.1469523754811286E-3"/>
    <x v="0"/>
    <x v="1"/>
    <x v="2"/>
    <x v="3"/>
    <x v="1"/>
    <x v="2"/>
    <n v="0.21"/>
  </r>
  <r>
    <s v="TXN0150"/>
    <d v="2023-09-27T00:00:00"/>
    <s v="2023"/>
    <x v="9"/>
    <n v="38259"/>
    <n v="16161"/>
    <n v="22098"/>
    <n v="0.57758958676389871"/>
    <x v="2"/>
    <x v="3"/>
    <x v="3"/>
    <x v="3"/>
    <x v="1"/>
    <x v="3"/>
    <n v="0.04"/>
  </r>
  <r>
    <s v="TXN0151"/>
    <d v="2022-01-21T00:00:00"/>
    <s v="2022"/>
    <x v="5"/>
    <n v="48331"/>
    <n v="25382"/>
    <n v="22949"/>
    <n v="0.47482981937059032"/>
    <x v="4"/>
    <x v="0"/>
    <x v="1"/>
    <x v="3"/>
    <x v="1"/>
    <x v="2"/>
    <n v="0.24"/>
  </r>
  <r>
    <s v="TXN0152"/>
    <d v="2022-10-02T00:00:00"/>
    <s v="2022"/>
    <x v="7"/>
    <n v="23211"/>
    <n v="15536"/>
    <n v="7675"/>
    <n v="0.3306621860324846"/>
    <x v="0"/>
    <x v="3"/>
    <x v="3"/>
    <x v="3"/>
    <x v="3"/>
    <x v="0"/>
    <n v="0.12"/>
  </r>
  <r>
    <s v="TXN0153"/>
    <d v="2022-06-11T00:00:00"/>
    <s v="2022"/>
    <x v="4"/>
    <n v="47491"/>
    <n v="26615"/>
    <n v="20876"/>
    <n v="0.43957802531005874"/>
    <x v="0"/>
    <x v="0"/>
    <x v="5"/>
    <x v="4"/>
    <x v="0"/>
    <x v="0"/>
    <n v="0.25"/>
  </r>
  <r>
    <s v="TXN0154"/>
    <d v="2022-06-25T00:00:00"/>
    <s v="2022"/>
    <x v="4"/>
    <n v="38633"/>
    <n v="13416"/>
    <n v="25217"/>
    <n v="0.65273212020811222"/>
    <x v="4"/>
    <x v="2"/>
    <x v="2"/>
    <x v="2"/>
    <x v="1"/>
    <x v="0"/>
    <n v="0.06"/>
  </r>
  <r>
    <s v="TXN0155"/>
    <d v="2023-10-26T00:00:00"/>
    <s v="2023"/>
    <x v="7"/>
    <n v="28666"/>
    <n v="3236"/>
    <n v="25430"/>
    <n v="0.88711365380590246"/>
    <x v="0"/>
    <x v="1"/>
    <x v="5"/>
    <x v="0"/>
    <x v="0"/>
    <x v="0"/>
    <n v="0.18"/>
  </r>
  <r>
    <s v="TXN0156"/>
    <d v="2023-08-23T00:00:00"/>
    <s v="2023"/>
    <x v="1"/>
    <n v="35912"/>
    <n v="6339"/>
    <n v="29573"/>
    <n v="0.82348518601024723"/>
    <x v="0"/>
    <x v="2"/>
    <x v="1"/>
    <x v="4"/>
    <x v="0"/>
    <x v="2"/>
    <n v="0.02"/>
  </r>
  <r>
    <s v="TXN0157"/>
    <d v="2023-06-27T00:00:00"/>
    <s v="2023"/>
    <x v="4"/>
    <n v="9366"/>
    <n v="20643"/>
    <n v="-11277"/>
    <n v="-1.2040358744394619"/>
    <x v="2"/>
    <x v="2"/>
    <x v="2"/>
    <x v="2"/>
    <x v="1"/>
    <x v="2"/>
    <n v="0.13"/>
  </r>
  <r>
    <s v="TXN0158"/>
    <d v="2022-09-15T00:00:00"/>
    <s v="2022"/>
    <x v="9"/>
    <n v="17900"/>
    <n v="8974"/>
    <n v="8926"/>
    <n v="0.498659217877095"/>
    <x v="0"/>
    <x v="3"/>
    <x v="4"/>
    <x v="2"/>
    <x v="0"/>
    <x v="0"/>
    <n v="0.12"/>
  </r>
  <r>
    <s v="TXN0159"/>
    <d v="2022-06-01T00:00:00"/>
    <s v="2022"/>
    <x v="4"/>
    <n v="19550"/>
    <n v="28436"/>
    <n v="-8886"/>
    <n v="-0.45452685421994887"/>
    <x v="0"/>
    <x v="4"/>
    <x v="1"/>
    <x v="4"/>
    <x v="0"/>
    <x v="1"/>
    <n v="0.23"/>
  </r>
  <r>
    <s v="TXN0160"/>
    <d v="2022-09-16T00:00:00"/>
    <s v="2022"/>
    <x v="9"/>
    <n v="27870"/>
    <n v="14859"/>
    <n v="13011"/>
    <n v="0.4668460710441335"/>
    <x v="2"/>
    <x v="2"/>
    <x v="5"/>
    <x v="2"/>
    <x v="0"/>
    <x v="0"/>
    <n v="0.13"/>
  </r>
  <r>
    <s v="TXN0161"/>
    <d v="2022-12-06T00:00:00"/>
    <s v="2022"/>
    <x v="2"/>
    <n v="15560"/>
    <n v="13470"/>
    <n v="2090"/>
    <n v="0.13431876606683804"/>
    <x v="0"/>
    <x v="2"/>
    <x v="1"/>
    <x v="1"/>
    <x v="2"/>
    <x v="1"/>
    <n v="0.18"/>
  </r>
  <r>
    <s v="TXN0162"/>
    <d v="2022-09-20T00:00:00"/>
    <s v="2022"/>
    <x v="9"/>
    <n v="26498"/>
    <n v="16419"/>
    <n v="10079"/>
    <n v="0.38036832968525924"/>
    <x v="2"/>
    <x v="3"/>
    <x v="1"/>
    <x v="0"/>
    <x v="1"/>
    <x v="2"/>
    <n v="7.0000000000000007E-2"/>
  </r>
  <r>
    <s v="TXN0163"/>
    <d v="2022-06-02T00:00:00"/>
    <s v="2022"/>
    <x v="4"/>
    <n v="36643"/>
    <n v="12219"/>
    <n v="24424"/>
    <n v="0.66653931173757608"/>
    <x v="2"/>
    <x v="0"/>
    <x v="2"/>
    <x v="3"/>
    <x v="2"/>
    <x v="0"/>
    <n v="0.01"/>
  </r>
  <r>
    <s v="TXN0164"/>
    <d v="2022-06-15T00:00:00"/>
    <s v="2022"/>
    <x v="4"/>
    <n v="15417"/>
    <n v="11520"/>
    <n v="3897"/>
    <n v="0.2527729130180969"/>
    <x v="2"/>
    <x v="3"/>
    <x v="1"/>
    <x v="3"/>
    <x v="3"/>
    <x v="1"/>
    <n v="0.15"/>
  </r>
  <r>
    <s v="TXN0165"/>
    <d v="2022-03-21T00:00:00"/>
    <s v="2022"/>
    <x v="3"/>
    <n v="40945"/>
    <n v="8745"/>
    <n v="32200"/>
    <n v="0.78642080840151418"/>
    <x v="0"/>
    <x v="3"/>
    <x v="0"/>
    <x v="0"/>
    <x v="1"/>
    <x v="0"/>
    <n v="0.04"/>
  </r>
  <r>
    <s v="TXN0166"/>
    <d v="2022-11-22T00:00:00"/>
    <s v="2022"/>
    <x v="11"/>
    <n v="33205"/>
    <n v="7552"/>
    <n v="25653"/>
    <n v="0.77256437283541635"/>
    <x v="2"/>
    <x v="0"/>
    <x v="4"/>
    <x v="2"/>
    <x v="2"/>
    <x v="0"/>
    <n v="0.22"/>
  </r>
  <r>
    <s v="TXN0167"/>
    <d v="2023-02-05T00:00:00"/>
    <s v="2023"/>
    <x v="10"/>
    <n v="40058"/>
    <n v="9456"/>
    <n v="30602"/>
    <n v="0.76394228368865147"/>
    <x v="2"/>
    <x v="0"/>
    <x v="1"/>
    <x v="2"/>
    <x v="3"/>
    <x v="1"/>
    <n v="0.26"/>
  </r>
  <r>
    <s v="TXN0168"/>
    <d v="2022-07-05T00:00:00"/>
    <s v="2022"/>
    <x v="8"/>
    <n v="33207"/>
    <n v="18999"/>
    <n v="14208"/>
    <n v="0.42786159544674318"/>
    <x v="0"/>
    <x v="3"/>
    <x v="5"/>
    <x v="3"/>
    <x v="0"/>
    <x v="0"/>
    <n v="0.15"/>
  </r>
  <r>
    <s v="TXN0169"/>
    <d v="2022-02-19T00:00:00"/>
    <s v="2022"/>
    <x v="10"/>
    <n v="29495"/>
    <n v="28823"/>
    <n v="672"/>
    <n v="2.27835226309544E-2"/>
    <x v="0"/>
    <x v="1"/>
    <x v="1"/>
    <x v="2"/>
    <x v="2"/>
    <x v="0"/>
    <n v="7.0000000000000007E-2"/>
  </r>
  <r>
    <s v="TXN0170"/>
    <d v="2022-07-23T00:00:00"/>
    <s v="2022"/>
    <x v="8"/>
    <n v="12429"/>
    <n v="25975"/>
    <n v="-13546"/>
    <n v="-1.0898704642368653"/>
    <x v="2"/>
    <x v="3"/>
    <x v="1"/>
    <x v="0"/>
    <x v="0"/>
    <x v="0"/>
    <n v="0.19"/>
  </r>
  <r>
    <s v="TXN0171"/>
    <d v="2023-06-15T00:00:00"/>
    <s v="2023"/>
    <x v="4"/>
    <n v="29180"/>
    <n v="10484"/>
    <n v="18696"/>
    <n v="0.6407128169979438"/>
    <x v="0"/>
    <x v="3"/>
    <x v="1"/>
    <x v="3"/>
    <x v="0"/>
    <x v="2"/>
    <n v="7.0000000000000007E-2"/>
  </r>
  <r>
    <s v="TXN0172"/>
    <d v="2022-01-08T00:00:00"/>
    <s v="2022"/>
    <x v="5"/>
    <n v="49011"/>
    <n v="15102"/>
    <n v="33909"/>
    <n v="0.69186509151006914"/>
    <x v="3"/>
    <x v="1"/>
    <x v="0"/>
    <x v="3"/>
    <x v="0"/>
    <x v="1"/>
    <n v="0.2"/>
  </r>
  <r>
    <s v="TXN0173"/>
    <d v="2022-03-23T00:00:00"/>
    <s v="2022"/>
    <x v="3"/>
    <n v="48108"/>
    <n v="6948"/>
    <n v="41160"/>
    <n v="0.85557495634821656"/>
    <x v="0"/>
    <x v="3"/>
    <x v="3"/>
    <x v="2"/>
    <x v="3"/>
    <x v="1"/>
    <n v="0.12"/>
  </r>
  <r>
    <s v="TXN0174"/>
    <d v="2023-04-10T00:00:00"/>
    <s v="2023"/>
    <x v="6"/>
    <n v="47309"/>
    <n v="11223"/>
    <n v="36086"/>
    <n v="0.7627724111691222"/>
    <x v="4"/>
    <x v="0"/>
    <x v="5"/>
    <x v="4"/>
    <x v="2"/>
    <x v="1"/>
    <n v="0.09"/>
  </r>
  <r>
    <s v="TXN0175"/>
    <d v="2022-12-02T00:00:00"/>
    <s v="2022"/>
    <x v="2"/>
    <n v="47724"/>
    <n v="5951"/>
    <n v="41773"/>
    <n v="0.87530383035789117"/>
    <x v="2"/>
    <x v="2"/>
    <x v="5"/>
    <x v="3"/>
    <x v="1"/>
    <x v="2"/>
    <n v="0.08"/>
  </r>
  <r>
    <s v="TXN0176"/>
    <d v="2022-05-14T00:00:00"/>
    <s v="2022"/>
    <x v="0"/>
    <n v="42327"/>
    <n v="8129"/>
    <n v="34198"/>
    <n v="0.8079476457107756"/>
    <x v="4"/>
    <x v="0"/>
    <x v="5"/>
    <x v="3"/>
    <x v="3"/>
    <x v="1"/>
    <n v="7.0000000000000007E-2"/>
  </r>
  <r>
    <s v="TXN0177"/>
    <d v="2022-06-14T00:00:00"/>
    <s v="2022"/>
    <x v="4"/>
    <n v="28707"/>
    <n v="11786"/>
    <n v="16921"/>
    <n v="0.58943811613892083"/>
    <x v="0"/>
    <x v="3"/>
    <x v="1"/>
    <x v="2"/>
    <x v="0"/>
    <x v="3"/>
    <n v="0.25"/>
  </r>
  <r>
    <s v="TXN0178"/>
    <d v="2022-06-23T00:00:00"/>
    <s v="2022"/>
    <x v="4"/>
    <n v="21812"/>
    <n v="4797"/>
    <n v="17015"/>
    <n v="0.78007518796992481"/>
    <x v="2"/>
    <x v="3"/>
    <x v="3"/>
    <x v="4"/>
    <x v="3"/>
    <x v="0"/>
    <n v="0"/>
  </r>
  <r>
    <s v="TXN0179"/>
    <d v="2023-02-07T00:00:00"/>
    <s v="2023"/>
    <x v="10"/>
    <n v="28901"/>
    <n v="24024"/>
    <n v="4877"/>
    <n v="0.16874848621154978"/>
    <x v="4"/>
    <x v="1"/>
    <x v="1"/>
    <x v="4"/>
    <x v="3"/>
    <x v="1"/>
    <n v="0.05"/>
  </r>
  <r>
    <s v="TXN0180"/>
    <d v="2023-06-14T00:00:00"/>
    <s v="2023"/>
    <x v="4"/>
    <n v="34017"/>
    <n v="7362"/>
    <n v="26655"/>
    <n v="0.78357879883587622"/>
    <x v="0"/>
    <x v="4"/>
    <x v="1"/>
    <x v="0"/>
    <x v="1"/>
    <x v="0"/>
    <n v="0.12"/>
  </r>
  <r>
    <s v="TXN0181"/>
    <d v="2023-09-09T00:00:00"/>
    <s v="2023"/>
    <x v="9"/>
    <n v="39055"/>
    <n v="4437"/>
    <n v="34618"/>
    <n v="0.88639098706951736"/>
    <x v="3"/>
    <x v="0"/>
    <x v="2"/>
    <x v="0"/>
    <x v="0"/>
    <x v="2"/>
    <n v="0.02"/>
  </r>
  <r>
    <s v="TXN0182"/>
    <d v="2023-05-24T00:00:00"/>
    <s v="2023"/>
    <x v="0"/>
    <n v="35883"/>
    <n v="19298"/>
    <n v="16585"/>
    <n v="0.46219658334030039"/>
    <x v="1"/>
    <x v="1"/>
    <x v="4"/>
    <x v="3"/>
    <x v="0"/>
    <x v="3"/>
    <n v="0.1"/>
  </r>
  <r>
    <s v="TXN0183"/>
    <d v="2022-08-16T00:00:00"/>
    <s v="2022"/>
    <x v="1"/>
    <n v="14903"/>
    <n v="14384"/>
    <n v="519"/>
    <n v="3.4825202979265918E-2"/>
    <x v="0"/>
    <x v="4"/>
    <x v="3"/>
    <x v="1"/>
    <x v="0"/>
    <x v="2"/>
    <n v="0.19"/>
  </r>
  <r>
    <s v="TXN0184"/>
    <d v="2023-10-10T00:00:00"/>
    <s v="2023"/>
    <x v="7"/>
    <n v="34117"/>
    <n v="8650"/>
    <n v="25467"/>
    <n v="0.74646070873757953"/>
    <x v="0"/>
    <x v="3"/>
    <x v="5"/>
    <x v="4"/>
    <x v="3"/>
    <x v="0"/>
    <n v="0.05"/>
  </r>
  <r>
    <s v="TXN0185"/>
    <d v="2022-10-02T00:00:00"/>
    <s v="2022"/>
    <x v="7"/>
    <n v="31398"/>
    <n v="16333"/>
    <n v="15065"/>
    <n v="0.47980763105930313"/>
    <x v="0"/>
    <x v="1"/>
    <x v="3"/>
    <x v="2"/>
    <x v="3"/>
    <x v="2"/>
    <n v="0.28999999999999998"/>
  </r>
  <r>
    <s v="TXN0186"/>
    <d v="2022-06-22T00:00:00"/>
    <s v="2022"/>
    <x v="4"/>
    <n v="20206"/>
    <n v="27855"/>
    <n v="-7649"/>
    <n v="-0.37855092546768287"/>
    <x v="1"/>
    <x v="4"/>
    <x v="0"/>
    <x v="2"/>
    <x v="0"/>
    <x v="0"/>
    <n v="0.23"/>
  </r>
  <r>
    <s v="TXN0187"/>
    <d v="2023-11-12T00:00:00"/>
    <s v="2023"/>
    <x v="11"/>
    <n v="21815"/>
    <n v="9290"/>
    <n v="12525"/>
    <n v="0.57414622965849182"/>
    <x v="0"/>
    <x v="3"/>
    <x v="3"/>
    <x v="0"/>
    <x v="0"/>
    <x v="0"/>
    <n v="0.2"/>
  </r>
  <r>
    <s v="TXN0188"/>
    <d v="2023-05-02T00:00:00"/>
    <s v="2023"/>
    <x v="0"/>
    <n v="45922"/>
    <n v="26257"/>
    <n v="19665"/>
    <n v="0.4282261225556378"/>
    <x v="0"/>
    <x v="3"/>
    <x v="5"/>
    <x v="3"/>
    <x v="0"/>
    <x v="1"/>
    <n v="0"/>
  </r>
  <r>
    <s v="TXN0189"/>
    <d v="2023-04-07T00:00:00"/>
    <s v="2023"/>
    <x v="6"/>
    <n v="27657"/>
    <n v="17685"/>
    <n v="9972"/>
    <n v="0.36055971363488448"/>
    <x v="3"/>
    <x v="3"/>
    <x v="1"/>
    <x v="0"/>
    <x v="0"/>
    <x v="1"/>
    <n v="0.11"/>
  </r>
  <r>
    <s v="TXN0190"/>
    <d v="2022-09-09T00:00:00"/>
    <s v="2022"/>
    <x v="9"/>
    <n v="41139"/>
    <n v="21196"/>
    <n v="19943"/>
    <n v="0.48477114173898245"/>
    <x v="0"/>
    <x v="3"/>
    <x v="3"/>
    <x v="4"/>
    <x v="0"/>
    <x v="0"/>
    <n v="0.06"/>
  </r>
  <r>
    <s v="TXN0191"/>
    <d v="2023-04-12T00:00:00"/>
    <s v="2023"/>
    <x v="6"/>
    <n v="26140"/>
    <n v="12884"/>
    <n v="13256"/>
    <n v="0.50711553175210411"/>
    <x v="0"/>
    <x v="1"/>
    <x v="3"/>
    <x v="3"/>
    <x v="0"/>
    <x v="2"/>
    <n v="7.0000000000000007E-2"/>
  </r>
  <r>
    <s v="TXN0192"/>
    <d v="2022-02-04T00:00:00"/>
    <s v="2022"/>
    <x v="10"/>
    <n v="15432"/>
    <n v="21761"/>
    <n v="-6329"/>
    <n v="-0.41012182477967857"/>
    <x v="2"/>
    <x v="0"/>
    <x v="3"/>
    <x v="4"/>
    <x v="0"/>
    <x v="0"/>
    <n v="0.28999999999999998"/>
  </r>
  <r>
    <s v="TXN0193"/>
    <d v="2023-12-10T00:00:00"/>
    <s v="2023"/>
    <x v="2"/>
    <n v="6507"/>
    <n v="10428"/>
    <n v="-3921"/>
    <n v="-0.60258183494698014"/>
    <x v="4"/>
    <x v="0"/>
    <x v="1"/>
    <x v="3"/>
    <x v="0"/>
    <x v="1"/>
    <n v="0.19"/>
  </r>
  <r>
    <s v="TXN0194"/>
    <d v="2023-03-02T00:00:00"/>
    <s v="2023"/>
    <x v="3"/>
    <n v="37188"/>
    <n v="27806"/>
    <n v="9382"/>
    <n v="0.25228568355383457"/>
    <x v="3"/>
    <x v="1"/>
    <x v="4"/>
    <x v="2"/>
    <x v="1"/>
    <x v="0"/>
    <n v="0.01"/>
  </r>
  <r>
    <s v="TXN0195"/>
    <d v="2023-07-08T00:00:00"/>
    <s v="2023"/>
    <x v="8"/>
    <n v="23562"/>
    <n v="23925"/>
    <n v="-363"/>
    <n v="-1.5406162464985995E-2"/>
    <x v="0"/>
    <x v="1"/>
    <x v="5"/>
    <x v="3"/>
    <x v="3"/>
    <x v="0"/>
    <n v="0.14000000000000001"/>
  </r>
  <r>
    <s v="TXN0196"/>
    <d v="2023-06-13T00:00:00"/>
    <s v="2023"/>
    <x v="4"/>
    <n v="16308"/>
    <n v="19811"/>
    <n v="-3503"/>
    <n v="-0.21480255089526612"/>
    <x v="0"/>
    <x v="4"/>
    <x v="3"/>
    <x v="1"/>
    <x v="3"/>
    <x v="2"/>
    <n v="0.17"/>
  </r>
  <r>
    <s v="TXN0197"/>
    <d v="2022-10-04T00:00:00"/>
    <s v="2022"/>
    <x v="7"/>
    <n v="10280"/>
    <n v="12231"/>
    <n v="-1951"/>
    <n v="-0.18978599221789882"/>
    <x v="0"/>
    <x v="1"/>
    <x v="0"/>
    <x v="3"/>
    <x v="1"/>
    <x v="0"/>
    <n v="0.18"/>
  </r>
  <r>
    <s v="TXN0198"/>
    <d v="2022-09-06T00:00:00"/>
    <s v="2022"/>
    <x v="9"/>
    <n v="13830"/>
    <n v="17772"/>
    <n v="-3942"/>
    <n v="-0.28503253796095446"/>
    <x v="3"/>
    <x v="4"/>
    <x v="1"/>
    <x v="4"/>
    <x v="1"/>
    <x v="2"/>
    <n v="0.02"/>
  </r>
  <r>
    <s v="TXN0199"/>
    <d v="2023-10-25T00:00:00"/>
    <s v="2023"/>
    <x v="7"/>
    <n v="31284"/>
    <n v="28996"/>
    <n v="2288"/>
    <n v="7.3136427566807313E-2"/>
    <x v="0"/>
    <x v="3"/>
    <x v="1"/>
    <x v="3"/>
    <x v="0"/>
    <x v="0"/>
    <n v="0.16"/>
  </r>
  <r>
    <s v="TXN0200"/>
    <d v="2023-06-13T00:00:00"/>
    <s v="2023"/>
    <x v="4"/>
    <n v="14113"/>
    <n v="5981"/>
    <n v="8132"/>
    <n v="0.57620633458513426"/>
    <x v="0"/>
    <x v="3"/>
    <x v="1"/>
    <x v="2"/>
    <x v="3"/>
    <x v="2"/>
    <n v="0.03"/>
  </r>
  <r>
    <s v="TXN0201"/>
    <d v="2023-12-17T00:00:00"/>
    <s v="2023"/>
    <x v="2"/>
    <n v="21875"/>
    <n v="5372"/>
    <n v="16503"/>
    <n v="0.75442285714285717"/>
    <x v="2"/>
    <x v="1"/>
    <x v="1"/>
    <x v="3"/>
    <x v="0"/>
    <x v="2"/>
    <n v="0.15"/>
  </r>
  <r>
    <s v="TXN0202"/>
    <d v="2022-10-12T00:00:00"/>
    <s v="2022"/>
    <x v="7"/>
    <n v="40559"/>
    <n v="9388"/>
    <n v="31171"/>
    <n v="0.76853472718755389"/>
    <x v="2"/>
    <x v="3"/>
    <x v="4"/>
    <x v="3"/>
    <x v="1"/>
    <x v="2"/>
    <n v="0.11"/>
  </r>
  <r>
    <s v="TXN0203"/>
    <d v="2023-08-26T00:00:00"/>
    <s v="2023"/>
    <x v="1"/>
    <n v="29734"/>
    <n v="15113"/>
    <n v="14621"/>
    <n v="0.49172664290038343"/>
    <x v="2"/>
    <x v="3"/>
    <x v="3"/>
    <x v="0"/>
    <x v="1"/>
    <x v="1"/>
    <n v="0.16"/>
  </r>
  <r>
    <s v="TXN0204"/>
    <d v="2023-06-17T00:00:00"/>
    <s v="2023"/>
    <x v="4"/>
    <n v="46305"/>
    <n v="16344"/>
    <n v="29961"/>
    <n v="0.64703595724003893"/>
    <x v="0"/>
    <x v="1"/>
    <x v="1"/>
    <x v="3"/>
    <x v="0"/>
    <x v="0"/>
    <n v="0.11"/>
  </r>
  <r>
    <s v="TXN0205"/>
    <d v="2023-09-16T00:00:00"/>
    <s v="2023"/>
    <x v="9"/>
    <n v="32863"/>
    <n v="21403"/>
    <n v="11460"/>
    <n v="0.34872044548580472"/>
    <x v="0"/>
    <x v="4"/>
    <x v="3"/>
    <x v="2"/>
    <x v="0"/>
    <x v="0"/>
    <n v="0.24"/>
  </r>
  <r>
    <s v="TXN0206"/>
    <d v="2022-12-05T00:00:00"/>
    <s v="2022"/>
    <x v="2"/>
    <n v="37445"/>
    <n v="12734"/>
    <n v="24711"/>
    <n v="0.65992789424489251"/>
    <x v="4"/>
    <x v="3"/>
    <x v="5"/>
    <x v="1"/>
    <x v="0"/>
    <x v="3"/>
    <n v="0.27"/>
  </r>
  <r>
    <s v="TXN0207"/>
    <d v="2022-10-26T00:00:00"/>
    <s v="2022"/>
    <x v="7"/>
    <n v="33675"/>
    <n v="18676"/>
    <n v="14999"/>
    <n v="0.44540460282108391"/>
    <x v="0"/>
    <x v="3"/>
    <x v="3"/>
    <x v="3"/>
    <x v="0"/>
    <x v="3"/>
    <n v="0.27"/>
  </r>
  <r>
    <s v="TXN0208"/>
    <d v="2023-04-12T00:00:00"/>
    <s v="2023"/>
    <x v="6"/>
    <n v="13090"/>
    <n v="6232"/>
    <n v="6858"/>
    <n v="0.52391138273491211"/>
    <x v="0"/>
    <x v="3"/>
    <x v="1"/>
    <x v="3"/>
    <x v="1"/>
    <x v="0"/>
    <n v="0.11"/>
  </r>
  <r>
    <s v="TXN0209"/>
    <d v="2022-08-10T00:00:00"/>
    <s v="2022"/>
    <x v="1"/>
    <n v="28305"/>
    <n v="10221"/>
    <n v="18084"/>
    <n v="0.63889772125066246"/>
    <x v="0"/>
    <x v="1"/>
    <x v="1"/>
    <x v="2"/>
    <x v="1"/>
    <x v="3"/>
    <n v="0"/>
  </r>
  <r>
    <s v="TXN0210"/>
    <d v="2022-09-02T00:00:00"/>
    <s v="2022"/>
    <x v="9"/>
    <n v="41726"/>
    <n v="7567"/>
    <n v="34159"/>
    <n v="0.81865024205531323"/>
    <x v="4"/>
    <x v="3"/>
    <x v="5"/>
    <x v="3"/>
    <x v="3"/>
    <x v="2"/>
    <n v="0.28000000000000003"/>
  </r>
  <r>
    <s v="TXN0211"/>
    <d v="2023-02-13T00:00:00"/>
    <s v="2023"/>
    <x v="10"/>
    <n v="22619"/>
    <n v="25392"/>
    <n v="-2773"/>
    <n v="-0.12259604757062646"/>
    <x v="0"/>
    <x v="3"/>
    <x v="1"/>
    <x v="2"/>
    <x v="2"/>
    <x v="3"/>
    <n v="0.17"/>
  </r>
  <r>
    <s v="TXN0212"/>
    <d v="2023-12-22T00:00:00"/>
    <s v="2023"/>
    <x v="2"/>
    <n v="32948"/>
    <n v="11168"/>
    <n v="21780"/>
    <n v="0.66104164137428678"/>
    <x v="0"/>
    <x v="1"/>
    <x v="5"/>
    <x v="1"/>
    <x v="0"/>
    <x v="2"/>
    <n v="0.06"/>
  </r>
  <r>
    <s v="TXN0213"/>
    <d v="2023-05-19T00:00:00"/>
    <s v="2023"/>
    <x v="0"/>
    <n v="37089"/>
    <n v="18880"/>
    <n v="18209"/>
    <n v="0.49095419126964868"/>
    <x v="1"/>
    <x v="3"/>
    <x v="2"/>
    <x v="0"/>
    <x v="1"/>
    <x v="0"/>
    <n v="0.11"/>
  </r>
  <r>
    <s v="TXN0214"/>
    <d v="2022-09-08T00:00:00"/>
    <s v="2022"/>
    <x v="9"/>
    <n v="39447"/>
    <n v="21201"/>
    <n v="18246"/>
    <n v="0.46254468020381778"/>
    <x v="1"/>
    <x v="3"/>
    <x v="1"/>
    <x v="3"/>
    <x v="1"/>
    <x v="0"/>
    <n v="0.14000000000000001"/>
  </r>
  <r>
    <s v="TXN0215"/>
    <d v="2023-12-22T00:00:00"/>
    <s v="2023"/>
    <x v="2"/>
    <n v="16270"/>
    <n v="17211"/>
    <n v="-941"/>
    <n v="-5.7836508912108175E-2"/>
    <x v="0"/>
    <x v="1"/>
    <x v="1"/>
    <x v="3"/>
    <x v="0"/>
    <x v="3"/>
    <n v="0.13"/>
  </r>
  <r>
    <s v="TXN0216"/>
    <d v="2023-08-30T00:00:00"/>
    <s v="2023"/>
    <x v="1"/>
    <n v="27287"/>
    <n v="5535"/>
    <n v="21752"/>
    <n v="0.79715615494557845"/>
    <x v="3"/>
    <x v="4"/>
    <x v="2"/>
    <x v="3"/>
    <x v="1"/>
    <x v="0"/>
    <n v="7.0000000000000007E-2"/>
  </r>
  <r>
    <s v="TXN0217"/>
    <d v="2022-10-31T00:00:00"/>
    <s v="2022"/>
    <x v="7"/>
    <n v="11301"/>
    <n v="21433"/>
    <n v="-10132"/>
    <n v="-0.89655782674099638"/>
    <x v="2"/>
    <x v="3"/>
    <x v="1"/>
    <x v="0"/>
    <x v="0"/>
    <x v="0"/>
    <n v="0.27"/>
  </r>
  <r>
    <s v="TXN0218"/>
    <d v="2022-05-16T00:00:00"/>
    <s v="2022"/>
    <x v="0"/>
    <n v="43906"/>
    <n v="8338"/>
    <n v="35568"/>
    <n v="0.8100942923518426"/>
    <x v="3"/>
    <x v="4"/>
    <x v="3"/>
    <x v="4"/>
    <x v="1"/>
    <x v="3"/>
    <n v="0.08"/>
  </r>
  <r>
    <s v="TXN0219"/>
    <d v="2023-02-16T00:00:00"/>
    <s v="2023"/>
    <x v="10"/>
    <n v="11907"/>
    <n v="16736"/>
    <n v="-4829"/>
    <n v="-0.40555975476610395"/>
    <x v="1"/>
    <x v="3"/>
    <x v="2"/>
    <x v="0"/>
    <x v="0"/>
    <x v="0"/>
    <n v="0.11"/>
  </r>
  <r>
    <s v="TXN0220"/>
    <d v="2023-10-17T00:00:00"/>
    <s v="2023"/>
    <x v="7"/>
    <n v="8313"/>
    <n v="15082"/>
    <n v="-6769"/>
    <n v="-0.81426681101888609"/>
    <x v="1"/>
    <x v="0"/>
    <x v="1"/>
    <x v="0"/>
    <x v="2"/>
    <x v="0"/>
    <n v="0.1"/>
  </r>
  <r>
    <s v="TXN0221"/>
    <d v="2022-02-19T00:00:00"/>
    <s v="2022"/>
    <x v="10"/>
    <n v="15176"/>
    <n v="4115"/>
    <n v="11061"/>
    <n v="0.72884818133895624"/>
    <x v="2"/>
    <x v="1"/>
    <x v="1"/>
    <x v="1"/>
    <x v="0"/>
    <x v="2"/>
    <n v="0.17"/>
  </r>
  <r>
    <s v="TXN0222"/>
    <d v="2023-10-22T00:00:00"/>
    <s v="2023"/>
    <x v="7"/>
    <n v="16711"/>
    <n v="15885"/>
    <n v="826"/>
    <n v="4.942852013643708E-2"/>
    <x v="4"/>
    <x v="3"/>
    <x v="1"/>
    <x v="3"/>
    <x v="1"/>
    <x v="2"/>
    <n v="0.03"/>
  </r>
  <r>
    <s v="TXN0223"/>
    <d v="2022-05-07T00:00:00"/>
    <s v="2022"/>
    <x v="0"/>
    <n v="24362"/>
    <n v="23901"/>
    <n v="461"/>
    <n v="1.892291273294475E-2"/>
    <x v="0"/>
    <x v="3"/>
    <x v="4"/>
    <x v="3"/>
    <x v="2"/>
    <x v="0"/>
    <n v="0.24"/>
  </r>
  <r>
    <s v="TXN0224"/>
    <d v="2022-07-28T00:00:00"/>
    <s v="2022"/>
    <x v="8"/>
    <n v="25328"/>
    <n v="14858"/>
    <n v="10470"/>
    <n v="0.41337650031585599"/>
    <x v="3"/>
    <x v="1"/>
    <x v="1"/>
    <x v="4"/>
    <x v="1"/>
    <x v="0"/>
    <n v="0.15"/>
  </r>
  <r>
    <s v="TXN0225"/>
    <d v="2023-07-21T00:00:00"/>
    <s v="2023"/>
    <x v="8"/>
    <n v="7958"/>
    <n v="27901"/>
    <n v="-19943"/>
    <n v="-2.506031666247801"/>
    <x v="0"/>
    <x v="0"/>
    <x v="5"/>
    <x v="3"/>
    <x v="1"/>
    <x v="0"/>
    <n v="0.02"/>
  </r>
  <r>
    <s v="TXN0226"/>
    <d v="2022-03-26T00:00:00"/>
    <s v="2022"/>
    <x v="3"/>
    <n v="14275"/>
    <n v="9471"/>
    <n v="4804"/>
    <n v="0.33653239929947459"/>
    <x v="0"/>
    <x v="0"/>
    <x v="1"/>
    <x v="1"/>
    <x v="3"/>
    <x v="1"/>
    <n v="0.25"/>
  </r>
  <r>
    <s v="TXN0227"/>
    <d v="2022-10-25T00:00:00"/>
    <s v="2022"/>
    <x v="7"/>
    <n v="42320"/>
    <n v="25474"/>
    <n v="16846"/>
    <n v="0.39806238185255199"/>
    <x v="1"/>
    <x v="0"/>
    <x v="1"/>
    <x v="3"/>
    <x v="0"/>
    <x v="0"/>
    <n v="0.17"/>
  </r>
  <r>
    <s v="TXN0228"/>
    <d v="2022-06-17T00:00:00"/>
    <s v="2022"/>
    <x v="4"/>
    <n v="28345"/>
    <n v="3785"/>
    <n v="24560"/>
    <n v="0.86646674898571174"/>
    <x v="0"/>
    <x v="1"/>
    <x v="0"/>
    <x v="3"/>
    <x v="1"/>
    <x v="0"/>
    <n v="0.21"/>
  </r>
  <r>
    <s v="TXN0229"/>
    <d v="2023-11-17T00:00:00"/>
    <s v="2023"/>
    <x v="11"/>
    <n v="31239"/>
    <n v="12111"/>
    <n v="19128"/>
    <n v="0.61231153365984825"/>
    <x v="0"/>
    <x v="3"/>
    <x v="0"/>
    <x v="3"/>
    <x v="2"/>
    <x v="2"/>
    <n v="0.24"/>
  </r>
  <r>
    <s v="TXN0230"/>
    <d v="2023-12-02T00:00:00"/>
    <s v="2023"/>
    <x v="2"/>
    <n v="9474"/>
    <n v="22428"/>
    <n v="-12954"/>
    <n v="-1.3673210892970233"/>
    <x v="2"/>
    <x v="2"/>
    <x v="1"/>
    <x v="3"/>
    <x v="0"/>
    <x v="1"/>
    <n v="0.26"/>
  </r>
  <r>
    <s v="TXN0231"/>
    <d v="2023-11-15T00:00:00"/>
    <s v="2023"/>
    <x v="11"/>
    <n v="20792"/>
    <n v="9085"/>
    <n v="11707"/>
    <n v="0.56305309734513276"/>
    <x v="1"/>
    <x v="2"/>
    <x v="0"/>
    <x v="2"/>
    <x v="0"/>
    <x v="3"/>
    <n v="0.25"/>
  </r>
  <r>
    <s v="TXN0232"/>
    <d v="2022-01-02T00:00:00"/>
    <s v="2022"/>
    <x v="5"/>
    <n v="42551"/>
    <n v="13188"/>
    <n v="29363"/>
    <n v="0.69006603840097769"/>
    <x v="0"/>
    <x v="0"/>
    <x v="2"/>
    <x v="1"/>
    <x v="1"/>
    <x v="2"/>
    <n v="0.23"/>
  </r>
  <r>
    <s v="TXN0233"/>
    <d v="2023-08-27T00:00:00"/>
    <s v="2023"/>
    <x v="1"/>
    <n v="43971"/>
    <n v="9427"/>
    <n v="34544"/>
    <n v="0.78560869664096789"/>
    <x v="4"/>
    <x v="2"/>
    <x v="3"/>
    <x v="3"/>
    <x v="1"/>
    <x v="1"/>
    <n v="0.17"/>
  </r>
  <r>
    <s v="TXN0234"/>
    <d v="2022-11-04T00:00:00"/>
    <s v="2022"/>
    <x v="11"/>
    <n v="7661"/>
    <n v="18442"/>
    <n v="-10781"/>
    <n v="-1.4072575381803942"/>
    <x v="1"/>
    <x v="1"/>
    <x v="1"/>
    <x v="2"/>
    <x v="0"/>
    <x v="1"/>
    <n v="0.24"/>
  </r>
  <r>
    <s v="TXN0235"/>
    <d v="2023-10-08T00:00:00"/>
    <s v="2023"/>
    <x v="7"/>
    <n v="39768"/>
    <n v="26413"/>
    <n v="13355"/>
    <n v="0.33582277207805272"/>
    <x v="2"/>
    <x v="3"/>
    <x v="1"/>
    <x v="3"/>
    <x v="0"/>
    <x v="0"/>
    <n v="0.12"/>
  </r>
  <r>
    <s v="TXN0236"/>
    <d v="2022-09-25T00:00:00"/>
    <s v="2022"/>
    <x v="9"/>
    <n v="14387"/>
    <n v="18240"/>
    <n v="-3853"/>
    <n v="-0.26781121846111072"/>
    <x v="1"/>
    <x v="1"/>
    <x v="5"/>
    <x v="3"/>
    <x v="1"/>
    <x v="0"/>
    <n v="0.2"/>
  </r>
  <r>
    <s v="TXN0237"/>
    <d v="2022-04-01T00:00:00"/>
    <s v="2022"/>
    <x v="6"/>
    <n v="37967"/>
    <n v="13567"/>
    <n v="24400"/>
    <n v="0.64266336555429715"/>
    <x v="0"/>
    <x v="3"/>
    <x v="2"/>
    <x v="3"/>
    <x v="2"/>
    <x v="1"/>
    <n v="0.28999999999999998"/>
  </r>
  <r>
    <s v="TXN0238"/>
    <d v="2022-12-08T00:00:00"/>
    <s v="2022"/>
    <x v="2"/>
    <n v="13189"/>
    <n v="29060"/>
    <n v="-15871"/>
    <n v="-1.2033512775798014"/>
    <x v="0"/>
    <x v="3"/>
    <x v="1"/>
    <x v="0"/>
    <x v="3"/>
    <x v="0"/>
    <n v="0.04"/>
  </r>
  <r>
    <s v="TXN0239"/>
    <d v="2022-02-10T00:00:00"/>
    <s v="2022"/>
    <x v="10"/>
    <n v="18206"/>
    <n v="14916"/>
    <n v="3290"/>
    <n v="0.18070965615731077"/>
    <x v="1"/>
    <x v="3"/>
    <x v="1"/>
    <x v="2"/>
    <x v="2"/>
    <x v="0"/>
    <n v="0.1"/>
  </r>
  <r>
    <s v="TXN0240"/>
    <d v="2023-07-26T00:00:00"/>
    <s v="2023"/>
    <x v="8"/>
    <n v="40873"/>
    <n v="26027"/>
    <n v="14846"/>
    <n v="0.3632226653291904"/>
    <x v="0"/>
    <x v="0"/>
    <x v="1"/>
    <x v="2"/>
    <x v="0"/>
    <x v="0"/>
    <n v="0.04"/>
  </r>
  <r>
    <s v="TXN0241"/>
    <d v="2022-08-11T00:00:00"/>
    <s v="2022"/>
    <x v="1"/>
    <n v="46316"/>
    <n v="19498"/>
    <n v="26818"/>
    <n v="0.57902236808014507"/>
    <x v="2"/>
    <x v="3"/>
    <x v="2"/>
    <x v="4"/>
    <x v="0"/>
    <x v="2"/>
    <n v="0.01"/>
  </r>
  <r>
    <s v="TXN0242"/>
    <d v="2023-07-18T00:00:00"/>
    <s v="2023"/>
    <x v="8"/>
    <n v="21344"/>
    <n v="26101"/>
    <n v="-4757"/>
    <n v="-0.22287293853073464"/>
    <x v="0"/>
    <x v="3"/>
    <x v="5"/>
    <x v="4"/>
    <x v="2"/>
    <x v="1"/>
    <n v="0.01"/>
  </r>
  <r>
    <s v="TXN0243"/>
    <d v="2023-10-21T00:00:00"/>
    <s v="2023"/>
    <x v="7"/>
    <n v="46300"/>
    <n v="18594"/>
    <n v="27706"/>
    <n v="0.59840172786177104"/>
    <x v="2"/>
    <x v="2"/>
    <x v="0"/>
    <x v="2"/>
    <x v="1"/>
    <x v="0"/>
    <n v="0.03"/>
  </r>
  <r>
    <s v="TXN0244"/>
    <d v="2023-12-16T00:00:00"/>
    <s v="2023"/>
    <x v="2"/>
    <n v="32674"/>
    <n v="28693"/>
    <n v="3981"/>
    <n v="0.12183999510314011"/>
    <x v="0"/>
    <x v="0"/>
    <x v="0"/>
    <x v="2"/>
    <x v="0"/>
    <x v="0"/>
    <n v="0.01"/>
  </r>
  <r>
    <s v="TXN0245"/>
    <d v="2022-05-26T00:00:00"/>
    <s v="2022"/>
    <x v="0"/>
    <n v="31935"/>
    <n v="3763"/>
    <n v="28172"/>
    <n v="0.88216690151870991"/>
    <x v="0"/>
    <x v="1"/>
    <x v="1"/>
    <x v="2"/>
    <x v="0"/>
    <x v="0"/>
    <n v="0.08"/>
  </r>
  <r>
    <s v="TXN0246"/>
    <d v="2023-10-08T00:00:00"/>
    <s v="2023"/>
    <x v="7"/>
    <n v="15397"/>
    <n v="15816"/>
    <n v="-419"/>
    <n v="-2.721309345976489E-2"/>
    <x v="1"/>
    <x v="4"/>
    <x v="1"/>
    <x v="0"/>
    <x v="2"/>
    <x v="0"/>
    <n v="0.16"/>
  </r>
  <r>
    <s v="TXN0247"/>
    <d v="2022-10-26T00:00:00"/>
    <s v="2022"/>
    <x v="7"/>
    <n v="24214"/>
    <n v="15625"/>
    <n v="8589"/>
    <n v="0.35471214999587014"/>
    <x v="3"/>
    <x v="3"/>
    <x v="2"/>
    <x v="2"/>
    <x v="0"/>
    <x v="2"/>
    <n v="0.09"/>
  </r>
  <r>
    <s v="TXN0248"/>
    <d v="2023-10-01T00:00:00"/>
    <s v="2023"/>
    <x v="7"/>
    <n v="12634"/>
    <n v="13244"/>
    <n v="-610"/>
    <n v="-4.8282412537596964E-2"/>
    <x v="3"/>
    <x v="4"/>
    <x v="1"/>
    <x v="3"/>
    <x v="1"/>
    <x v="0"/>
    <n v="0.25"/>
  </r>
  <r>
    <s v="TXN0249"/>
    <d v="2022-06-07T00:00:00"/>
    <s v="2022"/>
    <x v="4"/>
    <n v="6938"/>
    <n v="21717"/>
    <n v="-14779"/>
    <n v="-2.1301527817814931"/>
    <x v="4"/>
    <x v="2"/>
    <x v="0"/>
    <x v="3"/>
    <x v="1"/>
    <x v="0"/>
    <n v="0.18"/>
  </r>
  <r>
    <s v="TXN0250"/>
    <d v="2022-05-19T00:00:00"/>
    <s v="2022"/>
    <x v="0"/>
    <n v="43004"/>
    <n v="26383"/>
    <n v="16621"/>
    <n v="0.38649893033206212"/>
    <x v="2"/>
    <x v="3"/>
    <x v="5"/>
    <x v="0"/>
    <x v="0"/>
    <x v="0"/>
    <n v="0.16"/>
  </r>
  <r>
    <s v="TXN0251"/>
    <d v="2023-07-18T00:00:00"/>
    <s v="2023"/>
    <x v="8"/>
    <n v="19724"/>
    <n v="4012"/>
    <n v="15712"/>
    <n v="0.79659298316771443"/>
    <x v="4"/>
    <x v="0"/>
    <x v="5"/>
    <x v="3"/>
    <x v="3"/>
    <x v="2"/>
    <n v="0.01"/>
  </r>
  <r>
    <s v="TXN0252"/>
    <d v="2023-08-04T00:00:00"/>
    <s v="2023"/>
    <x v="1"/>
    <n v="46107"/>
    <n v="4930"/>
    <n v="41177"/>
    <n v="0.89307480425965691"/>
    <x v="4"/>
    <x v="3"/>
    <x v="5"/>
    <x v="1"/>
    <x v="0"/>
    <x v="0"/>
    <n v="0.25"/>
  </r>
  <r>
    <s v="TXN0253"/>
    <d v="2022-02-04T00:00:00"/>
    <s v="2022"/>
    <x v="10"/>
    <n v="10537"/>
    <n v="25993"/>
    <n v="-15456"/>
    <n v="-1.4668311663661384"/>
    <x v="0"/>
    <x v="3"/>
    <x v="1"/>
    <x v="3"/>
    <x v="0"/>
    <x v="0"/>
    <n v="0.1"/>
  </r>
  <r>
    <s v="TXN0254"/>
    <d v="2023-04-01T00:00:00"/>
    <s v="2023"/>
    <x v="6"/>
    <n v="28062"/>
    <n v="14536"/>
    <n v="13526"/>
    <n v="0.4820041337039413"/>
    <x v="2"/>
    <x v="0"/>
    <x v="5"/>
    <x v="3"/>
    <x v="1"/>
    <x v="0"/>
    <n v="0.11"/>
  </r>
  <r>
    <s v="TXN0255"/>
    <d v="2023-12-22T00:00:00"/>
    <s v="2023"/>
    <x v="2"/>
    <n v="42159"/>
    <n v="29731"/>
    <n v="12428"/>
    <n v="0.29478877582485352"/>
    <x v="1"/>
    <x v="0"/>
    <x v="4"/>
    <x v="4"/>
    <x v="2"/>
    <x v="1"/>
    <n v="0.09"/>
  </r>
  <r>
    <s v="TXN0256"/>
    <d v="2022-02-05T00:00:00"/>
    <s v="2022"/>
    <x v="10"/>
    <n v="13031"/>
    <n v="26411"/>
    <n v="-13380"/>
    <n v="-1.0267822883892257"/>
    <x v="0"/>
    <x v="0"/>
    <x v="2"/>
    <x v="0"/>
    <x v="3"/>
    <x v="1"/>
    <n v="0.16"/>
  </r>
  <r>
    <s v="TXN0257"/>
    <d v="2023-06-22T00:00:00"/>
    <s v="2023"/>
    <x v="4"/>
    <n v="38196"/>
    <n v="17413"/>
    <n v="20783"/>
    <n v="0.54411456697036342"/>
    <x v="0"/>
    <x v="4"/>
    <x v="3"/>
    <x v="4"/>
    <x v="0"/>
    <x v="2"/>
    <n v="7.0000000000000007E-2"/>
  </r>
  <r>
    <s v="TXN0258"/>
    <d v="2022-05-20T00:00:00"/>
    <s v="2022"/>
    <x v="0"/>
    <n v="11435"/>
    <n v="22892"/>
    <n v="-11457"/>
    <n v="-1.0019239177962396"/>
    <x v="1"/>
    <x v="3"/>
    <x v="1"/>
    <x v="2"/>
    <x v="3"/>
    <x v="1"/>
    <n v="0.22"/>
  </r>
  <r>
    <s v="TXN0259"/>
    <d v="2022-04-06T00:00:00"/>
    <s v="2022"/>
    <x v="6"/>
    <n v="7928"/>
    <n v="8073"/>
    <n v="-145"/>
    <n v="-1.8289606458123109E-2"/>
    <x v="0"/>
    <x v="3"/>
    <x v="3"/>
    <x v="2"/>
    <x v="3"/>
    <x v="0"/>
    <n v="0.26"/>
  </r>
  <r>
    <s v="TXN0260"/>
    <d v="2023-07-15T00:00:00"/>
    <s v="2023"/>
    <x v="8"/>
    <n v="30452"/>
    <n v="23009"/>
    <n v="7443"/>
    <n v="0.2444174438460528"/>
    <x v="0"/>
    <x v="3"/>
    <x v="1"/>
    <x v="0"/>
    <x v="1"/>
    <x v="0"/>
    <n v="0.21"/>
  </r>
  <r>
    <s v="TXN0261"/>
    <d v="2023-04-24T00:00:00"/>
    <s v="2023"/>
    <x v="6"/>
    <n v="27888"/>
    <n v="29889"/>
    <n v="-2001"/>
    <n v="-7.17512908777969E-2"/>
    <x v="2"/>
    <x v="1"/>
    <x v="4"/>
    <x v="0"/>
    <x v="0"/>
    <x v="0"/>
    <n v="0.12"/>
  </r>
  <r>
    <s v="TXN0262"/>
    <d v="2022-01-05T00:00:00"/>
    <s v="2022"/>
    <x v="5"/>
    <n v="38061"/>
    <n v="5203"/>
    <n v="32858"/>
    <n v="0.86329838942749793"/>
    <x v="1"/>
    <x v="2"/>
    <x v="1"/>
    <x v="3"/>
    <x v="0"/>
    <x v="1"/>
    <n v="0.19"/>
  </r>
  <r>
    <s v="TXN0263"/>
    <d v="2023-06-06T00:00:00"/>
    <s v="2023"/>
    <x v="4"/>
    <n v="11091"/>
    <n v="16505"/>
    <n v="-5414"/>
    <n v="-0.48814353980705077"/>
    <x v="1"/>
    <x v="0"/>
    <x v="1"/>
    <x v="3"/>
    <x v="2"/>
    <x v="0"/>
    <n v="0.28999999999999998"/>
  </r>
  <r>
    <s v="TXN0264"/>
    <d v="2022-05-09T00:00:00"/>
    <s v="2022"/>
    <x v="0"/>
    <n v="19880"/>
    <n v="19375"/>
    <n v="505"/>
    <n v="2.5402414486921529E-2"/>
    <x v="0"/>
    <x v="0"/>
    <x v="1"/>
    <x v="0"/>
    <x v="2"/>
    <x v="2"/>
    <n v="0.13"/>
  </r>
  <r>
    <s v="TXN0265"/>
    <d v="2023-07-08T00:00:00"/>
    <s v="2023"/>
    <x v="8"/>
    <n v="5303"/>
    <n v="14883"/>
    <n v="-9580"/>
    <n v="-1.8065246087120497"/>
    <x v="0"/>
    <x v="3"/>
    <x v="5"/>
    <x v="0"/>
    <x v="0"/>
    <x v="0"/>
    <n v="0.13"/>
  </r>
  <r>
    <s v="TXN0266"/>
    <d v="2023-06-17T00:00:00"/>
    <s v="2023"/>
    <x v="4"/>
    <n v="22617"/>
    <n v="14128"/>
    <n v="8489"/>
    <n v="0.37533713578281824"/>
    <x v="0"/>
    <x v="4"/>
    <x v="2"/>
    <x v="4"/>
    <x v="0"/>
    <x v="0"/>
    <n v="0.28999999999999998"/>
  </r>
  <r>
    <s v="TXN0267"/>
    <d v="2022-09-12T00:00:00"/>
    <s v="2022"/>
    <x v="9"/>
    <n v="8710"/>
    <n v="3356"/>
    <n v="5354"/>
    <n v="0.6146957520091848"/>
    <x v="0"/>
    <x v="3"/>
    <x v="1"/>
    <x v="3"/>
    <x v="0"/>
    <x v="0"/>
    <n v="0.22"/>
  </r>
  <r>
    <s v="TXN0268"/>
    <d v="2023-08-15T00:00:00"/>
    <s v="2023"/>
    <x v="1"/>
    <n v="20926"/>
    <n v="21123"/>
    <n v="-197"/>
    <n v="-9.4141259676956898E-3"/>
    <x v="0"/>
    <x v="3"/>
    <x v="0"/>
    <x v="0"/>
    <x v="3"/>
    <x v="3"/>
    <n v="0.15"/>
  </r>
  <r>
    <s v="TXN0269"/>
    <d v="2023-07-03T00:00:00"/>
    <s v="2023"/>
    <x v="8"/>
    <n v="5346"/>
    <n v="19654"/>
    <n v="-14308"/>
    <n v="-2.6763935652824542"/>
    <x v="0"/>
    <x v="2"/>
    <x v="3"/>
    <x v="3"/>
    <x v="0"/>
    <x v="0"/>
    <n v="0.23"/>
  </r>
  <r>
    <s v="TXN0270"/>
    <d v="2022-05-06T00:00:00"/>
    <s v="2022"/>
    <x v="0"/>
    <n v="6644"/>
    <n v="20675"/>
    <n v="-14031"/>
    <n v="-2.1118302227573751"/>
    <x v="0"/>
    <x v="3"/>
    <x v="2"/>
    <x v="2"/>
    <x v="0"/>
    <x v="0"/>
    <n v="0.22"/>
  </r>
  <r>
    <s v="TXN0271"/>
    <d v="2022-04-20T00:00:00"/>
    <s v="2022"/>
    <x v="6"/>
    <n v="41510"/>
    <n v="19585"/>
    <n v="21925"/>
    <n v="0.52818597928210065"/>
    <x v="0"/>
    <x v="3"/>
    <x v="0"/>
    <x v="1"/>
    <x v="0"/>
    <x v="0"/>
    <n v="0.28000000000000003"/>
  </r>
  <r>
    <s v="TXN0272"/>
    <d v="2022-10-25T00:00:00"/>
    <s v="2022"/>
    <x v="7"/>
    <n v="9273"/>
    <n v="26893"/>
    <n v="-17620"/>
    <n v="-1.9001401919551386"/>
    <x v="4"/>
    <x v="4"/>
    <x v="1"/>
    <x v="3"/>
    <x v="0"/>
    <x v="2"/>
    <n v="0"/>
  </r>
  <r>
    <s v="TXN0273"/>
    <d v="2022-03-02T00:00:00"/>
    <s v="2022"/>
    <x v="3"/>
    <n v="7817"/>
    <n v="18956"/>
    <n v="-11139"/>
    <n v="-1.4249712165792503"/>
    <x v="0"/>
    <x v="3"/>
    <x v="1"/>
    <x v="4"/>
    <x v="0"/>
    <x v="0"/>
    <n v="0.03"/>
  </r>
  <r>
    <s v="TXN0274"/>
    <d v="2022-06-06T00:00:00"/>
    <s v="2022"/>
    <x v="4"/>
    <n v="6967"/>
    <n v="3721"/>
    <n v="3246"/>
    <n v="0.46591072197502514"/>
    <x v="1"/>
    <x v="1"/>
    <x v="0"/>
    <x v="3"/>
    <x v="0"/>
    <x v="0"/>
    <n v="0.12"/>
  </r>
  <r>
    <s v="TXN0275"/>
    <d v="2023-12-09T00:00:00"/>
    <s v="2023"/>
    <x v="2"/>
    <n v="5901"/>
    <n v="5529"/>
    <n v="372"/>
    <n v="6.3040162684290801E-2"/>
    <x v="1"/>
    <x v="3"/>
    <x v="5"/>
    <x v="1"/>
    <x v="0"/>
    <x v="0"/>
    <n v="0.01"/>
  </r>
  <r>
    <s v="TXN0276"/>
    <d v="2022-08-26T00:00:00"/>
    <s v="2022"/>
    <x v="1"/>
    <n v="40916"/>
    <n v="29117"/>
    <n v="11799"/>
    <n v="0.28837129729201288"/>
    <x v="3"/>
    <x v="3"/>
    <x v="3"/>
    <x v="3"/>
    <x v="3"/>
    <x v="1"/>
    <n v="0.2"/>
  </r>
  <r>
    <s v="TXN0277"/>
    <d v="2023-09-11T00:00:00"/>
    <s v="2023"/>
    <x v="9"/>
    <n v="9317"/>
    <n v="16852"/>
    <n v="-7535"/>
    <n v="-0.80873671782762691"/>
    <x v="0"/>
    <x v="4"/>
    <x v="1"/>
    <x v="4"/>
    <x v="2"/>
    <x v="3"/>
    <n v="0.15"/>
  </r>
  <r>
    <s v="TXN0278"/>
    <d v="2022-03-05T00:00:00"/>
    <s v="2022"/>
    <x v="3"/>
    <n v="24416"/>
    <n v="24607"/>
    <n v="-191"/>
    <n v="-7.8227391874180867E-3"/>
    <x v="0"/>
    <x v="3"/>
    <x v="1"/>
    <x v="4"/>
    <x v="2"/>
    <x v="2"/>
    <n v="0.2"/>
  </r>
  <r>
    <s v="TXN0279"/>
    <d v="2023-12-05T00:00:00"/>
    <s v="2023"/>
    <x v="2"/>
    <n v="27258"/>
    <n v="22775"/>
    <n v="4483"/>
    <n v="0.16446547802480005"/>
    <x v="4"/>
    <x v="0"/>
    <x v="2"/>
    <x v="3"/>
    <x v="1"/>
    <x v="2"/>
    <n v="0.2"/>
  </r>
  <r>
    <s v="TXN0280"/>
    <d v="2023-12-11T00:00:00"/>
    <s v="2023"/>
    <x v="2"/>
    <n v="33489"/>
    <n v="21866"/>
    <n v="11623"/>
    <n v="0.34706918689719013"/>
    <x v="0"/>
    <x v="3"/>
    <x v="1"/>
    <x v="0"/>
    <x v="0"/>
    <x v="1"/>
    <n v="0.26"/>
  </r>
  <r>
    <s v="TXN0281"/>
    <d v="2023-11-11T00:00:00"/>
    <s v="2023"/>
    <x v="11"/>
    <n v="45701"/>
    <n v="25552"/>
    <n v="20149"/>
    <n v="0.44088750793199272"/>
    <x v="0"/>
    <x v="2"/>
    <x v="2"/>
    <x v="0"/>
    <x v="0"/>
    <x v="0"/>
    <n v="0.21"/>
  </r>
  <r>
    <s v="TXN0282"/>
    <d v="2023-01-01T00:00:00"/>
    <s v="2023"/>
    <x v="5"/>
    <n v="12731"/>
    <n v="6311"/>
    <n v="6420"/>
    <n v="0.50428088916817215"/>
    <x v="2"/>
    <x v="3"/>
    <x v="3"/>
    <x v="3"/>
    <x v="0"/>
    <x v="1"/>
    <n v="0.18"/>
  </r>
  <r>
    <s v="TXN0283"/>
    <d v="2023-09-16T00:00:00"/>
    <s v="2023"/>
    <x v="9"/>
    <n v="16416"/>
    <n v="28524"/>
    <n v="-12108"/>
    <n v="-0.73757309941520466"/>
    <x v="3"/>
    <x v="1"/>
    <x v="3"/>
    <x v="4"/>
    <x v="1"/>
    <x v="2"/>
    <n v="0.23"/>
  </r>
  <r>
    <s v="TXN0284"/>
    <d v="2022-07-09T00:00:00"/>
    <s v="2022"/>
    <x v="8"/>
    <n v="42285"/>
    <n v="18981"/>
    <n v="23304"/>
    <n v="0.55111741752394461"/>
    <x v="0"/>
    <x v="0"/>
    <x v="0"/>
    <x v="2"/>
    <x v="1"/>
    <x v="0"/>
    <n v="0.25"/>
  </r>
  <r>
    <s v="TXN0285"/>
    <d v="2022-04-29T00:00:00"/>
    <s v="2022"/>
    <x v="6"/>
    <n v="29645"/>
    <n v="27713"/>
    <n v="1932"/>
    <n v="6.5171192443919723E-2"/>
    <x v="0"/>
    <x v="1"/>
    <x v="3"/>
    <x v="2"/>
    <x v="2"/>
    <x v="3"/>
    <n v="0.24"/>
  </r>
  <r>
    <s v="TXN0286"/>
    <d v="2023-11-18T00:00:00"/>
    <s v="2023"/>
    <x v="11"/>
    <n v="15100"/>
    <n v="15913"/>
    <n v="-813"/>
    <n v="-5.3841059602649004E-2"/>
    <x v="0"/>
    <x v="4"/>
    <x v="1"/>
    <x v="3"/>
    <x v="0"/>
    <x v="0"/>
    <n v="0.14000000000000001"/>
  </r>
  <r>
    <s v="TXN0287"/>
    <d v="2023-02-11T00:00:00"/>
    <s v="2023"/>
    <x v="10"/>
    <n v="18072"/>
    <n v="16713"/>
    <n v="1359"/>
    <n v="7.5199203187250999E-2"/>
    <x v="3"/>
    <x v="2"/>
    <x v="1"/>
    <x v="4"/>
    <x v="0"/>
    <x v="0"/>
    <n v="0.23"/>
  </r>
  <r>
    <s v="TXN0288"/>
    <d v="2022-04-21T00:00:00"/>
    <s v="2022"/>
    <x v="6"/>
    <n v="40296"/>
    <n v="20339"/>
    <n v="19957"/>
    <n v="0.49526007544173117"/>
    <x v="1"/>
    <x v="3"/>
    <x v="3"/>
    <x v="2"/>
    <x v="3"/>
    <x v="0"/>
    <n v="0.23"/>
  </r>
  <r>
    <s v="TXN0289"/>
    <d v="2022-07-01T00:00:00"/>
    <s v="2022"/>
    <x v="8"/>
    <n v="7858"/>
    <n v="17914"/>
    <n v="-10056"/>
    <n v="-1.2797149401883432"/>
    <x v="2"/>
    <x v="3"/>
    <x v="1"/>
    <x v="3"/>
    <x v="2"/>
    <x v="1"/>
    <n v="0.25"/>
  </r>
  <r>
    <s v="TXN0290"/>
    <d v="2023-02-17T00:00:00"/>
    <s v="2023"/>
    <x v="10"/>
    <n v="23844"/>
    <n v="13835"/>
    <n v="10009"/>
    <n v="0.41977017278980039"/>
    <x v="3"/>
    <x v="1"/>
    <x v="3"/>
    <x v="1"/>
    <x v="0"/>
    <x v="1"/>
    <n v="0.19"/>
  </r>
  <r>
    <s v="TXN0291"/>
    <d v="2023-11-03T00:00:00"/>
    <s v="2023"/>
    <x v="11"/>
    <n v="22481"/>
    <n v="14550"/>
    <n v="7931"/>
    <n v="0.35278679774031402"/>
    <x v="0"/>
    <x v="2"/>
    <x v="5"/>
    <x v="4"/>
    <x v="3"/>
    <x v="0"/>
    <n v="0.06"/>
  </r>
  <r>
    <s v="TXN0292"/>
    <d v="2022-04-17T00:00:00"/>
    <s v="2022"/>
    <x v="6"/>
    <n v="27688"/>
    <n v="17038"/>
    <n v="10650"/>
    <n v="0.38464316671482229"/>
    <x v="3"/>
    <x v="3"/>
    <x v="1"/>
    <x v="4"/>
    <x v="3"/>
    <x v="1"/>
    <n v="0.17"/>
  </r>
  <r>
    <s v="TXN0293"/>
    <d v="2022-05-03T00:00:00"/>
    <s v="2022"/>
    <x v="0"/>
    <n v="36943"/>
    <n v="14777"/>
    <n v="22166"/>
    <n v="0.60000541374549987"/>
    <x v="4"/>
    <x v="3"/>
    <x v="1"/>
    <x v="3"/>
    <x v="3"/>
    <x v="3"/>
    <n v="0.18"/>
  </r>
  <r>
    <s v="TXN0294"/>
    <d v="2023-08-26T00:00:00"/>
    <s v="2023"/>
    <x v="1"/>
    <n v="11036"/>
    <n v="18004"/>
    <n v="-6968"/>
    <n v="-0.63138818412468289"/>
    <x v="0"/>
    <x v="3"/>
    <x v="5"/>
    <x v="3"/>
    <x v="0"/>
    <x v="0"/>
    <n v="0.05"/>
  </r>
  <r>
    <s v="TXN0295"/>
    <d v="2022-05-27T00:00:00"/>
    <s v="2022"/>
    <x v="0"/>
    <n v="46764"/>
    <n v="20314"/>
    <n v="26450"/>
    <n v="0.56560602172611407"/>
    <x v="3"/>
    <x v="1"/>
    <x v="1"/>
    <x v="4"/>
    <x v="0"/>
    <x v="0"/>
    <n v="0.08"/>
  </r>
  <r>
    <s v="TXN0296"/>
    <d v="2022-03-20T00:00:00"/>
    <s v="2022"/>
    <x v="3"/>
    <n v="32811"/>
    <n v="20012"/>
    <n v="12799"/>
    <n v="0.39008259425192771"/>
    <x v="0"/>
    <x v="3"/>
    <x v="1"/>
    <x v="0"/>
    <x v="0"/>
    <x v="0"/>
    <n v="0.2"/>
  </r>
  <r>
    <s v="TXN0297"/>
    <d v="2023-01-30T00:00:00"/>
    <s v="2023"/>
    <x v="5"/>
    <n v="32759"/>
    <n v="10631"/>
    <n v="22128"/>
    <n v="0.67547849445953778"/>
    <x v="0"/>
    <x v="1"/>
    <x v="1"/>
    <x v="3"/>
    <x v="0"/>
    <x v="0"/>
    <n v="0.1"/>
  </r>
  <r>
    <s v="TXN0298"/>
    <d v="2023-09-08T00:00:00"/>
    <s v="2023"/>
    <x v="9"/>
    <n v="27389"/>
    <n v="6077"/>
    <n v="21312"/>
    <n v="0.77812260396509547"/>
    <x v="3"/>
    <x v="3"/>
    <x v="3"/>
    <x v="3"/>
    <x v="0"/>
    <x v="1"/>
    <n v="0.24"/>
  </r>
  <r>
    <s v="TXN0299"/>
    <d v="2023-12-15T00:00:00"/>
    <s v="2023"/>
    <x v="2"/>
    <n v="15920"/>
    <n v="10723"/>
    <n v="5197"/>
    <n v="0.32644472361809046"/>
    <x v="1"/>
    <x v="3"/>
    <x v="0"/>
    <x v="1"/>
    <x v="0"/>
    <x v="3"/>
    <n v="0.15"/>
  </r>
  <r>
    <s v="TXN0300"/>
    <d v="2023-09-29T00:00:00"/>
    <s v="2023"/>
    <x v="9"/>
    <n v="22934"/>
    <n v="17739"/>
    <n v="5195"/>
    <n v="0.22651957791924654"/>
    <x v="0"/>
    <x v="0"/>
    <x v="1"/>
    <x v="0"/>
    <x v="2"/>
    <x v="1"/>
    <n v="0.26"/>
  </r>
  <r>
    <s v="TXN0301"/>
    <d v="2023-04-17T00:00:00"/>
    <s v="2023"/>
    <x v="6"/>
    <n v="44744"/>
    <n v="17825"/>
    <n v="26919"/>
    <n v="0.60162256391918467"/>
    <x v="0"/>
    <x v="0"/>
    <x v="1"/>
    <x v="1"/>
    <x v="0"/>
    <x v="0"/>
    <n v="0.02"/>
  </r>
  <r>
    <s v="TXN0302"/>
    <d v="2022-09-20T00:00:00"/>
    <s v="2022"/>
    <x v="9"/>
    <n v="7820"/>
    <n v="20527"/>
    <n v="-12707"/>
    <n v="-1.6249360613810742"/>
    <x v="0"/>
    <x v="1"/>
    <x v="3"/>
    <x v="1"/>
    <x v="1"/>
    <x v="1"/>
    <n v="0.12"/>
  </r>
  <r>
    <s v="TXN0303"/>
    <d v="2022-10-11T00:00:00"/>
    <s v="2022"/>
    <x v="7"/>
    <n v="32285"/>
    <n v="17612"/>
    <n v="14673"/>
    <n v="0.45448350627226264"/>
    <x v="4"/>
    <x v="3"/>
    <x v="5"/>
    <x v="2"/>
    <x v="2"/>
    <x v="0"/>
    <n v="0"/>
  </r>
  <r>
    <s v="TXN0304"/>
    <d v="2023-03-02T00:00:00"/>
    <s v="2023"/>
    <x v="3"/>
    <n v="22455"/>
    <n v="23724"/>
    <n v="-1269"/>
    <n v="-5.6513026052104211E-2"/>
    <x v="0"/>
    <x v="3"/>
    <x v="3"/>
    <x v="3"/>
    <x v="0"/>
    <x v="0"/>
    <n v="0.16"/>
  </r>
  <r>
    <s v="TXN0305"/>
    <d v="2022-10-20T00:00:00"/>
    <s v="2022"/>
    <x v="7"/>
    <n v="46426"/>
    <n v="4735"/>
    <n v="41691"/>
    <n v="0.89800973592383582"/>
    <x v="1"/>
    <x v="3"/>
    <x v="1"/>
    <x v="2"/>
    <x v="2"/>
    <x v="0"/>
    <n v="0.08"/>
  </r>
  <r>
    <s v="TXN0306"/>
    <d v="2023-07-06T00:00:00"/>
    <s v="2023"/>
    <x v="8"/>
    <n v="46468"/>
    <n v="10345"/>
    <n v="36123"/>
    <n v="0.77737367650856504"/>
    <x v="3"/>
    <x v="3"/>
    <x v="1"/>
    <x v="2"/>
    <x v="0"/>
    <x v="2"/>
    <n v="0.18"/>
  </r>
  <r>
    <s v="TXN0307"/>
    <d v="2023-12-23T00:00:00"/>
    <s v="2023"/>
    <x v="2"/>
    <n v="25490"/>
    <n v="28893"/>
    <n v="-3403"/>
    <n v="-0.1335033346410357"/>
    <x v="3"/>
    <x v="3"/>
    <x v="5"/>
    <x v="3"/>
    <x v="1"/>
    <x v="2"/>
    <n v="0.16"/>
  </r>
  <r>
    <s v="TXN0308"/>
    <d v="2023-02-26T00:00:00"/>
    <s v="2023"/>
    <x v="10"/>
    <n v="16507"/>
    <n v="22548"/>
    <n v="-6041"/>
    <n v="-0.36596595383776581"/>
    <x v="1"/>
    <x v="3"/>
    <x v="1"/>
    <x v="3"/>
    <x v="0"/>
    <x v="2"/>
    <n v="0.1"/>
  </r>
  <r>
    <s v="TXN0309"/>
    <d v="2022-07-17T00:00:00"/>
    <s v="2022"/>
    <x v="8"/>
    <n v="5894"/>
    <n v="17827"/>
    <n v="-11933"/>
    <n v="-2.024601289446895"/>
    <x v="0"/>
    <x v="1"/>
    <x v="1"/>
    <x v="1"/>
    <x v="1"/>
    <x v="0"/>
    <n v="0.02"/>
  </r>
  <r>
    <s v="TXN0310"/>
    <d v="2023-11-21T00:00:00"/>
    <s v="2023"/>
    <x v="11"/>
    <n v="39839"/>
    <n v="14950"/>
    <n v="24889"/>
    <n v="0.6247395767966063"/>
    <x v="0"/>
    <x v="2"/>
    <x v="4"/>
    <x v="4"/>
    <x v="3"/>
    <x v="0"/>
    <n v="0.1"/>
  </r>
  <r>
    <s v="TXN0311"/>
    <d v="2022-12-04T00:00:00"/>
    <s v="2022"/>
    <x v="2"/>
    <n v="12073"/>
    <n v="16301"/>
    <n v="-4228"/>
    <n v="-0.35020293216267706"/>
    <x v="1"/>
    <x v="3"/>
    <x v="3"/>
    <x v="3"/>
    <x v="3"/>
    <x v="3"/>
    <n v="0.1"/>
  </r>
  <r>
    <s v="TXN0312"/>
    <d v="2022-12-07T00:00:00"/>
    <s v="2022"/>
    <x v="2"/>
    <n v="37659"/>
    <n v="24719"/>
    <n v="12940"/>
    <n v="0.34360976127884435"/>
    <x v="0"/>
    <x v="3"/>
    <x v="3"/>
    <x v="2"/>
    <x v="3"/>
    <x v="2"/>
    <n v="0.08"/>
  </r>
  <r>
    <s v="TXN0313"/>
    <d v="2023-12-08T00:00:00"/>
    <s v="2023"/>
    <x v="2"/>
    <n v="48721"/>
    <n v="18822"/>
    <n v="29899"/>
    <n v="0.61367788017487324"/>
    <x v="2"/>
    <x v="1"/>
    <x v="5"/>
    <x v="3"/>
    <x v="0"/>
    <x v="3"/>
    <n v="0.03"/>
  </r>
  <r>
    <s v="TXN0314"/>
    <d v="2023-07-23T00:00:00"/>
    <s v="2023"/>
    <x v="8"/>
    <n v="38307"/>
    <n v="12016"/>
    <n v="26291"/>
    <n v="0.6863236484193489"/>
    <x v="4"/>
    <x v="3"/>
    <x v="1"/>
    <x v="3"/>
    <x v="2"/>
    <x v="0"/>
    <n v="0.02"/>
  </r>
  <r>
    <s v="TXN0315"/>
    <d v="2022-05-01T00:00:00"/>
    <s v="2022"/>
    <x v="0"/>
    <n v="40766"/>
    <n v="21603"/>
    <n v="19163"/>
    <n v="0.47007310013246334"/>
    <x v="1"/>
    <x v="1"/>
    <x v="4"/>
    <x v="3"/>
    <x v="0"/>
    <x v="1"/>
    <n v="0"/>
  </r>
  <r>
    <s v="TXN0316"/>
    <d v="2022-01-01T00:00:00"/>
    <s v="2022"/>
    <x v="5"/>
    <n v="6637"/>
    <n v="18585"/>
    <n v="-11948"/>
    <n v="-1.8002109386771132"/>
    <x v="0"/>
    <x v="3"/>
    <x v="1"/>
    <x v="2"/>
    <x v="2"/>
    <x v="1"/>
    <n v="0.04"/>
  </r>
  <r>
    <s v="TXN0317"/>
    <d v="2022-02-07T00:00:00"/>
    <s v="2022"/>
    <x v="10"/>
    <n v="28476"/>
    <n v="23749"/>
    <n v="4727"/>
    <n v="0.16599943812333193"/>
    <x v="0"/>
    <x v="0"/>
    <x v="3"/>
    <x v="0"/>
    <x v="1"/>
    <x v="3"/>
    <n v="0.08"/>
  </r>
  <r>
    <s v="TXN0318"/>
    <d v="2023-08-06T00:00:00"/>
    <s v="2023"/>
    <x v="1"/>
    <n v="7286"/>
    <n v="22964"/>
    <n v="-15678"/>
    <n v="-2.1517979687071094"/>
    <x v="0"/>
    <x v="1"/>
    <x v="3"/>
    <x v="3"/>
    <x v="1"/>
    <x v="2"/>
    <n v="0.01"/>
  </r>
  <r>
    <s v="TXN0319"/>
    <d v="2023-01-01T00:00:00"/>
    <s v="2023"/>
    <x v="5"/>
    <n v="26520"/>
    <n v="12041"/>
    <n v="14479"/>
    <n v="0.54596530920060327"/>
    <x v="2"/>
    <x v="3"/>
    <x v="3"/>
    <x v="3"/>
    <x v="1"/>
    <x v="0"/>
    <n v="0.09"/>
  </r>
  <r>
    <s v="TXN0320"/>
    <d v="2022-11-11T00:00:00"/>
    <s v="2022"/>
    <x v="11"/>
    <n v="34119"/>
    <n v="14951"/>
    <n v="19168"/>
    <n v="0.56179841144230491"/>
    <x v="3"/>
    <x v="4"/>
    <x v="5"/>
    <x v="3"/>
    <x v="0"/>
    <x v="2"/>
    <n v="0.23"/>
  </r>
  <r>
    <s v="TXN0321"/>
    <d v="2023-02-05T00:00:00"/>
    <s v="2023"/>
    <x v="10"/>
    <n v="19503"/>
    <n v="19983"/>
    <n v="-480"/>
    <n v="-2.4611598215659128E-2"/>
    <x v="1"/>
    <x v="1"/>
    <x v="1"/>
    <x v="3"/>
    <x v="1"/>
    <x v="3"/>
    <n v="0.11"/>
  </r>
  <r>
    <s v="TXN0322"/>
    <d v="2022-03-27T00:00:00"/>
    <s v="2022"/>
    <x v="3"/>
    <n v="49983"/>
    <n v="17546"/>
    <n v="32437"/>
    <n v="0.64896064661985076"/>
    <x v="0"/>
    <x v="3"/>
    <x v="1"/>
    <x v="1"/>
    <x v="2"/>
    <x v="3"/>
    <n v="0.06"/>
  </r>
  <r>
    <s v="TXN0323"/>
    <d v="2023-10-14T00:00:00"/>
    <s v="2023"/>
    <x v="7"/>
    <n v="49172"/>
    <n v="11766"/>
    <n v="37406"/>
    <n v="0.76071748149353291"/>
    <x v="0"/>
    <x v="3"/>
    <x v="1"/>
    <x v="4"/>
    <x v="3"/>
    <x v="0"/>
    <n v="0.12"/>
  </r>
  <r>
    <s v="TXN0324"/>
    <d v="2022-03-14T00:00:00"/>
    <s v="2022"/>
    <x v="3"/>
    <n v="16141"/>
    <n v="23951"/>
    <n v="-7810"/>
    <n v="-0.48386097515643395"/>
    <x v="0"/>
    <x v="3"/>
    <x v="5"/>
    <x v="2"/>
    <x v="0"/>
    <x v="1"/>
    <n v="0.27"/>
  </r>
  <r>
    <s v="TXN0325"/>
    <d v="2023-04-20T00:00:00"/>
    <s v="2023"/>
    <x v="6"/>
    <n v="31266"/>
    <n v="20171"/>
    <n v="11095"/>
    <n v="0.35485831254397748"/>
    <x v="0"/>
    <x v="3"/>
    <x v="1"/>
    <x v="2"/>
    <x v="2"/>
    <x v="1"/>
    <n v="0.01"/>
  </r>
  <r>
    <s v="TXN0326"/>
    <d v="2022-01-19T00:00:00"/>
    <s v="2022"/>
    <x v="5"/>
    <n v="18218"/>
    <n v="10622"/>
    <n v="7596"/>
    <n v="0.41695026896476012"/>
    <x v="0"/>
    <x v="3"/>
    <x v="4"/>
    <x v="3"/>
    <x v="3"/>
    <x v="2"/>
    <n v="0.21"/>
  </r>
  <r>
    <s v="TXN0327"/>
    <d v="2022-02-13T00:00:00"/>
    <s v="2022"/>
    <x v="10"/>
    <n v="34329"/>
    <n v="23156"/>
    <n v="11173"/>
    <n v="0.32546826298464854"/>
    <x v="0"/>
    <x v="3"/>
    <x v="2"/>
    <x v="3"/>
    <x v="0"/>
    <x v="3"/>
    <n v="0.15"/>
  </r>
  <r>
    <s v="TXN0328"/>
    <d v="2022-07-25T00:00:00"/>
    <s v="2022"/>
    <x v="8"/>
    <n v="25873"/>
    <n v="27039"/>
    <n v="-1166"/>
    <n v="-4.5066285316739459E-2"/>
    <x v="3"/>
    <x v="3"/>
    <x v="4"/>
    <x v="3"/>
    <x v="0"/>
    <x v="2"/>
    <n v="0.11"/>
  </r>
  <r>
    <s v="TXN0329"/>
    <d v="2022-09-27T00:00:00"/>
    <s v="2022"/>
    <x v="9"/>
    <n v="13600"/>
    <n v="12025"/>
    <n v="1575"/>
    <n v="0.11580882352941177"/>
    <x v="4"/>
    <x v="2"/>
    <x v="2"/>
    <x v="3"/>
    <x v="1"/>
    <x v="1"/>
    <n v="0.08"/>
  </r>
  <r>
    <s v="TXN0330"/>
    <d v="2023-03-13T00:00:00"/>
    <s v="2023"/>
    <x v="3"/>
    <n v="11821"/>
    <n v="28383"/>
    <n v="-16562"/>
    <n v="-1.4010658996700787"/>
    <x v="0"/>
    <x v="1"/>
    <x v="5"/>
    <x v="3"/>
    <x v="2"/>
    <x v="0"/>
    <n v="0.24"/>
  </r>
  <r>
    <s v="TXN0331"/>
    <d v="2022-06-24T00:00:00"/>
    <s v="2022"/>
    <x v="4"/>
    <n v="46899"/>
    <n v="10869"/>
    <n v="36030"/>
    <n v="0.76824665771125189"/>
    <x v="0"/>
    <x v="1"/>
    <x v="3"/>
    <x v="0"/>
    <x v="1"/>
    <x v="0"/>
    <n v="0.14000000000000001"/>
  </r>
  <r>
    <s v="TXN0332"/>
    <d v="2022-04-02T00:00:00"/>
    <s v="2022"/>
    <x v="6"/>
    <n v="37734"/>
    <n v="19813"/>
    <n v="17921"/>
    <n v="0.47492977155880639"/>
    <x v="0"/>
    <x v="3"/>
    <x v="5"/>
    <x v="0"/>
    <x v="1"/>
    <x v="3"/>
    <n v="0.08"/>
  </r>
  <r>
    <s v="TXN0333"/>
    <d v="2023-03-21T00:00:00"/>
    <s v="2023"/>
    <x v="3"/>
    <n v="7581"/>
    <n v="24038"/>
    <n v="-16457"/>
    <n v="-2.1708217913204062"/>
    <x v="3"/>
    <x v="1"/>
    <x v="0"/>
    <x v="3"/>
    <x v="1"/>
    <x v="1"/>
    <n v="0.01"/>
  </r>
  <r>
    <s v="TXN0334"/>
    <d v="2022-11-08T00:00:00"/>
    <s v="2022"/>
    <x v="11"/>
    <n v="49087"/>
    <n v="15994"/>
    <n v="33093"/>
    <n v="0.67417035060199237"/>
    <x v="4"/>
    <x v="2"/>
    <x v="1"/>
    <x v="0"/>
    <x v="3"/>
    <x v="2"/>
    <n v="0.28999999999999998"/>
  </r>
  <r>
    <s v="TXN0335"/>
    <d v="2022-04-14T00:00:00"/>
    <s v="2022"/>
    <x v="6"/>
    <n v="19159"/>
    <n v="11935"/>
    <n v="7224"/>
    <n v="0.37705516989404458"/>
    <x v="4"/>
    <x v="3"/>
    <x v="5"/>
    <x v="4"/>
    <x v="2"/>
    <x v="0"/>
    <n v="0.23"/>
  </r>
  <r>
    <s v="TXN0336"/>
    <d v="2023-05-09T00:00:00"/>
    <s v="2023"/>
    <x v="0"/>
    <n v="25356"/>
    <n v="13595"/>
    <n v="11761"/>
    <n v="0.46383498974601672"/>
    <x v="4"/>
    <x v="3"/>
    <x v="1"/>
    <x v="3"/>
    <x v="3"/>
    <x v="0"/>
    <n v="0.02"/>
  </r>
  <r>
    <s v="TXN0337"/>
    <d v="2022-01-31T00:00:00"/>
    <s v="2022"/>
    <x v="5"/>
    <n v="47980"/>
    <n v="29859"/>
    <n v="18121"/>
    <n v="0.37767819924968737"/>
    <x v="0"/>
    <x v="3"/>
    <x v="3"/>
    <x v="3"/>
    <x v="1"/>
    <x v="3"/>
    <n v="0.26"/>
  </r>
  <r>
    <s v="TXN0338"/>
    <d v="2023-05-19T00:00:00"/>
    <s v="2023"/>
    <x v="0"/>
    <n v="11250"/>
    <n v="27061"/>
    <n v="-15811"/>
    <n v="-1.4054222222222221"/>
    <x v="2"/>
    <x v="0"/>
    <x v="0"/>
    <x v="2"/>
    <x v="2"/>
    <x v="0"/>
    <n v="0.27"/>
  </r>
  <r>
    <s v="TXN0339"/>
    <d v="2023-12-28T00:00:00"/>
    <s v="2023"/>
    <x v="2"/>
    <n v="6178"/>
    <n v="27547"/>
    <n v="-21369"/>
    <n v="-3.4588863709938491"/>
    <x v="0"/>
    <x v="3"/>
    <x v="1"/>
    <x v="1"/>
    <x v="0"/>
    <x v="3"/>
    <n v="0.17"/>
  </r>
  <r>
    <s v="TXN0340"/>
    <d v="2023-04-01T00:00:00"/>
    <s v="2023"/>
    <x v="6"/>
    <n v="26318"/>
    <n v="25324"/>
    <n v="994"/>
    <n v="3.7768827418496846E-2"/>
    <x v="0"/>
    <x v="1"/>
    <x v="0"/>
    <x v="2"/>
    <x v="0"/>
    <x v="0"/>
    <n v="0.08"/>
  </r>
  <r>
    <s v="TXN0341"/>
    <d v="2023-12-28T00:00:00"/>
    <s v="2023"/>
    <x v="2"/>
    <n v="28371"/>
    <n v="22151"/>
    <n v="6220"/>
    <n v="0.21923795424905715"/>
    <x v="0"/>
    <x v="1"/>
    <x v="1"/>
    <x v="3"/>
    <x v="3"/>
    <x v="3"/>
    <n v="0.08"/>
  </r>
  <r>
    <s v="TXN0342"/>
    <d v="2023-12-27T00:00:00"/>
    <s v="2023"/>
    <x v="2"/>
    <n v="32670"/>
    <n v="6598"/>
    <n v="26072"/>
    <n v="0.79804101622283441"/>
    <x v="1"/>
    <x v="4"/>
    <x v="0"/>
    <x v="4"/>
    <x v="2"/>
    <x v="1"/>
    <n v="0.25"/>
  </r>
  <r>
    <s v="TXN0343"/>
    <d v="2023-10-24T00:00:00"/>
    <s v="2023"/>
    <x v="7"/>
    <n v="41002"/>
    <n v="8654"/>
    <n v="32348"/>
    <n v="0.78893712501829183"/>
    <x v="3"/>
    <x v="1"/>
    <x v="1"/>
    <x v="3"/>
    <x v="1"/>
    <x v="2"/>
    <n v="0.12"/>
  </r>
  <r>
    <s v="TXN0344"/>
    <d v="2022-12-17T00:00:00"/>
    <s v="2022"/>
    <x v="2"/>
    <n v="30238"/>
    <n v="7141"/>
    <n v="23097"/>
    <n v="0.76384020107149941"/>
    <x v="4"/>
    <x v="4"/>
    <x v="4"/>
    <x v="2"/>
    <x v="1"/>
    <x v="0"/>
    <n v="0.09"/>
  </r>
  <r>
    <s v="TXN0345"/>
    <d v="2023-07-21T00:00:00"/>
    <s v="2023"/>
    <x v="8"/>
    <n v="34873"/>
    <n v="29646"/>
    <n v="5227"/>
    <n v="0.14988673185559029"/>
    <x v="2"/>
    <x v="1"/>
    <x v="1"/>
    <x v="3"/>
    <x v="2"/>
    <x v="2"/>
    <n v="0.25"/>
  </r>
  <r>
    <s v="TXN0346"/>
    <d v="2022-12-29T00:00:00"/>
    <s v="2022"/>
    <x v="2"/>
    <n v="11599"/>
    <n v="11612"/>
    <n v="-13"/>
    <n v="-1.1207862746788516E-3"/>
    <x v="0"/>
    <x v="4"/>
    <x v="3"/>
    <x v="2"/>
    <x v="3"/>
    <x v="2"/>
    <n v="0.12"/>
  </r>
  <r>
    <s v="TXN0347"/>
    <d v="2022-03-18T00:00:00"/>
    <s v="2022"/>
    <x v="3"/>
    <n v="48552"/>
    <n v="27967"/>
    <n v="20585"/>
    <n v="0.42397841489536991"/>
    <x v="2"/>
    <x v="0"/>
    <x v="1"/>
    <x v="3"/>
    <x v="3"/>
    <x v="3"/>
    <n v="0.04"/>
  </r>
  <r>
    <s v="TXN0348"/>
    <d v="2022-02-11T00:00:00"/>
    <s v="2022"/>
    <x v="10"/>
    <n v="28046"/>
    <n v="10237"/>
    <n v="17809"/>
    <n v="0.63499251230121945"/>
    <x v="1"/>
    <x v="2"/>
    <x v="3"/>
    <x v="4"/>
    <x v="3"/>
    <x v="0"/>
    <n v="7.0000000000000007E-2"/>
  </r>
  <r>
    <s v="TXN0349"/>
    <d v="2023-11-25T00:00:00"/>
    <s v="2023"/>
    <x v="11"/>
    <n v="6561"/>
    <n v="4712"/>
    <n v="1849"/>
    <n v="0.28181679622008843"/>
    <x v="0"/>
    <x v="3"/>
    <x v="1"/>
    <x v="0"/>
    <x v="0"/>
    <x v="0"/>
    <n v="0.18"/>
  </r>
  <r>
    <s v="TXN0350"/>
    <d v="2023-10-26T00:00:00"/>
    <s v="2023"/>
    <x v="7"/>
    <n v="21683"/>
    <n v="18191"/>
    <n v="3492"/>
    <n v="0.16104782548540331"/>
    <x v="1"/>
    <x v="1"/>
    <x v="1"/>
    <x v="0"/>
    <x v="2"/>
    <x v="3"/>
    <n v="0.12"/>
  </r>
  <r>
    <s v="TXN0351"/>
    <d v="2022-12-08T00:00:00"/>
    <s v="2022"/>
    <x v="2"/>
    <n v="49236"/>
    <n v="15278"/>
    <n v="33958"/>
    <n v="0.6896985945243318"/>
    <x v="2"/>
    <x v="3"/>
    <x v="2"/>
    <x v="4"/>
    <x v="2"/>
    <x v="1"/>
    <n v="0.03"/>
  </r>
  <r>
    <s v="TXN0352"/>
    <d v="2023-07-29T00:00:00"/>
    <s v="2023"/>
    <x v="8"/>
    <n v="44177"/>
    <n v="8961"/>
    <n v="35216"/>
    <n v="0.797156891595174"/>
    <x v="2"/>
    <x v="2"/>
    <x v="5"/>
    <x v="2"/>
    <x v="1"/>
    <x v="2"/>
    <n v="0.06"/>
  </r>
  <r>
    <s v="TXN0353"/>
    <d v="2022-04-19T00:00:00"/>
    <s v="2022"/>
    <x v="6"/>
    <n v="37037"/>
    <n v="24114"/>
    <n v="12923"/>
    <n v="0.34892134892134891"/>
    <x v="0"/>
    <x v="0"/>
    <x v="5"/>
    <x v="2"/>
    <x v="1"/>
    <x v="2"/>
    <n v="0.08"/>
  </r>
  <r>
    <s v="TXN0354"/>
    <d v="2023-09-21T00:00:00"/>
    <s v="2023"/>
    <x v="9"/>
    <n v="7017"/>
    <n v="29754"/>
    <n v="-22737"/>
    <n v="-3.2402736212056436"/>
    <x v="0"/>
    <x v="2"/>
    <x v="1"/>
    <x v="3"/>
    <x v="0"/>
    <x v="0"/>
    <n v="0.05"/>
  </r>
  <r>
    <s v="TXN0355"/>
    <d v="2022-02-08T00:00:00"/>
    <s v="2022"/>
    <x v="10"/>
    <n v="33313"/>
    <n v="12436"/>
    <n v="20877"/>
    <n v="0.6266922822921982"/>
    <x v="0"/>
    <x v="1"/>
    <x v="1"/>
    <x v="3"/>
    <x v="1"/>
    <x v="2"/>
    <n v="0.05"/>
  </r>
  <r>
    <s v="TXN0356"/>
    <d v="2023-04-25T00:00:00"/>
    <s v="2023"/>
    <x v="6"/>
    <n v="7783"/>
    <n v="29961"/>
    <n v="-22178"/>
    <n v="-2.8495438776821276"/>
    <x v="0"/>
    <x v="3"/>
    <x v="3"/>
    <x v="4"/>
    <x v="0"/>
    <x v="1"/>
    <n v="0.2"/>
  </r>
  <r>
    <s v="TXN0357"/>
    <d v="2022-07-05T00:00:00"/>
    <s v="2022"/>
    <x v="8"/>
    <n v="15364"/>
    <n v="26470"/>
    <n v="-11106"/>
    <n v="-0.72285863056495703"/>
    <x v="0"/>
    <x v="1"/>
    <x v="2"/>
    <x v="2"/>
    <x v="3"/>
    <x v="0"/>
    <n v="0.27"/>
  </r>
  <r>
    <s v="TXN0358"/>
    <d v="2022-04-08T00:00:00"/>
    <s v="2022"/>
    <x v="6"/>
    <n v="25775"/>
    <n v="20582"/>
    <n v="5193"/>
    <n v="0.20147429679922405"/>
    <x v="4"/>
    <x v="3"/>
    <x v="5"/>
    <x v="2"/>
    <x v="0"/>
    <x v="0"/>
    <n v="0.01"/>
  </r>
  <r>
    <s v="TXN0359"/>
    <d v="2023-09-28T00:00:00"/>
    <s v="2023"/>
    <x v="9"/>
    <n v="15824"/>
    <n v="6612"/>
    <n v="9212"/>
    <n v="0.58215369059656219"/>
    <x v="0"/>
    <x v="1"/>
    <x v="4"/>
    <x v="3"/>
    <x v="0"/>
    <x v="0"/>
    <n v="0.27"/>
  </r>
  <r>
    <s v="TXN0360"/>
    <d v="2022-08-11T00:00:00"/>
    <s v="2022"/>
    <x v="1"/>
    <n v="39202"/>
    <n v="11377"/>
    <n v="27825"/>
    <n v="0.70978521504004899"/>
    <x v="0"/>
    <x v="3"/>
    <x v="5"/>
    <x v="3"/>
    <x v="0"/>
    <x v="2"/>
    <n v="0.17"/>
  </r>
  <r>
    <s v="TXN0361"/>
    <d v="2022-06-16T00:00:00"/>
    <s v="2022"/>
    <x v="4"/>
    <n v="6110"/>
    <n v="12715"/>
    <n v="-6605"/>
    <n v="-1.0810147299509001"/>
    <x v="3"/>
    <x v="3"/>
    <x v="1"/>
    <x v="2"/>
    <x v="3"/>
    <x v="1"/>
    <n v="0.26"/>
  </r>
  <r>
    <s v="TXN0362"/>
    <d v="2023-12-23T00:00:00"/>
    <s v="2023"/>
    <x v="2"/>
    <n v="32088"/>
    <n v="15183"/>
    <n v="16905"/>
    <n v="0.52683246073298429"/>
    <x v="0"/>
    <x v="4"/>
    <x v="1"/>
    <x v="0"/>
    <x v="0"/>
    <x v="1"/>
    <n v="0.09"/>
  </r>
  <r>
    <s v="TXN0363"/>
    <d v="2023-08-10T00:00:00"/>
    <s v="2023"/>
    <x v="1"/>
    <n v="38033"/>
    <n v="11797"/>
    <n v="26236"/>
    <n v="0.68982199668708755"/>
    <x v="2"/>
    <x v="0"/>
    <x v="1"/>
    <x v="0"/>
    <x v="1"/>
    <x v="2"/>
    <n v="0.24"/>
  </r>
  <r>
    <s v="TXN0364"/>
    <d v="2022-11-29T00:00:00"/>
    <s v="2022"/>
    <x v="11"/>
    <n v="14204"/>
    <n v="4986"/>
    <n v="9218"/>
    <n v="0.64897212052942832"/>
    <x v="4"/>
    <x v="1"/>
    <x v="1"/>
    <x v="4"/>
    <x v="2"/>
    <x v="2"/>
    <n v="0.28999999999999998"/>
  </r>
  <r>
    <s v="TXN0365"/>
    <d v="2023-08-16T00:00:00"/>
    <s v="2023"/>
    <x v="1"/>
    <n v="32455"/>
    <n v="4895"/>
    <n v="27560"/>
    <n v="0.84917578185179476"/>
    <x v="1"/>
    <x v="2"/>
    <x v="1"/>
    <x v="3"/>
    <x v="3"/>
    <x v="2"/>
    <n v="0.09"/>
  </r>
  <r>
    <s v="TXN0366"/>
    <d v="2023-10-02T00:00:00"/>
    <s v="2023"/>
    <x v="7"/>
    <n v="18658"/>
    <n v="22438"/>
    <n v="-3780"/>
    <n v="-0.20259406152856682"/>
    <x v="1"/>
    <x v="2"/>
    <x v="1"/>
    <x v="4"/>
    <x v="0"/>
    <x v="0"/>
    <n v="0.18"/>
  </r>
  <r>
    <s v="TXN0367"/>
    <d v="2023-02-20T00:00:00"/>
    <s v="2023"/>
    <x v="10"/>
    <n v="30073"/>
    <n v="17323"/>
    <n v="12750"/>
    <n v="0.42396834369700398"/>
    <x v="2"/>
    <x v="3"/>
    <x v="5"/>
    <x v="1"/>
    <x v="2"/>
    <x v="2"/>
    <n v="0.04"/>
  </r>
  <r>
    <s v="TXN0368"/>
    <d v="2023-12-24T00:00:00"/>
    <s v="2023"/>
    <x v="2"/>
    <n v="48621"/>
    <n v="4709"/>
    <n v="43912"/>
    <n v="0.90314884514921534"/>
    <x v="2"/>
    <x v="3"/>
    <x v="5"/>
    <x v="4"/>
    <x v="0"/>
    <x v="1"/>
    <n v="0.06"/>
  </r>
  <r>
    <s v="TXN0369"/>
    <d v="2022-01-24T00:00:00"/>
    <s v="2022"/>
    <x v="5"/>
    <n v="26402"/>
    <n v="24528"/>
    <n v="1874"/>
    <n v="7.0979471252177864E-2"/>
    <x v="0"/>
    <x v="4"/>
    <x v="3"/>
    <x v="3"/>
    <x v="0"/>
    <x v="1"/>
    <n v="0.2"/>
  </r>
  <r>
    <s v="TXN0370"/>
    <d v="2023-03-08T00:00:00"/>
    <s v="2023"/>
    <x v="3"/>
    <n v="34654"/>
    <n v="7196"/>
    <n v="27458"/>
    <n v="0.79234720378599877"/>
    <x v="2"/>
    <x v="1"/>
    <x v="2"/>
    <x v="3"/>
    <x v="0"/>
    <x v="1"/>
    <n v="0.03"/>
  </r>
  <r>
    <s v="TXN0371"/>
    <d v="2023-08-07T00:00:00"/>
    <s v="2023"/>
    <x v="1"/>
    <n v="15319"/>
    <n v="15615"/>
    <n v="-296"/>
    <n v="-1.9322410078986878E-2"/>
    <x v="0"/>
    <x v="0"/>
    <x v="4"/>
    <x v="4"/>
    <x v="2"/>
    <x v="1"/>
    <n v="0.2"/>
  </r>
  <r>
    <s v="TXN0372"/>
    <d v="2022-08-29T00:00:00"/>
    <s v="2022"/>
    <x v="1"/>
    <n v="39959"/>
    <n v="13799"/>
    <n v="26160"/>
    <n v="0.65467103781375913"/>
    <x v="0"/>
    <x v="2"/>
    <x v="1"/>
    <x v="2"/>
    <x v="2"/>
    <x v="0"/>
    <n v="0.22"/>
  </r>
  <r>
    <s v="TXN0373"/>
    <d v="2023-05-28T00:00:00"/>
    <s v="2023"/>
    <x v="0"/>
    <n v="6633"/>
    <n v="8291"/>
    <n v="-1658"/>
    <n v="-0.2499623096638022"/>
    <x v="0"/>
    <x v="2"/>
    <x v="1"/>
    <x v="0"/>
    <x v="2"/>
    <x v="1"/>
    <n v="0.27"/>
  </r>
  <r>
    <s v="TXN0374"/>
    <d v="2023-01-14T00:00:00"/>
    <s v="2023"/>
    <x v="5"/>
    <n v="11403"/>
    <n v="3973"/>
    <n v="7430"/>
    <n v="0.65158291677628699"/>
    <x v="0"/>
    <x v="0"/>
    <x v="2"/>
    <x v="0"/>
    <x v="1"/>
    <x v="0"/>
    <n v="0.11"/>
  </r>
  <r>
    <s v="TXN0375"/>
    <d v="2022-10-22T00:00:00"/>
    <s v="2022"/>
    <x v="7"/>
    <n v="12312"/>
    <n v="20198"/>
    <n v="-7886"/>
    <n v="-0.64051332033788178"/>
    <x v="0"/>
    <x v="1"/>
    <x v="2"/>
    <x v="1"/>
    <x v="1"/>
    <x v="0"/>
    <n v="0"/>
  </r>
  <r>
    <s v="TXN0376"/>
    <d v="2022-10-05T00:00:00"/>
    <s v="2022"/>
    <x v="7"/>
    <n v="41073"/>
    <n v="22593"/>
    <n v="18480"/>
    <n v="0.44993061135052226"/>
    <x v="1"/>
    <x v="0"/>
    <x v="0"/>
    <x v="1"/>
    <x v="2"/>
    <x v="0"/>
    <n v="7.0000000000000007E-2"/>
  </r>
  <r>
    <s v="TXN0377"/>
    <d v="2023-11-15T00:00:00"/>
    <s v="2023"/>
    <x v="11"/>
    <n v="20258"/>
    <n v="5172"/>
    <n v="15086"/>
    <n v="0.74469345443775303"/>
    <x v="1"/>
    <x v="3"/>
    <x v="3"/>
    <x v="3"/>
    <x v="0"/>
    <x v="2"/>
    <n v="0.03"/>
  </r>
  <r>
    <s v="TXN0378"/>
    <d v="2022-07-04T00:00:00"/>
    <s v="2022"/>
    <x v="8"/>
    <n v="43937"/>
    <n v="8767"/>
    <n v="35170"/>
    <n v="0.80046430115847689"/>
    <x v="0"/>
    <x v="3"/>
    <x v="2"/>
    <x v="1"/>
    <x v="2"/>
    <x v="0"/>
    <n v="0.01"/>
  </r>
  <r>
    <s v="TXN0379"/>
    <d v="2022-10-31T00:00:00"/>
    <s v="2022"/>
    <x v="7"/>
    <n v="29904"/>
    <n v="4697"/>
    <n v="25207"/>
    <n v="0.84293071161048694"/>
    <x v="0"/>
    <x v="3"/>
    <x v="1"/>
    <x v="4"/>
    <x v="1"/>
    <x v="3"/>
    <n v="0.22"/>
  </r>
  <r>
    <s v="TXN0380"/>
    <d v="2023-11-09T00:00:00"/>
    <s v="2023"/>
    <x v="11"/>
    <n v="34777"/>
    <n v="26797"/>
    <n v="7980"/>
    <n v="0.22946200074762055"/>
    <x v="3"/>
    <x v="3"/>
    <x v="3"/>
    <x v="2"/>
    <x v="1"/>
    <x v="2"/>
    <n v="0.22"/>
  </r>
  <r>
    <s v="TXN0381"/>
    <d v="2023-11-23T00:00:00"/>
    <s v="2023"/>
    <x v="11"/>
    <n v="31703"/>
    <n v="25613"/>
    <n v="6090"/>
    <n v="0.19209538529476705"/>
    <x v="4"/>
    <x v="3"/>
    <x v="3"/>
    <x v="3"/>
    <x v="0"/>
    <x v="0"/>
    <n v="0.04"/>
  </r>
  <r>
    <s v="TXN0382"/>
    <d v="2022-09-03T00:00:00"/>
    <s v="2022"/>
    <x v="9"/>
    <n v="28880"/>
    <n v="18679"/>
    <n v="10201"/>
    <n v="0.35322022160664818"/>
    <x v="0"/>
    <x v="1"/>
    <x v="1"/>
    <x v="4"/>
    <x v="0"/>
    <x v="0"/>
    <n v="0.03"/>
  </r>
  <r>
    <s v="TXN0383"/>
    <d v="2022-10-23T00:00:00"/>
    <s v="2022"/>
    <x v="7"/>
    <n v="16604"/>
    <n v="6622"/>
    <n v="9982"/>
    <n v="0.60118043844856661"/>
    <x v="4"/>
    <x v="3"/>
    <x v="1"/>
    <x v="1"/>
    <x v="1"/>
    <x v="0"/>
    <n v="0.06"/>
  </r>
  <r>
    <s v="TXN0384"/>
    <d v="2022-02-09T00:00:00"/>
    <s v="2022"/>
    <x v="10"/>
    <n v="9053"/>
    <n v="18917"/>
    <n v="-9864"/>
    <n v="-1.0895835634596267"/>
    <x v="1"/>
    <x v="3"/>
    <x v="1"/>
    <x v="2"/>
    <x v="0"/>
    <x v="2"/>
    <n v="0.16"/>
  </r>
  <r>
    <s v="TXN0385"/>
    <d v="2022-03-21T00:00:00"/>
    <s v="2022"/>
    <x v="3"/>
    <n v="6967"/>
    <n v="28079"/>
    <n v="-21112"/>
    <n v="-3.0302856322663989"/>
    <x v="2"/>
    <x v="0"/>
    <x v="0"/>
    <x v="2"/>
    <x v="3"/>
    <x v="3"/>
    <n v="0.2"/>
  </r>
  <r>
    <s v="TXN0386"/>
    <d v="2022-02-12T00:00:00"/>
    <s v="2022"/>
    <x v="10"/>
    <n v="41742"/>
    <n v="12263"/>
    <n v="29479"/>
    <n v="0.7062191557663744"/>
    <x v="3"/>
    <x v="1"/>
    <x v="1"/>
    <x v="2"/>
    <x v="0"/>
    <x v="2"/>
    <n v="0.24"/>
  </r>
  <r>
    <s v="TXN0387"/>
    <d v="2023-12-26T00:00:00"/>
    <s v="2023"/>
    <x v="2"/>
    <n v="15483"/>
    <n v="8089"/>
    <n v="7394"/>
    <n v="0.47755602919330881"/>
    <x v="0"/>
    <x v="1"/>
    <x v="1"/>
    <x v="3"/>
    <x v="2"/>
    <x v="1"/>
    <n v="0.04"/>
  </r>
  <r>
    <s v="TXN0388"/>
    <d v="2022-07-27T00:00:00"/>
    <s v="2022"/>
    <x v="8"/>
    <n v="16225"/>
    <n v="14413"/>
    <n v="1812"/>
    <n v="0.11167950693374422"/>
    <x v="4"/>
    <x v="1"/>
    <x v="3"/>
    <x v="3"/>
    <x v="2"/>
    <x v="2"/>
    <n v="0.26"/>
  </r>
  <r>
    <s v="TXN0389"/>
    <d v="2022-09-06T00:00:00"/>
    <s v="2022"/>
    <x v="9"/>
    <n v="36911"/>
    <n v="6495"/>
    <n v="30416"/>
    <n v="0.82403619517217086"/>
    <x v="2"/>
    <x v="3"/>
    <x v="3"/>
    <x v="2"/>
    <x v="3"/>
    <x v="3"/>
    <n v="0.25"/>
  </r>
  <r>
    <s v="TXN0390"/>
    <d v="2022-03-18T00:00:00"/>
    <s v="2022"/>
    <x v="3"/>
    <n v="17035"/>
    <n v="18167"/>
    <n v="-1132"/>
    <n v="-6.6451423539771057E-2"/>
    <x v="0"/>
    <x v="2"/>
    <x v="1"/>
    <x v="0"/>
    <x v="0"/>
    <x v="2"/>
    <n v="0.05"/>
  </r>
  <r>
    <s v="TXN0391"/>
    <d v="2023-02-21T00:00:00"/>
    <s v="2023"/>
    <x v="10"/>
    <n v="27445"/>
    <n v="19843"/>
    <n v="7602"/>
    <n v="0.27699034432501368"/>
    <x v="4"/>
    <x v="0"/>
    <x v="1"/>
    <x v="3"/>
    <x v="2"/>
    <x v="3"/>
    <n v="0.24"/>
  </r>
  <r>
    <s v="TXN0392"/>
    <d v="2023-10-24T00:00:00"/>
    <s v="2023"/>
    <x v="7"/>
    <n v="8446"/>
    <n v="9698"/>
    <n v="-1252"/>
    <n v="-0.14823585129055175"/>
    <x v="3"/>
    <x v="1"/>
    <x v="5"/>
    <x v="4"/>
    <x v="1"/>
    <x v="0"/>
    <n v="0.24"/>
  </r>
  <r>
    <s v="TXN0393"/>
    <d v="2023-02-27T00:00:00"/>
    <s v="2023"/>
    <x v="10"/>
    <n v="9464"/>
    <n v="16084"/>
    <n v="-6620"/>
    <n v="-0.69949281487743031"/>
    <x v="3"/>
    <x v="3"/>
    <x v="1"/>
    <x v="3"/>
    <x v="1"/>
    <x v="0"/>
    <n v="0.26"/>
  </r>
  <r>
    <s v="TXN0394"/>
    <d v="2023-03-09T00:00:00"/>
    <s v="2023"/>
    <x v="3"/>
    <n v="14113"/>
    <n v="7089"/>
    <n v="7024"/>
    <n v="0.49769715864805497"/>
    <x v="0"/>
    <x v="4"/>
    <x v="3"/>
    <x v="3"/>
    <x v="0"/>
    <x v="1"/>
    <n v="0.16"/>
  </r>
  <r>
    <s v="TXN0395"/>
    <d v="2023-09-26T00:00:00"/>
    <s v="2023"/>
    <x v="9"/>
    <n v="34697"/>
    <n v="14119"/>
    <n v="20578"/>
    <n v="0.59307721128627833"/>
    <x v="1"/>
    <x v="3"/>
    <x v="1"/>
    <x v="0"/>
    <x v="1"/>
    <x v="2"/>
    <n v="0.16"/>
  </r>
  <r>
    <s v="TXN0396"/>
    <d v="2022-11-01T00:00:00"/>
    <s v="2022"/>
    <x v="11"/>
    <n v="46512"/>
    <n v="3076"/>
    <n v="43436"/>
    <n v="0.93386652906776746"/>
    <x v="0"/>
    <x v="2"/>
    <x v="0"/>
    <x v="3"/>
    <x v="1"/>
    <x v="1"/>
    <n v="0.14000000000000001"/>
  </r>
  <r>
    <s v="TXN0397"/>
    <d v="2022-01-16T00:00:00"/>
    <s v="2022"/>
    <x v="5"/>
    <n v="40503"/>
    <n v="4764"/>
    <n v="35739"/>
    <n v="0.88237908303088664"/>
    <x v="0"/>
    <x v="3"/>
    <x v="1"/>
    <x v="3"/>
    <x v="3"/>
    <x v="1"/>
    <n v="0.15"/>
  </r>
  <r>
    <s v="TXN0398"/>
    <d v="2023-07-11T00:00:00"/>
    <s v="2023"/>
    <x v="8"/>
    <n v="29660"/>
    <n v="4209"/>
    <n v="25451"/>
    <n v="0.85809170600134865"/>
    <x v="1"/>
    <x v="2"/>
    <x v="4"/>
    <x v="3"/>
    <x v="0"/>
    <x v="1"/>
    <n v="0.16"/>
  </r>
  <r>
    <s v="TXN0399"/>
    <d v="2022-12-16T00:00:00"/>
    <s v="2022"/>
    <x v="2"/>
    <n v="30232"/>
    <n v="10587"/>
    <n v="19645"/>
    <n v="0.64980815030431327"/>
    <x v="3"/>
    <x v="0"/>
    <x v="4"/>
    <x v="3"/>
    <x v="0"/>
    <x v="0"/>
    <n v="0.21"/>
  </r>
  <r>
    <s v="TXN0400"/>
    <d v="2023-06-01T00:00:00"/>
    <s v="2023"/>
    <x v="4"/>
    <n v="35861"/>
    <n v="29178"/>
    <n v="6683"/>
    <n v="0.18635843953040909"/>
    <x v="3"/>
    <x v="2"/>
    <x v="1"/>
    <x v="3"/>
    <x v="0"/>
    <x v="2"/>
    <n v="0.22"/>
  </r>
  <r>
    <s v="TXN0401"/>
    <d v="2023-05-04T00:00:00"/>
    <s v="2023"/>
    <x v="0"/>
    <n v="40573"/>
    <n v="10244"/>
    <n v="30329"/>
    <n v="0.7475168215315604"/>
    <x v="0"/>
    <x v="3"/>
    <x v="1"/>
    <x v="4"/>
    <x v="0"/>
    <x v="0"/>
    <n v="0.11"/>
  </r>
  <r>
    <s v="TXN0402"/>
    <d v="2023-03-25T00:00:00"/>
    <s v="2023"/>
    <x v="3"/>
    <n v="49855"/>
    <n v="25691"/>
    <n v="24164"/>
    <n v="0.48468558820579682"/>
    <x v="0"/>
    <x v="3"/>
    <x v="2"/>
    <x v="0"/>
    <x v="0"/>
    <x v="0"/>
    <n v="0.21"/>
  </r>
  <r>
    <s v="TXN0403"/>
    <d v="2022-12-01T00:00:00"/>
    <s v="2022"/>
    <x v="2"/>
    <n v="17273"/>
    <n v="20390"/>
    <n v="-3117"/>
    <n v="-0.18045504544665084"/>
    <x v="2"/>
    <x v="1"/>
    <x v="4"/>
    <x v="1"/>
    <x v="3"/>
    <x v="2"/>
    <n v="0.19"/>
  </r>
  <r>
    <s v="TXN0404"/>
    <d v="2023-05-25T00:00:00"/>
    <s v="2023"/>
    <x v="0"/>
    <n v="26335"/>
    <n v="29447"/>
    <n v="-3112"/>
    <n v="-0.11816973609265237"/>
    <x v="0"/>
    <x v="3"/>
    <x v="2"/>
    <x v="2"/>
    <x v="0"/>
    <x v="0"/>
    <n v="0.02"/>
  </r>
  <r>
    <s v="TXN0405"/>
    <d v="2022-07-14T00:00:00"/>
    <s v="2022"/>
    <x v="8"/>
    <n v="20550"/>
    <n v="19967"/>
    <n v="583"/>
    <n v="2.8369829683698299E-2"/>
    <x v="0"/>
    <x v="3"/>
    <x v="3"/>
    <x v="2"/>
    <x v="0"/>
    <x v="2"/>
    <n v="0.09"/>
  </r>
  <r>
    <s v="TXN0406"/>
    <d v="2022-11-26T00:00:00"/>
    <s v="2022"/>
    <x v="11"/>
    <n v="6368"/>
    <n v="11939"/>
    <n v="-5571"/>
    <n v="-0.87484296482412061"/>
    <x v="2"/>
    <x v="0"/>
    <x v="2"/>
    <x v="4"/>
    <x v="2"/>
    <x v="0"/>
    <n v="0.26"/>
  </r>
  <r>
    <s v="TXN0407"/>
    <d v="2022-03-16T00:00:00"/>
    <s v="2022"/>
    <x v="3"/>
    <n v="7027"/>
    <n v="25383"/>
    <n v="-18356"/>
    <n v="-2.6122100469617191"/>
    <x v="3"/>
    <x v="0"/>
    <x v="3"/>
    <x v="3"/>
    <x v="0"/>
    <x v="0"/>
    <n v="7.0000000000000007E-2"/>
  </r>
  <r>
    <s v="TXN0408"/>
    <d v="2023-11-19T00:00:00"/>
    <s v="2023"/>
    <x v="11"/>
    <n v="25907"/>
    <n v="27993"/>
    <n v="-2086"/>
    <n v="-8.0518778708457167E-2"/>
    <x v="0"/>
    <x v="3"/>
    <x v="0"/>
    <x v="2"/>
    <x v="0"/>
    <x v="0"/>
    <n v="0.06"/>
  </r>
  <r>
    <s v="TXN0409"/>
    <d v="2022-03-24T00:00:00"/>
    <s v="2022"/>
    <x v="3"/>
    <n v="12674"/>
    <n v="5578"/>
    <n v="7096"/>
    <n v="0.55988638156856552"/>
    <x v="3"/>
    <x v="2"/>
    <x v="5"/>
    <x v="3"/>
    <x v="1"/>
    <x v="2"/>
    <n v="0.18"/>
  </r>
  <r>
    <s v="TXN0410"/>
    <d v="2022-11-01T00:00:00"/>
    <s v="2022"/>
    <x v="11"/>
    <n v="38806"/>
    <n v="17471"/>
    <n v="21335"/>
    <n v="0.54978611554914192"/>
    <x v="0"/>
    <x v="3"/>
    <x v="0"/>
    <x v="0"/>
    <x v="3"/>
    <x v="0"/>
    <n v="0.05"/>
  </r>
  <r>
    <s v="TXN0411"/>
    <d v="2022-06-27T00:00:00"/>
    <s v="2022"/>
    <x v="4"/>
    <n v="28561"/>
    <n v="9263"/>
    <n v="19298"/>
    <n v="0.67567662196701794"/>
    <x v="2"/>
    <x v="2"/>
    <x v="1"/>
    <x v="0"/>
    <x v="1"/>
    <x v="1"/>
    <n v="0.15"/>
  </r>
  <r>
    <s v="TXN0412"/>
    <d v="2023-12-17T00:00:00"/>
    <s v="2023"/>
    <x v="2"/>
    <n v="32434"/>
    <n v="5896"/>
    <n v="26538"/>
    <n v="0.8182154529197756"/>
    <x v="0"/>
    <x v="1"/>
    <x v="1"/>
    <x v="3"/>
    <x v="0"/>
    <x v="1"/>
    <n v="0.14000000000000001"/>
  </r>
  <r>
    <s v="TXN0413"/>
    <d v="2023-09-21T00:00:00"/>
    <s v="2023"/>
    <x v="9"/>
    <n v="25732"/>
    <n v="8524"/>
    <n v="17208"/>
    <n v="0.66873931291776778"/>
    <x v="0"/>
    <x v="0"/>
    <x v="1"/>
    <x v="3"/>
    <x v="1"/>
    <x v="2"/>
    <n v="0.25"/>
  </r>
  <r>
    <s v="TXN0414"/>
    <d v="2022-02-09T00:00:00"/>
    <s v="2022"/>
    <x v="10"/>
    <n v="19282"/>
    <n v="9961"/>
    <n v="9321"/>
    <n v="0.48340421118141269"/>
    <x v="2"/>
    <x v="3"/>
    <x v="1"/>
    <x v="0"/>
    <x v="2"/>
    <x v="2"/>
    <n v="0.06"/>
  </r>
  <r>
    <s v="TXN0415"/>
    <d v="2022-03-13T00:00:00"/>
    <s v="2022"/>
    <x v="3"/>
    <n v="48990"/>
    <n v="3694"/>
    <n v="45296"/>
    <n v="0.92459685650132684"/>
    <x v="0"/>
    <x v="3"/>
    <x v="1"/>
    <x v="3"/>
    <x v="0"/>
    <x v="1"/>
    <n v="0.18"/>
  </r>
  <r>
    <s v="TXN0416"/>
    <d v="2023-04-06T00:00:00"/>
    <s v="2023"/>
    <x v="6"/>
    <n v="35380"/>
    <n v="27026"/>
    <n v="8354"/>
    <n v="0.23612210288298474"/>
    <x v="0"/>
    <x v="1"/>
    <x v="3"/>
    <x v="2"/>
    <x v="0"/>
    <x v="3"/>
    <n v="0.13"/>
  </r>
  <r>
    <s v="TXN0417"/>
    <d v="2022-09-24T00:00:00"/>
    <s v="2022"/>
    <x v="9"/>
    <n v="23500"/>
    <n v="22183"/>
    <n v="1317"/>
    <n v="5.6042553191489361E-2"/>
    <x v="0"/>
    <x v="2"/>
    <x v="1"/>
    <x v="2"/>
    <x v="2"/>
    <x v="1"/>
    <n v="0.06"/>
  </r>
  <r>
    <s v="TXN0418"/>
    <d v="2022-09-01T00:00:00"/>
    <s v="2022"/>
    <x v="9"/>
    <n v="45653"/>
    <n v="14138"/>
    <n v="31515"/>
    <n v="0.69031607999474298"/>
    <x v="2"/>
    <x v="0"/>
    <x v="2"/>
    <x v="0"/>
    <x v="0"/>
    <x v="2"/>
    <n v="0.18"/>
  </r>
  <r>
    <s v="TXN0419"/>
    <d v="2022-06-11T00:00:00"/>
    <s v="2022"/>
    <x v="4"/>
    <n v="42908"/>
    <n v="6443"/>
    <n v="36465"/>
    <n v="0.84984152139461178"/>
    <x v="0"/>
    <x v="4"/>
    <x v="5"/>
    <x v="2"/>
    <x v="2"/>
    <x v="0"/>
    <n v="0.06"/>
  </r>
  <r>
    <s v="TXN0420"/>
    <d v="2022-07-28T00:00:00"/>
    <s v="2022"/>
    <x v="8"/>
    <n v="17934"/>
    <n v="9890"/>
    <n v="8044"/>
    <n v="0.44853351176536188"/>
    <x v="3"/>
    <x v="3"/>
    <x v="1"/>
    <x v="0"/>
    <x v="1"/>
    <x v="2"/>
    <n v="0.19"/>
  </r>
  <r>
    <s v="TXN0421"/>
    <d v="2022-10-21T00:00:00"/>
    <s v="2022"/>
    <x v="7"/>
    <n v="16122"/>
    <n v="28870"/>
    <n v="-12748"/>
    <n v="-0.79072075424885246"/>
    <x v="1"/>
    <x v="2"/>
    <x v="1"/>
    <x v="0"/>
    <x v="0"/>
    <x v="2"/>
    <n v="0.14000000000000001"/>
  </r>
  <r>
    <s v="TXN0422"/>
    <d v="2022-03-09T00:00:00"/>
    <s v="2022"/>
    <x v="3"/>
    <n v="33213"/>
    <n v="21547"/>
    <n v="11666"/>
    <n v="0.35124800529912986"/>
    <x v="3"/>
    <x v="3"/>
    <x v="5"/>
    <x v="3"/>
    <x v="2"/>
    <x v="0"/>
    <n v="0"/>
  </r>
  <r>
    <s v="TXN0423"/>
    <d v="2022-04-14T00:00:00"/>
    <s v="2022"/>
    <x v="6"/>
    <n v="14157"/>
    <n v="25528"/>
    <n v="-11371"/>
    <n v="-0.803206894115985"/>
    <x v="0"/>
    <x v="1"/>
    <x v="1"/>
    <x v="2"/>
    <x v="0"/>
    <x v="2"/>
    <n v="0.27"/>
  </r>
  <r>
    <s v="TXN0424"/>
    <d v="2022-05-13T00:00:00"/>
    <s v="2022"/>
    <x v="0"/>
    <n v="46733"/>
    <n v="19132"/>
    <n v="27601"/>
    <n v="0.59061048937581584"/>
    <x v="0"/>
    <x v="0"/>
    <x v="2"/>
    <x v="0"/>
    <x v="0"/>
    <x v="0"/>
    <n v="0.22"/>
  </r>
  <r>
    <s v="TXN0425"/>
    <d v="2023-08-03T00:00:00"/>
    <s v="2023"/>
    <x v="1"/>
    <n v="8364"/>
    <n v="28149"/>
    <n v="-19785"/>
    <n v="-2.3654949784791968"/>
    <x v="0"/>
    <x v="1"/>
    <x v="4"/>
    <x v="4"/>
    <x v="2"/>
    <x v="2"/>
    <n v="0.09"/>
  </r>
  <r>
    <s v="TXN0426"/>
    <d v="2022-09-01T00:00:00"/>
    <s v="2022"/>
    <x v="9"/>
    <n v="36196"/>
    <n v="12701"/>
    <n v="23495"/>
    <n v="0.64910487346668144"/>
    <x v="4"/>
    <x v="3"/>
    <x v="3"/>
    <x v="0"/>
    <x v="0"/>
    <x v="0"/>
    <n v="7.0000000000000007E-2"/>
  </r>
  <r>
    <s v="TXN0427"/>
    <d v="2022-07-30T00:00:00"/>
    <s v="2022"/>
    <x v="8"/>
    <n v="15987"/>
    <n v="20809"/>
    <n v="-4822"/>
    <n v="-0.30162006630387189"/>
    <x v="0"/>
    <x v="3"/>
    <x v="1"/>
    <x v="3"/>
    <x v="0"/>
    <x v="0"/>
    <n v="0.08"/>
  </r>
  <r>
    <s v="TXN0428"/>
    <d v="2022-02-14T00:00:00"/>
    <s v="2022"/>
    <x v="10"/>
    <n v="41014"/>
    <n v="21386"/>
    <n v="19628"/>
    <n v="0.47856829375335252"/>
    <x v="2"/>
    <x v="0"/>
    <x v="5"/>
    <x v="1"/>
    <x v="1"/>
    <x v="0"/>
    <n v="0.18"/>
  </r>
  <r>
    <s v="TXN0429"/>
    <d v="2023-07-07T00:00:00"/>
    <s v="2023"/>
    <x v="8"/>
    <n v="8416"/>
    <n v="3970"/>
    <n v="4446"/>
    <n v="0.52827946768060841"/>
    <x v="1"/>
    <x v="0"/>
    <x v="1"/>
    <x v="2"/>
    <x v="1"/>
    <x v="2"/>
    <n v="0.24"/>
  </r>
  <r>
    <s v="TXN0430"/>
    <d v="2022-06-12T00:00:00"/>
    <s v="2022"/>
    <x v="4"/>
    <n v="8492"/>
    <n v="22508"/>
    <n v="-14016"/>
    <n v="-1.6504945831370701"/>
    <x v="3"/>
    <x v="3"/>
    <x v="1"/>
    <x v="0"/>
    <x v="1"/>
    <x v="1"/>
    <n v="0.13"/>
  </r>
  <r>
    <s v="TXN0431"/>
    <d v="2023-05-15T00:00:00"/>
    <s v="2023"/>
    <x v="0"/>
    <n v="33474"/>
    <n v="28147"/>
    <n v="5327"/>
    <n v="0.15913843580092013"/>
    <x v="0"/>
    <x v="4"/>
    <x v="4"/>
    <x v="2"/>
    <x v="2"/>
    <x v="1"/>
    <n v="0.09"/>
  </r>
  <r>
    <s v="TXN0432"/>
    <d v="2022-11-23T00:00:00"/>
    <s v="2022"/>
    <x v="11"/>
    <n v="28502"/>
    <n v="3954"/>
    <n v="24548"/>
    <n v="0.86127289313030664"/>
    <x v="0"/>
    <x v="1"/>
    <x v="1"/>
    <x v="2"/>
    <x v="2"/>
    <x v="0"/>
    <n v="0.13"/>
  </r>
  <r>
    <s v="TXN0433"/>
    <d v="2022-10-28T00:00:00"/>
    <s v="2022"/>
    <x v="7"/>
    <n v="30059"/>
    <n v="19240"/>
    <n v="10819"/>
    <n v="0.35992547988955054"/>
    <x v="0"/>
    <x v="4"/>
    <x v="4"/>
    <x v="4"/>
    <x v="0"/>
    <x v="3"/>
    <n v="0.05"/>
  </r>
  <r>
    <s v="TXN0434"/>
    <d v="2023-12-27T00:00:00"/>
    <s v="2023"/>
    <x v="2"/>
    <n v="33904"/>
    <n v="9028"/>
    <n v="24876"/>
    <n v="0.73371873525247755"/>
    <x v="4"/>
    <x v="1"/>
    <x v="4"/>
    <x v="1"/>
    <x v="1"/>
    <x v="0"/>
    <n v="0.19"/>
  </r>
  <r>
    <s v="TXN0435"/>
    <d v="2022-06-21T00:00:00"/>
    <s v="2022"/>
    <x v="4"/>
    <n v="46378"/>
    <n v="7699"/>
    <n v="38679"/>
    <n v="0.8339945663892363"/>
    <x v="0"/>
    <x v="2"/>
    <x v="4"/>
    <x v="0"/>
    <x v="0"/>
    <x v="0"/>
    <n v="0.13"/>
  </r>
  <r>
    <s v="TXN0436"/>
    <d v="2023-12-07T00:00:00"/>
    <s v="2023"/>
    <x v="2"/>
    <n v="49969"/>
    <n v="21285"/>
    <n v="28684"/>
    <n v="0.57403590225940082"/>
    <x v="4"/>
    <x v="2"/>
    <x v="1"/>
    <x v="0"/>
    <x v="0"/>
    <x v="0"/>
    <n v="0.24"/>
  </r>
  <r>
    <s v="TXN0437"/>
    <d v="2022-04-03T00:00:00"/>
    <s v="2022"/>
    <x v="6"/>
    <n v="9662"/>
    <n v="17475"/>
    <n v="-7813"/>
    <n v="-0.80863175326019454"/>
    <x v="4"/>
    <x v="1"/>
    <x v="1"/>
    <x v="4"/>
    <x v="1"/>
    <x v="3"/>
    <n v="0.22"/>
  </r>
  <r>
    <s v="TXN0438"/>
    <d v="2023-05-24T00:00:00"/>
    <s v="2023"/>
    <x v="0"/>
    <n v="23067"/>
    <n v="21643"/>
    <n v="1424"/>
    <n v="6.173321194780422E-2"/>
    <x v="0"/>
    <x v="3"/>
    <x v="3"/>
    <x v="2"/>
    <x v="3"/>
    <x v="0"/>
    <n v="0.08"/>
  </r>
  <r>
    <s v="TXN0439"/>
    <d v="2023-01-02T00:00:00"/>
    <s v="2023"/>
    <x v="5"/>
    <n v="44257"/>
    <n v="22442"/>
    <n v="21815"/>
    <n v="0.49291637481076439"/>
    <x v="4"/>
    <x v="3"/>
    <x v="1"/>
    <x v="3"/>
    <x v="1"/>
    <x v="0"/>
    <n v="0.16"/>
  </r>
  <r>
    <s v="TXN0440"/>
    <d v="2023-11-13T00:00:00"/>
    <s v="2023"/>
    <x v="11"/>
    <n v="9194"/>
    <n v="21648"/>
    <n v="-12454"/>
    <n v="-1.3545790733086795"/>
    <x v="3"/>
    <x v="3"/>
    <x v="4"/>
    <x v="0"/>
    <x v="3"/>
    <x v="1"/>
    <n v="0.08"/>
  </r>
  <r>
    <s v="TXN0441"/>
    <d v="2023-09-20T00:00:00"/>
    <s v="2023"/>
    <x v="9"/>
    <n v="42211"/>
    <n v="7610"/>
    <n v="34601"/>
    <n v="0.81971524010329067"/>
    <x v="4"/>
    <x v="3"/>
    <x v="1"/>
    <x v="3"/>
    <x v="1"/>
    <x v="3"/>
    <n v="7.0000000000000007E-2"/>
  </r>
  <r>
    <s v="TXN0442"/>
    <d v="2022-11-26T00:00:00"/>
    <s v="2022"/>
    <x v="11"/>
    <n v="19108"/>
    <n v="28463"/>
    <n v="-9355"/>
    <n v="-0.48958551392087085"/>
    <x v="2"/>
    <x v="1"/>
    <x v="2"/>
    <x v="4"/>
    <x v="0"/>
    <x v="0"/>
    <n v="0.04"/>
  </r>
  <r>
    <s v="TXN0443"/>
    <d v="2023-11-17T00:00:00"/>
    <s v="2023"/>
    <x v="11"/>
    <n v="25389"/>
    <n v="25945"/>
    <n v="-556"/>
    <n v="-2.1899247705699319E-2"/>
    <x v="2"/>
    <x v="3"/>
    <x v="1"/>
    <x v="2"/>
    <x v="1"/>
    <x v="0"/>
    <n v="0.22"/>
  </r>
  <r>
    <s v="TXN0444"/>
    <d v="2022-12-25T00:00:00"/>
    <s v="2022"/>
    <x v="2"/>
    <n v="7506"/>
    <n v="27670"/>
    <n v="-20164"/>
    <n v="-2.6863842259525712"/>
    <x v="0"/>
    <x v="3"/>
    <x v="1"/>
    <x v="4"/>
    <x v="1"/>
    <x v="3"/>
    <n v="0.01"/>
  </r>
  <r>
    <s v="TXN0445"/>
    <d v="2022-06-22T00:00:00"/>
    <s v="2022"/>
    <x v="4"/>
    <n v="11497"/>
    <n v="14870"/>
    <n v="-3373"/>
    <n v="-0.29338088196920936"/>
    <x v="3"/>
    <x v="3"/>
    <x v="5"/>
    <x v="3"/>
    <x v="1"/>
    <x v="0"/>
    <n v="0.28999999999999998"/>
  </r>
  <r>
    <s v="TXN0446"/>
    <d v="2022-09-01T00:00:00"/>
    <s v="2022"/>
    <x v="9"/>
    <n v="35422"/>
    <n v="14285"/>
    <n v="21137"/>
    <n v="0.59671955282028122"/>
    <x v="0"/>
    <x v="3"/>
    <x v="1"/>
    <x v="0"/>
    <x v="0"/>
    <x v="3"/>
    <n v="0.22"/>
  </r>
  <r>
    <s v="TXN0447"/>
    <d v="2022-05-15T00:00:00"/>
    <s v="2022"/>
    <x v="0"/>
    <n v="5077"/>
    <n v="19706"/>
    <n v="-14629"/>
    <n v="-2.8814260389994093"/>
    <x v="4"/>
    <x v="3"/>
    <x v="1"/>
    <x v="2"/>
    <x v="2"/>
    <x v="1"/>
    <n v="0.18"/>
  </r>
  <r>
    <s v="TXN0448"/>
    <d v="2022-04-16T00:00:00"/>
    <s v="2022"/>
    <x v="6"/>
    <n v="8516"/>
    <n v="13452"/>
    <n v="-4936"/>
    <n v="-0.5796148426491311"/>
    <x v="3"/>
    <x v="3"/>
    <x v="1"/>
    <x v="3"/>
    <x v="0"/>
    <x v="2"/>
    <n v="0.18"/>
  </r>
  <r>
    <s v="TXN0449"/>
    <d v="2022-09-12T00:00:00"/>
    <s v="2022"/>
    <x v="9"/>
    <n v="40610"/>
    <n v="18460"/>
    <n v="22150"/>
    <n v="0.54543215956660918"/>
    <x v="3"/>
    <x v="1"/>
    <x v="5"/>
    <x v="3"/>
    <x v="0"/>
    <x v="1"/>
    <n v="0.19"/>
  </r>
  <r>
    <s v="TXN0450"/>
    <d v="2023-03-23T00:00:00"/>
    <s v="2023"/>
    <x v="3"/>
    <n v="48578"/>
    <n v="28502"/>
    <n v="20076"/>
    <n v="0.41327349829140764"/>
    <x v="2"/>
    <x v="0"/>
    <x v="1"/>
    <x v="3"/>
    <x v="1"/>
    <x v="3"/>
    <n v="0.02"/>
  </r>
  <r>
    <s v="TXN0451"/>
    <d v="2023-03-10T00:00:00"/>
    <s v="2023"/>
    <x v="3"/>
    <n v="40723"/>
    <n v="29590"/>
    <n v="11133"/>
    <n v="0.27338359158215259"/>
    <x v="2"/>
    <x v="4"/>
    <x v="1"/>
    <x v="4"/>
    <x v="1"/>
    <x v="1"/>
    <n v="0.02"/>
  </r>
  <r>
    <s v="TXN0452"/>
    <d v="2023-11-05T00:00:00"/>
    <s v="2023"/>
    <x v="11"/>
    <n v="27866"/>
    <n v="14205"/>
    <n v="13661"/>
    <n v="0.49023900093303668"/>
    <x v="2"/>
    <x v="4"/>
    <x v="0"/>
    <x v="3"/>
    <x v="0"/>
    <x v="1"/>
    <n v="0.02"/>
  </r>
  <r>
    <s v="TXN0453"/>
    <d v="2022-12-10T00:00:00"/>
    <s v="2022"/>
    <x v="2"/>
    <n v="37905"/>
    <n v="24148"/>
    <n v="13757"/>
    <n v="0.36293364991425936"/>
    <x v="0"/>
    <x v="2"/>
    <x v="1"/>
    <x v="1"/>
    <x v="0"/>
    <x v="0"/>
    <n v="0.23"/>
  </r>
  <r>
    <s v="TXN0454"/>
    <d v="2022-05-12T00:00:00"/>
    <s v="2022"/>
    <x v="0"/>
    <n v="42931"/>
    <n v="6619"/>
    <n v="36312"/>
    <n v="0.84582236612238237"/>
    <x v="1"/>
    <x v="1"/>
    <x v="1"/>
    <x v="3"/>
    <x v="2"/>
    <x v="0"/>
    <n v="0.01"/>
  </r>
  <r>
    <s v="TXN0455"/>
    <d v="2022-03-09T00:00:00"/>
    <s v="2022"/>
    <x v="3"/>
    <n v="36633"/>
    <n v="8748"/>
    <n v="27885"/>
    <n v="0.76119891900745229"/>
    <x v="4"/>
    <x v="0"/>
    <x v="1"/>
    <x v="3"/>
    <x v="2"/>
    <x v="2"/>
    <n v="0.19"/>
  </r>
  <r>
    <s v="TXN0456"/>
    <d v="2023-03-09T00:00:00"/>
    <s v="2023"/>
    <x v="3"/>
    <n v="25967"/>
    <n v="21391"/>
    <n v="4576"/>
    <n v="0.17622366850232987"/>
    <x v="2"/>
    <x v="3"/>
    <x v="1"/>
    <x v="3"/>
    <x v="2"/>
    <x v="2"/>
    <n v="0.22"/>
  </r>
  <r>
    <s v="TXN0457"/>
    <d v="2023-06-02T00:00:00"/>
    <s v="2023"/>
    <x v="4"/>
    <n v="31614"/>
    <n v="15291"/>
    <n v="16323"/>
    <n v="0.51632188271019164"/>
    <x v="1"/>
    <x v="3"/>
    <x v="3"/>
    <x v="4"/>
    <x v="0"/>
    <x v="0"/>
    <n v="0.24"/>
  </r>
  <r>
    <s v="TXN0458"/>
    <d v="2023-08-09T00:00:00"/>
    <s v="2023"/>
    <x v="1"/>
    <n v="9542"/>
    <n v="3723"/>
    <n v="5819"/>
    <n v="0.60983022427164113"/>
    <x v="0"/>
    <x v="3"/>
    <x v="4"/>
    <x v="2"/>
    <x v="0"/>
    <x v="3"/>
    <n v="0.12"/>
  </r>
  <r>
    <s v="TXN0459"/>
    <d v="2022-11-04T00:00:00"/>
    <s v="2022"/>
    <x v="11"/>
    <n v="36726"/>
    <n v="4676"/>
    <n v="32050"/>
    <n v="0.87267875619452162"/>
    <x v="0"/>
    <x v="3"/>
    <x v="3"/>
    <x v="0"/>
    <x v="1"/>
    <x v="0"/>
    <n v="0.24"/>
  </r>
  <r>
    <s v="TXN0460"/>
    <d v="2023-12-19T00:00:00"/>
    <s v="2023"/>
    <x v="2"/>
    <n v="18704"/>
    <n v="10644"/>
    <n v="8060"/>
    <n v="0.43092386655260906"/>
    <x v="0"/>
    <x v="0"/>
    <x v="2"/>
    <x v="1"/>
    <x v="0"/>
    <x v="2"/>
    <n v="0.21"/>
  </r>
  <r>
    <s v="TXN0461"/>
    <d v="2022-09-16T00:00:00"/>
    <s v="2022"/>
    <x v="9"/>
    <n v="35247"/>
    <n v="29037"/>
    <n v="6210"/>
    <n v="0.17618520725168099"/>
    <x v="0"/>
    <x v="1"/>
    <x v="5"/>
    <x v="3"/>
    <x v="1"/>
    <x v="1"/>
    <n v="0.06"/>
  </r>
  <r>
    <s v="TXN0462"/>
    <d v="2022-01-22T00:00:00"/>
    <s v="2022"/>
    <x v="5"/>
    <n v="17313"/>
    <n v="24255"/>
    <n v="-6942"/>
    <n v="-0.40097036908681338"/>
    <x v="3"/>
    <x v="3"/>
    <x v="0"/>
    <x v="3"/>
    <x v="1"/>
    <x v="1"/>
    <n v="0.04"/>
  </r>
  <r>
    <s v="TXN0463"/>
    <d v="2022-07-22T00:00:00"/>
    <s v="2022"/>
    <x v="8"/>
    <n v="29447"/>
    <n v="8103"/>
    <n v="21344"/>
    <n v="0.72482765646755187"/>
    <x v="3"/>
    <x v="4"/>
    <x v="4"/>
    <x v="3"/>
    <x v="1"/>
    <x v="0"/>
    <n v="0.23"/>
  </r>
  <r>
    <s v="TXN0464"/>
    <d v="2022-05-15T00:00:00"/>
    <s v="2022"/>
    <x v="0"/>
    <n v="40934"/>
    <n v="25531"/>
    <n v="15403"/>
    <n v="0.37628865979381443"/>
    <x v="3"/>
    <x v="1"/>
    <x v="0"/>
    <x v="3"/>
    <x v="0"/>
    <x v="0"/>
    <n v="0.06"/>
  </r>
  <r>
    <s v="TXN0465"/>
    <d v="2022-09-17T00:00:00"/>
    <s v="2022"/>
    <x v="9"/>
    <n v="46309"/>
    <n v="24484"/>
    <n v="21825"/>
    <n v="0.47129067783800127"/>
    <x v="1"/>
    <x v="1"/>
    <x v="1"/>
    <x v="0"/>
    <x v="1"/>
    <x v="0"/>
    <n v="0.27"/>
  </r>
  <r>
    <s v="TXN0466"/>
    <d v="2022-11-16T00:00:00"/>
    <s v="2022"/>
    <x v="11"/>
    <n v="6732"/>
    <n v="27226"/>
    <n v="-20494"/>
    <n v="-3.0442661913250149"/>
    <x v="4"/>
    <x v="3"/>
    <x v="4"/>
    <x v="3"/>
    <x v="0"/>
    <x v="0"/>
    <n v="0.02"/>
  </r>
  <r>
    <s v="TXN0467"/>
    <d v="2022-02-19T00:00:00"/>
    <s v="2022"/>
    <x v="10"/>
    <n v="23095"/>
    <n v="17521"/>
    <n v="5574"/>
    <n v="0.24135094176228622"/>
    <x v="2"/>
    <x v="3"/>
    <x v="5"/>
    <x v="0"/>
    <x v="3"/>
    <x v="0"/>
    <n v="0.24"/>
  </r>
  <r>
    <s v="TXN0468"/>
    <d v="2022-11-28T00:00:00"/>
    <s v="2022"/>
    <x v="11"/>
    <n v="19186"/>
    <n v="16038"/>
    <n v="3148"/>
    <n v="0.16407797352236006"/>
    <x v="3"/>
    <x v="3"/>
    <x v="0"/>
    <x v="3"/>
    <x v="0"/>
    <x v="2"/>
    <n v="0.03"/>
  </r>
  <r>
    <s v="TXN0469"/>
    <d v="2022-08-24T00:00:00"/>
    <s v="2022"/>
    <x v="1"/>
    <n v="9511"/>
    <n v="23622"/>
    <n v="-14111"/>
    <n v="-1.4836505099358637"/>
    <x v="2"/>
    <x v="1"/>
    <x v="1"/>
    <x v="4"/>
    <x v="3"/>
    <x v="3"/>
    <n v="0.13"/>
  </r>
  <r>
    <s v="TXN0470"/>
    <d v="2023-12-08T00:00:00"/>
    <s v="2023"/>
    <x v="2"/>
    <n v="6494"/>
    <n v="7502"/>
    <n v="-1008"/>
    <n v="-0.15522020326455188"/>
    <x v="2"/>
    <x v="3"/>
    <x v="5"/>
    <x v="4"/>
    <x v="2"/>
    <x v="2"/>
    <n v="0.04"/>
  </r>
  <r>
    <s v="TXN0471"/>
    <d v="2023-12-24T00:00:00"/>
    <s v="2023"/>
    <x v="2"/>
    <n v="20756"/>
    <n v="17617"/>
    <n v="3139"/>
    <n v="0.15123337830025052"/>
    <x v="0"/>
    <x v="3"/>
    <x v="2"/>
    <x v="4"/>
    <x v="1"/>
    <x v="1"/>
    <n v="0.06"/>
  </r>
  <r>
    <s v="TXN0472"/>
    <d v="2022-11-13T00:00:00"/>
    <s v="2022"/>
    <x v="11"/>
    <n v="45325"/>
    <n v="10855"/>
    <n v="34470"/>
    <n v="0.76050744622173194"/>
    <x v="4"/>
    <x v="4"/>
    <x v="2"/>
    <x v="3"/>
    <x v="3"/>
    <x v="1"/>
    <n v="0.13"/>
  </r>
  <r>
    <s v="TXN0473"/>
    <d v="2022-11-04T00:00:00"/>
    <s v="2022"/>
    <x v="11"/>
    <n v="11986"/>
    <n v="21902"/>
    <n v="-9916"/>
    <n v="-0.82729851493408979"/>
    <x v="2"/>
    <x v="1"/>
    <x v="4"/>
    <x v="3"/>
    <x v="3"/>
    <x v="1"/>
    <n v="0.2"/>
  </r>
  <r>
    <s v="TXN0474"/>
    <d v="2022-03-08T00:00:00"/>
    <s v="2022"/>
    <x v="3"/>
    <n v="46802"/>
    <n v="27203"/>
    <n v="19599"/>
    <n v="0.41876415537797529"/>
    <x v="3"/>
    <x v="3"/>
    <x v="1"/>
    <x v="1"/>
    <x v="0"/>
    <x v="2"/>
    <n v="0.26"/>
  </r>
  <r>
    <s v="TXN0475"/>
    <d v="2023-02-26T00:00:00"/>
    <s v="2023"/>
    <x v="10"/>
    <n v="38299"/>
    <n v="8846"/>
    <n v="29453"/>
    <n v="0.76902791195592579"/>
    <x v="0"/>
    <x v="4"/>
    <x v="3"/>
    <x v="3"/>
    <x v="2"/>
    <x v="0"/>
    <n v="0.11"/>
  </r>
  <r>
    <s v="TXN0476"/>
    <d v="2023-01-12T00:00:00"/>
    <s v="2023"/>
    <x v="5"/>
    <n v="7614"/>
    <n v="5107"/>
    <n v="2507"/>
    <n v="0.32926188599947465"/>
    <x v="3"/>
    <x v="3"/>
    <x v="1"/>
    <x v="4"/>
    <x v="2"/>
    <x v="0"/>
    <n v="0.04"/>
  </r>
  <r>
    <s v="TXN0477"/>
    <d v="2023-03-31T00:00:00"/>
    <s v="2023"/>
    <x v="3"/>
    <n v="41933"/>
    <n v="12650"/>
    <n v="29283"/>
    <n v="0.69832828559845472"/>
    <x v="1"/>
    <x v="1"/>
    <x v="5"/>
    <x v="0"/>
    <x v="2"/>
    <x v="0"/>
    <n v="0.02"/>
  </r>
  <r>
    <s v="TXN0478"/>
    <d v="2022-05-25T00:00:00"/>
    <s v="2022"/>
    <x v="0"/>
    <n v="17235"/>
    <n v="6575"/>
    <n v="10660"/>
    <n v="0.61850884827386132"/>
    <x v="2"/>
    <x v="3"/>
    <x v="3"/>
    <x v="2"/>
    <x v="1"/>
    <x v="0"/>
    <n v="0.27"/>
  </r>
  <r>
    <s v="TXN0479"/>
    <d v="2022-08-23T00:00:00"/>
    <s v="2022"/>
    <x v="1"/>
    <n v="30404"/>
    <n v="6244"/>
    <n v="24160"/>
    <n v="0.79463228522562823"/>
    <x v="0"/>
    <x v="1"/>
    <x v="4"/>
    <x v="3"/>
    <x v="0"/>
    <x v="0"/>
    <n v="0.1"/>
  </r>
  <r>
    <s v="TXN0480"/>
    <d v="2023-09-19T00:00:00"/>
    <s v="2023"/>
    <x v="9"/>
    <n v="31034"/>
    <n v="13034"/>
    <n v="18000"/>
    <n v="0.58000902236257013"/>
    <x v="0"/>
    <x v="2"/>
    <x v="0"/>
    <x v="3"/>
    <x v="1"/>
    <x v="3"/>
    <n v="0.2"/>
  </r>
  <r>
    <s v="TXN0481"/>
    <d v="2023-04-15T00:00:00"/>
    <s v="2023"/>
    <x v="6"/>
    <n v="27294"/>
    <n v="12419"/>
    <n v="14875"/>
    <n v="0.54499157323953984"/>
    <x v="0"/>
    <x v="4"/>
    <x v="1"/>
    <x v="4"/>
    <x v="1"/>
    <x v="1"/>
    <n v="0.1"/>
  </r>
  <r>
    <s v="TXN0482"/>
    <d v="2022-12-11T00:00:00"/>
    <s v="2022"/>
    <x v="2"/>
    <n v="26326"/>
    <n v="19948"/>
    <n v="6378"/>
    <n v="0.24226999924029477"/>
    <x v="2"/>
    <x v="3"/>
    <x v="4"/>
    <x v="4"/>
    <x v="0"/>
    <x v="0"/>
    <n v="0"/>
  </r>
  <r>
    <s v="TXN0483"/>
    <d v="2023-06-24T00:00:00"/>
    <s v="2023"/>
    <x v="4"/>
    <n v="14184"/>
    <n v="18198"/>
    <n v="-4014"/>
    <n v="-0.28299492385786801"/>
    <x v="0"/>
    <x v="3"/>
    <x v="1"/>
    <x v="0"/>
    <x v="1"/>
    <x v="3"/>
    <n v="0.01"/>
  </r>
  <r>
    <s v="TXN0484"/>
    <d v="2022-08-27T00:00:00"/>
    <s v="2022"/>
    <x v="1"/>
    <n v="28491"/>
    <n v="6468"/>
    <n v="22023"/>
    <n v="0.77298094134989992"/>
    <x v="2"/>
    <x v="3"/>
    <x v="0"/>
    <x v="3"/>
    <x v="0"/>
    <x v="2"/>
    <n v="0.27"/>
  </r>
  <r>
    <s v="TXN0485"/>
    <d v="2022-04-21T00:00:00"/>
    <s v="2022"/>
    <x v="6"/>
    <n v="43717"/>
    <n v="7130"/>
    <n v="36587"/>
    <n v="0.83690555161607616"/>
    <x v="2"/>
    <x v="2"/>
    <x v="2"/>
    <x v="3"/>
    <x v="1"/>
    <x v="0"/>
    <n v="0.19"/>
  </r>
  <r>
    <s v="TXN0486"/>
    <d v="2023-04-03T00:00:00"/>
    <s v="2023"/>
    <x v="6"/>
    <n v="8063"/>
    <n v="11448"/>
    <n v="-3385"/>
    <n v="-0.41981892595808012"/>
    <x v="0"/>
    <x v="3"/>
    <x v="2"/>
    <x v="2"/>
    <x v="3"/>
    <x v="0"/>
    <n v="0.1"/>
  </r>
  <r>
    <s v="TXN0487"/>
    <d v="2022-10-10T00:00:00"/>
    <s v="2022"/>
    <x v="7"/>
    <n v="27352"/>
    <n v="14718"/>
    <n v="12634"/>
    <n v="0.46190406551623281"/>
    <x v="0"/>
    <x v="1"/>
    <x v="3"/>
    <x v="3"/>
    <x v="0"/>
    <x v="1"/>
    <n v="0.08"/>
  </r>
  <r>
    <s v="TXN0488"/>
    <d v="2022-07-07T00:00:00"/>
    <s v="2022"/>
    <x v="8"/>
    <n v="45550"/>
    <n v="10422"/>
    <n v="35128"/>
    <n v="0.77119648737650937"/>
    <x v="2"/>
    <x v="3"/>
    <x v="2"/>
    <x v="4"/>
    <x v="1"/>
    <x v="3"/>
    <n v="0.24"/>
  </r>
  <r>
    <s v="TXN0489"/>
    <d v="2023-01-18T00:00:00"/>
    <s v="2023"/>
    <x v="5"/>
    <n v="7714"/>
    <n v="27716"/>
    <n v="-20002"/>
    <n v="-2.5929478869587763"/>
    <x v="4"/>
    <x v="4"/>
    <x v="3"/>
    <x v="4"/>
    <x v="3"/>
    <x v="2"/>
    <n v="0.15"/>
  </r>
  <r>
    <s v="TXN0490"/>
    <d v="2023-03-29T00:00:00"/>
    <s v="2023"/>
    <x v="3"/>
    <n v="37521"/>
    <n v="19273"/>
    <n v="18248"/>
    <n v="0.48634098238319873"/>
    <x v="4"/>
    <x v="4"/>
    <x v="1"/>
    <x v="2"/>
    <x v="3"/>
    <x v="2"/>
    <n v="0.04"/>
  </r>
  <r>
    <s v="TXN0491"/>
    <d v="2023-10-17T00:00:00"/>
    <s v="2023"/>
    <x v="7"/>
    <n v="39845"/>
    <n v="6180"/>
    <n v="33665"/>
    <n v="0.8448989835613"/>
    <x v="1"/>
    <x v="0"/>
    <x v="1"/>
    <x v="3"/>
    <x v="3"/>
    <x v="0"/>
    <n v="0.25"/>
  </r>
  <r>
    <s v="TXN0492"/>
    <d v="2023-08-20T00:00:00"/>
    <s v="2023"/>
    <x v="1"/>
    <n v="34647"/>
    <n v="10808"/>
    <n v="23839"/>
    <n v="0.68805379975178227"/>
    <x v="4"/>
    <x v="3"/>
    <x v="0"/>
    <x v="0"/>
    <x v="0"/>
    <x v="2"/>
    <n v="0.14000000000000001"/>
  </r>
  <r>
    <s v="TXN0493"/>
    <d v="2023-11-04T00:00:00"/>
    <s v="2023"/>
    <x v="11"/>
    <n v="33180"/>
    <n v="12605"/>
    <n v="20575"/>
    <n v="0.62010247136829411"/>
    <x v="1"/>
    <x v="0"/>
    <x v="2"/>
    <x v="3"/>
    <x v="0"/>
    <x v="2"/>
    <n v="0.26"/>
  </r>
  <r>
    <s v="TXN0494"/>
    <d v="2022-04-25T00:00:00"/>
    <s v="2022"/>
    <x v="6"/>
    <n v="5770"/>
    <n v="29333"/>
    <n v="-23563"/>
    <n v="-4.0837088388214902"/>
    <x v="0"/>
    <x v="3"/>
    <x v="0"/>
    <x v="4"/>
    <x v="0"/>
    <x v="2"/>
    <n v="0.25"/>
  </r>
  <r>
    <s v="TXN0495"/>
    <d v="2023-07-16T00:00:00"/>
    <s v="2023"/>
    <x v="8"/>
    <n v="39206"/>
    <n v="8566"/>
    <n v="30640"/>
    <n v="0.78151303371932868"/>
    <x v="2"/>
    <x v="4"/>
    <x v="1"/>
    <x v="1"/>
    <x v="2"/>
    <x v="3"/>
    <n v="0.21"/>
  </r>
  <r>
    <s v="TXN0496"/>
    <d v="2023-04-05T00:00:00"/>
    <s v="2023"/>
    <x v="6"/>
    <n v="29063"/>
    <n v="12512"/>
    <n v="16551"/>
    <n v="0.56948697656814506"/>
    <x v="3"/>
    <x v="0"/>
    <x v="5"/>
    <x v="3"/>
    <x v="0"/>
    <x v="3"/>
    <n v="0.01"/>
  </r>
  <r>
    <s v="TXN0497"/>
    <d v="2023-12-24T00:00:00"/>
    <s v="2023"/>
    <x v="2"/>
    <n v="31160"/>
    <n v="20726"/>
    <n v="10434"/>
    <n v="0.33485237483953789"/>
    <x v="3"/>
    <x v="3"/>
    <x v="2"/>
    <x v="0"/>
    <x v="0"/>
    <x v="0"/>
    <n v="0.04"/>
  </r>
  <r>
    <s v="TXN0498"/>
    <d v="2023-11-13T00:00:00"/>
    <s v="2023"/>
    <x v="11"/>
    <n v="31065"/>
    <n v="27810"/>
    <n v="3255"/>
    <n v="0.10478029937228392"/>
    <x v="0"/>
    <x v="3"/>
    <x v="5"/>
    <x v="4"/>
    <x v="1"/>
    <x v="0"/>
    <n v="0.27"/>
  </r>
  <r>
    <s v="TXN0499"/>
    <d v="2023-07-14T00:00:00"/>
    <s v="2023"/>
    <x v="8"/>
    <n v="40766"/>
    <n v="5166"/>
    <n v="35600"/>
    <n v="0.8732767502330373"/>
    <x v="0"/>
    <x v="1"/>
    <x v="1"/>
    <x v="0"/>
    <x v="0"/>
    <x v="0"/>
    <n v="7.0000000000000007E-2"/>
  </r>
  <r>
    <s v="TXN0500"/>
    <d v="2022-01-01T00:00:00"/>
    <s v="2022"/>
    <x v="5"/>
    <n v="37717"/>
    <n v="17054"/>
    <n v="20663"/>
    <n v="0.54784314765225228"/>
    <x v="0"/>
    <x v="4"/>
    <x v="4"/>
    <x v="2"/>
    <x v="2"/>
    <x v="0"/>
    <n v="0.14000000000000001"/>
  </r>
  <r>
    <s v="TXN0501"/>
    <d v="2022-11-06T00:00:00"/>
    <s v="2022"/>
    <x v="11"/>
    <n v="25455"/>
    <n v="21119"/>
    <n v="4336"/>
    <n v="0.17033981536043999"/>
    <x v="2"/>
    <x v="3"/>
    <x v="5"/>
    <x v="0"/>
    <x v="2"/>
    <x v="1"/>
    <n v="0.21"/>
  </r>
  <r>
    <s v="TXN0502"/>
    <d v="2022-06-29T00:00:00"/>
    <s v="2022"/>
    <x v="4"/>
    <n v="30045"/>
    <n v="8011"/>
    <n v="22034"/>
    <n v="0.73336661674155434"/>
    <x v="1"/>
    <x v="3"/>
    <x v="1"/>
    <x v="2"/>
    <x v="0"/>
    <x v="3"/>
    <n v="0.05"/>
  </r>
  <r>
    <s v="TXN0503"/>
    <d v="2022-10-24T00:00:00"/>
    <s v="2022"/>
    <x v="7"/>
    <n v="13051"/>
    <n v="11878"/>
    <n v="1173"/>
    <n v="8.9878170255152864E-2"/>
    <x v="0"/>
    <x v="1"/>
    <x v="3"/>
    <x v="0"/>
    <x v="0"/>
    <x v="0"/>
    <n v="0.01"/>
  </r>
  <r>
    <s v="TXN0504"/>
    <d v="2022-11-20T00:00:00"/>
    <s v="2022"/>
    <x v="11"/>
    <n v="21988"/>
    <n v="17960"/>
    <n v="4028"/>
    <n v="0.1831908313625614"/>
    <x v="3"/>
    <x v="3"/>
    <x v="2"/>
    <x v="3"/>
    <x v="0"/>
    <x v="2"/>
    <n v="0.15"/>
  </r>
  <r>
    <s v="TXN0505"/>
    <d v="2023-02-09T00:00:00"/>
    <s v="2023"/>
    <x v="10"/>
    <n v="29188"/>
    <n v="24624"/>
    <n v="4564"/>
    <n v="0.15636562971084006"/>
    <x v="0"/>
    <x v="3"/>
    <x v="1"/>
    <x v="3"/>
    <x v="0"/>
    <x v="0"/>
    <n v="0.19"/>
  </r>
  <r>
    <s v="TXN0506"/>
    <d v="2022-04-08T00:00:00"/>
    <s v="2022"/>
    <x v="6"/>
    <n v="22033"/>
    <n v="7808"/>
    <n v="14225"/>
    <n v="0.64562247537784234"/>
    <x v="0"/>
    <x v="0"/>
    <x v="2"/>
    <x v="0"/>
    <x v="0"/>
    <x v="2"/>
    <n v="0.02"/>
  </r>
  <r>
    <s v="TXN0507"/>
    <d v="2022-07-28T00:00:00"/>
    <s v="2022"/>
    <x v="8"/>
    <n v="7527"/>
    <n v="8911"/>
    <n v="-1384"/>
    <n v="-0.18387139630662946"/>
    <x v="3"/>
    <x v="0"/>
    <x v="5"/>
    <x v="0"/>
    <x v="0"/>
    <x v="1"/>
    <n v="0.13"/>
  </r>
  <r>
    <s v="TXN0508"/>
    <d v="2023-10-12T00:00:00"/>
    <s v="2023"/>
    <x v="7"/>
    <n v="33578"/>
    <n v="22796"/>
    <n v="10782"/>
    <n v="0.32110310322234797"/>
    <x v="0"/>
    <x v="1"/>
    <x v="3"/>
    <x v="2"/>
    <x v="2"/>
    <x v="3"/>
    <n v="0.18"/>
  </r>
  <r>
    <s v="TXN0509"/>
    <d v="2022-10-15T00:00:00"/>
    <s v="2022"/>
    <x v="7"/>
    <n v="39400"/>
    <n v="18756"/>
    <n v="20644"/>
    <n v="0.52395939086294419"/>
    <x v="3"/>
    <x v="4"/>
    <x v="1"/>
    <x v="0"/>
    <x v="1"/>
    <x v="2"/>
    <n v="0.17"/>
  </r>
  <r>
    <s v="TXN0510"/>
    <d v="2023-01-31T00:00:00"/>
    <s v="2023"/>
    <x v="5"/>
    <n v="26280"/>
    <n v="13227"/>
    <n v="13053"/>
    <n v="0.49668949771689497"/>
    <x v="0"/>
    <x v="3"/>
    <x v="5"/>
    <x v="3"/>
    <x v="3"/>
    <x v="0"/>
    <n v="0.23"/>
  </r>
  <r>
    <s v="TXN0511"/>
    <d v="2023-04-19T00:00:00"/>
    <s v="2023"/>
    <x v="6"/>
    <n v="27959"/>
    <n v="19050"/>
    <n v="8909"/>
    <n v="0.31864515898279622"/>
    <x v="0"/>
    <x v="3"/>
    <x v="1"/>
    <x v="2"/>
    <x v="0"/>
    <x v="2"/>
    <n v="0.03"/>
  </r>
  <r>
    <s v="TXN0512"/>
    <d v="2022-03-26T00:00:00"/>
    <s v="2022"/>
    <x v="3"/>
    <n v="23712"/>
    <n v="12313"/>
    <n v="11399"/>
    <n v="0.48072705802968962"/>
    <x v="1"/>
    <x v="1"/>
    <x v="0"/>
    <x v="2"/>
    <x v="0"/>
    <x v="3"/>
    <n v="0.18"/>
  </r>
  <r>
    <s v="TXN0513"/>
    <d v="2022-10-20T00:00:00"/>
    <s v="2022"/>
    <x v="7"/>
    <n v="12128"/>
    <n v="4936"/>
    <n v="7192"/>
    <n v="0.59300791556728227"/>
    <x v="3"/>
    <x v="4"/>
    <x v="1"/>
    <x v="1"/>
    <x v="0"/>
    <x v="0"/>
    <n v="0.01"/>
  </r>
  <r>
    <s v="TXN0514"/>
    <d v="2023-08-26T00:00:00"/>
    <s v="2023"/>
    <x v="1"/>
    <n v="10268"/>
    <n v="25942"/>
    <n v="-15674"/>
    <n v="-1.5264900662251655"/>
    <x v="0"/>
    <x v="0"/>
    <x v="4"/>
    <x v="3"/>
    <x v="1"/>
    <x v="0"/>
    <n v="7.0000000000000007E-2"/>
  </r>
  <r>
    <s v="TXN0515"/>
    <d v="2022-12-21T00:00:00"/>
    <s v="2022"/>
    <x v="2"/>
    <n v="49552"/>
    <n v="9901"/>
    <n v="39651"/>
    <n v="0.80018969970939624"/>
    <x v="0"/>
    <x v="2"/>
    <x v="1"/>
    <x v="4"/>
    <x v="2"/>
    <x v="0"/>
    <n v="0.2"/>
  </r>
  <r>
    <s v="TXN0516"/>
    <d v="2022-12-12T00:00:00"/>
    <s v="2022"/>
    <x v="2"/>
    <n v="45119"/>
    <n v="25759"/>
    <n v="19360"/>
    <n v="0.42908752410292783"/>
    <x v="0"/>
    <x v="1"/>
    <x v="0"/>
    <x v="1"/>
    <x v="2"/>
    <x v="0"/>
    <n v="0.18"/>
  </r>
  <r>
    <s v="TXN0517"/>
    <d v="2022-08-01T00:00:00"/>
    <s v="2022"/>
    <x v="1"/>
    <n v="6662"/>
    <n v="11752"/>
    <n v="-5090"/>
    <n v="-0.76403482437706394"/>
    <x v="2"/>
    <x v="3"/>
    <x v="4"/>
    <x v="0"/>
    <x v="1"/>
    <x v="0"/>
    <n v="0.11"/>
  </r>
  <r>
    <s v="TXN0518"/>
    <d v="2023-01-26T00:00:00"/>
    <s v="2023"/>
    <x v="5"/>
    <n v="36839"/>
    <n v="3767"/>
    <n v="33072"/>
    <n v="0.89774423844295448"/>
    <x v="0"/>
    <x v="3"/>
    <x v="1"/>
    <x v="3"/>
    <x v="1"/>
    <x v="0"/>
    <n v="0.18"/>
  </r>
  <r>
    <s v="TXN0519"/>
    <d v="2022-10-03T00:00:00"/>
    <s v="2022"/>
    <x v="7"/>
    <n v="42979"/>
    <n v="8469"/>
    <n v="34510"/>
    <n v="0.80295027804276509"/>
    <x v="3"/>
    <x v="1"/>
    <x v="1"/>
    <x v="3"/>
    <x v="0"/>
    <x v="2"/>
    <n v="0.21"/>
  </r>
  <r>
    <s v="TXN0520"/>
    <d v="2022-04-12T00:00:00"/>
    <s v="2022"/>
    <x v="6"/>
    <n v="28843"/>
    <n v="4463"/>
    <n v="24380"/>
    <n v="0.84526574905523"/>
    <x v="4"/>
    <x v="2"/>
    <x v="4"/>
    <x v="1"/>
    <x v="2"/>
    <x v="0"/>
    <n v="0.09"/>
  </r>
  <r>
    <s v="TXN0521"/>
    <d v="2023-07-19T00:00:00"/>
    <s v="2023"/>
    <x v="8"/>
    <n v="12242"/>
    <n v="6786"/>
    <n v="5456"/>
    <n v="0.44567881065185427"/>
    <x v="0"/>
    <x v="1"/>
    <x v="5"/>
    <x v="3"/>
    <x v="1"/>
    <x v="3"/>
    <n v="0.08"/>
  </r>
  <r>
    <s v="TXN0522"/>
    <d v="2022-05-20T00:00:00"/>
    <s v="2022"/>
    <x v="0"/>
    <n v="6096"/>
    <n v="5839"/>
    <n v="257"/>
    <n v="4.2158792650918632E-2"/>
    <x v="4"/>
    <x v="3"/>
    <x v="1"/>
    <x v="3"/>
    <x v="2"/>
    <x v="0"/>
    <n v="0.09"/>
  </r>
  <r>
    <s v="TXN0523"/>
    <d v="2023-12-24T00:00:00"/>
    <s v="2023"/>
    <x v="2"/>
    <n v="21791"/>
    <n v="29079"/>
    <n v="-7288"/>
    <n v="-0.33445000229452526"/>
    <x v="0"/>
    <x v="4"/>
    <x v="1"/>
    <x v="2"/>
    <x v="1"/>
    <x v="3"/>
    <n v="0.28999999999999998"/>
  </r>
  <r>
    <s v="TXN0524"/>
    <d v="2023-08-23T00:00:00"/>
    <s v="2023"/>
    <x v="1"/>
    <n v="32032"/>
    <n v="11112"/>
    <n v="20920"/>
    <n v="0.65309690309690305"/>
    <x v="2"/>
    <x v="3"/>
    <x v="2"/>
    <x v="2"/>
    <x v="0"/>
    <x v="0"/>
    <n v="0.06"/>
  </r>
  <r>
    <s v="TXN0525"/>
    <d v="2023-06-05T00:00:00"/>
    <s v="2023"/>
    <x v="4"/>
    <n v="34486"/>
    <n v="22536"/>
    <n v="11950"/>
    <n v="0.346517427361828"/>
    <x v="4"/>
    <x v="3"/>
    <x v="1"/>
    <x v="2"/>
    <x v="2"/>
    <x v="2"/>
    <n v="0.2"/>
  </r>
  <r>
    <s v="TXN0526"/>
    <d v="2022-12-03T00:00:00"/>
    <s v="2022"/>
    <x v="2"/>
    <n v="16231"/>
    <n v="9312"/>
    <n v="6919"/>
    <n v="0.42628303862978251"/>
    <x v="3"/>
    <x v="3"/>
    <x v="4"/>
    <x v="3"/>
    <x v="2"/>
    <x v="0"/>
    <n v="0.05"/>
  </r>
  <r>
    <s v="TXN0527"/>
    <d v="2022-11-07T00:00:00"/>
    <s v="2022"/>
    <x v="11"/>
    <n v="15885"/>
    <n v="12344"/>
    <n v="3541"/>
    <n v="0.22291469940195152"/>
    <x v="0"/>
    <x v="3"/>
    <x v="0"/>
    <x v="3"/>
    <x v="0"/>
    <x v="1"/>
    <n v="0"/>
  </r>
  <r>
    <s v="TXN0528"/>
    <d v="2023-01-04T00:00:00"/>
    <s v="2023"/>
    <x v="5"/>
    <n v="34382"/>
    <n v="27128"/>
    <n v="7254"/>
    <n v="0.21098249083822931"/>
    <x v="2"/>
    <x v="3"/>
    <x v="5"/>
    <x v="3"/>
    <x v="1"/>
    <x v="2"/>
    <n v="7.0000000000000007E-2"/>
  </r>
  <r>
    <s v="TXN0529"/>
    <d v="2023-08-10T00:00:00"/>
    <s v="2023"/>
    <x v="1"/>
    <n v="34115"/>
    <n v="7511"/>
    <n v="26604"/>
    <n v="0.77983291807122967"/>
    <x v="0"/>
    <x v="3"/>
    <x v="1"/>
    <x v="0"/>
    <x v="0"/>
    <x v="0"/>
    <n v="0.19"/>
  </r>
  <r>
    <s v="TXN0530"/>
    <d v="2023-06-09T00:00:00"/>
    <s v="2023"/>
    <x v="4"/>
    <n v="10322"/>
    <n v="3197"/>
    <n v="7125"/>
    <n v="0.69027320286766125"/>
    <x v="1"/>
    <x v="2"/>
    <x v="3"/>
    <x v="2"/>
    <x v="3"/>
    <x v="2"/>
    <n v="0.1"/>
  </r>
  <r>
    <s v="TXN0531"/>
    <d v="2022-08-07T00:00:00"/>
    <s v="2022"/>
    <x v="1"/>
    <n v="36717"/>
    <n v="27640"/>
    <n v="9077"/>
    <n v="0.24721518642590626"/>
    <x v="2"/>
    <x v="2"/>
    <x v="5"/>
    <x v="4"/>
    <x v="2"/>
    <x v="1"/>
    <n v="0.17"/>
  </r>
  <r>
    <s v="TXN0532"/>
    <d v="2023-11-30T00:00:00"/>
    <s v="2023"/>
    <x v="11"/>
    <n v="44145"/>
    <n v="17482"/>
    <n v="26663"/>
    <n v="0.60398686147921621"/>
    <x v="0"/>
    <x v="1"/>
    <x v="3"/>
    <x v="0"/>
    <x v="3"/>
    <x v="1"/>
    <n v="0.03"/>
  </r>
  <r>
    <s v="TXN0533"/>
    <d v="2023-08-03T00:00:00"/>
    <s v="2023"/>
    <x v="1"/>
    <n v="39080"/>
    <n v="10595"/>
    <n v="28485"/>
    <n v="0.72888945752302969"/>
    <x v="0"/>
    <x v="0"/>
    <x v="2"/>
    <x v="4"/>
    <x v="0"/>
    <x v="0"/>
    <n v="0.19"/>
  </r>
  <r>
    <s v="TXN0534"/>
    <d v="2022-11-07T00:00:00"/>
    <s v="2022"/>
    <x v="11"/>
    <n v="45095"/>
    <n v="23526"/>
    <n v="21569"/>
    <n v="0.47830136378755961"/>
    <x v="3"/>
    <x v="3"/>
    <x v="2"/>
    <x v="2"/>
    <x v="2"/>
    <x v="2"/>
    <n v="0.03"/>
  </r>
  <r>
    <s v="TXN0535"/>
    <d v="2023-08-31T00:00:00"/>
    <s v="2023"/>
    <x v="1"/>
    <n v="13767"/>
    <n v="10659"/>
    <n v="3108"/>
    <n v="0.22575724558727392"/>
    <x v="3"/>
    <x v="4"/>
    <x v="2"/>
    <x v="3"/>
    <x v="0"/>
    <x v="0"/>
    <n v="0.28000000000000003"/>
  </r>
  <r>
    <s v="TXN0536"/>
    <d v="2022-11-13T00:00:00"/>
    <s v="2022"/>
    <x v="11"/>
    <n v="7541"/>
    <n v="3565"/>
    <n v="3976"/>
    <n v="0.52725102771515719"/>
    <x v="2"/>
    <x v="1"/>
    <x v="3"/>
    <x v="4"/>
    <x v="0"/>
    <x v="0"/>
    <n v="0.01"/>
  </r>
  <r>
    <s v="TXN0537"/>
    <d v="2023-12-22T00:00:00"/>
    <s v="2023"/>
    <x v="2"/>
    <n v="25126"/>
    <n v="24331"/>
    <n v="795"/>
    <n v="3.1640531720130545E-2"/>
    <x v="0"/>
    <x v="1"/>
    <x v="3"/>
    <x v="3"/>
    <x v="0"/>
    <x v="0"/>
    <n v="0.26"/>
  </r>
  <r>
    <s v="TXN0538"/>
    <d v="2022-09-12T00:00:00"/>
    <s v="2022"/>
    <x v="9"/>
    <n v="42677"/>
    <n v="27544"/>
    <n v="15133"/>
    <n v="0.35459380931180728"/>
    <x v="3"/>
    <x v="4"/>
    <x v="1"/>
    <x v="2"/>
    <x v="2"/>
    <x v="2"/>
    <n v="0.27"/>
  </r>
  <r>
    <s v="TXN0539"/>
    <d v="2022-03-27T00:00:00"/>
    <s v="2022"/>
    <x v="3"/>
    <n v="6556"/>
    <n v="4193"/>
    <n v="2363"/>
    <n v="0.36043319097010373"/>
    <x v="2"/>
    <x v="2"/>
    <x v="4"/>
    <x v="3"/>
    <x v="1"/>
    <x v="1"/>
    <n v="0.22"/>
  </r>
  <r>
    <s v="TXN0540"/>
    <d v="2022-07-29T00:00:00"/>
    <s v="2022"/>
    <x v="8"/>
    <n v="34639"/>
    <n v="11275"/>
    <n v="23364"/>
    <n v="0.67449984121943474"/>
    <x v="4"/>
    <x v="3"/>
    <x v="1"/>
    <x v="3"/>
    <x v="0"/>
    <x v="2"/>
    <n v="0.2"/>
  </r>
  <r>
    <s v="TXN0541"/>
    <d v="2023-05-26T00:00:00"/>
    <s v="2023"/>
    <x v="0"/>
    <n v="7024"/>
    <n v="5177"/>
    <n v="1847"/>
    <n v="0.26295558086560367"/>
    <x v="0"/>
    <x v="1"/>
    <x v="0"/>
    <x v="3"/>
    <x v="1"/>
    <x v="1"/>
    <n v="0.12"/>
  </r>
  <r>
    <s v="TXN0542"/>
    <d v="2023-05-27T00:00:00"/>
    <s v="2023"/>
    <x v="0"/>
    <n v="13229"/>
    <n v="29343"/>
    <n v="-16114"/>
    <n v="-1.2180814876407893"/>
    <x v="4"/>
    <x v="0"/>
    <x v="1"/>
    <x v="4"/>
    <x v="2"/>
    <x v="0"/>
    <n v="0.28000000000000003"/>
  </r>
  <r>
    <s v="TXN0543"/>
    <d v="2023-10-23T00:00:00"/>
    <s v="2023"/>
    <x v="7"/>
    <n v="27466"/>
    <n v="6292"/>
    <n v="21174"/>
    <n v="0.7709167698245103"/>
    <x v="2"/>
    <x v="1"/>
    <x v="5"/>
    <x v="0"/>
    <x v="0"/>
    <x v="3"/>
    <n v="0.08"/>
  </r>
  <r>
    <s v="TXN0544"/>
    <d v="2022-07-24T00:00:00"/>
    <s v="2022"/>
    <x v="8"/>
    <n v="39534"/>
    <n v="27159"/>
    <n v="12375"/>
    <n v="0.31302170283806346"/>
    <x v="1"/>
    <x v="4"/>
    <x v="2"/>
    <x v="4"/>
    <x v="0"/>
    <x v="0"/>
    <n v="0.26"/>
  </r>
  <r>
    <s v="TXN0545"/>
    <d v="2022-05-14T00:00:00"/>
    <s v="2022"/>
    <x v="0"/>
    <n v="10388"/>
    <n v="20736"/>
    <n v="-10348"/>
    <n v="-0.99614940315748945"/>
    <x v="0"/>
    <x v="3"/>
    <x v="1"/>
    <x v="0"/>
    <x v="3"/>
    <x v="0"/>
    <n v="0.22"/>
  </r>
  <r>
    <s v="TXN0546"/>
    <d v="2023-07-25T00:00:00"/>
    <s v="2023"/>
    <x v="8"/>
    <n v="12106"/>
    <n v="17767"/>
    <n v="-5661"/>
    <n v="-0.46761936229968609"/>
    <x v="1"/>
    <x v="2"/>
    <x v="4"/>
    <x v="4"/>
    <x v="0"/>
    <x v="0"/>
    <n v="0.28000000000000003"/>
  </r>
  <r>
    <s v="TXN0547"/>
    <d v="2023-11-05T00:00:00"/>
    <s v="2023"/>
    <x v="11"/>
    <n v="17846"/>
    <n v="12356"/>
    <n v="5490"/>
    <n v="0.30763196234450296"/>
    <x v="2"/>
    <x v="1"/>
    <x v="1"/>
    <x v="3"/>
    <x v="0"/>
    <x v="0"/>
    <n v="0.27"/>
  </r>
  <r>
    <s v="TXN0548"/>
    <d v="2023-12-12T00:00:00"/>
    <s v="2023"/>
    <x v="2"/>
    <n v="23335"/>
    <n v="10349"/>
    <n v="12986"/>
    <n v="0.55650310692093419"/>
    <x v="3"/>
    <x v="3"/>
    <x v="2"/>
    <x v="2"/>
    <x v="1"/>
    <x v="1"/>
    <n v="0.28000000000000003"/>
  </r>
  <r>
    <s v="TXN0549"/>
    <d v="2023-12-27T00:00:00"/>
    <s v="2023"/>
    <x v="2"/>
    <n v="15101"/>
    <n v="24352"/>
    <n v="-9251"/>
    <n v="-0.61260843652738228"/>
    <x v="0"/>
    <x v="3"/>
    <x v="5"/>
    <x v="2"/>
    <x v="3"/>
    <x v="0"/>
    <n v="0.25"/>
  </r>
  <r>
    <s v="TXN0550"/>
    <d v="2023-01-26T00:00:00"/>
    <s v="2023"/>
    <x v="5"/>
    <n v="9243"/>
    <n v="22425"/>
    <n v="-13182"/>
    <n v="-1.4261603375527425"/>
    <x v="0"/>
    <x v="3"/>
    <x v="3"/>
    <x v="1"/>
    <x v="2"/>
    <x v="3"/>
    <n v="0.18"/>
  </r>
  <r>
    <s v="TXN0551"/>
    <d v="2023-01-20T00:00:00"/>
    <s v="2023"/>
    <x v="5"/>
    <n v="37600"/>
    <n v="20934"/>
    <n v="16666"/>
    <n v="0.44324468085106383"/>
    <x v="0"/>
    <x v="0"/>
    <x v="2"/>
    <x v="1"/>
    <x v="2"/>
    <x v="0"/>
    <n v="0.15"/>
  </r>
  <r>
    <s v="TXN0552"/>
    <d v="2023-07-11T00:00:00"/>
    <s v="2023"/>
    <x v="8"/>
    <n v="29978"/>
    <n v="24331"/>
    <n v="5647"/>
    <n v="0.18837147241310295"/>
    <x v="1"/>
    <x v="3"/>
    <x v="1"/>
    <x v="3"/>
    <x v="0"/>
    <x v="0"/>
    <n v="0.2"/>
  </r>
  <r>
    <s v="TXN0553"/>
    <d v="2022-04-17T00:00:00"/>
    <s v="2022"/>
    <x v="6"/>
    <n v="46078"/>
    <n v="9185"/>
    <n v="36893"/>
    <n v="0.8006640913234081"/>
    <x v="2"/>
    <x v="3"/>
    <x v="1"/>
    <x v="3"/>
    <x v="0"/>
    <x v="0"/>
    <n v="0.15"/>
  </r>
  <r>
    <s v="TXN0554"/>
    <d v="2023-07-23T00:00:00"/>
    <s v="2023"/>
    <x v="8"/>
    <n v="32164"/>
    <n v="25412"/>
    <n v="6752"/>
    <n v="0.20992413878870786"/>
    <x v="2"/>
    <x v="3"/>
    <x v="1"/>
    <x v="2"/>
    <x v="2"/>
    <x v="1"/>
    <n v="0.1"/>
  </r>
  <r>
    <s v="TXN0555"/>
    <d v="2023-10-05T00:00:00"/>
    <s v="2023"/>
    <x v="7"/>
    <n v="17021"/>
    <n v="9130"/>
    <n v="7891"/>
    <n v="0.46360378356148285"/>
    <x v="3"/>
    <x v="3"/>
    <x v="4"/>
    <x v="2"/>
    <x v="3"/>
    <x v="0"/>
    <n v="0.14000000000000001"/>
  </r>
  <r>
    <s v="TXN0556"/>
    <d v="2023-04-25T00:00:00"/>
    <s v="2023"/>
    <x v="6"/>
    <n v="9411"/>
    <n v="16549"/>
    <n v="-7138"/>
    <n v="-0.75847412602273934"/>
    <x v="0"/>
    <x v="3"/>
    <x v="5"/>
    <x v="4"/>
    <x v="1"/>
    <x v="2"/>
    <n v="0.24"/>
  </r>
  <r>
    <s v="TXN0557"/>
    <d v="2023-12-31T00:00:00"/>
    <s v="2023"/>
    <x v="2"/>
    <n v="9513"/>
    <n v="27616"/>
    <n v="-18103"/>
    <n v="-1.9029748764848102"/>
    <x v="0"/>
    <x v="3"/>
    <x v="1"/>
    <x v="3"/>
    <x v="0"/>
    <x v="0"/>
    <n v="0.18"/>
  </r>
  <r>
    <s v="TXN0558"/>
    <d v="2023-07-06T00:00:00"/>
    <s v="2023"/>
    <x v="8"/>
    <n v="38252"/>
    <n v="14147"/>
    <n v="24105"/>
    <n v="0.63016312872529545"/>
    <x v="0"/>
    <x v="3"/>
    <x v="5"/>
    <x v="2"/>
    <x v="2"/>
    <x v="0"/>
    <n v="7.0000000000000007E-2"/>
  </r>
  <r>
    <s v="TXN0559"/>
    <d v="2023-09-18T00:00:00"/>
    <s v="2023"/>
    <x v="9"/>
    <n v="16462"/>
    <n v="3966"/>
    <n v="12496"/>
    <n v="0.7590815210788483"/>
    <x v="3"/>
    <x v="4"/>
    <x v="1"/>
    <x v="0"/>
    <x v="0"/>
    <x v="2"/>
    <n v="0.1"/>
  </r>
  <r>
    <s v="TXN0560"/>
    <d v="2023-09-02T00:00:00"/>
    <s v="2023"/>
    <x v="9"/>
    <n v="7595"/>
    <n v="3109"/>
    <n v="4486"/>
    <n v="0.59065174456879521"/>
    <x v="0"/>
    <x v="2"/>
    <x v="2"/>
    <x v="2"/>
    <x v="3"/>
    <x v="2"/>
    <n v="0"/>
  </r>
  <r>
    <s v="TXN0561"/>
    <d v="2022-04-12T00:00:00"/>
    <s v="2022"/>
    <x v="6"/>
    <n v="30178"/>
    <n v="14043"/>
    <n v="16135"/>
    <n v="0.53466101133275901"/>
    <x v="1"/>
    <x v="2"/>
    <x v="1"/>
    <x v="3"/>
    <x v="3"/>
    <x v="0"/>
    <n v="0.23"/>
  </r>
  <r>
    <s v="TXN0562"/>
    <d v="2022-01-05T00:00:00"/>
    <s v="2022"/>
    <x v="5"/>
    <n v="33890"/>
    <n v="8711"/>
    <n v="25179"/>
    <n v="0.7429625258188256"/>
    <x v="2"/>
    <x v="3"/>
    <x v="5"/>
    <x v="2"/>
    <x v="0"/>
    <x v="0"/>
    <n v="0.28000000000000003"/>
  </r>
  <r>
    <s v="TXN0563"/>
    <d v="2022-08-29T00:00:00"/>
    <s v="2022"/>
    <x v="1"/>
    <n v="31313"/>
    <n v="18432"/>
    <n v="12881"/>
    <n v="0.41136269281129245"/>
    <x v="0"/>
    <x v="3"/>
    <x v="1"/>
    <x v="0"/>
    <x v="0"/>
    <x v="1"/>
    <n v="0.08"/>
  </r>
  <r>
    <s v="TXN0564"/>
    <d v="2022-01-05T00:00:00"/>
    <s v="2022"/>
    <x v="5"/>
    <n v="41055"/>
    <n v="9570"/>
    <n v="31485"/>
    <n v="0.76689806357325541"/>
    <x v="0"/>
    <x v="2"/>
    <x v="1"/>
    <x v="1"/>
    <x v="1"/>
    <x v="0"/>
    <n v="0.19"/>
  </r>
  <r>
    <s v="TXN0565"/>
    <d v="2023-04-15T00:00:00"/>
    <s v="2023"/>
    <x v="6"/>
    <n v="19627"/>
    <n v="25150"/>
    <n v="-5523"/>
    <n v="-0.28139807408162226"/>
    <x v="0"/>
    <x v="4"/>
    <x v="1"/>
    <x v="4"/>
    <x v="1"/>
    <x v="0"/>
    <n v="0.2"/>
  </r>
  <r>
    <s v="TXN0566"/>
    <d v="2023-11-15T00:00:00"/>
    <s v="2023"/>
    <x v="11"/>
    <n v="34970"/>
    <n v="20028"/>
    <n v="14942"/>
    <n v="0.4272805261652845"/>
    <x v="3"/>
    <x v="1"/>
    <x v="2"/>
    <x v="4"/>
    <x v="0"/>
    <x v="0"/>
    <n v="0.22"/>
  </r>
  <r>
    <s v="TXN0567"/>
    <d v="2022-01-25T00:00:00"/>
    <s v="2022"/>
    <x v="5"/>
    <n v="29473"/>
    <n v="27342"/>
    <n v="2131"/>
    <n v="7.2303464187561492E-2"/>
    <x v="0"/>
    <x v="3"/>
    <x v="1"/>
    <x v="3"/>
    <x v="0"/>
    <x v="0"/>
    <n v="0.23"/>
  </r>
  <r>
    <s v="TXN0568"/>
    <d v="2022-11-16T00:00:00"/>
    <s v="2022"/>
    <x v="11"/>
    <n v="17340"/>
    <n v="18863"/>
    <n v="-1523"/>
    <n v="-8.78316032295271E-2"/>
    <x v="3"/>
    <x v="1"/>
    <x v="3"/>
    <x v="2"/>
    <x v="0"/>
    <x v="0"/>
    <n v="0.22"/>
  </r>
  <r>
    <s v="TXN0569"/>
    <d v="2023-07-08T00:00:00"/>
    <s v="2023"/>
    <x v="8"/>
    <n v="42768"/>
    <n v="18988"/>
    <n v="23780"/>
    <n v="0.55602319491208385"/>
    <x v="0"/>
    <x v="2"/>
    <x v="3"/>
    <x v="3"/>
    <x v="1"/>
    <x v="3"/>
    <n v="0.06"/>
  </r>
  <r>
    <s v="TXN0570"/>
    <d v="2023-01-08T00:00:00"/>
    <s v="2023"/>
    <x v="5"/>
    <n v="45235"/>
    <n v="29078"/>
    <n v="16157"/>
    <n v="0.3571791754172654"/>
    <x v="2"/>
    <x v="1"/>
    <x v="1"/>
    <x v="4"/>
    <x v="2"/>
    <x v="2"/>
    <n v="0.21"/>
  </r>
  <r>
    <s v="TXN0571"/>
    <d v="2022-02-24T00:00:00"/>
    <s v="2022"/>
    <x v="10"/>
    <n v="30652"/>
    <n v="28500"/>
    <n v="2152"/>
    <n v="7.0207490538953407E-2"/>
    <x v="3"/>
    <x v="3"/>
    <x v="2"/>
    <x v="0"/>
    <x v="2"/>
    <x v="2"/>
    <n v="0.16"/>
  </r>
  <r>
    <s v="TXN0572"/>
    <d v="2022-06-22T00:00:00"/>
    <s v="2022"/>
    <x v="4"/>
    <n v="6600"/>
    <n v="3409"/>
    <n v="3191"/>
    <n v="0.48348484848484846"/>
    <x v="3"/>
    <x v="4"/>
    <x v="4"/>
    <x v="3"/>
    <x v="2"/>
    <x v="3"/>
    <n v="0.03"/>
  </r>
  <r>
    <s v="TXN0573"/>
    <d v="2023-11-14T00:00:00"/>
    <s v="2023"/>
    <x v="11"/>
    <n v="46167"/>
    <n v="29619"/>
    <n v="16548"/>
    <n v="0.35843784521411398"/>
    <x v="2"/>
    <x v="0"/>
    <x v="1"/>
    <x v="3"/>
    <x v="3"/>
    <x v="0"/>
    <n v="0.25"/>
  </r>
  <r>
    <s v="TXN0574"/>
    <d v="2023-04-17T00:00:00"/>
    <s v="2023"/>
    <x v="6"/>
    <n v="5284"/>
    <n v="11772"/>
    <n v="-6488"/>
    <n v="-1.2278576835730508"/>
    <x v="0"/>
    <x v="3"/>
    <x v="1"/>
    <x v="4"/>
    <x v="2"/>
    <x v="2"/>
    <n v="0.14000000000000001"/>
  </r>
  <r>
    <s v="TXN0575"/>
    <d v="2022-12-10T00:00:00"/>
    <s v="2022"/>
    <x v="2"/>
    <n v="43026"/>
    <n v="12720"/>
    <n v="30306"/>
    <n v="0.70436480267745083"/>
    <x v="0"/>
    <x v="2"/>
    <x v="3"/>
    <x v="4"/>
    <x v="0"/>
    <x v="0"/>
    <n v="0.2"/>
  </r>
  <r>
    <s v="TXN0576"/>
    <d v="2023-04-23T00:00:00"/>
    <s v="2023"/>
    <x v="6"/>
    <n v="17518"/>
    <n v="27728"/>
    <n v="-10210"/>
    <n v="-0.58282909007877615"/>
    <x v="1"/>
    <x v="3"/>
    <x v="5"/>
    <x v="2"/>
    <x v="0"/>
    <x v="2"/>
    <n v="0.15"/>
  </r>
  <r>
    <s v="TXN0577"/>
    <d v="2022-12-31T00:00:00"/>
    <s v="2022"/>
    <x v="2"/>
    <n v="16448"/>
    <n v="25823"/>
    <n v="-9375"/>
    <n v="-0.56997811284046696"/>
    <x v="1"/>
    <x v="2"/>
    <x v="1"/>
    <x v="3"/>
    <x v="0"/>
    <x v="0"/>
    <n v="0.28999999999999998"/>
  </r>
  <r>
    <s v="TXN0578"/>
    <d v="2023-05-01T00:00:00"/>
    <s v="2023"/>
    <x v="0"/>
    <n v="27586"/>
    <n v="25555"/>
    <n v="2031"/>
    <n v="7.3624302182266371E-2"/>
    <x v="0"/>
    <x v="4"/>
    <x v="5"/>
    <x v="2"/>
    <x v="0"/>
    <x v="0"/>
    <n v="0.16"/>
  </r>
  <r>
    <s v="TXN0579"/>
    <d v="2023-01-28T00:00:00"/>
    <s v="2023"/>
    <x v="5"/>
    <n v="6797"/>
    <n v="19935"/>
    <n v="-13138"/>
    <n v="-1.9329115786376343"/>
    <x v="2"/>
    <x v="3"/>
    <x v="5"/>
    <x v="3"/>
    <x v="0"/>
    <x v="3"/>
    <n v="0.24"/>
  </r>
  <r>
    <s v="TXN0580"/>
    <d v="2022-08-24T00:00:00"/>
    <s v="2022"/>
    <x v="1"/>
    <n v="23371"/>
    <n v="9283"/>
    <n v="14088"/>
    <n v="0.60279833982285735"/>
    <x v="3"/>
    <x v="1"/>
    <x v="1"/>
    <x v="3"/>
    <x v="0"/>
    <x v="0"/>
    <n v="0.27"/>
  </r>
  <r>
    <s v="TXN0581"/>
    <d v="2022-05-05T00:00:00"/>
    <s v="2022"/>
    <x v="0"/>
    <n v="34886"/>
    <n v="15273"/>
    <n v="19613"/>
    <n v="0.56220260276328615"/>
    <x v="4"/>
    <x v="4"/>
    <x v="3"/>
    <x v="3"/>
    <x v="1"/>
    <x v="0"/>
    <n v="0.08"/>
  </r>
  <r>
    <s v="TXN0582"/>
    <d v="2023-11-13T00:00:00"/>
    <s v="2023"/>
    <x v="11"/>
    <n v="27007"/>
    <n v="10216"/>
    <n v="16791"/>
    <n v="0.62172770022586732"/>
    <x v="0"/>
    <x v="3"/>
    <x v="1"/>
    <x v="3"/>
    <x v="1"/>
    <x v="0"/>
    <n v="0.28999999999999998"/>
  </r>
  <r>
    <s v="TXN0583"/>
    <d v="2023-04-01T00:00:00"/>
    <s v="2023"/>
    <x v="6"/>
    <n v="10217"/>
    <n v="3045"/>
    <n v="7172"/>
    <n v="0.70196730938631691"/>
    <x v="0"/>
    <x v="2"/>
    <x v="1"/>
    <x v="0"/>
    <x v="0"/>
    <x v="0"/>
    <n v="7.0000000000000007E-2"/>
  </r>
  <r>
    <s v="TXN0584"/>
    <d v="2022-05-16T00:00:00"/>
    <s v="2022"/>
    <x v="0"/>
    <n v="15474"/>
    <n v="3356"/>
    <n v="12118"/>
    <n v="0.78312007237947523"/>
    <x v="3"/>
    <x v="3"/>
    <x v="5"/>
    <x v="3"/>
    <x v="3"/>
    <x v="2"/>
    <n v="0.11"/>
  </r>
  <r>
    <s v="TXN0585"/>
    <d v="2023-10-06T00:00:00"/>
    <s v="2023"/>
    <x v="7"/>
    <n v="15920"/>
    <n v="15963"/>
    <n v="-43"/>
    <n v="-2.701005025125628E-3"/>
    <x v="2"/>
    <x v="2"/>
    <x v="0"/>
    <x v="3"/>
    <x v="0"/>
    <x v="0"/>
    <n v="0.22"/>
  </r>
  <r>
    <s v="TXN0586"/>
    <d v="2023-09-11T00:00:00"/>
    <s v="2023"/>
    <x v="9"/>
    <n v="20490"/>
    <n v="6094"/>
    <n v="14396"/>
    <n v="0.70258662762323087"/>
    <x v="1"/>
    <x v="4"/>
    <x v="5"/>
    <x v="1"/>
    <x v="2"/>
    <x v="3"/>
    <n v="0.16"/>
  </r>
  <r>
    <s v="TXN0587"/>
    <d v="2023-07-20T00:00:00"/>
    <s v="2023"/>
    <x v="8"/>
    <n v="29266"/>
    <n v="12316"/>
    <n v="16950"/>
    <n v="0.57917036834552038"/>
    <x v="2"/>
    <x v="3"/>
    <x v="0"/>
    <x v="0"/>
    <x v="3"/>
    <x v="0"/>
    <n v="0.22"/>
  </r>
  <r>
    <s v="TXN0588"/>
    <d v="2023-01-06T00:00:00"/>
    <s v="2023"/>
    <x v="5"/>
    <n v="43050"/>
    <n v="14243"/>
    <n v="28807"/>
    <n v="0.6691521486643438"/>
    <x v="4"/>
    <x v="0"/>
    <x v="1"/>
    <x v="3"/>
    <x v="0"/>
    <x v="1"/>
    <n v="0.19"/>
  </r>
  <r>
    <s v="TXN0589"/>
    <d v="2023-01-12T00:00:00"/>
    <s v="2023"/>
    <x v="5"/>
    <n v="5425"/>
    <n v="3552"/>
    <n v="1873"/>
    <n v="0.34525345622119813"/>
    <x v="0"/>
    <x v="4"/>
    <x v="1"/>
    <x v="0"/>
    <x v="0"/>
    <x v="0"/>
    <n v="0.17"/>
  </r>
  <r>
    <s v="TXN0590"/>
    <d v="2022-06-23T00:00:00"/>
    <s v="2022"/>
    <x v="4"/>
    <n v="27096"/>
    <n v="14652"/>
    <n v="12444"/>
    <n v="0.45925597874224977"/>
    <x v="1"/>
    <x v="3"/>
    <x v="2"/>
    <x v="0"/>
    <x v="0"/>
    <x v="2"/>
    <n v="0.28000000000000003"/>
  </r>
  <r>
    <s v="TXN0591"/>
    <d v="2023-10-31T00:00:00"/>
    <s v="2023"/>
    <x v="7"/>
    <n v="8180"/>
    <n v="29409"/>
    <n v="-21229"/>
    <n v="-2.5952322738386306"/>
    <x v="4"/>
    <x v="0"/>
    <x v="1"/>
    <x v="4"/>
    <x v="0"/>
    <x v="2"/>
    <n v="0.03"/>
  </r>
  <r>
    <s v="TXN0592"/>
    <d v="2023-07-15T00:00:00"/>
    <s v="2023"/>
    <x v="8"/>
    <n v="21134"/>
    <n v="15004"/>
    <n v="6130"/>
    <n v="0.29005394151604053"/>
    <x v="3"/>
    <x v="4"/>
    <x v="1"/>
    <x v="2"/>
    <x v="0"/>
    <x v="0"/>
    <n v="0.28000000000000003"/>
  </r>
  <r>
    <s v="TXN0593"/>
    <d v="2023-01-28T00:00:00"/>
    <s v="2023"/>
    <x v="5"/>
    <n v="40051"/>
    <n v="19176"/>
    <n v="20875"/>
    <n v="0.52121045666774857"/>
    <x v="0"/>
    <x v="3"/>
    <x v="4"/>
    <x v="3"/>
    <x v="0"/>
    <x v="0"/>
    <n v="0.16"/>
  </r>
  <r>
    <s v="TXN0594"/>
    <d v="2023-08-26T00:00:00"/>
    <s v="2023"/>
    <x v="1"/>
    <n v="26259"/>
    <n v="11060"/>
    <n v="15199"/>
    <n v="0.57881107429833578"/>
    <x v="0"/>
    <x v="3"/>
    <x v="2"/>
    <x v="2"/>
    <x v="2"/>
    <x v="1"/>
    <n v="0.2"/>
  </r>
  <r>
    <s v="TXN0595"/>
    <d v="2023-08-08T00:00:00"/>
    <s v="2023"/>
    <x v="1"/>
    <n v="34953"/>
    <n v="25229"/>
    <n v="9724"/>
    <n v="0.27820215718250224"/>
    <x v="4"/>
    <x v="0"/>
    <x v="2"/>
    <x v="2"/>
    <x v="0"/>
    <x v="3"/>
    <n v="0.28999999999999998"/>
  </r>
  <r>
    <s v="TXN0596"/>
    <d v="2023-02-17T00:00:00"/>
    <s v="2023"/>
    <x v="10"/>
    <n v="30561"/>
    <n v="5945"/>
    <n v="24616"/>
    <n v="0.80547102516278912"/>
    <x v="0"/>
    <x v="3"/>
    <x v="3"/>
    <x v="2"/>
    <x v="2"/>
    <x v="0"/>
    <n v="0.1"/>
  </r>
  <r>
    <s v="TXN0597"/>
    <d v="2023-02-27T00:00:00"/>
    <s v="2023"/>
    <x v="10"/>
    <n v="34123"/>
    <n v="27054"/>
    <n v="7069"/>
    <n v="0.20716232453184069"/>
    <x v="1"/>
    <x v="3"/>
    <x v="1"/>
    <x v="4"/>
    <x v="0"/>
    <x v="0"/>
    <n v="0.05"/>
  </r>
  <r>
    <s v="TXN0598"/>
    <d v="2023-08-09T00:00:00"/>
    <s v="2023"/>
    <x v="1"/>
    <n v="8064"/>
    <n v="11497"/>
    <n v="-3433"/>
    <n v="-0.42571924603174605"/>
    <x v="2"/>
    <x v="4"/>
    <x v="3"/>
    <x v="0"/>
    <x v="3"/>
    <x v="0"/>
    <n v="0.08"/>
  </r>
  <r>
    <s v="TXN0599"/>
    <d v="2023-01-05T00:00:00"/>
    <s v="2023"/>
    <x v="5"/>
    <n v="19553"/>
    <n v="23294"/>
    <n v="-3741"/>
    <n v="-0.1913261392113742"/>
    <x v="0"/>
    <x v="4"/>
    <x v="1"/>
    <x v="4"/>
    <x v="0"/>
    <x v="1"/>
    <n v="7.0000000000000007E-2"/>
  </r>
  <r>
    <s v="TXN0600"/>
    <d v="2022-03-30T00:00:00"/>
    <s v="2022"/>
    <x v="3"/>
    <n v="5802"/>
    <n v="5763"/>
    <n v="39"/>
    <n v="6.7218200620475701E-3"/>
    <x v="1"/>
    <x v="3"/>
    <x v="1"/>
    <x v="3"/>
    <x v="0"/>
    <x v="2"/>
    <n v="0.28000000000000003"/>
  </r>
  <r>
    <s v="TXN0601"/>
    <d v="2023-05-04T00:00:00"/>
    <s v="2023"/>
    <x v="0"/>
    <n v="24883"/>
    <n v="22531"/>
    <n v="2352"/>
    <n v="9.452236466663988E-2"/>
    <x v="0"/>
    <x v="3"/>
    <x v="4"/>
    <x v="4"/>
    <x v="1"/>
    <x v="0"/>
    <n v="0.25"/>
  </r>
  <r>
    <s v="TXN0602"/>
    <d v="2022-01-26T00:00:00"/>
    <s v="2022"/>
    <x v="5"/>
    <n v="8865"/>
    <n v="26262"/>
    <n v="-17397"/>
    <n v="-1.9624365482233503"/>
    <x v="0"/>
    <x v="1"/>
    <x v="2"/>
    <x v="3"/>
    <x v="2"/>
    <x v="0"/>
    <n v="0.28000000000000003"/>
  </r>
  <r>
    <s v="TXN0603"/>
    <d v="2023-07-11T00:00:00"/>
    <s v="2023"/>
    <x v="8"/>
    <n v="23965"/>
    <n v="25339"/>
    <n v="-1374"/>
    <n v="-5.7333611516795328E-2"/>
    <x v="2"/>
    <x v="3"/>
    <x v="2"/>
    <x v="0"/>
    <x v="0"/>
    <x v="0"/>
    <n v="0.2"/>
  </r>
  <r>
    <s v="TXN0604"/>
    <d v="2022-12-30T00:00:00"/>
    <s v="2022"/>
    <x v="2"/>
    <n v="41456"/>
    <n v="19748"/>
    <n v="21708"/>
    <n v="0.52363952142030101"/>
    <x v="4"/>
    <x v="3"/>
    <x v="5"/>
    <x v="0"/>
    <x v="1"/>
    <x v="1"/>
    <n v="0.24"/>
  </r>
  <r>
    <s v="TXN0605"/>
    <d v="2022-06-25T00:00:00"/>
    <s v="2022"/>
    <x v="4"/>
    <n v="30518"/>
    <n v="9027"/>
    <n v="21491"/>
    <n v="0.70420735303755166"/>
    <x v="3"/>
    <x v="3"/>
    <x v="5"/>
    <x v="3"/>
    <x v="3"/>
    <x v="0"/>
    <n v="0.14000000000000001"/>
  </r>
  <r>
    <s v="TXN0606"/>
    <d v="2022-05-28T00:00:00"/>
    <s v="2022"/>
    <x v="0"/>
    <n v="16045"/>
    <n v="14622"/>
    <n v="1423"/>
    <n v="8.8688064817700224E-2"/>
    <x v="2"/>
    <x v="0"/>
    <x v="3"/>
    <x v="2"/>
    <x v="3"/>
    <x v="0"/>
    <n v="0.24"/>
  </r>
  <r>
    <s v="TXN0607"/>
    <d v="2023-01-19T00:00:00"/>
    <s v="2023"/>
    <x v="5"/>
    <n v="44645"/>
    <n v="23995"/>
    <n v="20650"/>
    <n v="0.46253779818568708"/>
    <x v="2"/>
    <x v="3"/>
    <x v="1"/>
    <x v="2"/>
    <x v="3"/>
    <x v="0"/>
    <n v="7.0000000000000007E-2"/>
  </r>
  <r>
    <s v="TXN0608"/>
    <d v="2023-06-22T00:00:00"/>
    <s v="2023"/>
    <x v="4"/>
    <n v="18764"/>
    <n v="7029"/>
    <n v="11735"/>
    <n v="0.62539970155617142"/>
    <x v="4"/>
    <x v="3"/>
    <x v="3"/>
    <x v="0"/>
    <x v="0"/>
    <x v="0"/>
    <n v="0.12"/>
  </r>
  <r>
    <s v="TXN0609"/>
    <d v="2023-08-25T00:00:00"/>
    <s v="2023"/>
    <x v="1"/>
    <n v="24045"/>
    <n v="16828"/>
    <n v="7217"/>
    <n v="0.30014556040756912"/>
    <x v="3"/>
    <x v="4"/>
    <x v="1"/>
    <x v="4"/>
    <x v="3"/>
    <x v="2"/>
    <n v="0.2"/>
  </r>
  <r>
    <s v="TXN0610"/>
    <d v="2022-12-24T00:00:00"/>
    <s v="2022"/>
    <x v="2"/>
    <n v="26033"/>
    <n v="5675"/>
    <n v="20358"/>
    <n v="0.78200745208005229"/>
    <x v="3"/>
    <x v="4"/>
    <x v="3"/>
    <x v="3"/>
    <x v="0"/>
    <x v="2"/>
    <n v="0.15"/>
  </r>
  <r>
    <s v="TXN0611"/>
    <d v="2022-07-10T00:00:00"/>
    <s v="2022"/>
    <x v="8"/>
    <n v="37227"/>
    <n v="23188"/>
    <n v="14039"/>
    <n v="0.3771187578907782"/>
    <x v="2"/>
    <x v="3"/>
    <x v="4"/>
    <x v="3"/>
    <x v="0"/>
    <x v="2"/>
    <n v="7.0000000000000007E-2"/>
  </r>
  <r>
    <s v="TXN0612"/>
    <d v="2022-09-15T00:00:00"/>
    <s v="2022"/>
    <x v="9"/>
    <n v="27447"/>
    <n v="8725"/>
    <n v="18722"/>
    <n v="0.68211462090574559"/>
    <x v="1"/>
    <x v="1"/>
    <x v="2"/>
    <x v="0"/>
    <x v="0"/>
    <x v="0"/>
    <n v="0.08"/>
  </r>
  <r>
    <s v="TXN0613"/>
    <d v="2023-05-22T00:00:00"/>
    <s v="2023"/>
    <x v="0"/>
    <n v="15443"/>
    <n v="7848"/>
    <n v="7595"/>
    <n v="0.49180858641455677"/>
    <x v="1"/>
    <x v="3"/>
    <x v="5"/>
    <x v="0"/>
    <x v="1"/>
    <x v="0"/>
    <n v="0.15"/>
  </r>
  <r>
    <s v="TXN0614"/>
    <d v="2022-05-02T00:00:00"/>
    <s v="2022"/>
    <x v="0"/>
    <n v="38119"/>
    <n v="8195"/>
    <n v="29924"/>
    <n v="0.78501534667750994"/>
    <x v="3"/>
    <x v="3"/>
    <x v="2"/>
    <x v="3"/>
    <x v="0"/>
    <x v="1"/>
    <n v="0.19"/>
  </r>
  <r>
    <s v="TXN0615"/>
    <d v="2022-01-31T00:00:00"/>
    <s v="2022"/>
    <x v="5"/>
    <n v="40483"/>
    <n v="9986"/>
    <n v="30497"/>
    <n v="0.7533285576661809"/>
    <x v="4"/>
    <x v="3"/>
    <x v="1"/>
    <x v="4"/>
    <x v="2"/>
    <x v="0"/>
    <n v="0.11"/>
  </r>
  <r>
    <s v="TXN0616"/>
    <d v="2022-08-23T00:00:00"/>
    <s v="2022"/>
    <x v="1"/>
    <n v="37288"/>
    <n v="6338"/>
    <n v="30950"/>
    <n v="0.83002574554816566"/>
    <x v="0"/>
    <x v="2"/>
    <x v="1"/>
    <x v="0"/>
    <x v="0"/>
    <x v="2"/>
    <n v="0.06"/>
  </r>
  <r>
    <s v="TXN0617"/>
    <d v="2023-07-17T00:00:00"/>
    <s v="2023"/>
    <x v="8"/>
    <n v="13642"/>
    <n v="13770"/>
    <n v="-128"/>
    <n v="-9.3827884474417238E-3"/>
    <x v="2"/>
    <x v="3"/>
    <x v="1"/>
    <x v="1"/>
    <x v="1"/>
    <x v="1"/>
    <n v="0.18"/>
  </r>
  <r>
    <s v="TXN0618"/>
    <d v="2022-12-09T00:00:00"/>
    <s v="2022"/>
    <x v="2"/>
    <n v="12354"/>
    <n v="3763"/>
    <n v="8591"/>
    <n v="0.6954022988505747"/>
    <x v="4"/>
    <x v="3"/>
    <x v="1"/>
    <x v="2"/>
    <x v="3"/>
    <x v="3"/>
    <n v="0.21"/>
  </r>
  <r>
    <s v="TXN0619"/>
    <d v="2023-05-10T00:00:00"/>
    <s v="2023"/>
    <x v="0"/>
    <n v="31666"/>
    <n v="26653"/>
    <n v="5013"/>
    <n v="0.15830859597044147"/>
    <x v="1"/>
    <x v="3"/>
    <x v="1"/>
    <x v="1"/>
    <x v="0"/>
    <x v="0"/>
    <n v="0.2"/>
  </r>
  <r>
    <s v="TXN0620"/>
    <d v="2022-12-15T00:00:00"/>
    <s v="2022"/>
    <x v="2"/>
    <n v="24609"/>
    <n v="4525"/>
    <n v="20084"/>
    <n v="0.81612418220976068"/>
    <x v="1"/>
    <x v="0"/>
    <x v="1"/>
    <x v="1"/>
    <x v="3"/>
    <x v="3"/>
    <n v="0.26"/>
  </r>
  <r>
    <s v="TXN0621"/>
    <d v="2023-03-09T00:00:00"/>
    <s v="2023"/>
    <x v="3"/>
    <n v="33952"/>
    <n v="7868"/>
    <n v="26084"/>
    <n v="0.76826107445805847"/>
    <x v="1"/>
    <x v="3"/>
    <x v="1"/>
    <x v="2"/>
    <x v="0"/>
    <x v="2"/>
    <n v="0.26"/>
  </r>
  <r>
    <s v="TXN0622"/>
    <d v="2022-07-21T00:00:00"/>
    <s v="2022"/>
    <x v="8"/>
    <n v="24770"/>
    <n v="26797"/>
    <n v="-2027"/>
    <n v="-8.1832862333467898E-2"/>
    <x v="2"/>
    <x v="1"/>
    <x v="1"/>
    <x v="1"/>
    <x v="3"/>
    <x v="3"/>
    <n v="0.28000000000000003"/>
  </r>
  <r>
    <s v="TXN0623"/>
    <d v="2023-08-24T00:00:00"/>
    <s v="2023"/>
    <x v="1"/>
    <n v="5488"/>
    <n v="21334"/>
    <n v="-15846"/>
    <n v="-2.8873906705539358"/>
    <x v="0"/>
    <x v="3"/>
    <x v="3"/>
    <x v="2"/>
    <x v="0"/>
    <x v="2"/>
    <n v="0.03"/>
  </r>
  <r>
    <s v="TXN0624"/>
    <d v="2022-03-22T00:00:00"/>
    <s v="2022"/>
    <x v="3"/>
    <n v="22737"/>
    <n v="4098"/>
    <n v="18639"/>
    <n v="0.81976514051985749"/>
    <x v="0"/>
    <x v="3"/>
    <x v="5"/>
    <x v="3"/>
    <x v="2"/>
    <x v="0"/>
    <n v="0.09"/>
  </r>
  <r>
    <s v="TXN0625"/>
    <d v="2022-04-09T00:00:00"/>
    <s v="2022"/>
    <x v="6"/>
    <n v="43467"/>
    <n v="11929"/>
    <n v="31538"/>
    <n v="0.72556192053741919"/>
    <x v="4"/>
    <x v="1"/>
    <x v="4"/>
    <x v="0"/>
    <x v="0"/>
    <x v="1"/>
    <n v="0.18"/>
  </r>
  <r>
    <s v="TXN0626"/>
    <d v="2023-08-20T00:00:00"/>
    <s v="2023"/>
    <x v="1"/>
    <n v="44681"/>
    <n v="27365"/>
    <n v="17316"/>
    <n v="0.38754727960430607"/>
    <x v="2"/>
    <x v="0"/>
    <x v="3"/>
    <x v="4"/>
    <x v="3"/>
    <x v="0"/>
    <n v="0.13"/>
  </r>
  <r>
    <s v="TXN0627"/>
    <d v="2022-07-25T00:00:00"/>
    <s v="2022"/>
    <x v="8"/>
    <n v="37201"/>
    <n v="14655"/>
    <n v="22546"/>
    <n v="0.60605897690922284"/>
    <x v="3"/>
    <x v="4"/>
    <x v="5"/>
    <x v="3"/>
    <x v="2"/>
    <x v="3"/>
    <n v="0"/>
  </r>
  <r>
    <s v="TXN0628"/>
    <d v="2022-11-21T00:00:00"/>
    <s v="2022"/>
    <x v="11"/>
    <n v="29644"/>
    <n v="27076"/>
    <n v="2568"/>
    <n v="8.6627985427067872E-2"/>
    <x v="0"/>
    <x v="1"/>
    <x v="1"/>
    <x v="2"/>
    <x v="0"/>
    <x v="0"/>
    <n v="0"/>
  </r>
  <r>
    <s v="TXN0629"/>
    <d v="2022-10-28T00:00:00"/>
    <s v="2022"/>
    <x v="7"/>
    <n v="40223"/>
    <n v="28171"/>
    <n v="12052"/>
    <n v="0.29962956517415407"/>
    <x v="1"/>
    <x v="0"/>
    <x v="0"/>
    <x v="2"/>
    <x v="0"/>
    <x v="0"/>
    <n v="0.19"/>
  </r>
  <r>
    <s v="TXN0630"/>
    <d v="2022-09-15T00:00:00"/>
    <s v="2022"/>
    <x v="9"/>
    <n v="21977"/>
    <n v="22767"/>
    <n v="-790"/>
    <n v="-3.5946671520225688E-2"/>
    <x v="0"/>
    <x v="4"/>
    <x v="5"/>
    <x v="3"/>
    <x v="0"/>
    <x v="2"/>
    <n v="0.26"/>
  </r>
  <r>
    <s v="TXN0631"/>
    <d v="2023-11-09T00:00:00"/>
    <s v="2023"/>
    <x v="11"/>
    <n v="9247"/>
    <n v="16348"/>
    <n v="-7101"/>
    <n v="-0.76792473234562564"/>
    <x v="2"/>
    <x v="1"/>
    <x v="0"/>
    <x v="3"/>
    <x v="1"/>
    <x v="0"/>
    <n v="0.1"/>
  </r>
  <r>
    <s v="TXN0632"/>
    <d v="2023-11-12T00:00:00"/>
    <s v="2023"/>
    <x v="11"/>
    <n v="45002"/>
    <n v="5961"/>
    <n v="39041"/>
    <n v="0.86753922047908982"/>
    <x v="2"/>
    <x v="3"/>
    <x v="1"/>
    <x v="2"/>
    <x v="1"/>
    <x v="0"/>
    <n v="0.18"/>
  </r>
  <r>
    <s v="TXN0633"/>
    <d v="2022-03-16T00:00:00"/>
    <s v="2022"/>
    <x v="3"/>
    <n v="9012"/>
    <n v="5994"/>
    <n v="3018"/>
    <n v="0.33488681757656458"/>
    <x v="4"/>
    <x v="4"/>
    <x v="4"/>
    <x v="2"/>
    <x v="1"/>
    <x v="0"/>
    <n v="0.11"/>
  </r>
  <r>
    <s v="TXN0634"/>
    <d v="2023-04-24T00:00:00"/>
    <s v="2023"/>
    <x v="6"/>
    <n v="32999"/>
    <n v="7428"/>
    <n v="25571"/>
    <n v="0.7749022697657505"/>
    <x v="2"/>
    <x v="3"/>
    <x v="2"/>
    <x v="0"/>
    <x v="1"/>
    <x v="1"/>
    <n v="0.28999999999999998"/>
  </r>
  <r>
    <s v="TXN0635"/>
    <d v="2023-10-04T00:00:00"/>
    <s v="2023"/>
    <x v="7"/>
    <n v="10618"/>
    <n v="18745"/>
    <n v="-8127"/>
    <n v="-0.76539838010924843"/>
    <x v="3"/>
    <x v="3"/>
    <x v="1"/>
    <x v="3"/>
    <x v="3"/>
    <x v="0"/>
    <n v="0.24"/>
  </r>
  <r>
    <s v="TXN0636"/>
    <d v="2022-11-24T00:00:00"/>
    <s v="2022"/>
    <x v="11"/>
    <n v="22985"/>
    <n v="5132"/>
    <n v="17853"/>
    <n v="0.77672395040243636"/>
    <x v="0"/>
    <x v="3"/>
    <x v="3"/>
    <x v="0"/>
    <x v="0"/>
    <x v="0"/>
    <n v="0.09"/>
  </r>
  <r>
    <s v="TXN0637"/>
    <d v="2023-10-20T00:00:00"/>
    <s v="2023"/>
    <x v="7"/>
    <n v="19987"/>
    <n v="9918"/>
    <n v="10069"/>
    <n v="0.50377745534597485"/>
    <x v="0"/>
    <x v="3"/>
    <x v="0"/>
    <x v="2"/>
    <x v="0"/>
    <x v="1"/>
    <n v="0.28000000000000003"/>
  </r>
  <r>
    <s v="TXN0638"/>
    <d v="2022-01-04T00:00:00"/>
    <s v="2022"/>
    <x v="5"/>
    <n v="42469"/>
    <n v="29271"/>
    <n v="13198"/>
    <n v="0.31076785419953379"/>
    <x v="3"/>
    <x v="1"/>
    <x v="4"/>
    <x v="0"/>
    <x v="3"/>
    <x v="2"/>
    <n v="0.21"/>
  </r>
  <r>
    <s v="TXN0639"/>
    <d v="2022-12-04T00:00:00"/>
    <s v="2022"/>
    <x v="2"/>
    <n v="6057"/>
    <n v="12323"/>
    <n v="-6266"/>
    <n v="-1.0345055307908206"/>
    <x v="0"/>
    <x v="4"/>
    <x v="0"/>
    <x v="2"/>
    <x v="2"/>
    <x v="3"/>
    <n v="0.11"/>
  </r>
  <r>
    <s v="TXN0640"/>
    <d v="2022-09-05T00:00:00"/>
    <s v="2022"/>
    <x v="9"/>
    <n v="30172"/>
    <n v="5957"/>
    <n v="24215"/>
    <n v="0.80256529232400897"/>
    <x v="1"/>
    <x v="0"/>
    <x v="2"/>
    <x v="3"/>
    <x v="3"/>
    <x v="0"/>
    <n v="0.28000000000000003"/>
  </r>
  <r>
    <s v="TXN0641"/>
    <d v="2022-08-15T00:00:00"/>
    <s v="2022"/>
    <x v="1"/>
    <n v="24417"/>
    <n v="18100"/>
    <n v="6317"/>
    <n v="0.2587131916287832"/>
    <x v="0"/>
    <x v="3"/>
    <x v="0"/>
    <x v="3"/>
    <x v="0"/>
    <x v="0"/>
    <n v="0.11"/>
  </r>
  <r>
    <s v="TXN0642"/>
    <d v="2022-04-18T00:00:00"/>
    <s v="2022"/>
    <x v="6"/>
    <n v="13855"/>
    <n v="22745"/>
    <n v="-8890"/>
    <n v="-0.64164561530133524"/>
    <x v="3"/>
    <x v="3"/>
    <x v="1"/>
    <x v="0"/>
    <x v="1"/>
    <x v="0"/>
    <n v="0.13"/>
  </r>
  <r>
    <s v="TXN0643"/>
    <d v="2022-12-14T00:00:00"/>
    <s v="2022"/>
    <x v="2"/>
    <n v="23678"/>
    <n v="16417"/>
    <n v="7261"/>
    <n v="0.3066559675648281"/>
    <x v="3"/>
    <x v="3"/>
    <x v="3"/>
    <x v="4"/>
    <x v="3"/>
    <x v="2"/>
    <n v="0.17"/>
  </r>
  <r>
    <s v="TXN0644"/>
    <d v="2022-06-05T00:00:00"/>
    <s v="2022"/>
    <x v="4"/>
    <n v="17091"/>
    <n v="17742"/>
    <n v="-651"/>
    <n v="-3.8090222924346148E-2"/>
    <x v="0"/>
    <x v="3"/>
    <x v="5"/>
    <x v="2"/>
    <x v="1"/>
    <x v="3"/>
    <n v="0.25"/>
  </r>
  <r>
    <s v="TXN0645"/>
    <d v="2023-02-26T00:00:00"/>
    <s v="2023"/>
    <x v="10"/>
    <n v="31110"/>
    <n v="26688"/>
    <n v="4422"/>
    <n v="0.14214079074252653"/>
    <x v="3"/>
    <x v="1"/>
    <x v="4"/>
    <x v="3"/>
    <x v="3"/>
    <x v="1"/>
    <n v="0.05"/>
  </r>
  <r>
    <s v="TXN0646"/>
    <d v="2023-02-20T00:00:00"/>
    <s v="2023"/>
    <x v="10"/>
    <n v="30073"/>
    <n v="13936"/>
    <n v="16137"/>
    <n v="0.53659428723439628"/>
    <x v="2"/>
    <x v="1"/>
    <x v="4"/>
    <x v="3"/>
    <x v="0"/>
    <x v="0"/>
    <n v="0.18"/>
  </r>
  <r>
    <s v="TXN0647"/>
    <d v="2023-11-30T00:00:00"/>
    <s v="2023"/>
    <x v="11"/>
    <n v="15461"/>
    <n v="19032"/>
    <n v="-3571"/>
    <n v="-0.23096824267511804"/>
    <x v="4"/>
    <x v="3"/>
    <x v="1"/>
    <x v="3"/>
    <x v="3"/>
    <x v="0"/>
    <n v="0.13"/>
  </r>
  <r>
    <s v="TXN0648"/>
    <d v="2023-07-06T00:00:00"/>
    <s v="2023"/>
    <x v="8"/>
    <n v="6317"/>
    <n v="21402"/>
    <n v="-15085"/>
    <n v="-2.3880006332119676"/>
    <x v="0"/>
    <x v="0"/>
    <x v="3"/>
    <x v="0"/>
    <x v="0"/>
    <x v="3"/>
    <n v="0.28999999999999998"/>
  </r>
  <r>
    <s v="TXN0649"/>
    <d v="2023-04-18T00:00:00"/>
    <s v="2023"/>
    <x v="6"/>
    <n v="40787"/>
    <n v="16610"/>
    <n v="24177"/>
    <n v="0.59276239978424494"/>
    <x v="0"/>
    <x v="1"/>
    <x v="3"/>
    <x v="4"/>
    <x v="2"/>
    <x v="0"/>
    <n v="0.27"/>
  </r>
  <r>
    <s v="TXN0650"/>
    <d v="2022-11-27T00:00:00"/>
    <s v="2022"/>
    <x v="11"/>
    <n v="45161"/>
    <n v="13084"/>
    <n v="32077"/>
    <n v="0.71028099466353711"/>
    <x v="4"/>
    <x v="3"/>
    <x v="4"/>
    <x v="3"/>
    <x v="0"/>
    <x v="0"/>
    <n v="0.09"/>
  </r>
  <r>
    <s v="TXN0651"/>
    <d v="2023-04-03T00:00:00"/>
    <s v="2023"/>
    <x v="6"/>
    <n v="10847"/>
    <n v="24133"/>
    <n v="-13286"/>
    <n v="-1.2248547985618143"/>
    <x v="0"/>
    <x v="1"/>
    <x v="0"/>
    <x v="1"/>
    <x v="3"/>
    <x v="1"/>
    <n v="0.06"/>
  </r>
  <r>
    <s v="TXN0652"/>
    <d v="2022-05-26T00:00:00"/>
    <s v="2022"/>
    <x v="0"/>
    <n v="21641"/>
    <n v="24972"/>
    <n v="-3331"/>
    <n v="-0.15392079848435838"/>
    <x v="3"/>
    <x v="3"/>
    <x v="1"/>
    <x v="2"/>
    <x v="0"/>
    <x v="1"/>
    <n v="0.03"/>
  </r>
  <r>
    <s v="TXN0653"/>
    <d v="2023-10-09T00:00:00"/>
    <s v="2023"/>
    <x v="7"/>
    <n v="15962"/>
    <n v="19530"/>
    <n v="-3568"/>
    <n v="-0.22353088585390302"/>
    <x v="1"/>
    <x v="2"/>
    <x v="1"/>
    <x v="4"/>
    <x v="0"/>
    <x v="1"/>
    <n v="0.14000000000000001"/>
  </r>
  <r>
    <s v="TXN0654"/>
    <d v="2022-09-07T00:00:00"/>
    <s v="2022"/>
    <x v="9"/>
    <n v="6153"/>
    <n v="25590"/>
    <n v="-19437"/>
    <n v="-3.158946855192589"/>
    <x v="1"/>
    <x v="2"/>
    <x v="0"/>
    <x v="1"/>
    <x v="0"/>
    <x v="0"/>
    <n v="0.1"/>
  </r>
  <r>
    <s v="TXN0655"/>
    <d v="2023-06-22T00:00:00"/>
    <s v="2023"/>
    <x v="4"/>
    <n v="43717"/>
    <n v="12846"/>
    <n v="30871"/>
    <n v="0.70615550014868356"/>
    <x v="0"/>
    <x v="4"/>
    <x v="1"/>
    <x v="4"/>
    <x v="3"/>
    <x v="2"/>
    <n v="0.13"/>
  </r>
  <r>
    <s v="TXN0656"/>
    <d v="2023-04-25T00:00:00"/>
    <s v="2023"/>
    <x v="6"/>
    <n v="49110"/>
    <n v="29601"/>
    <n v="19509"/>
    <n v="0.39725106902871105"/>
    <x v="2"/>
    <x v="3"/>
    <x v="0"/>
    <x v="1"/>
    <x v="3"/>
    <x v="3"/>
    <n v="0.27"/>
  </r>
  <r>
    <s v="TXN0657"/>
    <d v="2022-12-26T00:00:00"/>
    <s v="2022"/>
    <x v="2"/>
    <n v="41083"/>
    <n v="23189"/>
    <n v="17894"/>
    <n v="0.43555728646885572"/>
    <x v="4"/>
    <x v="3"/>
    <x v="5"/>
    <x v="3"/>
    <x v="1"/>
    <x v="1"/>
    <n v="0.24"/>
  </r>
  <r>
    <s v="TXN0658"/>
    <d v="2023-02-28T00:00:00"/>
    <s v="2023"/>
    <x v="10"/>
    <n v="38352"/>
    <n v="12347"/>
    <n v="26005"/>
    <n v="0.67806111806424696"/>
    <x v="2"/>
    <x v="3"/>
    <x v="5"/>
    <x v="3"/>
    <x v="1"/>
    <x v="1"/>
    <n v="0.12"/>
  </r>
  <r>
    <s v="TXN0659"/>
    <d v="2022-12-06T00:00:00"/>
    <s v="2022"/>
    <x v="2"/>
    <n v="8830"/>
    <n v="28694"/>
    <n v="-19864"/>
    <n v="-2.24960362400906"/>
    <x v="4"/>
    <x v="1"/>
    <x v="5"/>
    <x v="2"/>
    <x v="2"/>
    <x v="2"/>
    <n v="0.14000000000000001"/>
  </r>
  <r>
    <s v="TXN0660"/>
    <d v="2022-10-31T00:00:00"/>
    <s v="2022"/>
    <x v="7"/>
    <n v="28272"/>
    <n v="12590"/>
    <n v="15682"/>
    <n v="0.55468307866440292"/>
    <x v="2"/>
    <x v="3"/>
    <x v="1"/>
    <x v="1"/>
    <x v="1"/>
    <x v="0"/>
    <n v="7.0000000000000007E-2"/>
  </r>
  <r>
    <s v="TXN0661"/>
    <d v="2023-05-24T00:00:00"/>
    <s v="2023"/>
    <x v="0"/>
    <n v="31771"/>
    <n v="21761"/>
    <n v="10010"/>
    <n v="0.31506719964747726"/>
    <x v="0"/>
    <x v="2"/>
    <x v="0"/>
    <x v="3"/>
    <x v="1"/>
    <x v="2"/>
    <n v="7.0000000000000007E-2"/>
  </r>
  <r>
    <s v="TXN0662"/>
    <d v="2022-07-13T00:00:00"/>
    <s v="2022"/>
    <x v="8"/>
    <n v="23597"/>
    <n v="21750"/>
    <n v="1847"/>
    <n v="7.8272661779039715E-2"/>
    <x v="0"/>
    <x v="4"/>
    <x v="2"/>
    <x v="2"/>
    <x v="0"/>
    <x v="2"/>
    <n v="0.18"/>
  </r>
  <r>
    <s v="TXN0663"/>
    <d v="2023-04-19T00:00:00"/>
    <s v="2023"/>
    <x v="6"/>
    <n v="49824"/>
    <n v="25827"/>
    <n v="23997"/>
    <n v="0.48163535645472061"/>
    <x v="2"/>
    <x v="3"/>
    <x v="2"/>
    <x v="1"/>
    <x v="0"/>
    <x v="2"/>
    <n v="0.14000000000000001"/>
  </r>
  <r>
    <s v="TXN0664"/>
    <d v="2023-09-02T00:00:00"/>
    <s v="2023"/>
    <x v="9"/>
    <n v="45502"/>
    <n v="8487"/>
    <n v="37015"/>
    <n v="0.81348072612192868"/>
    <x v="0"/>
    <x v="3"/>
    <x v="5"/>
    <x v="4"/>
    <x v="0"/>
    <x v="0"/>
    <n v="0.15"/>
  </r>
  <r>
    <s v="TXN0665"/>
    <d v="2022-08-06T00:00:00"/>
    <s v="2022"/>
    <x v="1"/>
    <n v="30003"/>
    <n v="14098"/>
    <n v="15905"/>
    <n v="0.53011365530113652"/>
    <x v="0"/>
    <x v="1"/>
    <x v="4"/>
    <x v="3"/>
    <x v="0"/>
    <x v="2"/>
    <n v="0.09"/>
  </r>
  <r>
    <s v="TXN0666"/>
    <d v="2023-06-18T00:00:00"/>
    <s v="2023"/>
    <x v="4"/>
    <n v="39344"/>
    <n v="14701"/>
    <n v="24643"/>
    <n v="0.62634709231394881"/>
    <x v="1"/>
    <x v="0"/>
    <x v="2"/>
    <x v="3"/>
    <x v="0"/>
    <x v="0"/>
    <n v="0.23"/>
  </r>
  <r>
    <s v="TXN0667"/>
    <d v="2023-05-16T00:00:00"/>
    <s v="2023"/>
    <x v="0"/>
    <n v="41712"/>
    <n v="12392"/>
    <n v="29320"/>
    <n v="0.70291522823168395"/>
    <x v="3"/>
    <x v="3"/>
    <x v="1"/>
    <x v="0"/>
    <x v="0"/>
    <x v="0"/>
    <n v="0.22"/>
  </r>
  <r>
    <s v="TXN0668"/>
    <d v="2023-08-19T00:00:00"/>
    <s v="2023"/>
    <x v="1"/>
    <n v="6662"/>
    <n v="17323"/>
    <n v="-10661"/>
    <n v="-1.6002701891323927"/>
    <x v="3"/>
    <x v="4"/>
    <x v="0"/>
    <x v="3"/>
    <x v="0"/>
    <x v="0"/>
    <n v="0.22"/>
  </r>
  <r>
    <s v="TXN0669"/>
    <d v="2023-05-11T00:00:00"/>
    <s v="2023"/>
    <x v="0"/>
    <n v="13333"/>
    <n v="4746"/>
    <n v="8587"/>
    <n v="0.64404110102752565"/>
    <x v="0"/>
    <x v="0"/>
    <x v="1"/>
    <x v="3"/>
    <x v="0"/>
    <x v="0"/>
    <n v="0.22"/>
  </r>
  <r>
    <s v="TXN0670"/>
    <d v="2022-11-27T00:00:00"/>
    <s v="2022"/>
    <x v="11"/>
    <n v="47704"/>
    <n v="10706"/>
    <n v="36998"/>
    <n v="0.77557437531443907"/>
    <x v="4"/>
    <x v="4"/>
    <x v="3"/>
    <x v="0"/>
    <x v="1"/>
    <x v="2"/>
    <n v="0.12"/>
  </r>
  <r>
    <s v="TXN0671"/>
    <d v="2023-06-19T00:00:00"/>
    <s v="2023"/>
    <x v="4"/>
    <n v="39960"/>
    <n v="23951"/>
    <n v="16009"/>
    <n v="0.40062562562562565"/>
    <x v="0"/>
    <x v="3"/>
    <x v="2"/>
    <x v="2"/>
    <x v="2"/>
    <x v="0"/>
    <n v="0.23"/>
  </r>
  <r>
    <s v="TXN0672"/>
    <d v="2023-01-15T00:00:00"/>
    <s v="2023"/>
    <x v="5"/>
    <n v="11363"/>
    <n v="22041"/>
    <n v="-10678"/>
    <n v="-0.93971662413095136"/>
    <x v="0"/>
    <x v="2"/>
    <x v="5"/>
    <x v="4"/>
    <x v="0"/>
    <x v="2"/>
    <n v="0.03"/>
  </r>
  <r>
    <s v="TXN0673"/>
    <d v="2022-08-10T00:00:00"/>
    <s v="2022"/>
    <x v="1"/>
    <n v="43883"/>
    <n v="25264"/>
    <n v="18619"/>
    <n v="0.42428730943645604"/>
    <x v="0"/>
    <x v="2"/>
    <x v="2"/>
    <x v="4"/>
    <x v="3"/>
    <x v="2"/>
    <n v="0.09"/>
  </r>
  <r>
    <s v="TXN0674"/>
    <d v="2022-09-08T00:00:00"/>
    <s v="2022"/>
    <x v="9"/>
    <n v="9227"/>
    <n v="7266"/>
    <n v="1961"/>
    <n v="0.21252844911672267"/>
    <x v="1"/>
    <x v="1"/>
    <x v="5"/>
    <x v="2"/>
    <x v="0"/>
    <x v="3"/>
    <n v="0.1"/>
  </r>
  <r>
    <s v="TXN0675"/>
    <d v="2023-01-21T00:00:00"/>
    <s v="2023"/>
    <x v="5"/>
    <n v="39461"/>
    <n v="19962"/>
    <n v="19499"/>
    <n v="0.49413344821469296"/>
    <x v="0"/>
    <x v="3"/>
    <x v="3"/>
    <x v="3"/>
    <x v="0"/>
    <x v="0"/>
    <n v="0.28999999999999998"/>
  </r>
  <r>
    <s v="TXN0676"/>
    <d v="2022-10-08T00:00:00"/>
    <s v="2022"/>
    <x v="7"/>
    <n v="24795"/>
    <n v="28971"/>
    <n v="-4176"/>
    <n v="-0.16842105263157894"/>
    <x v="0"/>
    <x v="3"/>
    <x v="3"/>
    <x v="0"/>
    <x v="3"/>
    <x v="2"/>
    <n v="0.01"/>
  </r>
  <r>
    <s v="TXN0677"/>
    <d v="2023-01-04T00:00:00"/>
    <s v="2023"/>
    <x v="5"/>
    <n v="21882"/>
    <n v="22464"/>
    <n v="-582"/>
    <n v="-2.6597203180696465E-2"/>
    <x v="2"/>
    <x v="3"/>
    <x v="0"/>
    <x v="0"/>
    <x v="2"/>
    <x v="3"/>
    <n v="0.27"/>
  </r>
  <r>
    <s v="TXN0678"/>
    <d v="2023-02-28T00:00:00"/>
    <s v="2023"/>
    <x v="10"/>
    <n v="9508"/>
    <n v="26513"/>
    <n v="-17005"/>
    <n v="-1.7884938998737905"/>
    <x v="0"/>
    <x v="1"/>
    <x v="5"/>
    <x v="0"/>
    <x v="1"/>
    <x v="2"/>
    <n v="0.18"/>
  </r>
  <r>
    <s v="TXN0679"/>
    <d v="2023-10-23T00:00:00"/>
    <s v="2023"/>
    <x v="7"/>
    <n v="28561"/>
    <n v="13134"/>
    <n v="15427"/>
    <n v="0.54014215188543824"/>
    <x v="0"/>
    <x v="0"/>
    <x v="0"/>
    <x v="4"/>
    <x v="3"/>
    <x v="2"/>
    <n v="0.08"/>
  </r>
  <r>
    <s v="TXN0680"/>
    <d v="2023-04-25T00:00:00"/>
    <s v="2023"/>
    <x v="6"/>
    <n v="41883"/>
    <n v="18750"/>
    <n v="23133"/>
    <n v="0.55232433206790343"/>
    <x v="0"/>
    <x v="3"/>
    <x v="3"/>
    <x v="3"/>
    <x v="1"/>
    <x v="2"/>
    <n v="0.12"/>
  </r>
  <r>
    <s v="TXN0681"/>
    <d v="2022-11-17T00:00:00"/>
    <s v="2022"/>
    <x v="11"/>
    <n v="24057"/>
    <n v="18739"/>
    <n v="5318"/>
    <n v="0.22105831982375193"/>
    <x v="2"/>
    <x v="2"/>
    <x v="4"/>
    <x v="3"/>
    <x v="3"/>
    <x v="0"/>
    <n v="0.22"/>
  </r>
  <r>
    <s v="TXN0682"/>
    <d v="2022-03-01T00:00:00"/>
    <s v="2022"/>
    <x v="3"/>
    <n v="28092"/>
    <n v="27215"/>
    <n v="877"/>
    <n v="3.1218852342303857E-2"/>
    <x v="3"/>
    <x v="1"/>
    <x v="1"/>
    <x v="3"/>
    <x v="0"/>
    <x v="0"/>
    <n v="0.26"/>
  </r>
  <r>
    <s v="TXN0683"/>
    <d v="2022-08-02T00:00:00"/>
    <s v="2022"/>
    <x v="1"/>
    <n v="35130"/>
    <n v="17779"/>
    <n v="17351"/>
    <n v="0.49390834044975807"/>
    <x v="4"/>
    <x v="0"/>
    <x v="2"/>
    <x v="4"/>
    <x v="2"/>
    <x v="2"/>
    <n v="0.09"/>
  </r>
  <r>
    <s v="TXN0684"/>
    <d v="2023-11-29T00:00:00"/>
    <s v="2023"/>
    <x v="11"/>
    <n v="15467"/>
    <n v="14149"/>
    <n v="1318"/>
    <n v="8.5213680739639239E-2"/>
    <x v="1"/>
    <x v="0"/>
    <x v="2"/>
    <x v="1"/>
    <x v="0"/>
    <x v="3"/>
    <n v="0.16"/>
  </r>
  <r>
    <s v="TXN0685"/>
    <d v="2022-05-16T00:00:00"/>
    <s v="2022"/>
    <x v="0"/>
    <n v="9711"/>
    <n v="21319"/>
    <n v="-11608"/>
    <n v="-1.195345484502111"/>
    <x v="4"/>
    <x v="3"/>
    <x v="3"/>
    <x v="2"/>
    <x v="0"/>
    <x v="2"/>
    <n v="0.22"/>
  </r>
  <r>
    <s v="TXN0686"/>
    <d v="2022-04-30T00:00:00"/>
    <s v="2022"/>
    <x v="6"/>
    <n v="13870"/>
    <n v="13110"/>
    <n v="760"/>
    <n v="5.4794520547945202E-2"/>
    <x v="0"/>
    <x v="3"/>
    <x v="3"/>
    <x v="2"/>
    <x v="0"/>
    <x v="1"/>
    <n v="0.17"/>
  </r>
  <r>
    <s v="TXN0687"/>
    <d v="2023-01-31T00:00:00"/>
    <s v="2023"/>
    <x v="5"/>
    <n v="46881"/>
    <n v="9496"/>
    <n v="37385"/>
    <n v="0.79744459375866561"/>
    <x v="3"/>
    <x v="1"/>
    <x v="5"/>
    <x v="1"/>
    <x v="1"/>
    <x v="0"/>
    <n v="0.27"/>
  </r>
  <r>
    <s v="TXN0688"/>
    <d v="2023-09-15T00:00:00"/>
    <s v="2023"/>
    <x v="9"/>
    <n v="26905"/>
    <n v="10824"/>
    <n v="16081"/>
    <n v="0.59769559561419805"/>
    <x v="1"/>
    <x v="2"/>
    <x v="3"/>
    <x v="3"/>
    <x v="1"/>
    <x v="0"/>
    <n v="0.23"/>
  </r>
  <r>
    <s v="TXN0689"/>
    <d v="2022-11-17T00:00:00"/>
    <s v="2022"/>
    <x v="11"/>
    <n v="16439"/>
    <n v="4658"/>
    <n v="11781"/>
    <n v="0.71664943123061009"/>
    <x v="2"/>
    <x v="4"/>
    <x v="1"/>
    <x v="1"/>
    <x v="0"/>
    <x v="2"/>
    <n v="0.2"/>
  </r>
  <r>
    <s v="TXN0690"/>
    <d v="2022-07-04T00:00:00"/>
    <s v="2022"/>
    <x v="8"/>
    <n v="22656"/>
    <n v="13900"/>
    <n v="8756"/>
    <n v="0.38647598870056499"/>
    <x v="0"/>
    <x v="1"/>
    <x v="1"/>
    <x v="4"/>
    <x v="2"/>
    <x v="2"/>
    <n v="0.02"/>
  </r>
  <r>
    <s v="TXN0691"/>
    <d v="2022-03-23T00:00:00"/>
    <s v="2022"/>
    <x v="3"/>
    <n v="44646"/>
    <n v="4221"/>
    <n v="40425"/>
    <n v="0.90545625587958611"/>
    <x v="3"/>
    <x v="3"/>
    <x v="2"/>
    <x v="4"/>
    <x v="0"/>
    <x v="0"/>
    <n v="0.16"/>
  </r>
  <r>
    <s v="TXN0692"/>
    <d v="2022-08-29T00:00:00"/>
    <s v="2022"/>
    <x v="1"/>
    <n v="27130"/>
    <n v="27529"/>
    <n v="-399"/>
    <n v="-1.4706966457795798E-2"/>
    <x v="0"/>
    <x v="3"/>
    <x v="2"/>
    <x v="2"/>
    <x v="2"/>
    <x v="0"/>
    <n v="0.11"/>
  </r>
  <r>
    <s v="TXN0693"/>
    <d v="2023-11-19T00:00:00"/>
    <s v="2023"/>
    <x v="11"/>
    <n v="29972"/>
    <n v="6618"/>
    <n v="23354"/>
    <n v="0.77919391432003204"/>
    <x v="2"/>
    <x v="1"/>
    <x v="1"/>
    <x v="0"/>
    <x v="3"/>
    <x v="2"/>
    <n v="0.17"/>
  </r>
  <r>
    <s v="TXN0694"/>
    <d v="2022-01-04T00:00:00"/>
    <s v="2022"/>
    <x v="5"/>
    <n v="17074"/>
    <n v="24657"/>
    <n v="-7583"/>
    <n v="-0.44412557104369216"/>
    <x v="0"/>
    <x v="0"/>
    <x v="1"/>
    <x v="3"/>
    <x v="1"/>
    <x v="1"/>
    <n v="0.08"/>
  </r>
  <r>
    <s v="TXN0695"/>
    <d v="2023-03-19T00:00:00"/>
    <s v="2023"/>
    <x v="3"/>
    <n v="32858"/>
    <n v="14314"/>
    <n v="18544"/>
    <n v="0.56436788605514643"/>
    <x v="0"/>
    <x v="2"/>
    <x v="1"/>
    <x v="2"/>
    <x v="0"/>
    <x v="3"/>
    <n v="0.21"/>
  </r>
  <r>
    <s v="TXN0696"/>
    <d v="2023-07-10T00:00:00"/>
    <s v="2023"/>
    <x v="8"/>
    <n v="9164"/>
    <n v="12602"/>
    <n v="-3438"/>
    <n v="-0.37516368398079442"/>
    <x v="3"/>
    <x v="3"/>
    <x v="2"/>
    <x v="3"/>
    <x v="3"/>
    <x v="1"/>
    <n v="0.12"/>
  </r>
  <r>
    <s v="TXN0697"/>
    <d v="2023-02-21T00:00:00"/>
    <s v="2023"/>
    <x v="10"/>
    <n v="24783"/>
    <n v="24734"/>
    <n v="49"/>
    <n v="1.9771617641124966E-3"/>
    <x v="4"/>
    <x v="3"/>
    <x v="0"/>
    <x v="2"/>
    <x v="0"/>
    <x v="1"/>
    <n v="0.24"/>
  </r>
  <r>
    <s v="TXN0698"/>
    <d v="2022-06-03T00:00:00"/>
    <s v="2022"/>
    <x v="4"/>
    <n v="7529"/>
    <n v="27170"/>
    <n v="-19641"/>
    <n v="-2.6087129764909021"/>
    <x v="4"/>
    <x v="0"/>
    <x v="5"/>
    <x v="3"/>
    <x v="0"/>
    <x v="2"/>
    <n v="0.17"/>
  </r>
  <r>
    <s v="TXN0699"/>
    <d v="2023-07-19T00:00:00"/>
    <s v="2023"/>
    <x v="8"/>
    <n v="16075"/>
    <n v="20712"/>
    <n v="-4637"/>
    <n v="-0.28846034214618976"/>
    <x v="2"/>
    <x v="4"/>
    <x v="4"/>
    <x v="0"/>
    <x v="1"/>
    <x v="0"/>
    <n v="0.28999999999999998"/>
  </r>
  <r>
    <s v="TXN0700"/>
    <d v="2022-04-23T00:00:00"/>
    <s v="2022"/>
    <x v="6"/>
    <n v="18133"/>
    <n v="10497"/>
    <n v="7636"/>
    <n v="0.42111068218165776"/>
    <x v="4"/>
    <x v="0"/>
    <x v="1"/>
    <x v="1"/>
    <x v="2"/>
    <x v="0"/>
    <n v="0.12"/>
  </r>
  <r>
    <s v="TXN0701"/>
    <d v="2022-02-09T00:00:00"/>
    <s v="2022"/>
    <x v="10"/>
    <n v="48976"/>
    <n v="11494"/>
    <n v="37482"/>
    <n v="0.76531362299901995"/>
    <x v="1"/>
    <x v="3"/>
    <x v="2"/>
    <x v="3"/>
    <x v="2"/>
    <x v="0"/>
    <n v="0.08"/>
  </r>
  <r>
    <s v="TXN0702"/>
    <d v="2022-10-11T00:00:00"/>
    <s v="2022"/>
    <x v="7"/>
    <n v="42050"/>
    <n v="29209"/>
    <n v="12841"/>
    <n v="0.30537455410225922"/>
    <x v="0"/>
    <x v="2"/>
    <x v="1"/>
    <x v="3"/>
    <x v="0"/>
    <x v="3"/>
    <n v="0.17"/>
  </r>
  <r>
    <s v="TXN0703"/>
    <d v="2023-11-30T00:00:00"/>
    <s v="2023"/>
    <x v="11"/>
    <n v="38795"/>
    <n v="19321"/>
    <n v="19474"/>
    <n v="0.50197190359582422"/>
    <x v="3"/>
    <x v="4"/>
    <x v="1"/>
    <x v="1"/>
    <x v="0"/>
    <x v="0"/>
    <n v="0.13"/>
  </r>
  <r>
    <s v="TXN0704"/>
    <d v="2023-10-05T00:00:00"/>
    <s v="2023"/>
    <x v="7"/>
    <n v="14642"/>
    <n v="16462"/>
    <n v="-1820"/>
    <n v="-0.12429995902199154"/>
    <x v="2"/>
    <x v="4"/>
    <x v="3"/>
    <x v="3"/>
    <x v="0"/>
    <x v="2"/>
    <n v="0"/>
  </r>
  <r>
    <s v="TXN0705"/>
    <d v="2023-04-16T00:00:00"/>
    <s v="2023"/>
    <x v="6"/>
    <n v="13168"/>
    <n v="3344"/>
    <n v="9824"/>
    <n v="0.7460510328068044"/>
    <x v="0"/>
    <x v="0"/>
    <x v="3"/>
    <x v="3"/>
    <x v="2"/>
    <x v="0"/>
    <n v="0.21"/>
  </r>
  <r>
    <s v="TXN0706"/>
    <d v="2022-08-01T00:00:00"/>
    <s v="2022"/>
    <x v="1"/>
    <n v="19471"/>
    <n v="6523"/>
    <n v="12948"/>
    <n v="0.66498895793744539"/>
    <x v="0"/>
    <x v="1"/>
    <x v="1"/>
    <x v="3"/>
    <x v="2"/>
    <x v="0"/>
    <n v="0.22"/>
  </r>
  <r>
    <s v="TXN0707"/>
    <d v="2023-10-12T00:00:00"/>
    <s v="2023"/>
    <x v="7"/>
    <n v="5939"/>
    <n v="12214"/>
    <n v="-6275"/>
    <n v="-1.0565751810069035"/>
    <x v="1"/>
    <x v="3"/>
    <x v="1"/>
    <x v="3"/>
    <x v="3"/>
    <x v="0"/>
    <n v="0.23"/>
  </r>
  <r>
    <s v="TXN0708"/>
    <d v="2022-07-13T00:00:00"/>
    <s v="2022"/>
    <x v="8"/>
    <n v="13637"/>
    <n v="8503"/>
    <n v="5134"/>
    <n v="0.37647576446432501"/>
    <x v="0"/>
    <x v="3"/>
    <x v="0"/>
    <x v="0"/>
    <x v="2"/>
    <x v="2"/>
    <n v="0.21"/>
  </r>
  <r>
    <s v="TXN0709"/>
    <d v="2022-06-05T00:00:00"/>
    <s v="2022"/>
    <x v="4"/>
    <n v="22865"/>
    <n v="8353"/>
    <n v="14512"/>
    <n v="0.63468182812158325"/>
    <x v="2"/>
    <x v="0"/>
    <x v="0"/>
    <x v="3"/>
    <x v="0"/>
    <x v="0"/>
    <n v="0.18"/>
  </r>
  <r>
    <s v="TXN0710"/>
    <d v="2022-08-24T00:00:00"/>
    <s v="2022"/>
    <x v="1"/>
    <n v="45277"/>
    <n v="28478"/>
    <n v="16799"/>
    <n v="0.37102723236963581"/>
    <x v="3"/>
    <x v="1"/>
    <x v="0"/>
    <x v="4"/>
    <x v="0"/>
    <x v="0"/>
    <n v="0.25"/>
  </r>
  <r>
    <s v="TXN0711"/>
    <d v="2023-02-15T00:00:00"/>
    <s v="2023"/>
    <x v="10"/>
    <n v="16746"/>
    <n v="22934"/>
    <n v="-6188"/>
    <n v="-0.36952107966081454"/>
    <x v="1"/>
    <x v="2"/>
    <x v="2"/>
    <x v="3"/>
    <x v="1"/>
    <x v="0"/>
    <n v="0.19"/>
  </r>
  <r>
    <s v="TXN0712"/>
    <d v="2022-08-12T00:00:00"/>
    <s v="2022"/>
    <x v="1"/>
    <n v="17256"/>
    <n v="8238"/>
    <n v="9018"/>
    <n v="0.52260083449235051"/>
    <x v="3"/>
    <x v="1"/>
    <x v="4"/>
    <x v="3"/>
    <x v="3"/>
    <x v="2"/>
    <n v="0.2"/>
  </r>
  <r>
    <s v="TXN0713"/>
    <d v="2022-11-07T00:00:00"/>
    <s v="2022"/>
    <x v="11"/>
    <n v="18560"/>
    <n v="17356"/>
    <n v="1204"/>
    <n v="6.4870689655172412E-2"/>
    <x v="1"/>
    <x v="1"/>
    <x v="1"/>
    <x v="2"/>
    <x v="1"/>
    <x v="2"/>
    <n v="0.25"/>
  </r>
  <r>
    <s v="TXN0714"/>
    <d v="2022-11-29T00:00:00"/>
    <s v="2022"/>
    <x v="11"/>
    <n v="20212"/>
    <n v="8537"/>
    <n v="11675"/>
    <n v="0.5776271521868197"/>
    <x v="0"/>
    <x v="3"/>
    <x v="1"/>
    <x v="1"/>
    <x v="1"/>
    <x v="3"/>
    <n v="0.05"/>
  </r>
  <r>
    <s v="TXN0715"/>
    <d v="2022-08-01T00:00:00"/>
    <s v="2022"/>
    <x v="1"/>
    <n v="43585"/>
    <n v="14639"/>
    <n v="28946"/>
    <n v="0.66412756682344842"/>
    <x v="0"/>
    <x v="3"/>
    <x v="1"/>
    <x v="3"/>
    <x v="1"/>
    <x v="1"/>
    <n v="0.28000000000000003"/>
  </r>
  <r>
    <s v="TXN0716"/>
    <d v="2023-04-17T00:00:00"/>
    <s v="2023"/>
    <x v="6"/>
    <n v="8183"/>
    <n v="24123"/>
    <n v="-15940"/>
    <n v="-1.9479408529879016"/>
    <x v="0"/>
    <x v="1"/>
    <x v="3"/>
    <x v="0"/>
    <x v="0"/>
    <x v="3"/>
    <n v="0.24"/>
  </r>
  <r>
    <s v="TXN0717"/>
    <d v="2023-05-10T00:00:00"/>
    <s v="2023"/>
    <x v="0"/>
    <n v="7689"/>
    <n v="28432"/>
    <n v="-20743"/>
    <n v="-2.6977500325139809"/>
    <x v="2"/>
    <x v="3"/>
    <x v="5"/>
    <x v="3"/>
    <x v="1"/>
    <x v="3"/>
    <n v="0.13"/>
  </r>
  <r>
    <s v="TXN0718"/>
    <d v="2023-09-15T00:00:00"/>
    <s v="2023"/>
    <x v="9"/>
    <n v="23726"/>
    <n v="27885"/>
    <n v="-4159"/>
    <n v="-0.17529292758998566"/>
    <x v="3"/>
    <x v="1"/>
    <x v="1"/>
    <x v="4"/>
    <x v="1"/>
    <x v="0"/>
    <n v="0.16"/>
  </r>
  <r>
    <s v="TXN0719"/>
    <d v="2022-10-06T00:00:00"/>
    <s v="2022"/>
    <x v="7"/>
    <n v="30542"/>
    <n v="7611"/>
    <n v="22931"/>
    <n v="0.75080217405539917"/>
    <x v="3"/>
    <x v="3"/>
    <x v="5"/>
    <x v="3"/>
    <x v="3"/>
    <x v="0"/>
    <n v="0"/>
  </r>
  <r>
    <s v="TXN0720"/>
    <d v="2023-01-31T00:00:00"/>
    <s v="2023"/>
    <x v="5"/>
    <n v="12089"/>
    <n v="17201"/>
    <n v="-5112"/>
    <n v="-0.42286376044337826"/>
    <x v="3"/>
    <x v="4"/>
    <x v="5"/>
    <x v="4"/>
    <x v="3"/>
    <x v="1"/>
    <n v="0.25"/>
  </r>
  <r>
    <s v="TXN0721"/>
    <d v="2023-06-24T00:00:00"/>
    <s v="2023"/>
    <x v="4"/>
    <n v="19426"/>
    <n v="23774"/>
    <n v="-4348"/>
    <n v="-0.22382374137753527"/>
    <x v="0"/>
    <x v="0"/>
    <x v="2"/>
    <x v="3"/>
    <x v="2"/>
    <x v="0"/>
    <n v="0.02"/>
  </r>
  <r>
    <s v="TXN0722"/>
    <d v="2023-07-29T00:00:00"/>
    <s v="2023"/>
    <x v="8"/>
    <n v="45153"/>
    <n v="11427"/>
    <n v="33726"/>
    <n v="0.74692711447744331"/>
    <x v="1"/>
    <x v="4"/>
    <x v="3"/>
    <x v="4"/>
    <x v="1"/>
    <x v="2"/>
    <n v="0.09"/>
  </r>
  <r>
    <s v="TXN0723"/>
    <d v="2022-07-10T00:00:00"/>
    <s v="2022"/>
    <x v="8"/>
    <n v="30572"/>
    <n v="23229"/>
    <n v="7343"/>
    <n v="0.24018709930655502"/>
    <x v="0"/>
    <x v="2"/>
    <x v="4"/>
    <x v="1"/>
    <x v="1"/>
    <x v="0"/>
    <n v="0.08"/>
  </r>
  <r>
    <s v="TXN0724"/>
    <d v="2022-06-16T00:00:00"/>
    <s v="2022"/>
    <x v="4"/>
    <n v="17928"/>
    <n v="18287"/>
    <n v="-359"/>
    <n v="-2.0024542614904061E-2"/>
    <x v="0"/>
    <x v="3"/>
    <x v="1"/>
    <x v="2"/>
    <x v="1"/>
    <x v="0"/>
    <n v="0.01"/>
  </r>
  <r>
    <s v="TXN0725"/>
    <d v="2022-10-11T00:00:00"/>
    <s v="2022"/>
    <x v="7"/>
    <n v="15323"/>
    <n v="26573"/>
    <n v="-11250"/>
    <n v="-0.73419043268289497"/>
    <x v="0"/>
    <x v="3"/>
    <x v="1"/>
    <x v="3"/>
    <x v="1"/>
    <x v="1"/>
    <n v="0.12"/>
  </r>
  <r>
    <s v="TXN0726"/>
    <d v="2023-03-28T00:00:00"/>
    <s v="2023"/>
    <x v="3"/>
    <n v="13044"/>
    <n v="6896"/>
    <n v="6148"/>
    <n v="0.47132781355412451"/>
    <x v="0"/>
    <x v="1"/>
    <x v="1"/>
    <x v="1"/>
    <x v="1"/>
    <x v="0"/>
    <n v="0.01"/>
  </r>
  <r>
    <s v="TXN0727"/>
    <d v="2023-12-09T00:00:00"/>
    <s v="2023"/>
    <x v="2"/>
    <n v="8612"/>
    <n v="6689"/>
    <n v="1923"/>
    <n v="0.22329307942405946"/>
    <x v="0"/>
    <x v="2"/>
    <x v="0"/>
    <x v="3"/>
    <x v="0"/>
    <x v="0"/>
    <n v="0.13"/>
  </r>
  <r>
    <s v="TXN0728"/>
    <d v="2023-10-02T00:00:00"/>
    <s v="2023"/>
    <x v="7"/>
    <n v="14515"/>
    <n v="28307"/>
    <n v="-13792"/>
    <n v="-0.9501894591801584"/>
    <x v="0"/>
    <x v="3"/>
    <x v="0"/>
    <x v="0"/>
    <x v="0"/>
    <x v="0"/>
    <n v="0.03"/>
  </r>
  <r>
    <s v="TXN0729"/>
    <d v="2023-10-31T00:00:00"/>
    <s v="2023"/>
    <x v="7"/>
    <n v="33505"/>
    <n v="3717"/>
    <n v="29788"/>
    <n v="0.88906133412923449"/>
    <x v="0"/>
    <x v="1"/>
    <x v="1"/>
    <x v="0"/>
    <x v="0"/>
    <x v="0"/>
    <n v="0.01"/>
  </r>
  <r>
    <s v="TXN0730"/>
    <d v="2022-05-25T00:00:00"/>
    <s v="2022"/>
    <x v="0"/>
    <n v="38273"/>
    <n v="22944"/>
    <n v="15329"/>
    <n v="0.40051733598097877"/>
    <x v="2"/>
    <x v="4"/>
    <x v="5"/>
    <x v="3"/>
    <x v="3"/>
    <x v="0"/>
    <n v="0"/>
  </r>
  <r>
    <s v="TXN0731"/>
    <d v="2022-01-08T00:00:00"/>
    <s v="2022"/>
    <x v="5"/>
    <n v="36861"/>
    <n v="16358"/>
    <n v="20503"/>
    <n v="0.55622473617102086"/>
    <x v="0"/>
    <x v="3"/>
    <x v="5"/>
    <x v="0"/>
    <x v="2"/>
    <x v="2"/>
    <n v="0.04"/>
  </r>
  <r>
    <s v="TXN0732"/>
    <d v="2023-04-11T00:00:00"/>
    <s v="2023"/>
    <x v="6"/>
    <n v="49720"/>
    <n v="25707"/>
    <n v="24013"/>
    <n v="0.48296460176991152"/>
    <x v="0"/>
    <x v="3"/>
    <x v="5"/>
    <x v="3"/>
    <x v="0"/>
    <x v="0"/>
    <n v="0.02"/>
  </r>
  <r>
    <s v="TXN0733"/>
    <d v="2022-12-14T00:00:00"/>
    <s v="2022"/>
    <x v="2"/>
    <n v="41237"/>
    <n v="28236"/>
    <n v="13001"/>
    <n v="0.31527511700657179"/>
    <x v="0"/>
    <x v="4"/>
    <x v="4"/>
    <x v="3"/>
    <x v="0"/>
    <x v="0"/>
    <n v="0.01"/>
  </r>
  <r>
    <s v="TXN0734"/>
    <d v="2022-02-16T00:00:00"/>
    <s v="2022"/>
    <x v="10"/>
    <n v="33532"/>
    <n v="27728"/>
    <n v="5804"/>
    <n v="0.17308839317666708"/>
    <x v="2"/>
    <x v="4"/>
    <x v="1"/>
    <x v="3"/>
    <x v="1"/>
    <x v="2"/>
    <n v="0.26"/>
  </r>
  <r>
    <s v="TXN0735"/>
    <d v="2022-04-25T00:00:00"/>
    <s v="2022"/>
    <x v="6"/>
    <n v="40526"/>
    <n v="26385"/>
    <n v="14141"/>
    <n v="0.34893648521936532"/>
    <x v="4"/>
    <x v="0"/>
    <x v="1"/>
    <x v="2"/>
    <x v="1"/>
    <x v="0"/>
    <n v="0.11"/>
  </r>
  <r>
    <s v="TXN0736"/>
    <d v="2022-11-25T00:00:00"/>
    <s v="2022"/>
    <x v="11"/>
    <n v="29556"/>
    <n v="16017"/>
    <n v="13539"/>
    <n v="0.45807957775071051"/>
    <x v="0"/>
    <x v="2"/>
    <x v="4"/>
    <x v="2"/>
    <x v="2"/>
    <x v="2"/>
    <n v="0.19"/>
  </r>
  <r>
    <s v="TXN0737"/>
    <d v="2022-03-29T00:00:00"/>
    <s v="2022"/>
    <x v="3"/>
    <n v="28972"/>
    <n v="16671"/>
    <n v="12301"/>
    <n v="0.42458235537760597"/>
    <x v="3"/>
    <x v="3"/>
    <x v="5"/>
    <x v="3"/>
    <x v="2"/>
    <x v="3"/>
    <n v="7.0000000000000007E-2"/>
  </r>
  <r>
    <s v="TXN0738"/>
    <d v="2023-08-11T00:00:00"/>
    <s v="2023"/>
    <x v="1"/>
    <n v="14689"/>
    <n v="19006"/>
    <n v="-4317"/>
    <n v="-0.29389338961127376"/>
    <x v="2"/>
    <x v="3"/>
    <x v="1"/>
    <x v="2"/>
    <x v="0"/>
    <x v="0"/>
    <n v="0.02"/>
  </r>
  <r>
    <s v="TXN0739"/>
    <d v="2022-08-28T00:00:00"/>
    <s v="2022"/>
    <x v="1"/>
    <n v="16982"/>
    <n v="7648"/>
    <n v="9334"/>
    <n v="0.54964079613708627"/>
    <x v="2"/>
    <x v="0"/>
    <x v="2"/>
    <x v="1"/>
    <x v="1"/>
    <x v="0"/>
    <n v="0.1"/>
  </r>
  <r>
    <s v="TXN0740"/>
    <d v="2022-05-17T00:00:00"/>
    <s v="2022"/>
    <x v="0"/>
    <n v="25020"/>
    <n v="12354"/>
    <n v="12666"/>
    <n v="0.50623501199040766"/>
    <x v="0"/>
    <x v="3"/>
    <x v="1"/>
    <x v="2"/>
    <x v="2"/>
    <x v="1"/>
    <n v="0.02"/>
  </r>
  <r>
    <s v="TXN0741"/>
    <d v="2023-05-28T00:00:00"/>
    <s v="2023"/>
    <x v="0"/>
    <n v="24715"/>
    <n v="19067"/>
    <n v="5648"/>
    <n v="0.22852518713331985"/>
    <x v="2"/>
    <x v="3"/>
    <x v="2"/>
    <x v="4"/>
    <x v="1"/>
    <x v="0"/>
    <n v="7.0000000000000007E-2"/>
  </r>
  <r>
    <s v="TXN0742"/>
    <d v="2022-02-17T00:00:00"/>
    <s v="2022"/>
    <x v="10"/>
    <n v="36819"/>
    <n v="4615"/>
    <n v="32204"/>
    <n v="0.87465710638529015"/>
    <x v="0"/>
    <x v="4"/>
    <x v="1"/>
    <x v="2"/>
    <x v="2"/>
    <x v="1"/>
    <n v="0.04"/>
  </r>
  <r>
    <s v="TXN0743"/>
    <d v="2022-07-02T00:00:00"/>
    <s v="2022"/>
    <x v="8"/>
    <n v="30997"/>
    <n v="3271"/>
    <n v="27726"/>
    <n v="0.89447365874116846"/>
    <x v="1"/>
    <x v="3"/>
    <x v="5"/>
    <x v="3"/>
    <x v="0"/>
    <x v="3"/>
    <n v="0.17"/>
  </r>
  <r>
    <s v="TXN0744"/>
    <d v="2023-01-18T00:00:00"/>
    <s v="2023"/>
    <x v="5"/>
    <n v="42130"/>
    <n v="19159"/>
    <n v="22971"/>
    <n v="0.54524092095893661"/>
    <x v="0"/>
    <x v="3"/>
    <x v="3"/>
    <x v="3"/>
    <x v="2"/>
    <x v="0"/>
    <n v="0.14000000000000001"/>
  </r>
  <r>
    <s v="TXN0745"/>
    <d v="2023-06-15T00:00:00"/>
    <s v="2023"/>
    <x v="4"/>
    <n v="45863"/>
    <n v="13730"/>
    <n v="32133"/>
    <n v="0.7006301375836731"/>
    <x v="0"/>
    <x v="3"/>
    <x v="0"/>
    <x v="2"/>
    <x v="1"/>
    <x v="3"/>
    <n v="0.02"/>
  </r>
  <r>
    <s v="TXN0746"/>
    <d v="2022-09-26T00:00:00"/>
    <s v="2022"/>
    <x v="9"/>
    <n v="9600"/>
    <n v="24083"/>
    <n v="-14483"/>
    <n v="-1.5086458333333332"/>
    <x v="0"/>
    <x v="3"/>
    <x v="1"/>
    <x v="1"/>
    <x v="1"/>
    <x v="0"/>
    <n v="0.28999999999999998"/>
  </r>
  <r>
    <s v="TXN0747"/>
    <d v="2022-02-24T00:00:00"/>
    <s v="2022"/>
    <x v="10"/>
    <n v="6966"/>
    <n v="23453"/>
    <n v="-16487"/>
    <n v="-2.366781510192363"/>
    <x v="0"/>
    <x v="3"/>
    <x v="1"/>
    <x v="3"/>
    <x v="3"/>
    <x v="3"/>
    <n v="7.0000000000000007E-2"/>
  </r>
  <r>
    <s v="TXN0748"/>
    <d v="2023-02-26T00:00:00"/>
    <s v="2023"/>
    <x v="10"/>
    <n v="27302"/>
    <n v="23030"/>
    <n v="4272"/>
    <n v="0.1564720533294264"/>
    <x v="4"/>
    <x v="3"/>
    <x v="0"/>
    <x v="3"/>
    <x v="0"/>
    <x v="0"/>
    <n v="0.08"/>
  </r>
  <r>
    <s v="TXN0749"/>
    <d v="2022-11-07T00:00:00"/>
    <s v="2022"/>
    <x v="11"/>
    <n v="42474"/>
    <n v="5311"/>
    <n v="37163"/>
    <n v="0.8749587983236804"/>
    <x v="2"/>
    <x v="2"/>
    <x v="5"/>
    <x v="0"/>
    <x v="0"/>
    <x v="1"/>
    <n v="0.17"/>
  </r>
  <r>
    <s v="TXN0750"/>
    <d v="2022-01-30T00:00:00"/>
    <s v="2022"/>
    <x v="5"/>
    <n v="37190"/>
    <n v="29706"/>
    <n v="7484"/>
    <n v="0.20123689163753697"/>
    <x v="2"/>
    <x v="3"/>
    <x v="1"/>
    <x v="3"/>
    <x v="0"/>
    <x v="0"/>
    <n v="0.22"/>
  </r>
  <r>
    <s v="TXN0751"/>
    <d v="2023-09-29T00:00:00"/>
    <s v="2023"/>
    <x v="9"/>
    <n v="37105"/>
    <n v="7238"/>
    <n v="29867"/>
    <n v="0.80493194987198491"/>
    <x v="4"/>
    <x v="2"/>
    <x v="1"/>
    <x v="3"/>
    <x v="2"/>
    <x v="3"/>
    <n v="0.09"/>
  </r>
  <r>
    <s v="TXN0752"/>
    <d v="2022-12-11T00:00:00"/>
    <s v="2022"/>
    <x v="2"/>
    <n v="18651"/>
    <n v="27177"/>
    <n v="-8526"/>
    <n v="-0.45713366575518738"/>
    <x v="0"/>
    <x v="4"/>
    <x v="1"/>
    <x v="4"/>
    <x v="0"/>
    <x v="1"/>
    <n v="0.05"/>
  </r>
  <r>
    <s v="TXN0753"/>
    <d v="2023-03-24T00:00:00"/>
    <s v="2023"/>
    <x v="3"/>
    <n v="22692"/>
    <n v="27127"/>
    <n v="-4435"/>
    <n v="-0.19544332804512604"/>
    <x v="0"/>
    <x v="1"/>
    <x v="2"/>
    <x v="4"/>
    <x v="1"/>
    <x v="3"/>
    <n v="0.23"/>
  </r>
  <r>
    <s v="TXN0754"/>
    <d v="2022-08-10T00:00:00"/>
    <s v="2022"/>
    <x v="1"/>
    <n v="13877"/>
    <n v="27709"/>
    <n v="-13832"/>
    <n v="-0.99675722418390145"/>
    <x v="0"/>
    <x v="0"/>
    <x v="5"/>
    <x v="4"/>
    <x v="0"/>
    <x v="1"/>
    <n v="0.03"/>
  </r>
  <r>
    <s v="TXN0755"/>
    <d v="2022-05-21T00:00:00"/>
    <s v="2022"/>
    <x v="0"/>
    <n v="6228"/>
    <n v="18002"/>
    <n v="-11774"/>
    <n v="-1.8904945407835581"/>
    <x v="3"/>
    <x v="4"/>
    <x v="2"/>
    <x v="3"/>
    <x v="0"/>
    <x v="3"/>
    <n v="0.06"/>
  </r>
  <r>
    <s v="TXN0756"/>
    <d v="2023-10-22T00:00:00"/>
    <s v="2023"/>
    <x v="7"/>
    <n v="18750"/>
    <n v="25018"/>
    <n v="-6268"/>
    <n v="-0.33429333333333333"/>
    <x v="4"/>
    <x v="4"/>
    <x v="1"/>
    <x v="0"/>
    <x v="1"/>
    <x v="2"/>
    <n v="7.0000000000000007E-2"/>
  </r>
  <r>
    <s v="TXN0757"/>
    <d v="2022-08-05T00:00:00"/>
    <s v="2022"/>
    <x v="1"/>
    <n v="34289"/>
    <n v="14243"/>
    <n v="20046"/>
    <n v="0.58461897401499019"/>
    <x v="0"/>
    <x v="1"/>
    <x v="5"/>
    <x v="0"/>
    <x v="0"/>
    <x v="0"/>
    <n v="0.02"/>
  </r>
  <r>
    <s v="TXN0758"/>
    <d v="2022-06-19T00:00:00"/>
    <s v="2022"/>
    <x v="4"/>
    <n v="39701"/>
    <n v="15220"/>
    <n v="24481"/>
    <n v="0.61663434170423914"/>
    <x v="4"/>
    <x v="3"/>
    <x v="1"/>
    <x v="3"/>
    <x v="2"/>
    <x v="3"/>
    <n v="0.22"/>
  </r>
  <r>
    <s v="TXN0759"/>
    <d v="2023-01-05T00:00:00"/>
    <s v="2023"/>
    <x v="5"/>
    <n v="31071"/>
    <n v="27030"/>
    <n v="4041"/>
    <n v="0.1300569663029835"/>
    <x v="0"/>
    <x v="2"/>
    <x v="4"/>
    <x v="4"/>
    <x v="0"/>
    <x v="2"/>
    <n v="0.02"/>
  </r>
  <r>
    <s v="TXN0760"/>
    <d v="2022-06-25T00:00:00"/>
    <s v="2022"/>
    <x v="4"/>
    <n v="42595"/>
    <n v="28634"/>
    <n v="13961"/>
    <n v="0.3277614743514497"/>
    <x v="0"/>
    <x v="3"/>
    <x v="5"/>
    <x v="2"/>
    <x v="0"/>
    <x v="3"/>
    <n v="0.19"/>
  </r>
  <r>
    <s v="TXN0761"/>
    <d v="2023-08-17T00:00:00"/>
    <s v="2023"/>
    <x v="1"/>
    <n v="17196"/>
    <n v="28862"/>
    <n v="-11666"/>
    <n v="-0.67841358455454759"/>
    <x v="0"/>
    <x v="0"/>
    <x v="4"/>
    <x v="0"/>
    <x v="0"/>
    <x v="2"/>
    <n v="0"/>
  </r>
  <r>
    <s v="TXN0762"/>
    <d v="2022-03-02T00:00:00"/>
    <s v="2022"/>
    <x v="3"/>
    <n v="6646"/>
    <n v="12256"/>
    <n v="-5610"/>
    <n v="-0.84411676196208241"/>
    <x v="2"/>
    <x v="0"/>
    <x v="4"/>
    <x v="4"/>
    <x v="0"/>
    <x v="3"/>
    <n v="0.11"/>
  </r>
  <r>
    <s v="TXN0763"/>
    <d v="2023-04-18T00:00:00"/>
    <s v="2023"/>
    <x v="6"/>
    <n v="36335"/>
    <n v="16437"/>
    <n v="19898"/>
    <n v="0.54762625567634515"/>
    <x v="0"/>
    <x v="3"/>
    <x v="1"/>
    <x v="3"/>
    <x v="2"/>
    <x v="0"/>
    <n v="0.14000000000000001"/>
  </r>
  <r>
    <s v="TXN0764"/>
    <d v="2023-09-19T00:00:00"/>
    <s v="2023"/>
    <x v="9"/>
    <n v="47172"/>
    <n v="23854"/>
    <n v="23318"/>
    <n v="0.49431866361400834"/>
    <x v="3"/>
    <x v="3"/>
    <x v="2"/>
    <x v="1"/>
    <x v="2"/>
    <x v="2"/>
    <n v="0.11"/>
  </r>
  <r>
    <s v="TXN0765"/>
    <d v="2023-08-24T00:00:00"/>
    <s v="2023"/>
    <x v="1"/>
    <n v="39531"/>
    <n v="19619"/>
    <n v="19912"/>
    <n v="0.50370595229060733"/>
    <x v="0"/>
    <x v="4"/>
    <x v="5"/>
    <x v="3"/>
    <x v="0"/>
    <x v="3"/>
    <n v="0.23"/>
  </r>
  <r>
    <s v="TXN0766"/>
    <d v="2023-05-02T00:00:00"/>
    <s v="2023"/>
    <x v="0"/>
    <n v="16606"/>
    <n v="24552"/>
    <n v="-7946"/>
    <n v="-0.47850174635673853"/>
    <x v="3"/>
    <x v="3"/>
    <x v="1"/>
    <x v="3"/>
    <x v="2"/>
    <x v="1"/>
    <n v="0.03"/>
  </r>
  <r>
    <s v="TXN0767"/>
    <d v="2023-02-06T00:00:00"/>
    <s v="2023"/>
    <x v="10"/>
    <n v="23116"/>
    <n v="29408"/>
    <n v="-6292"/>
    <n v="-0.27219242083405432"/>
    <x v="0"/>
    <x v="4"/>
    <x v="4"/>
    <x v="2"/>
    <x v="2"/>
    <x v="0"/>
    <n v="0.05"/>
  </r>
  <r>
    <s v="TXN0768"/>
    <d v="2023-02-23T00:00:00"/>
    <s v="2023"/>
    <x v="10"/>
    <n v="34530"/>
    <n v="16222"/>
    <n v="18308"/>
    <n v="0.53020561830292501"/>
    <x v="2"/>
    <x v="3"/>
    <x v="3"/>
    <x v="2"/>
    <x v="0"/>
    <x v="1"/>
    <n v="0.03"/>
  </r>
  <r>
    <s v="TXN0769"/>
    <d v="2023-06-03T00:00:00"/>
    <s v="2023"/>
    <x v="4"/>
    <n v="18128"/>
    <n v="21411"/>
    <n v="-3283"/>
    <n v="-0.18110105913503971"/>
    <x v="0"/>
    <x v="1"/>
    <x v="1"/>
    <x v="3"/>
    <x v="0"/>
    <x v="3"/>
    <n v="0.09"/>
  </r>
  <r>
    <s v="TXN0770"/>
    <d v="2022-12-22T00:00:00"/>
    <s v="2022"/>
    <x v="2"/>
    <n v="48293"/>
    <n v="20756"/>
    <n v="27537"/>
    <n v="0.57020686227817696"/>
    <x v="3"/>
    <x v="1"/>
    <x v="5"/>
    <x v="2"/>
    <x v="1"/>
    <x v="1"/>
    <n v="0.25"/>
  </r>
  <r>
    <s v="TXN0771"/>
    <d v="2023-12-03T00:00:00"/>
    <s v="2023"/>
    <x v="2"/>
    <n v="26001"/>
    <n v="9759"/>
    <n v="16242"/>
    <n v="0.62466828198915425"/>
    <x v="0"/>
    <x v="3"/>
    <x v="3"/>
    <x v="3"/>
    <x v="3"/>
    <x v="0"/>
    <n v="0.09"/>
  </r>
  <r>
    <s v="TXN0772"/>
    <d v="2022-09-27T00:00:00"/>
    <s v="2022"/>
    <x v="9"/>
    <n v="25524"/>
    <n v="3262"/>
    <n v="22262"/>
    <n v="0.87219871493496315"/>
    <x v="2"/>
    <x v="1"/>
    <x v="0"/>
    <x v="3"/>
    <x v="0"/>
    <x v="0"/>
    <n v="0.17"/>
  </r>
  <r>
    <s v="TXN0773"/>
    <d v="2022-06-08T00:00:00"/>
    <s v="2022"/>
    <x v="4"/>
    <n v="20270"/>
    <n v="14288"/>
    <n v="5982"/>
    <n v="0.29511593487913174"/>
    <x v="0"/>
    <x v="1"/>
    <x v="5"/>
    <x v="2"/>
    <x v="0"/>
    <x v="0"/>
    <n v="0.24"/>
  </r>
  <r>
    <s v="TXN0774"/>
    <d v="2022-07-30T00:00:00"/>
    <s v="2022"/>
    <x v="8"/>
    <n v="13925"/>
    <n v="28550"/>
    <n v="-14625"/>
    <n v="-1.0502692998204668"/>
    <x v="4"/>
    <x v="1"/>
    <x v="2"/>
    <x v="3"/>
    <x v="1"/>
    <x v="3"/>
    <n v="0.14000000000000001"/>
  </r>
  <r>
    <s v="TXN0775"/>
    <d v="2023-07-21T00:00:00"/>
    <s v="2023"/>
    <x v="8"/>
    <n v="32159"/>
    <n v="16032"/>
    <n v="16127"/>
    <n v="0.50147703597748683"/>
    <x v="4"/>
    <x v="3"/>
    <x v="0"/>
    <x v="4"/>
    <x v="1"/>
    <x v="0"/>
    <n v="0.05"/>
  </r>
  <r>
    <s v="TXN0776"/>
    <d v="2022-06-20T00:00:00"/>
    <s v="2022"/>
    <x v="4"/>
    <n v="48877"/>
    <n v="8779"/>
    <n v="40098"/>
    <n v="0.82038586656300505"/>
    <x v="0"/>
    <x v="0"/>
    <x v="2"/>
    <x v="3"/>
    <x v="1"/>
    <x v="0"/>
    <n v="0.28999999999999998"/>
  </r>
  <r>
    <s v="TXN0777"/>
    <d v="2023-06-19T00:00:00"/>
    <s v="2023"/>
    <x v="4"/>
    <n v="24748"/>
    <n v="28670"/>
    <n v="-3922"/>
    <n v="-0.1584774527234524"/>
    <x v="0"/>
    <x v="0"/>
    <x v="0"/>
    <x v="2"/>
    <x v="1"/>
    <x v="0"/>
    <n v="0.03"/>
  </r>
  <r>
    <s v="TXN0778"/>
    <d v="2023-01-02T00:00:00"/>
    <s v="2023"/>
    <x v="5"/>
    <n v="34691"/>
    <n v="11608"/>
    <n v="23083"/>
    <n v="0.66538871753480733"/>
    <x v="2"/>
    <x v="3"/>
    <x v="1"/>
    <x v="4"/>
    <x v="1"/>
    <x v="1"/>
    <n v="7.0000000000000007E-2"/>
  </r>
  <r>
    <s v="TXN0779"/>
    <d v="2023-04-22T00:00:00"/>
    <s v="2023"/>
    <x v="6"/>
    <n v="30555"/>
    <n v="10522"/>
    <n v="20033"/>
    <n v="0.65563737522500409"/>
    <x v="3"/>
    <x v="3"/>
    <x v="2"/>
    <x v="1"/>
    <x v="1"/>
    <x v="0"/>
    <n v="0.2"/>
  </r>
  <r>
    <s v="TXN0780"/>
    <d v="2023-07-18T00:00:00"/>
    <s v="2023"/>
    <x v="8"/>
    <n v="20958"/>
    <n v="4820"/>
    <n v="16138"/>
    <n v="0.77001622292203453"/>
    <x v="0"/>
    <x v="0"/>
    <x v="1"/>
    <x v="0"/>
    <x v="0"/>
    <x v="1"/>
    <n v="7.0000000000000007E-2"/>
  </r>
  <r>
    <s v="TXN0781"/>
    <d v="2023-12-28T00:00:00"/>
    <s v="2023"/>
    <x v="2"/>
    <n v="36666"/>
    <n v="8287"/>
    <n v="28379"/>
    <n v="0.77398679975999563"/>
    <x v="3"/>
    <x v="3"/>
    <x v="1"/>
    <x v="3"/>
    <x v="3"/>
    <x v="0"/>
    <n v="0.02"/>
  </r>
  <r>
    <s v="TXN0782"/>
    <d v="2023-11-16T00:00:00"/>
    <s v="2023"/>
    <x v="11"/>
    <n v="40847"/>
    <n v="16163"/>
    <n v="24684"/>
    <n v="0.60430386564496785"/>
    <x v="1"/>
    <x v="1"/>
    <x v="1"/>
    <x v="0"/>
    <x v="2"/>
    <x v="0"/>
    <n v="0.19"/>
  </r>
  <r>
    <s v="TXN0783"/>
    <d v="2022-08-26T00:00:00"/>
    <s v="2022"/>
    <x v="1"/>
    <n v="20501"/>
    <n v="12015"/>
    <n v="8486"/>
    <n v="0.41393102775474366"/>
    <x v="2"/>
    <x v="2"/>
    <x v="4"/>
    <x v="1"/>
    <x v="0"/>
    <x v="0"/>
    <n v="0.26"/>
  </r>
  <r>
    <s v="TXN0784"/>
    <d v="2022-05-29T00:00:00"/>
    <s v="2022"/>
    <x v="0"/>
    <n v="21664"/>
    <n v="9599"/>
    <n v="12065"/>
    <n v="0.55691469719350073"/>
    <x v="2"/>
    <x v="1"/>
    <x v="3"/>
    <x v="4"/>
    <x v="2"/>
    <x v="2"/>
    <n v="0.11"/>
  </r>
  <r>
    <s v="TXN0785"/>
    <d v="2022-04-02T00:00:00"/>
    <s v="2022"/>
    <x v="6"/>
    <n v="43766"/>
    <n v="24814"/>
    <n v="18952"/>
    <n v="0.4330302060960563"/>
    <x v="2"/>
    <x v="4"/>
    <x v="1"/>
    <x v="0"/>
    <x v="2"/>
    <x v="3"/>
    <n v="0.1"/>
  </r>
  <r>
    <s v="TXN0786"/>
    <d v="2023-05-30T00:00:00"/>
    <s v="2023"/>
    <x v="0"/>
    <n v="44734"/>
    <n v="21931"/>
    <n v="22803"/>
    <n v="0.50974650154245094"/>
    <x v="2"/>
    <x v="3"/>
    <x v="4"/>
    <x v="1"/>
    <x v="1"/>
    <x v="0"/>
    <n v="7.0000000000000007E-2"/>
  </r>
  <r>
    <s v="TXN0787"/>
    <d v="2023-03-25T00:00:00"/>
    <s v="2023"/>
    <x v="3"/>
    <n v="46472"/>
    <n v="23721"/>
    <n v="22751"/>
    <n v="0.48956360819418143"/>
    <x v="3"/>
    <x v="0"/>
    <x v="1"/>
    <x v="3"/>
    <x v="1"/>
    <x v="0"/>
    <n v="0.25"/>
  </r>
  <r>
    <s v="TXN0788"/>
    <d v="2023-04-02T00:00:00"/>
    <s v="2023"/>
    <x v="6"/>
    <n v="37997"/>
    <n v="17710"/>
    <n v="20287"/>
    <n v="0.53391057188725422"/>
    <x v="0"/>
    <x v="2"/>
    <x v="5"/>
    <x v="4"/>
    <x v="0"/>
    <x v="2"/>
    <n v="0.24"/>
  </r>
  <r>
    <s v="TXN0789"/>
    <d v="2022-08-21T00:00:00"/>
    <s v="2022"/>
    <x v="1"/>
    <n v="8098"/>
    <n v="8462"/>
    <n v="-364"/>
    <n v="-4.4949370214867869E-2"/>
    <x v="4"/>
    <x v="3"/>
    <x v="2"/>
    <x v="3"/>
    <x v="2"/>
    <x v="0"/>
    <n v="0.14000000000000001"/>
  </r>
  <r>
    <s v="TXN0790"/>
    <d v="2023-04-26T00:00:00"/>
    <s v="2023"/>
    <x v="6"/>
    <n v="21207"/>
    <n v="14536"/>
    <n v="6671"/>
    <n v="0.31456594520677134"/>
    <x v="1"/>
    <x v="0"/>
    <x v="2"/>
    <x v="3"/>
    <x v="1"/>
    <x v="1"/>
    <n v="0.17"/>
  </r>
  <r>
    <s v="TXN0791"/>
    <d v="2022-03-02T00:00:00"/>
    <s v="2022"/>
    <x v="3"/>
    <n v="48196"/>
    <n v="13509"/>
    <n v="34687"/>
    <n v="0.71970702962901489"/>
    <x v="3"/>
    <x v="1"/>
    <x v="1"/>
    <x v="2"/>
    <x v="1"/>
    <x v="1"/>
    <n v="0.02"/>
  </r>
  <r>
    <s v="TXN0792"/>
    <d v="2022-02-24T00:00:00"/>
    <s v="2022"/>
    <x v="10"/>
    <n v="7930"/>
    <n v="15607"/>
    <n v="-7677"/>
    <n v="-0.96809583858764192"/>
    <x v="0"/>
    <x v="1"/>
    <x v="1"/>
    <x v="2"/>
    <x v="0"/>
    <x v="0"/>
    <n v="0.24"/>
  </r>
  <r>
    <s v="TXN0793"/>
    <d v="2023-12-22T00:00:00"/>
    <s v="2023"/>
    <x v="2"/>
    <n v="22962"/>
    <n v="6876"/>
    <n v="16086"/>
    <n v="0.70054873268879014"/>
    <x v="2"/>
    <x v="4"/>
    <x v="1"/>
    <x v="4"/>
    <x v="1"/>
    <x v="0"/>
    <n v="0.15"/>
  </r>
  <r>
    <s v="TXN0794"/>
    <d v="2022-09-05T00:00:00"/>
    <s v="2022"/>
    <x v="9"/>
    <n v="8431"/>
    <n v="29376"/>
    <n v="-20945"/>
    <n v="-2.4842841893013876"/>
    <x v="1"/>
    <x v="1"/>
    <x v="1"/>
    <x v="3"/>
    <x v="2"/>
    <x v="0"/>
    <n v="0.08"/>
  </r>
  <r>
    <s v="TXN0795"/>
    <d v="2022-01-20T00:00:00"/>
    <s v="2022"/>
    <x v="5"/>
    <n v="33949"/>
    <n v="26104"/>
    <n v="7845"/>
    <n v="0.23108191699313677"/>
    <x v="3"/>
    <x v="3"/>
    <x v="5"/>
    <x v="1"/>
    <x v="0"/>
    <x v="0"/>
    <n v="0.09"/>
  </r>
  <r>
    <s v="TXN0796"/>
    <d v="2023-07-28T00:00:00"/>
    <s v="2023"/>
    <x v="8"/>
    <n v="39203"/>
    <n v="16903"/>
    <n v="22300"/>
    <n v="0.56883401780475984"/>
    <x v="0"/>
    <x v="3"/>
    <x v="5"/>
    <x v="2"/>
    <x v="2"/>
    <x v="1"/>
    <n v="0.12"/>
  </r>
  <r>
    <s v="TXN0797"/>
    <d v="2023-03-20T00:00:00"/>
    <s v="2023"/>
    <x v="3"/>
    <n v="39407"/>
    <n v="26993"/>
    <n v="12414"/>
    <n v="0.31502017408074706"/>
    <x v="0"/>
    <x v="1"/>
    <x v="3"/>
    <x v="0"/>
    <x v="2"/>
    <x v="0"/>
    <n v="0.08"/>
  </r>
  <r>
    <s v="TXN0798"/>
    <d v="2022-09-08T00:00:00"/>
    <s v="2022"/>
    <x v="9"/>
    <n v="24476"/>
    <n v="7173"/>
    <n v="17303"/>
    <n v="0.70693740807321459"/>
    <x v="3"/>
    <x v="0"/>
    <x v="3"/>
    <x v="3"/>
    <x v="3"/>
    <x v="0"/>
    <n v="0.09"/>
  </r>
  <r>
    <s v="TXN0799"/>
    <d v="2023-05-10T00:00:00"/>
    <s v="2023"/>
    <x v="0"/>
    <n v="23109"/>
    <n v="13756"/>
    <n v="9353"/>
    <n v="0.40473408628672813"/>
    <x v="0"/>
    <x v="0"/>
    <x v="3"/>
    <x v="3"/>
    <x v="0"/>
    <x v="0"/>
    <n v="0.18"/>
  </r>
  <r>
    <s v="TXN0800"/>
    <d v="2023-11-13T00:00:00"/>
    <s v="2023"/>
    <x v="11"/>
    <n v="21095"/>
    <n v="27990"/>
    <n v="-6895"/>
    <n v="-0.32685470490637591"/>
    <x v="1"/>
    <x v="0"/>
    <x v="5"/>
    <x v="1"/>
    <x v="1"/>
    <x v="1"/>
    <n v="0.22"/>
  </r>
  <r>
    <s v="TXN0801"/>
    <d v="2023-09-12T00:00:00"/>
    <s v="2023"/>
    <x v="9"/>
    <n v="10084"/>
    <n v="22432"/>
    <n v="-12348"/>
    <n v="-1.2245140817136058"/>
    <x v="0"/>
    <x v="1"/>
    <x v="1"/>
    <x v="1"/>
    <x v="0"/>
    <x v="2"/>
    <n v="0.22"/>
  </r>
  <r>
    <s v="TXN0802"/>
    <d v="2022-04-30T00:00:00"/>
    <s v="2022"/>
    <x v="6"/>
    <n v="42202"/>
    <n v="6567"/>
    <n v="35635"/>
    <n v="0.84439126107767404"/>
    <x v="3"/>
    <x v="4"/>
    <x v="1"/>
    <x v="1"/>
    <x v="2"/>
    <x v="0"/>
    <n v="0.16"/>
  </r>
  <r>
    <s v="TXN0803"/>
    <d v="2023-12-06T00:00:00"/>
    <s v="2023"/>
    <x v="2"/>
    <n v="48681"/>
    <n v="22984"/>
    <n v="25697"/>
    <n v="0.52786508083235761"/>
    <x v="0"/>
    <x v="0"/>
    <x v="0"/>
    <x v="3"/>
    <x v="0"/>
    <x v="1"/>
    <n v="0.21"/>
  </r>
  <r>
    <s v="TXN0804"/>
    <d v="2023-04-13T00:00:00"/>
    <s v="2023"/>
    <x v="6"/>
    <n v="13303"/>
    <n v="29586"/>
    <n v="-16283"/>
    <n v="-1.2240096218897993"/>
    <x v="0"/>
    <x v="0"/>
    <x v="0"/>
    <x v="2"/>
    <x v="0"/>
    <x v="1"/>
    <n v="0.1"/>
  </r>
  <r>
    <s v="TXN0805"/>
    <d v="2022-04-17T00:00:00"/>
    <s v="2022"/>
    <x v="6"/>
    <n v="5284"/>
    <n v="12878"/>
    <n v="-7594"/>
    <n v="-1.4371688115064345"/>
    <x v="4"/>
    <x v="0"/>
    <x v="3"/>
    <x v="3"/>
    <x v="0"/>
    <x v="1"/>
    <n v="0.27"/>
  </r>
  <r>
    <s v="TXN0806"/>
    <d v="2022-05-29T00:00:00"/>
    <s v="2022"/>
    <x v="0"/>
    <n v="10952"/>
    <n v="24367"/>
    <n v="-13415"/>
    <n v="-1.2248904309715121"/>
    <x v="0"/>
    <x v="4"/>
    <x v="4"/>
    <x v="0"/>
    <x v="0"/>
    <x v="0"/>
    <n v="0.26"/>
  </r>
  <r>
    <s v="TXN0807"/>
    <d v="2022-07-10T00:00:00"/>
    <s v="2022"/>
    <x v="8"/>
    <n v="12501"/>
    <n v="26671"/>
    <n v="-14170"/>
    <n v="-1.1335093192544596"/>
    <x v="0"/>
    <x v="0"/>
    <x v="5"/>
    <x v="3"/>
    <x v="1"/>
    <x v="0"/>
    <n v="0.01"/>
  </r>
  <r>
    <s v="TXN0808"/>
    <d v="2022-12-27T00:00:00"/>
    <s v="2022"/>
    <x v="2"/>
    <n v="11588"/>
    <n v="27261"/>
    <n v="-15673"/>
    <n v="-1.3525198481187435"/>
    <x v="2"/>
    <x v="1"/>
    <x v="1"/>
    <x v="4"/>
    <x v="0"/>
    <x v="3"/>
    <n v="0.14000000000000001"/>
  </r>
  <r>
    <s v="TXN0809"/>
    <d v="2022-05-30T00:00:00"/>
    <s v="2022"/>
    <x v="0"/>
    <n v="26950"/>
    <n v="9294"/>
    <n v="17656"/>
    <n v="0.65513914656771799"/>
    <x v="1"/>
    <x v="1"/>
    <x v="3"/>
    <x v="2"/>
    <x v="1"/>
    <x v="1"/>
    <n v="0.09"/>
  </r>
  <r>
    <s v="TXN0810"/>
    <d v="2022-05-01T00:00:00"/>
    <s v="2022"/>
    <x v="0"/>
    <n v="45482"/>
    <n v="23475"/>
    <n v="22007"/>
    <n v="0.48386174750450728"/>
    <x v="3"/>
    <x v="3"/>
    <x v="1"/>
    <x v="1"/>
    <x v="0"/>
    <x v="0"/>
    <n v="0.08"/>
  </r>
  <r>
    <s v="TXN0811"/>
    <d v="2023-03-30T00:00:00"/>
    <s v="2023"/>
    <x v="3"/>
    <n v="35018"/>
    <n v="4308"/>
    <n v="30710"/>
    <n v="0.87697755440059399"/>
    <x v="1"/>
    <x v="3"/>
    <x v="1"/>
    <x v="3"/>
    <x v="1"/>
    <x v="0"/>
    <n v="0.17"/>
  </r>
  <r>
    <s v="TXN0812"/>
    <d v="2023-07-14T00:00:00"/>
    <s v="2023"/>
    <x v="8"/>
    <n v="7421"/>
    <n v="10353"/>
    <n v="-2932"/>
    <n v="-0.39509500067376363"/>
    <x v="0"/>
    <x v="1"/>
    <x v="2"/>
    <x v="0"/>
    <x v="0"/>
    <x v="1"/>
    <n v="0.27"/>
  </r>
  <r>
    <s v="TXN0813"/>
    <d v="2022-08-24T00:00:00"/>
    <s v="2022"/>
    <x v="1"/>
    <n v="15915"/>
    <n v="14371"/>
    <n v="1544"/>
    <n v="9.7015394282123787E-2"/>
    <x v="3"/>
    <x v="3"/>
    <x v="3"/>
    <x v="3"/>
    <x v="3"/>
    <x v="1"/>
    <n v="0.27"/>
  </r>
  <r>
    <s v="TXN0814"/>
    <d v="2023-05-04T00:00:00"/>
    <s v="2023"/>
    <x v="0"/>
    <n v="24687"/>
    <n v="7984"/>
    <n v="16703"/>
    <n v="0.6765909182970794"/>
    <x v="3"/>
    <x v="3"/>
    <x v="5"/>
    <x v="3"/>
    <x v="1"/>
    <x v="0"/>
    <n v="0.18"/>
  </r>
  <r>
    <s v="TXN0815"/>
    <d v="2022-03-15T00:00:00"/>
    <s v="2022"/>
    <x v="3"/>
    <n v="19764"/>
    <n v="22480"/>
    <n v="-2716"/>
    <n v="-0.13742157458004453"/>
    <x v="0"/>
    <x v="0"/>
    <x v="0"/>
    <x v="0"/>
    <x v="0"/>
    <x v="0"/>
    <n v="0.23"/>
  </r>
  <r>
    <s v="TXN0816"/>
    <d v="2022-02-10T00:00:00"/>
    <s v="2022"/>
    <x v="10"/>
    <n v="47756"/>
    <n v="20358"/>
    <n v="27398"/>
    <n v="0.57370801574671249"/>
    <x v="0"/>
    <x v="1"/>
    <x v="0"/>
    <x v="3"/>
    <x v="0"/>
    <x v="1"/>
    <n v="0.01"/>
  </r>
  <r>
    <s v="TXN0817"/>
    <d v="2023-02-03T00:00:00"/>
    <s v="2023"/>
    <x v="10"/>
    <n v="5804"/>
    <n v="17751"/>
    <n v="-11947"/>
    <n v="-2.058407994486561"/>
    <x v="3"/>
    <x v="3"/>
    <x v="0"/>
    <x v="3"/>
    <x v="1"/>
    <x v="1"/>
    <n v="0.03"/>
  </r>
  <r>
    <s v="TXN0818"/>
    <d v="2022-07-12T00:00:00"/>
    <s v="2022"/>
    <x v="8"/>
    <n v="39378"/>
    <n v="7216"/>
    <n v="32162"/>
    <n v="0.81675046980547517"/>
    <x v="1"/>
    <x v="2"/>
    <x v="3"/>
    <x v="0"/>
    <x v="0"/>
    <x v="0"/>
    <n v="0.03"/>
  </r>
  <r>
    <s v="TXN0819"/>
    <d v="2022-03-20T00:00:00"/>
    <s v="2022"/>
    <x v="3"/>
    <n v="32734"/>
    <n v="15445"/>
    <n v="17289"/>
    <n v="0.52816643245555084"/>
    <x v="0"/>
    <x v="3"/>
    <x v="5"/>
    <x v="3"/>
    <x v="1"/>
    <x v="3"/>
    <n v="0.27"/>
  </r>
  <r>
    <s v="TXN0820"/>
    <d v="2023-12-23T00:00:00"/>
    <s v="2023"/>
    <x v="2"/>
    <n v="17057"/>
    <n v="11809"/>
    <n v="5248"/>
    <n v="0.3076742686287155"/>
    <x v="4"/>
    <x v="3"/>
    <x v="0"/>
    <x v="4"/>
    <x v="0"/>
    <x v="0"/>
    <n v="0.09"/>
  </r>
  <r>
    <s v="TXN0821"/>
    <d v="2023-04-22T00:00:00"/>
    <s v="2023"/>
    <x v="6"/>
    <n v="24536"/>
    <n v="20562"/>
    <n v="3974"/>
    <n v="0.16196609064232148"/>
    <x v="1"/>
    <x v="2"/>
    <x v="3"/>
    <x v="0"/>
    <x v="1"/>
    <x v="3"/>
    <n v="0.01"/>
  </r>
  <r>
    <s v="TXN0822"/>
    <d v="2023-02-04T00:00:00"/>
    <s v="2023"/>
    <x v="10"/>
    <n v="29728"/>
    <n v="7521"/>
    <n v="22207"/>
    <n v="0.7470061894510226"/>
    <x v="0"/>
    <x v="1"/>
    <x v="2"/>
    <x v="3"/>
    <x v="2"/>
    <x v="0"/>
    <n v="0.21"/>
  </r>
  <r>
    <s v="TXN0823"/>
    <d v="2022-10-31T00:00:00"/>
    <s v="2022"/>
    <x v="7"/>
    <n v="44907"/>
    <n v="10934"/>
    <n v="33973"/>
    <n v="0.75651902821386419"/>
    <x v="2"/>
    <x v="4"/>
    <x v="5"/>
    <x v="2"/>
    <x v="1"/>
    <x v="0"/>
    <n v="0.13"/>
  </r>
  <r>
    <s v="TXN0824"/>
    <d v="2023-04-30T00:00:00"/>
    <s v="2023"/>
    <x v="6"/>
    <n v="36982"/>
    <n v="13325"/>
    <n v="23657"/>
    <n v="0.63968957871396892"/>
    <x v="3"/>
    <x v="1"/>
    <x v="1"/>
    <x v="4"/>
    <x v="0"/>
    <x v="0"/>
    <n v="0.25"/>
  </r>
  <r>
    <s v="TXN0825"/>
    <d v="2023-04-15T00:00:00"/>
    <s v="2023"/>
    <x v="6"/>
    <n v="21617"/>
    <n v="22573"/>
    <n v="-956"/>
    <n v="-4.4224452976823793E-2"/>
    <x v="0"/>
    <x v="3"/>
    <x v="1"/>
    <x v="3"/>
    <x v="0"/>
    <x v="1"/>
    <n v="0.26"/>
  </r>
  <r>
    <s v="TXN0826"/>
    <d v="2023-06-21T00:00:00"/>
    <s v="2023"/>
    <x v="4"/>
    <n v="23448"/>
    <n v="28287"/>
    <n v="-4839"/>
    <n v="-0.20637154554759468"/>
    <x v="3"/>
    <x v="3"/>
    <x v="3"/>
    <x v="4"/>
    <x v="2"/>
    <x v="2"/>
    <n v="0.17"/>
  </r>
  <r>
    <s v="TXN0827"/>
    <d v="2023-12-31T00:00:00"/>
    <s v="2023"/>
    <x v="2"/>
    <n v="14905"/>
    <n v="18693"/>
    <n v="-3788"/>
    <n v="-0.25414290506541432"/>
    <x v="2"/>
    <x v="4"/>
    <x v="3"/>
    <x v="4"/>
    <x v="1"/>
    <x v="3"/>
    <n v="0.06"/>
  </r>
  <r>
    <s v="TXN0828"/>
    <d v="2022-03-05T00:00:00"/>
    <s v="2022"/>
    <x v="3"/>
    <n v="13458"/>
    <n v="18291"/>
    <n v="-4833"/>
    <n v="-0.35911725367810965"/>
    <x v="2"/>
    <x v="2"/>
    <x v="1"/>
    <x v="3"/>
    <x v="2"/>
    <x v="0"/>
    <n v="0.28000000000000003"/>
  </r>
  <r>
    <s v="TXN0829"/>
    <d v="2022-07-19T00:00:00"/>
    <s v="2022"/>
    <x v="8"/>
    <n v="26308"/>
    <n v="23301"/>
    <n v="3007"/>
    <n v="0.11429983275049414"/>
    <x v="0"/>
    <x v="1"/>
    <x v="0"/>
    <x v="3"/>
    <x v="2"/>
    <x v="0"/>
    <n v="0.14000000000000001"/>
  </r>
  <r>
    <s v="TXN0830"/>
    <d v="2022-07-04T00:00:00"/>
    <s v="2022"/>
    <x v="8"/>
    <n v="43383"/>
    <n v="15842"/>
    <n v="27541"/>
    <n v="0.63483392112117654"/>
    <x v="0"/>
    <x v="1"/>
    <x v="3"/>
    <x v="3"/>
    <x v="2"/>
    <x v="1"/>
    <n v="0.01"/>
  </r>
  <r>
    <s v="TXN0831"/>
    <d v="2022-11-01T00:00:00"/>
    <s v="2022"/>
    <x v="11"/>
    <n v="15967"/>
    <n v="9006"/>
    <n v="6961"/>
    <n v="0.43596167094632682"/>
    <x v="0"/>
    <x v="3"/>
    <x v="1"/>
    <x v="1"/>
    <x v="0"/>
    <x v="0"/>
    <n v="0.24"/>
  </r>
  <r>
    <s v="TXN0832"/>
    <d v="2023-02-19T00:00:00"/>
    <s v="2023"/>
    <x v="10"/>
    <n v="24680"/>
    <n v="28048"/>
    <n v="-3368"/>
    <n v="-0.13646677471636953"/>
    <x v="3"/>
    <x v="3"/>
    <x v="0"/>
    <x v="3"/>
    <x v="3"/>
    <x v="0"/>
    <n v="0"/>
  </r>
  <r>
    <s v="TXN0833"/>
    <d v="2022-04-06T00:00:00"/>
    <s v="2022"/>
    <x v="6"/>
    <n v="23963"/>
    <n v="22952"/>
    <n v="1011"/>
    <n v="4.2190042982932018E-2"/>
    <x v="0"/>
    <x v="1"/>
    <x v="0"/>
    <x v="3"/>
    <x v="0"/>
    <x v="1"/>
    <n v="0.11"/>
  </r>
  <r>
    <s v="TXN0834"/>
    <d v="2023-02-08T00:00:00"/>
    <s v="2023"/>
    <x v="10"/>
    <n v="28317"/>
    <n v="21206"/>
    <n v="7111"/>
    <n v="0.25112123459406011"/>
    <x v="4"/>
    <x v="0"/>
    <x v="4"/>
    <x v="3"/>
    <x v="2"/>
    <x v="3"/>
    <n v="0.12"/>
  </r>
  <r>
    <s v="TXN0835"/>
    <d v="2023-11-03T00:00:00"/>
    <s v="2023"/>
    <x v="11"/>
    <n v="7505"/>
    <n v="29953"/>
    <n v="-22448"/>
    <n v="-2.9910726182544969"/>
    <x v="2"/>
    <x v="3"/>
    <x v="3"/>
    <x v="1"/>
    <x v="0"/>
    <x v="0"/>
    <n v="0.05"/>
  </r>
  <r>
    <s v="TXN0836"/>
    <d v="2023-04-14T00:00:00"/>
    <s v="2023"/>
    <x v="6"/>
    <n v="34922"/>
    <n v="28511"/>
    <n v="6411"/>
    <n v="0.18358055094209955"/>
    <x v="2"/>
    <x v="4"/>
    <x v="2"/>
    <x v="4"/>
    <x v="1"/>
    <x v="0"/>
    <n v="0.19"/>
  </r>
  <r>
    <s v="TXN0837"/>
    <d v="2022-12-24T00:00:00"/>
    <s v="2022"/>
    <x v="2"/>
    <n v="43126"/>
    <n v="14807"/>
    <n v="28319"/>
    <n v="0.65665723693363631"/>
    <x v="0"/>
    <x v="4"/>
    <x v="5"/>
    <x v="3"/>
    <x v="0"/>
    <x v="1"/>
    <n v="0.12"/>
  </r>
  <r>
    <s v="TXN0838"/>
    <d v="2022-03-11T00:00:00"/>
    <s v="2022"/>
    <x v="3"/>
    <n v="39573"/>
    <n v="23853"/>
    <n v="15720"/>
    <n v="0.39724054279432947"/>
    <x v="3"/>
    <x v="2"/>
    <x v="1"/>
    <x v="3"/>
    <x v="3"/>
    <x v="0"/>
    <n v="0.13"/>
  </r>
  <r>
    <s v="TXN0839"/>
    <d v="2023-03-05T00:00:00"/>
    <s v="2023"/>
    <x v="3"/>
    <n v="5982"/>
    <n v="23681"/>
    <n v="-17699"/>
    <n v="-2.9587094617184886"/>
    <x v="2"/>
    <x v="1"/>
    <x v="4"/>
    <x v="1"/>
    <x v="1"/>
    <x v="0"/>
    <n v="0.11"/>
  </r>
  <r>
    <s v="TXN0840"/>
    <d v="2023-12-05T00:00:00"/>
    <s v="2023"/>
    <x v="2"/>
    <n v="44442"/>
    <n v="22729"/>
    <n v="21713"/>
    <n v="0.48856937131542233"/>
    <x v="3"/>
    <x v="4"/>
    <x v="1"/>
    <x v="3"/>
    <x v="1"/>
    <x v="0"/>
    <n v="7.0000000000000007E-2"/>
  </r>
  <r>
    <s v="TXN0841"/>
    <d v="2023-07-27T00:00:00"/>
    <s v="2023"/>
    <x v="8"/>
    <n v="8479"/>
    <n v="10981"/>
    <n v="-2502"/>
    <n v="-0.29508196721311475"/>
    <x v="0"/>
    <x v="0"/>
    <x v="5"/>
    <x v="3"/>
    <x v="1"/>
    <x v="3"/>
    <n v="0.02"/>
  </r>
  <r>
    <s v="TXN0842"/>
    <d v="2023-01-09T00:00:00"/>
    <s v="2023"/>
    <x v="5"/>
    <n v="44558"/>
    <n v="5551"/>
    <n v="39007"/>
    <n v="0.875420799856367"/>
    <x v="2"/>
    <x v="3"/>
    <x v="1"/>
    <x v="0"/>
    <x v="0"/>
    <x v="0"/>
    <n v="0.02"/>
  </r>
  <r>
    <s v="TXN0843"/>
    <d v="2023-03-03T00:00:00"/>
    <s v="2023"/>
    <x v="3"/>
    <n v="11031"/>
    <n v="8505"/>
    <n v="2526"/>
    <n v="0.2289910252923579"/>
    <x v="0"/>
    <x v="2"/>
    <x v="1"/>
    <x v="3"/>
    <x v="1"/>
    <x v="3"/>
    <n v="0.28999999999999998"/>
  </r>
  <r>
    <s v="TXN0844"/>
    <d v="2022-04-20T00:00:00"/>
    <s v="2022"/>
    <x v="6"/>
    <n v="21158"/>
    <n v="11359"/>
    <n v="9799"/>
    <n v="0.46313451176859816"/>
    <x v="4"/>
    <x v="0"/>
    <x v="1"/>
    <x v="3"/>
    <x v="0"/>
    <x v="2"/>
    <n v="0.11"/>
  </r>
  <r>
    <s v="TXN0845"/>
    <d v="2022-09-11T00:00:00"/>
    <s v="2022"/>
    <x v="9"/>
    <n v="39346"/>
    <n v="3022"/>
    <n v="36324"/>
    <n v="0.92319422558836983"/>
    <x v="2"/>
    <x v="3"/>
    <x v="1"/>
    <x v="3"/>
    <x v="2"/>
    <x v="0"/>
    <n v="0.27"/>
  </r>
  <r>
    <s v="TXN0846"/>
    <d v="2023-03-02T00:00:00"/>
    <s v="2023"/>
    <x v="3"/>
    <n v="8909"/>
    <n v="28459"/>
    <n v="-19550"/>
    <n v="-2.194410147042317"/>
    <x v="1"/>
    <x v="3"/>
    <x v="1"/>
    <x v="0"/>
    <x v="1"/>
    <x v="2"/>
    <n v="0.04"/>
  </r>
  <r>
    <s v="TXN0847"/>
    <d v="2023-04-23T00:00:00"/>
    <s v="2023"/>
    <x v="6"/>
    <n v="32267"/>
    <n v="27473"/>
    <n v="4794"/>
    <n v="0.14857284532184584"/>
    <x v="0"/>
    <x v="1"/>
    <x v="3"/>
    <x v="3"/>
    <x v="0"/>
    <x v="1"/>
    <n v="7.0000000000000007E-2"/>
  </r>
  <r>
    <s v="TXN0848"/>
    <d v="2022-12-17T00:00:00"/>
    <s v="2022"/>
    <x v="2"/>
    <n v="24806"/>
    <n v="5262"/>
    <n v="19544"/>
    <n v="0.78787390147544945"/>
    <x v="3"/>
    <x v="3"/>
    <x v="3"/>
    <x v="2"/>
    <x v="1"/>
    <x v="1"/>
    <n v="0.22"/>
  </r>
  <r>
    <s v="TXN0849"/>
    <d v="2022-04-28T00:00:00"/>
    <s v="2022"/>
    <x v="6"/>
    <n v="49850"/>
    <n v="21103"/>
    <n v="28747"/>
    <n v="0.57667001003009022"/>
    <x v="0"/>
    <x v="3"/>
    <x v="1"/>
    <x v="0"/>
    <x v="0"/>
    <x v="2"/>
    <n v="0.1"/>
  </r>
  <r>
    <s v="TXN0850"/>
    <d v="2022-09-22T00:00:00"/>
    <s v="2022"/>
    <x v="9"/>
    <n v="30706"/>
    <n v="15063"/>
    <n v="15643"/>
    <n v="0.50944440825897219"/>
    <x v="2"/>
    <x v="0"/>
    <x v="1"/>
    <x v="1"/>
    <x v="0"/>
    <x v="2"/>
    <n v="0.21"/>
  </r>
  <r>
    <s v="TXN0851"/>
    <d v="2022-09-18T00:00:00"/>
    <s v="2022"/>
    <x v="9"/>
    <n v="43425"/>
    <n v="23005"/>
    <n v="20420"/>
    <n v="0.47023603914795625"/>
    <x v="2"/>
    <x v="3"/>
    <x v="1"/>
    <x v="2"/>
    <x v="1"/>
    <x v="0"/>
    <n v="0.26"/>
  </r>
  <r>
    <s v="TXN0852"/>
    <d v="2022-07-18T00:00:00"/>
    <s v="2022"/>
    <x v="8"/>
    <n v="31234"/>
    <n v="25113"/>
    <n v="6121"/>
    <n v="0.19597233783697254"/>
    <x v="0"/>
    <x v="1"/>
    <x v="1"/>
    <x v="0"/>
    <x v="0"/>
    <x v="1"/>
    <n v="0.2"/>
  </r>
  <r>
    <s v="TXN0853"/>
    <d v="2022-02-21T00:00:00"/>
    <s v="2022"/>
    <x v="10"/>
    <n v="19031"/>
    <n v="22024"/>
    <n v="-2993"/>
    <n v="-0.15726971782880564"/>
    <x v="0"/>
    <x v="3"/>
    <x v="2"/>
    <x v="3"/>
    <x v="3"/>
    <x v="1"/>
    <n v="0.25"/>
  </r>
  <r>
    <s v="TXN0854"/>
    <d v="2023-09-19T00:00:00"/>
    <s v="2023"/>
    <x v="9"/>
    <n v="28156"/>
    <n v="9153"/>
    <n v="19003"/>
    <n v="0.67491831226026422"/>
    <x v="0"/>
    <x v="3"/>
    <x v="1"/>
    <x v="0"/>
    <x v="0"/>
    <x v="2"/>
    <n v="0.16"/>
  </r>
  <r>
    <s v="TXN0855"/>
    <d v="2023-06-13T00:00:00"/>
    <s v="2023"/>
    <x v="4"/>
    <n v="5449"/>
    <n v="6520"/>
    <n v="-1071"/>
    <n v="-0.1965498256560837"/>
    <x v="0"/>
    <x v="0"/>
    <x v="1"/>
    <x v="2"/>
    <x v="0"/>
    <x v="2"/>
    <n v="0.18"/>
  </r>
  <r>
    <s v="TXN0856"/>
    <d v="2023-08-21T00:00:00"/>
    <s v="2023"/>
    <x v="1"/>
    <n v="33191"/>
    <n v="20360"/>
    <n v="12831"/>
    <n v="0.38658069958723751"/>
    <x v="3"/>
    <x v="3"/>
    <x v="1"/>
    <x v="3"/>
    <x v="0"/>
    <x v="2"/>
    <n v="0.19"/>
  </r>
  <r>
    <s v="TXN0857"/>
    <d v="2022-06-27T00:00:00"/>
    <s v="2022"/>
    <x v="4"/>
    <n v="29150"/>
    <n v="27616"/>
    <n v="1534"/>
    <n v="5.2624356775300168E-2"/>
    <x v="0"/>
    <x v="1"/>
    <x v="3"/>
    <x v="4"/>
    <x v="2"/>
    <x v="0"/>
    <n v="0.22"/>
  </r>
  <r>
    <s v="TXN0858"/>
    <d v="2022-07-19T00:00:00"/>
    <s v="2022"/>
    <x v="8"/>
    <n v="43093"/>
    <n v="25474"/>
    <n v="17619"/>
    <n v="0.40885990764161234"/>
    <x v="1"/>
    <x v="0"/>
    <x v="3"/>
    <x v="2"/>
    <x v="1"/>
    <x v="0"/>
    <n v="0.24"/>
  </r>
  <r>
    <s v="TXN0859"/>
    <d v="2023-02-24T00:00:00"/>
    <s v="2023"/>
    <x v="10"/>
    <n v="8741"/>
    <n v="10666"/>
    <n v="-1925"/>
    <n v="-0.22022651870495366"/>
    <x v="2"/>
    <x v="3"/>
    <x v="1"/>
    <x v="1"/>
    <x v="0"/>
    <x v="0"/>
    <n v="0.24"/>
  </r>
  <r>
    <s v="TXN0860"/>
    <d v="2022-11-04T00:00:00"/>
    <s v="2022"/>
    <x v="11"/>
    <n v="11340"/>
    <n v="23050"/>
    <n v="-11710"/>
    <n v="-1.0326278659611994"/>
    <x v="0"/>
    <x v="3"/>
    <x v="5"/>
    <x v="0"/>
    <x v="0"/>
    <x v="3"/>
    <n v="0.27"/>
  </r>
  <r>
    <s v="TXN0861"/>
    <d v="2022-04-09T00:00:00"/>
    <s v="2022"/>
    <x v="6"/>
    <n v="21964"/>
    <n v="28982"/>
    <n v="-7018"/>
    <n v="-0.31952285558186122"/>
    <x v="2"/>
    <x v="3"/>
    <x v="1"/>
    <x v="2"/>
    <x v="1"/>
    <x v="1"/>
    <n v="0.28999999999999998"/>
  </r>
  <r>
    <s v="TXN0862"/>
    <d v="2022-10-11T00:00:00"/>
    <s v="2022"/>
    <x v="7"/>
    <n v="18026"/>
    <n v="5984"/>
    <n v="12042"/>
    <n v="0.66803506046821259"/>
    <x v="2"/>
    <x v="1"/>
    <x v="1"/>
    <x v="4"/>
    <x v="1"/>
    <x v="0"/>
    <n v="0.21"/>
  </r>
  <r>
    <s v="TXN0863"/>
    <d v="2023-04-29T00:00:00"/>
    <s v="2023"/>
    <x v="6"/>
    <n v="14582"/>
    <n v="25802"/>
    <n v="-11220"/>
    <n v="-0.76944177753394594"/>
    <x v="4"/>
    <x v="1"/>
    <x v="3"/>
    <x v="3"/>
    <x v="2"/>
    <x v="0"/>
    <n v="0.23"/>
  </r>
  <r>
    <s v="TXN0864"/>
    <d v="2023-02-14T00:00:00"/>
    <s v="2023"/>
    <x v="10"/>
    <n v="45512"/>
    <n v="15989"/>
    <n v="29523"/>
    <n v="0.64868606081912461"/>
    <x v="0"/>
    <x v="3"/>
    <x v="2"/>
    <x v="3"/>
    <x v="3"/>
    <x v="3"/>
    <n v="0.28000000000000003"/>
  </r>
  <r>
    <s v="TXN0865"/>
    <d v="2023-07-16T00:00:00"/>
    <s v="2023"/>
    <x v="8"/>
    <n v="32109"/>
    <n v="24170"/>
    <n v="7939"/>
    <n v="0.2472515494098228"/>
    <x v="0"/>
    <x v="1"/>
    <x v="1"/>
    <x v="1"/>
    <x v="0"/>
    <x v="0"/>
    <n v="0.15"/>
  </r>
  <r>
    <s v="TXN0866"/>
    <d v="2022-09-16T00:00:00"/>
    <s v="2022"/>
    <x v="9"/>
    <n v="41390"/>
    <n v="19288"/>
    <n v="22102"/>
    <n v="0.53399371828944187"/>
    <x v="0"/>
    <x v="4"/>
    <x v="1"/>
    <x v="2"/>
    <x v="0"/>
    <x v="0"/>
    <n v="0.23"/>
  </r>
  <r>
    <s v="TXN0867"/>
    <d v="2023-01-26T00:00:00"/>
    <s v="2023"/>
    <x v="5"/>
    <n v="7658"/>
    <n v="26063"/>
    <n v="-18405"/>
    <n v="-2.4033690258553149"/>
    <x v="1"/>
    <x v="1"/>
    <x v="0"/>
    <x v="4"/>
    <x v="0"/>
    <x v="1"/>
    <n v="0.13"/>
  </r>
  <r>
    <s v="TXN0868"/>
    <d v="2023-11-06T00:00:00"/>
    <s v="2023"/>
    <x v="11"/>
    <n v="38134"/>
    <n v="16157"/>
    <n v="21977"/>
    <n v="0.57630985472281948"/>
    <x v="0"/>
    <x v="3"/>
    <x v="3"/>
    <x v="2"/>
    <x v="0"/>
    <x v="2"/>
    <n v="0.14000000000000001"/>
  </r>
  <r>
    <s v="TXN0869"/>
    <d v="2023-09-18T00:00:00"/>
    <s v="2023"/>
    <x v="9"/>
    <n v="23408"/>
    <n v="29335"/>
    <n v="-5927"/>
    <n v="-0.25320403280929599"/>
    <x v="3"/>
    <x v="1"/>
    <x v="1"/>
    <x v="4"/>
    <x v="0"/>
    <x v="0"/>
    <n v="0.01"/>
  </r>
  <r>
    <s v="TXN0870"/>
    <d v="2023-05-29T00:00:00"/>
    <s v="2023"/>
    <x v="0"/>
    <n v="17062"/>
    <n v="4695"/>
    <n v="12367"/>
    <n v="0.72482710116047355"/>
    <x v="0"/>
    <x v="1"/>
    <x v="1"/>
    <x v="3"/>
    <x v="0"/>
    <x v="0"/>
    <n v="0"/>
  </r>
  <r>
    <s v="TXN0871"/>
    <d v="2023-08-02T00:00:00"/>
    <s v="2023"/>
    <x v="1"/>
    <n v="33263"/>
    <n v="5510"/>
    <n v="27753"/>
    <n v="0.83435047951176988"/>
    <x v="0"/>
    <x v="3"/>
    <x v="5"/>
    <x v="2"/>
    <x v="2"/>
    <x v="0"/>
    <n v="0"/>
  </r>
  <r>
    <s v="TXN0872"/>
    <d v="2022-01-24T00:00:00"/>
    <s v="2022"/>
    <x v="5"/>
    <n v="31995"/>
    <n v="22567"/>
    <n v="9428"/>
    <n v="0.29467104235036723"/>
    <x v="0"/>
    <x v="3"/>
    <x v="5"/>
    <x v="3"/>
    <x v="3"/>
    <x v="0"/>
    <n v="0.1"/>
  </r>
  <r>
    <s v="TXN0873"/>
    <d v="2023-06-16T00:00:00"/>
    <s v="2023"/>
    <x v="4"/>
    <n v="6218"/>
    <n v="21294"/>
    <n v="-15076"/>
    <n v="-2.4245738179478931"/>
    <x v="0"/>
    <x v="3"/>
    <x v="4"/>
    <x v="0"/>
    <x v="0"/>
    <x v="0"/>
    <n v="0.14000000000000001"/>
  </r>
  <r>
    <s v="TXN0874"/>
    <d v="2023-02-20T00:00:00"/>
    <s v="2023"/>
    <x v="10"/>
    <n v="20870"/>
    <n v="3691"/>
    <n v="17179"/>
    <n v="0.82314326784858649"/>
    <x v="0"/>
    <x v="3"/>
    <x v="1"/>
    <x v="3"/>
    <x v="0"/>
    <x v="2"/>
    <n v="0.15"/>
  </r>
  <r>
    <s v="TXN0875"/>
    <d v="2023-09-13T00:00:00"/>
    <s v="2023"/>
    <x v="9"/>
    <n v="15675"/>
    <n v="4519"/>
    <n v="11156"/>
    <n v="0.71170653907496018"/>
    <x v="4"/>
    <x v="1"/>
    <x v="0"/>
    <x v="3"/>
    <x v="0"/>
    <x v="2"/>
    <n v="0.21"/>
  </r>
  <r>
    <s v="TXN0876"/>
    <d v="2023-06-05T00:00:00"/>
    <s v="2023"/>
    <x v="4"/>
    <n v="47629"/>
    <n v="17135"/>
    <n v="30494"/>
    <n v="0.6402401898003317"/>
    <x v="2"/>
    <x v="1"/>
    <x v="1"/>
    <x v="3"/>
    <x v="2"/>
    <x v="0"/>
    <n v="0.14000000000000001"/>
  </r>
  <r>
    <s v="TXN0877"/>
    <d v="2022-03-07T00:00:00"/>
    <s v="2022"/>
    <x v="3"/>
    <n v="46349"/>
    <n v="27927"/>
    <n v="18422"/>
    <n v="0.39746272842995534"/>
    <x v="2"/>
    <x v="3"/>
    <x v="3"/>
    <x v="1"/>
    <x v="1"/>
    <x v="0"/>
    <n v="0.03"/>
  </r>
  <r>
    <s v="TXN0878"/>
    <d v="2023-07-25T00:00:00"/>
    <s v="2023"/>
    <x v="8"/>
    <n v="33421"/>
    <n v="4878"/>
    <n v="28543"/>
    <n v="0.85404386463600734"/>
    <x v="0"/>
    <x v="1"/>
    <x v="4"/>
    <x v="3"/>
    <x v="2"/>
    <x v="1"/>
    <n v="0.15"/>
  </r>
  <r>
    <s v="TXN0879"/>
    <d v="2023-12-27T00:00:00"/>
    <s v="2023"/>
    <x v="2"/>
    <n v="24293"/>
    <n v="9402"/>
    <n v="14891"/>
    <n v="0.61297493105009671"/>
    <x v="0"/>
    <x v="2"/>
    <x v="2"/>
    <x v="3"/>
    <x v="1"/>
    <x v="3"/>
    <n v="0.2"/>
  </r>
  <r>
    <s v="TXN0880"/>
    <d v="2022-03-06T00:00:00"/>
    <s v="2022"/>
    <x v="3"/>
    <n v="43098"/>
    <n v="12086"/>
    <n v="31012"/>
    <n v="0.71956935356629081"/>
    <x v="2"/>
    <x v="4"/>
    <x v="3"/>
    <x v="1"/>
    <x v="0"/>
    <x v="0"/>
    <n v="0.24"/>
  </r>
  <r>
    <s v="TXN0881"/>
    <d v="2022-05-23T00:00:00"/>
    <s v="2022"/>
    <x v="0"/>
    <n v="45034"/>
    <n v="5083"/>
    <n v="39951"/>
    <n v="0.88712972420837588"/>
    <x v="1"/>
    <x v="0"/>
    <x v="5"/>
    <x v="2"/>
    <x v="0"/>
    <x v="3"/>
    <n v="0.22"/>
  </r>
  <r>
    <s v="TXN0882"/>
    <d v="2022-07-31T00:00:00"/>
    <s v="2022"/>
    <x v="8"/>
    <n v="16618"/>
    <n v="20303"/>
    <n v="-3685"/>
    <n v="-0.22174750270790708"/>
    <x v="0"/>
    <x v="4"/>
    <x v="1"/>
    <x v="3"/>
    <x v="2"/>
    <x v="2"/>
    <n v="0.04"/>
  </r>
  <r>
    <s v="TXN0883"/>
    <d v="2023-07-22T00:00:00"/>
    <s v="2023"/>
    <x v="8"/>
    <n v="38631"/>
    <n v="22542"/>
    <n v="16089"/>
    <n v="0.41647899355439932"/>
    <x v="3"/>
    <x v="1"/>
    <x v="1"/>
    <x v="2"/>
    <x v="3"/>
    <x v="0"/>
    <n v="0.12"/>
  </r>
  <r>
    <s v="TXN0884"/>
    <d v="2023-12-13T00:00:00"/>
    <s v="2023"/>
    <x v="2"/>
    <n v="19855"/>
    <n v="3752"/>
    <n v="16103"/>
    <n v="0.81102996726265419"/>
    <x v="4"/>
    <x v="3"/>
    <x v="1"/>
    <x v="0"/>
    <x v="1"/>
    <x v="2"/>
    <n v="0.23"/>
  </r>
  <r>
    <s v="TXN0885"/>
    <d v="2023-12-31T00:00:00"/>
    <s v="2023"/>
    <x v="2"/>
    <n v="17995"/>
    <n v="10316"/>
    <n v="7679"/>
    <n v="0.42672964712420119"/>
    <x v="3"/>
    <x v="3"/>
    <x v="1"/>
    <x v="3"/>
    <x v="0"/>
    <x v="0"/>
    <n v="0.03"/>
  </r>
  <r>
    <s v="TXN0886"/>
    <d v="2022-06-21T00:00:00"/>
    <s v="2022"/>
    <x v="4"/>
    <n v="13012"/>
    <n v="22747"/>
    <n v="-9735"/>
    <n v="-0.74815554872425449"/>
    <x v="2"/>
    <x v="3"/>
    <x v="3"/>
    <x v="3"/>
    <x v="0"/>
    <x v="0"/>
    <n v="0.11"/>
  </r>
  <r>
    <s v="TXN0887"/>
    <d v="2023-02-07T00:00:00"/>
    <s v="2023"/>
    <x v="10"/>
    <n v="11595"/>
    <n v="7582"/>
    <n v="4013"/>
    <n v="0.34609745579991374"/>
    <x v="0"/>
    <x v="3"/>
    <x v="2"/>
    <x v="2"/>
    <x v="1"/>
    <x v="2"/>
    <n v="0.04"/>
  </r>
  <r>
    <s v="TXN0888"/>
    <d v="2023-04-07T00:00:00"/>
    <s v="2023"/>
    <x v="6"/>
    <n v="32309"/>
    <n v="29356"/>
    <n v="2953"/>
    <n v="9.1398681481940011E-2"/>
    <x v="3"/>
    <x v="3"/>
    <x v="1"/>
    <x v="1"/>
    <x v="0"/>
    <x v="1"/>
    <n v="7.0000000000000007E-2"/>
  </r>
  <r>
    <s v="TXN0889"/>
    <d v="2022-05-01T00:00:00"/>
    <s v="2022"/>
    <x v="0"/>
    <n v="6407"/>
    <n v="29698"/>
    <n v="-23291"/>
    <n v="-3.6352427032932728"/>
    <x v="2"/>
    <x v="3"/>
    <x v="3"/>
    <x v="2"/>
    <x v="3"/>
    <x v="2"/>
    <n v="0.27"/>
  </r>
  <r>
    <s v="TXN0890"/>
    <d v="2023-06-17T00:00:00"/>
    <s v="2023"/>
    <x v="4"/>
    <n v="24359"/>
    <n v="22276"/>
    <n v="2083"/>
    <n v="8.5512541565745726E-2"/>
    <x v="2"/>
    <x v="1"/>
    <x v="2"/>
    <x v="3"/>
    <x v="0"/>
    <x v="3"/>
    <n v="0"/>
  </r>
  <r>
    <s v="TXN0891"/>
    <d v="2022-03-14T00:00:00"/>
    <s v="2022"/>
    <x v="3"/>
    <n v="18109"/>
    <n v="27192"/>
    <n v="-9083"/>
    <n v="-0.50157380308134081"/>
    <x v="0"/>
    <x v="3"/>
    <x v="1"/>
    <x v="0"/>
    <x v="0"/>
    <x v="0"/>
    <n v="0.13"/>
  </r>
  <r>
    <s v="TXN0892"/>
    <d v="2023-08-09T00:00:00"/>
    <s v="2023"/>
    <x v="1"/>
    <n v="18814"/>
    <n v="28027"/>
    <n v="-9213"/>
    <n v="-0.48968852981822047"/>
    <x v="3"/>
    <x v="3"/>
    <x v="3"/>
    <x v="4"/>
    <x v="2"/>
    <x v="2"/>
    <n v="0.03"/>
  </r>
  <r>
    <s v="TXN0893"/>
    <d v="2022-07-08T00:00:00"/>
    <s v="2022"/>
    <x v="8"/>
    <n v="18477"/>
    <n v="19875"/>
    <n v="-1398"/>
    <n v="-7.5661633382042542E-2"/>
    <x v="1"/>
    <x v="3"/>
    <x v="2"/>
    <x v="2"/>
    <x v="0"/>
    <x v="1"/>
    <n v="0.15"/>
  </r>
  <r>
    <s v="TXN0894"/>
    <d v="2023-11-10T00:00:00"/>
    <s v="2023"/>
    <x v="11"/>
    <n v="26413"/>
    <n v="5452"/>
    <n v="20961"/>
    <n v="0.79358649150039751"/>
    <x v="3"/>
    <x v="4"/>
    <x v="0"/>
    <x v="2"/>
    <x v="2"/>
    <x v="3"/>
    <n v="0.27"/>
  </r>
  <r>
    <s v="TXN0895"/>
    <d v="2022-07-17T00:00:00"/>
    <s v="2022"/>
    <x v="8"/>
    <n v="27568"/>
    <n v="27890"/>
    <n v="-322"/>
    <n v="-1.1680208937899013E-2"/>
    <x v="0"/>
    <x v="1"/>
    <x v="5"/>
    <x v="2"/>
    <x v="0"/>
    <x v="3"/>
    <n v="0.11"/>
  </r>
  <r>
    <s v="TXN0896"/>
    <d v="2022-09-15T00:00:00"/>
    <s v="2022"/>
    <x v="9"/>
    <n v="5002"/>
    <n v="15348"/>
    <n v="-10346"/>
    <n v="-2.0683726509396241"/>
    <x v="0"/>
    <x v="4"/>
    <x v="1"/>
    <x v="4"/>
    <x v="1"/>
    <x v="0"/>
    <n v="0.14000000000000001"/>
  </r>
  <r>
    <s v="TXN0897"/>
    <d v="2022-12-16T00:00:00"/>
    <s v="2022"/>
    <x v="2"/>
    <n v="22696"/>
    <n v="29061"/>
    <n v="-6365"/>
    <n v="-0.28044589354952415"/>
    <x v="0"/>
    <x v="4"/>
    <x v="1"/>
    <x v="2"/>
    <x v="1"/>
    <x v="0"/>
    <n v="0.03"/>
  </r>
  <r>
    <s v="TXN0898"/>
    <d v="2022-11-11T00:00:00"/>
    <s v="2022"/>
    <x v="11"/>
    <n v="44435"/>
    <n v="11444"/>
    <n v="32991"/>
    <n v="0.74245527174524584"/>
    <x v="2"/>
    <x v="1"/>
    <x v="0"/>
    <x v="3"/>
    <x v="0"/>
    <x v="2"/>
    <n v="0.05"/>
  </r>
  <r>
    <s v="TXN0899"/>
    <d v="2022-04-15T00:00:00"/>
    <s v="2022"/>
    <x v="6"/>
    <n v="12576"/>
    <n v="21333"/>
    <n v="-8757"/>
    <n v="-0.69632633587786263"/>
    <x v="2"/>
    <x v="3"/>
    <x v="4"/>
    <x v="4"/>
    <x v="3"/>
    <x v="0"/>
    <n v="0.28000000000000003"/>
  </r>
  <r>
    <s v="TXN0900"/>
    <d v="2023-05-20T00:00:00"/>
    <s v="2023"/>
    <x v="0"/>
    <n v="29883"/>
    <n v="22085"/>
    <n v="7798"/>
    <n v="0.26095104239868822"/>
    <x v="2"/>
    <x v="1"/>
    <x v="1"/>
    <x v="3"/>
    <x v="0"/>
    <x v="2"/>
    <n v="0.14000000000000001"/>
  </r>
  <r>
    <s v="TXN0901"/>
    <d v="2022-01-08T00:00:00"/>
    <s v="2022"/>
    <x v="5"/>
    <n v="26690"/>
    <n v="15955"/>
    <n v="10735"/>
    <n v="0.40221056575496439"/>
    <x v="1"/>
    <x v="0"/>
    <x v="5"/>
    <x v="4"/>
    <x v="1"/>
    <x v="0"/>
    <n v="0.02"/>
  </r>
  <r>
    <s v="TXN0902"/>
    <d v="2023-07-09T00:00:00"/>
    <s v="2023"/>
    <x v="8"/>
    <n v="16672"/>
    <n v="18402"/>
    <n v="-1730"/>
    <n v="-0.10376679462571976"/>
    <x v="2"/>
    <x v="3"/>
    <x v="5"/>
    <x v="3"/>
    <x v="0"/>
    <x v="1"/>
    <n v="0.25"/>
  </r>
  <r>
    <s v="TXN0903"/>
    <d v="2023-03-02T00:00:00"/>
    <s v="2023"/>
    <x v="3"/>
    <n v="38450"/>
    <n v="25333"/>
    <n v="13117"/>
    <n v="0.34114434330299087"/>
    <x v="4"/>
    <x v="3"/>
    <x v="5"/>
    <x v="2"/>
    <x v="3"/>
    <x v="0"/>
    <n v="0.27"/>
  </r>
  <r>
    <s v="TXN0904"/>
    <d v="2023-05-24T00:00:00"/>
    <s v="2023"/>
    <x v="0"/>
    <n v="18752"/>
    <n v="11394"/>
    <n v="7358"/>
    <n v="0.39238481228668942"/>
    <x v="2"/>
    <x v="1"/>
    <x v="1"/>
    <x v="3"/>
    <x v="2"/>
    <x v="0"/>
    <n v="0.21"/>
  </r>
  <r>
    <s v="TXN0905"/>
    <d v="2022-01-19T00:00:00"/>
    <s v="2022"/>
    <x v="5"/>
    <n v="27025"/>
    <n v="28517"/>
    <n v="-1492"/>
    <n v="-5.520814061054579E-2"/>
    <x v="0"/>
    <x v="3"/>
    <x v="5"/>
    <x v="4"/>
    <x v="0"/>
    <x v="2"/>
    <n v="0.03"/>
  </r>
  <r>
    <s v="TXN0906"/>
    <d v="2022-06-17T00:00:00"/>
    <s v="2022"/>
    <x v="4"/>
    <n v="12694"/>
    <n v="20751"/>
    <n v="-8057"/>
    <n v="-0.63470931148574128"/>
    <x v="2"/>
    <x v="3"/>
    <x v="1"/>
    <x v="3"/>
    <x v="1"/>
    <x v="2"/>
    <n v="0.24"/>
  </r>
  <r>
    <s v="TXN0907"/>
    <d v="2023-09-16T00:00:00"/>
    <s v="2023"/>
    <x v="9"/>
    <n v="19706"/>
    <n v="15622"/>
    <n v="4084"/>
    <n v="0.20724652390134984"/>
    <x v="3"/>
    <x v="0"/>
    <x v="4"/>
    <x v="4"/>
    <x v="2"/>
    <x v="0"/>
    <n v="0.24"/>
  </r>
  <r>
    <s v="TXN0908"/>
    <d v="2023-10-10T00:00:00"/>
    <s v="2023"/>
    <x v="7"/>
    <n v="37816"/>
    <n v="6505"/>
    <n v="31311"/>
    <n v="0.82798286439602287"/>
    <x v="3"/>
    <x v="2"/>
    <x v="5"/>
    <x v="2"/>
    <x v="0"/>
    <x v="0"/>
    <n v="0.02"/>
  </r>
  <r>
    <s v="TXN0909"/>
    <d v="2022-05-29T00:00:00"/>
    <s v="2022"/>
    <x v="0"/>
    <n v="25518"/>
    <n v="22184"/>
    <n v="3334"/>
    <n v="0.13065287248216945"/>
    <x v="0"/>
    <x v="4"/>
    <x v="4"/>
    <x v="1"/>
    <x v="3"/>
    <x v="2"/>
    <n v="0.03"/>
  </r>
  <r>
    <s v="TXN0910"/>
    <d v="2022-10-24T00:00:00"/>
    <s v="2022"/>
    <x v="7"/>
    <n v="14938"/>
    <n v="18805"/>
    <n v="-3867"/>
    <n v="-0.25886999598339805"/>
    <x v="2"/>
    <x v="0"/>
    <x v="4"/>
    <x v="3"/>
    <x v="0"/>
    <x v="2"/>
    <n v="0.18"/>
  </r>
  <r>
    <s v="TXN0911"/>
    <d v="2022-09-12T00:00:00"/>
    <s v="2022"/>
    <x v="9"/>
    <n v="11997"/>
    <n v="17997"/>
    <n v="-6000"/>
    <n v="-0.50012503125781449"/>
    <x v="0"/>
    <x v="3"/>
    <x v="1"/>
    <x v="3"/>
    <x v="0"/>
    <x v="2"/>
    <n v="0.11"/>
  </r>
  <r>
    <s v="TXN0912"/>
    <d v="2022-11-01T00:00:00"/>
    <s v="2022"/>
    <x v="11"/>
    <n v="29979"/>
    <n v="28898"/>
    <n v="1081"/>
    <n v="3.605857433536809E-2"/>
    <x v="4"/>
    <x v="3"/>
    <x v="5"/>
    <x v="0"/>
    <x v="1"/>
    <x v="3"/>
    <n v="0.23"/>
  </r>
  <r>
    <s v="TXN0913"/>
    <d v="2022-07-27T00:00:00"/>
    <s v="2022"/>
    <x v="8"/>
    <n v="24925"/>
    <n v="17426"/>
    <n v="7499"/>
    <n v="0.30086258776328989"/>
    <x v="0"/>
    <x v="1"/>
    <x v="3"/>
    <x v="2"/>
    <x v="0"/>
    <x v="2"/>
    <n v="0.14000000000000001"/>
  </r>
  <r>
    <s v="TXN0914"/>
    <d v="2022-08-14T00:00:00"/>
    <s v="2022"/>
    <x v="1"/>
    <n v="48397"/>
    <n v="21829"/>
    <n v="26568"/>
    <n v="0.54895964625906568"/>
    <x v="3"/>
    <x v="0"/>
    <x v="1"/>
    <x v="3"/>
    <x v="2"/>
    <x v="1"/>
    <n v="0.25"/>
  </r>
  <r>
    <s v="TXN0915"/>
    <d v="2023-03-02T00:00:00"/>
    <s v="2023"/>
    <x v="3"/>
    <n v="9308"/>
    <n v="7013"/>
    <n v="2295"/>
    <n v="0.24656209712075633"/>
    <x v="4"/>
    <x v="3"/>
    <x v="1"/>
    <x v="0"/>
    <x v="2"/>
    <x v="0"/>
    <n v="0.02"/>
  </r>
  <r>
    <s v="TXN0916"/>
    <d v="2022-09-22T00:00:00"/>
    <s v="2022"/>
    <x v="9"/>
    <n v="23150"/>
    <n v="19935"/>
    <n v="3215"/>
    <n v="0.13887688984881211"/>
    <x v="1"/>
    <x v="4"/>
    <x v="5"/>
    <x v="2"/>
    <x v="0"/>
    <x v="3"/>
    <n v="0.25"/>
  </r>
  <r>
    <s v="TXN0917"/>
    <d v="2023-06-17T00:00:00"/>
    <s v="2023"/>
    <x v="4"/>
    <n v="44276"/>
    <n v="4198"/>
    <n v="40078"/>
    <n v="0.90518565362724723"/>
    <x v="0"/>
    <x v="3"/>
    <x v="0"/>
    <x v="3"/>
    <x v="3"/>
    <x v="0"/>
    <n v="0.19"/>
  </r>
  <r>
    <s v="TXN0918"/>
    <d v="2022-03-03T00:00:00"/>
    <s v="2022"/>
    <x v="3"/>
    <n v="29781"/>
    <n v="20781"/>
    <n v="9000"/>
    <n v="0.30220610456331221"/>
    <x v="1"/>
    <x v="0"/>
    <x v="5"/>
    <x v="3"/>
    <x v="3"/>
    <x v="1"/>
    <n v="0.28000000000000003"/>
  </r>
  <r>
    <s v="TXN0919"/>
    <d v="2023-02-06T00:00:00"/>
    <s v="2023"/>
    <x v="10"/>
    <n v="5136"/>
    <n v="11761"/>
    <n v="-6625"/>
    <n v="-1.2899143302180685"/>
    <x v="0"/>
    <x v="0"/>
    <x v="3"/>
    <x v="4"/>
    <x v="0"/>
    <x v="2"/>
    <n v="0.28000000000000003"/>
  </r>
  <r>
    <s v="TXN0920"/>
    <d v="2023-02-13T00:00:00"/>
    <s v="2023"/>
    <x v="10"/>
    <n v="25981"/>
    <n v="25101"/>
    <n v="880"/>
    <n v="3.3870905661829799E-2"/>
    <x v="0"/>
    <x v="3"/>
    <x v="1"/>
    <x v="1"/>
    <x v="1"/>
    <x v="2"/>
    <n v="0.04"/>
  </r>
  <r>
    <s v="TXN0921"/>
    <d v="2022-04-19T00:00:00"/>
    <s v="2022"/>
    <x v="6"/>
    <n v="24947"/>
    <n v="21663"/>
    <n v="3284"/>
    <n v="0.13163907483865794"/>
    <x v="0"/>
    <x v="2"/>
    <x v="1"/>
    <x v="3"/>
    <x v="2"/>
    <x v="0"/>
    <n v="0.04"/>
  </r>
  <r>
    <s v="TXN0922"/>
    <d v="2022-02-08T00:00:00"/>
    <s v="2022"/>
    <x v="10"/>
    <n v="20747"/>
    <n v="22482"/>
    <n v="-1735"/>
    <n v="-8.3626548416638552E-2"/>
    <x v="3"/>
    <x v="4"/>
    <x v="2"/>
    <x v="3"/>
    <x v="2"/>
    <x v="3"/>
    <n v="0.14000000000000001"/>
  </r>
  <r>
    <s v="TXN0923"/>
    <d v="2022-06-20T00:00:00"/>
    <s v="2022"/>
    <x v="4"/>
    <n v="12410"/>
    <n v="24618"/>
    <n v="-12208"/>
    <n v="-0.98372280419016922"/>
    <x v="3"/>
    <x v="1"/>
    <x v="2"/>
    <x v="3"/>
    <x v="0"/>
    <x v="1"/>
    <n v="0.11"/>
  </r>
  <r>
    <s v="TXN0924"/>
    <d v="2022-01-29T00:00:00"/>
    <s v="2022"/>
    <x v="5"/>
    <n v="44970"/>
    <n v="20000"/>
    <n v="24970"/>
    <n v="0.55525906159661997"/>
    <x v="2"/>
    <x v="1"/>
    <x v="3"/>
    <x v="3"/>
    <x v="3"/>
    <x v="0"/>
    <n v="0.19"/>
  </r>
  <r>
    <s v="TXN0925"/>
    <d v="2022-01-31T00:00:00"/>
    <s v="2022"/>
    <x v="5"/>
    <n v="7675"/>
    <n v="19236"/>
    <n v="-11561"/>
    <n v="-1.5063192182410423"/>
    <x v="4"/>
    <x v="1"/>
    <x v="1"/>
    <x v="3"/>
    <x v="2"/>
    <x v="0"/>
    <n v="0.06"/>
  </r>
  <r>
    <s v="TXN0926"/>
    <d v="2022-07-24T00:00:00"/>
    <s v="2022"/>
    <x v="8"/>
    <n v="28988"/>
    <n v="29132"/>
    <n v="-144"/>
    <n v="-4.9675727887401686E-3"/>
    <x v="2"/>
    <x v="3"/>
    <x v="1"/>
    <x v="1"/>
    <x v="3"/>
    <x v="0"/>
    <n v="0.1"/>
  </r>
  <r>
    <s v="TXN0927"/>
    <d v="2023-05-29T00:00:00"/>
    <s v="2023"/>
    <x v="0"/>
    <n v="24714"/>
    <n v="26094"/>
    <n v="-1380"/>
    <n v="-5.5838795824229182E-2"/>
    <x v="3"/>
    <x v="1"/>
    <x v="2"/>
    <x v="3"/>
    <x v="0"/>
    <x v="0"/>
    <n v="0.2"/>
  </r>
  <r>
    <s v="TXN0928"/>
    <d v="2022-07-21T00:00:00"/>
    <s v="2022"/>
    <x v="8"/>
    <n v="37781"/>
    <n v="10383"/>
    <n v="27398"/>
    <n v="0.72517932294010212"/>
    <x v="2"/>
    <x v="4"/>
    <x v="5"/>
    <x v="2"/>
    <x v="1"/>
    <x v="1"/>
    <n v="0.11"/>
  </r>
  <r>
    <s v="TXN0929"/>
    <d v="2023-12-10T00:00:00"/>
    <s v="2023"/>
    <x v="2"/>
    <n v="32687"/>
    <n v="24957"/>
    <n v="7730"/>
    <n v="0.23648545293235843"/>
    <x v="4"/>
    <x v="3"/>
    <x v="3"/>
    <x v="3"/>
    <x v="0"/>
    <x v="1"/>
    <n v="0.06"/>
  </r>
  <r>
    <s v="TXN0930"/>
    <d v="2022-09-20T00:00:00"/>
    <s v="2022"/>
    <x v="9"/>
    <n v="39701"/>
    <n v="17680"/>
    <n v="22021"/>
    <n v="0.55467116697312413"/>
    <x v="2"/>
    <x v="2"/>
    <x v="0"/>
    <x v="0"/>
    <x v="0"/>
    <x v="2"/>
    <n v="0.03"/>
  </r>
  <r>
    <s v="TXN0931"/>
    <d v="2022-10-16T00:00:00"/>
    <s v="2022"/>
    <x v="7"/>
    <n v="30225"/>
    <n v="17701"/>
    <n v="12524"/>
    <n v="0.41435897435897434"/>
    <x v="4"/>
    <x v="3"/>
    <x v="5"/>
    <x v="3"/>
    <x v="1"/>
    <x v="0"/>
    <n v="0.06"/>
  </r>
  <r>
    <s v="TXN0932"/>
    <d v="2023-12-28T00:00:00"/>
    <s v="2023"/>
    <x v="2"/>
    <n v="35689"/>
    <n v="28905"/>
    <n v="6784"/>
    <n v="0.19008658129956008"/>
    <x v="0"/>
    <x v="0"/>
    <x v="3"/>
    <x v="2"/>
    <x v="1"/>
    <x v="2"/>
    <n v="0.14000000000000001"/>
  </r>
  <r>
    <s v="TXN0933"/>
    <d v="2022-04-03T00:00:00"/>
    <s v="2022"/>
    <x v="6"/>
    <n v="47300"/>
    <n v="14634"/>
    <n v="32666"/>
    <n v="0.69061310782241014"/>
    <x v="3"/>
    <x v="3"/>
    <x v="1"/>
    <x v="4"/>
    <x v="0"/>
    <x v="0"/>
    <n v="0.1"/>
  </r>
  <r>
    <s v="TXN0934"/>
    <d v="2023-11-13T00:00:00"/>
    <s v="2023"/>
    <x v="11"/>
    <n v="40025"/>
    <n v="18063"/>
    <n v="21962"/>
    <n v="0.54870705808869458"/>
    <x v="0"/>
    <x v="0"/>
    <x v="2"/>
    <x v="0"/>
    <x v="0"/>
    <x v="0"/>
    <n v="0.01"/>
  </r>
  <r>
    <s v="TXN0935"/>
    <d v="2022-11-09T00:00:00"/>
    <s v="2022"/>
    <x v="11"/>
    <n v="7499"/>
    <n v="13309"/>
    <n v="-5810"/>
    <n v="-0.77476996932924391"/>
    <x v="3"/>
    <x v="4"/>
    <x v="4"/>
    <x v="3"/>
    <x v="0"/>
    <x v="0"/>
    <n v="0.15"/>
  </r>
  <r>
    <s v="TXN0936"/>
    <d v="2023-10-04T00:00:00"/>
    <s v="2023"/>
    <x v="7"/>
    <n v="36710"/>
    <n v="16909"/>
    <n v="19801"/>
    <n v="0.539389812040316"/>
    <x v="0"/>
    <x v="0"/>
    <x v="4"/>
    <x v="3"/>
    <x v="3"/>
    <x v="1"/>
    <n v="0.03"/>
  </r>
  <r>
    <s v="TXN0937"/>
    <d v="2022-04-09T00:00:00"/>
    <s v="2022"/>
    <x v="6"/>
    <n v="32041"/>
    <n v="20193"/>
    <n v="11848"/>
    <n v="0.36977622421272743"/>
    <x v="0"/>
    <x v="2"/>
    <x v="1"/>
    <x v="2"/>
    <x v="3"/>
    <x v="0"/>
    <n v="0.15"/>
  </r>
  <r>
    <s v="TXN0938"/>
    <d v="2022-07-16T00:00:00"/>
    <s v="2022"/>
    <x v="8"/>
    <n v="44081"/>
    <n v="4887"/>
    <n v="39194"/>
    <n v="0.88913590889498872"/>
    <x v="4"/>
    <x v="4"/>
    <x v="1"/>
    <x v="4"/>
    <x v="3"/>
    <x v="3"/>
    <n v="0.24"/>
  </r>
  <r>
    <s v="TXN0939"/>
    <d v="2023-08-13T00:00:00"/>
    <s v="2023"/>
    <x v="1"/>
    <n v="39944"/>
    <n v="7283"/>
    <n v="32661"/>
    <n v="0.8176697376326858"/>
    <x v="2"/>
    <x v="3"/>
    <x v="5"/>
    <x v="2"/>
    <x v="2"/>
    <x v="2"/>
    <n v="0.25"/>
  </r>
  <r>
    <s v="TXN0940"/>
    <d v="2023-02-25T00:00:00"/>
    <s v="2023"/>
    <x v="10"/>
    <n v="11347"/>
    <n v="8570"/>
    <n v="2777"/>
    <n v="0.24473429100202695"/>
    <x v="0"/>
    <x v="3"/>
    <x v="5"/>
    <x v="2"/>
    <x v="3"/>
    <x v="0"/>
    <n v="0.06"/>
  </r>
  <r>
    <s v="TXN0941"/>
    <d v="2023-11-30T00:00:00"/>
    <s v="2023"/>
    <x v="11"/>
    <n v="23839"/>
    <n v="17797"/>
    <n v="6042"/>
    <n v="0.2534502286169722"/>
    <x v="2"/>
    <x v="1"/>
    <x v="1"/>
    <x v="3"/>
    <x v="1"/>
    <x v="3"/>
    <n v="0.17"/>
  </r>
  <r>
    <s v="TXN0942"/>
    <d v="2023-09-16T00:00:00"/>
    <s v="2023"/>
    <x v="9"/>
    <n v="44054"/>
    <n v="26107"/>
    <n v="17947"/>
    <n v="0.40738638943115268"/>
    <x v="3"/>
    <x v="1"/>
    <x v="0"/>
    <x v="4"/>
    <x v="2"/>
    <x v="2"/>
    <n v="0.27"/>
  </r>
  <r>
    <s v="TXN0943"/>
    <d v="2022-11-24T00:00:00"/>
    <s v="2022"/>
    <x v="11"/>
    <n v="41029"/>
    <n v="18227"/>
    <n v="22802"/>
    <n v="0.55575324770284429"/>
    <x v="0"/>
    <x v="4"/>
    <x v="5"/>
    <x v="4"/>
    <x v="2"/>
    <x v="1"/>
    <n v="0.28000000000000003"/>
  </r>
  <r>
    <s v="TXN0944"/>
    <d v="2023-05-01T00:00:00"/>
    <s v="2023"/>
    <x v="0"/>
    <n v="17657"/>
    <n v="11444"/>
    <n v="6213"/>
    <n v="0.35187177889788751"/>
    <x v="0"/>
    <x v="3"/>
    <x v="2"/>
    <x v="3"/>
    <x v="2"/>
    <x v="0"/>
    <n v="7.0000000000000007E-2"/>
  </r>
  <r>
    <s v="TXN0945"/>
    <d v="2023-04-28T00:00:00"/>
    <s v="2023"/>
    <x v="6"/>
    <n v="13348"/>
    <n v="11048"/>
    <n v="2300"/>
    <n v="0.17231045849565477"/>
    <x v="2"/>
    <x v="1"/>
    <x v="1"/>
    <x v="4"/>
    <x v="2"/>
    <x v="0"/>
    <n v="7.0000000000000007E-2"/>
  </r>
  <r>
    <s v="TXN0946"/>
    <d v="2022-05-10T00:00:00"/>
    <s v="2022"/>
    <x v="0"/>
    <n v="18277"/>
    <n v="8988"/>
    <n v="9289"/>
    <n v="0.50823439295289163"/>
    <x v="2"/>
    <x v="1"/>
    <x v="5"/>
    <x v="3"/>
    <x v="3"/>
    <x v="2"/>
    <n v="0.27"/>
  </r>
  <r>
    <s v="TXN0947"/>
    <d v="2023-09-25T00:00:00"/>
    <s v="2023"/>
    <x v="9"/>
    <n v="36981"/>
    <n v="17470"/>
    <n v="19511"/>
    <n v="0.52759525161569454"/>
    <x v="0"/>
    <x v="3"/>
    <x v="5"/>
    <x v="3"/>
    <x v="0"/>
    <x v="2"/>
    <n v="0"/>
  </r>
  <r>
    <s v="TXN0948"/>
    <d v="2023-01-16T00:00:00"/>
    <s v="2023"/>
    <x v="5"/>
    <n v="20569"/>
    <n v="7054"/>
    <n v="13515"/>
    <n v="0.65705673586465074"/>
    <x v="1"/>
    <x v="3"/>
    <x v="1"/>
    <x v="2"/>
    <x v="2"/>
    <x v="1"/>
    <n v="0.05"/>
  </r>
  <r>
    <s v="TXN0949"/>
    <d v="2022-08-07T00:00:00"/>
    <s v="2022"/>
    <x v="1"/>
    <n v="38684"/>
    <n v="25162"/>
    <n v="13522"/>
    <n v="0.34955020163375039"/>
    <x v="0"/>
    <x v="1"/>
    <x v="1"/>
    <x v="3"/>
    <x v="2"/>
    <x v="1"/>
    <n v="0.05"/>
  </r>
  <r>
    <s v="TXN0950"/>
    <d v="2022-12-10T00:00:00"/>
    <s v="2022"/>
    <x v="2"/>
    <n v="7232"/>
    <n v="9799"/>
    <n v="-2567"/>
    <n v="-0.35495022123893805"/>
    <x v="1"/>
    <x v="1"/>
    <x v="1"/>
    <x v="1"/>
    <x v="0"/>
    <x v="0"/>
    <n v="0.1"/>
  </r>
  <r>
    <s v="TXN0951"/>
    <d v="2022-09-09T00:00:00"/>
    <s v="2022"/>
    <x v="9"/>
    <n v="32341"/>
    <n v="19269"/>
    <n v="13072"/>
    <n v="0.40419282025911379"/>
    <x v="3"/>
    <x v="0"/>
    <x v="1"/>
    <x v="3"/>
    <x v="1"/>
    <x v="0"/>
    <n v="0.06"/>
  </r>
  <r>
    <s v="TXN0952"/>
    <d v="2023-10-17T00:00:00"/>
    <s v="2023"/>
    <x v="7"/>
    <n v="38376"/>
    <n v="24093"/>
    <n v="14283"/>
    <n v="0.37218574108818009"/>
    <x v="3"/>
    <x v="3"/>
    <x v="5"/>
    <x v="3"/>
    <x v="0"/>
    <x v="2"/>
    <n v="0.24"/>
  </r>
  <r>
    <s v="TXN0953"/>
    <d v="2022-03-20T00:00:00"/>
    <s v="2022"/>
    <x v="3"/>
    <n v="28552"/>
    <n v="26622"/>
    <n v="1930"/>
    <n v="6.7595965256374332E-2"/>
    <x v="0"/>
    <x v="3"/>
    <x v="5"/>
    <x v="3"/>
    <x v="0"/>
    <x v="0"/>
    <n v="0.12"/>
  </r>
  <r>
    <s v="TXN0954"/>
    <d v="2022-01-20T00:00:00"/>
    <s v="2022"/>
    <x v="5"/>
    <n v="48666"/>
    <n v="26674"/>
    <n v="21992"/>
    <n v="0.45189660132330578"/>
    <x v="2"/>
    <x v="1"/>
    <x v="1"/>
    <x v="3"/>
    <x v="0"/>
    <x v="0"/>
    <n v="0.28999999999999998"/>
  </r>
  <r>
    <s v="TXN0955"/>
    <d v="2023-05-21T00:00:00"/>
    <s v="2023"/>
    <x v="0"/>
    <n v="17880"/>
    <n v="9804"/>
    <n v="8076"/>
    <n v="0.45167785234899327"/>
    <x v="0"/>
    <x v="3"/>
    <x v="5"/>
    <x v="3"/>
    <x v="1"/>
    <x v="0"/>
    <n v="0.28000000000000003"/>
  </r>
  <r>
    <s v="TXN0956"/>
    <d v="2022-05-05T00:00:00"/>
    <s v="2022"/>
    <x v="0"/>
    <n v="16216"/>
    <n v="28484"/>
    <n v="-12268"/>
    <n v="-0.75653675382338437"/>
    <x v="1"/>
    <x v="2"/>
    <x v="3"/>
    <x v="2"/>
    <x v="2"/>
    <x v="2"/>
    <n v="0.14000000000000001"/>
  </r>
  <r>
    <s v="TXN0957"/>
    <d v="2022-01-15T00:00:00"/>
    <s v="2022"/>
    <x v="5"/>
    <n v="34553"/>
    <n v="27995"/>
    <n v="6558"/>
    <n v="0.18979538679709432"/>
    <x v="0"/>
    <x v="2"/>
    <x v="5"/>
    <x v="3"/>
    <x v="1"/>
    <x v="2"/>
    <n v="0.24"/>
  </r>
  <r>
    <s v="TXN0958"/>
    <d v="2022-12-28T00:00:00"/>
    <s v="2022"/>
    <x v="2"/>
    <n v="46268"/>
    <n v="8546"/>
    <n v="37722"/>
    <n v="0.8152935073917178"/>
    <x v="0"/>
    <x v="2"/>
    <x v="4"/>
    <x v="3"/>
    <x v="3"/>
    <x v="1"/>
    <n v="7.0000000000000007E-2"/>
  </r>
  <r>
    <s v="TXN0959"/>
    <d v="2022-06-06T00:00:00"/>
    <s v="2022"/>
    <x v="4"/>
    <n v="9389"/>
    <n v="24133"/>
    <n v="-14744"/>
    <n v="-1.570348279902013"/>
    <x v="0"/>
    <x v="0"/>
    <x v="3"/>
    <x v="1"/>
    <x v="2"/>
    <x v="2"/>
    <n v="0.21"/>
  </r>
  <r>
    <s v="TXN0960"/>
    <d v="2022-05-02T00:00:00"/>
    <s v="2022"/>
    <x v="0"/>
    <n v="14880"/>
    <n v="20552"/>
    <n v="-5672"/>
    <n v="-0.38118279569892471"/>
    <x v="0"/>
    <x v="2"/>
    <x v="5"/>
    <x v="2"/>
    <x v="0"/>
    <x v="1"/>
    <n v="0.21"/>
  </r>
  <r>
    <s v="TXN0961"/>
    <d v="2023-12-06T00:00:00"/>
    <s v="2023"/>
    <x v="2"/>
    <n v="41638"/>
    <n v="18796"/>
    <n v="22842"/>
    <n v="0.54858542677362021"/>
    <x v="0"/>
    <x v="3"/>
    <x v="3"/>
    <x v="0"/>
    <x v="2"/>
    <x v="2"/>
    <n v="0.19"/>
  </r>
  <r>
    <s v="TXN0962"/>
    <d v="2023-10-30T00:00:00"/>
    <s v="2023"/>
    <x v="7"/>
    <n v="15163"/>
    <n v="29280"/>
    <n v="-14117"/>
    <n v="-0.93101628965244343"/>
    <x v="1"/>
    <x v="1"/>
    <x v="1"/>
    <x v="2"/>
    <x v="2"/>
    <x v="2"/>
    <n v="0.25"/>
  </r>
  <r>
    <s v="TXN0963"/>
    <d v="2023-03-15T00:00:00"/>
    <s v="2023"/>
    <x v="3"/>
    <n v="42046"/>
    <n v="5456"/>
    <n v="36590"/>
    <n v="0.87023735908290922"/>
    <x v="1"/>
    <x v="3"/>
    <x v="1"/>
    <x v="1"/>
    <x v="1"/>
    <x v="0"/>
    <n v="0.16"/>
  </r>
  <r>
    <s v="TXN0964"/>
    <d v="2022-07-10T00:00:00"/>
    <s v="2022"/>
    <x v="8"/>
    <n v="28862"/>
    <n v="10421"/>
    <n v="18441"/>
    <n v="0.63893701060217589"/>
    <x v="3"/>
    <x v="2"/>
    <x v="1"/>
    <x v="0"/>
    <x v="2"/>
    <x v="2"/>
    <n v="0.24"/>
  </r>
  <r>
    <s v="TXN0965"/>
    <d v="2023-02-26T00:00:00"/>
    <s v="2023"/>
    <x v="10"/>
    <n v="12825"/>
    <n v="6121"/>
    <n v="6704"/>
    <n v="0.52272904483430804"/>
    <x v="2"/>
    <x v="0"/>
    <x v="3"/>
    <x v="3"/>
    <x v="3"/>
    <x v="2"/>
    <n v="7.0000000000000007E-2"/>
  </r>
  <r>
    <s v="TXN0966"/>
    <d v="2022-07-30T00:00:00"/>
    <s v="2022"/>
    <x v="8"/>
    <n v="17016"/>
    <n v="15913"/>
    <n v="1103"/>
    <n v="6.4821344616831214E-2"/>
    <x v="2"/>
    <x v="4"/>
    <x v="1"/>
    <x v="1"/>
    <x v="2"/>
    <x v="2"/>
    <n v="0.26"/>
  </r>
  <r>
    <s v="TXN0967"/>
    <d v="2023-04-19T00:00:00"/>
    <s v="2023"/>
    <x v="6"/>
    <n v="42200"/>
    <n v="25499"/>
    <n v="16701"/>
    <n v="0.39575829383886257"/>
    <x v="0"/>
    <x v="0"/>
    <x v="3"/>
    <x v="0"/>
    <x v="0"/>
    <x v="3"/>
    <n v="0.01"/>
  </r>
  <r>
    <s v="TXN0968"/>
    <d v="2023-06-24T00:00:00"/>
    <s v="2023"/>
    <x v="4"/>
    <n v="14899"/>
    <n v="11542"/>
    <n v="3357"/>
    <n v="0.2253171353782133"/>
    <x v="4"/>
    <x v="1"/>
    <x v="1"/>
    <x v="0"/>
    <x v="1"/>
    <x v="1"/>
    <n v="0.26"/>
  </r>
  <r>
    <s v="TXN0969"/>
    <d v="2022-12-24T00:00:00"/>
    <s v="2022"/>
    <x v="2"/>
    <n v="47252"/>
    <n v="8400"/>
    <n v="38852"/>
    <n v="0.82222974688902062"/>
    <x v="3"/>
    <x v="1"/>
    <x v="3"/>
    <x v="2"/>
    <x v="0"/>
    <x v="2"/>
    <n v="0.27"/>
  </r>
  <r>
    <s v="TXN0970"/>
    <d v="2023-02-08T00:00:00"/>
    <s v="2023"/>
    <x v="10"/>
    <n v="35447"/>
    <n v="7076"/>
    <n v="28371"/>
    <n v="0.80037802917031065"/>
    <x v="3"/>
    <x v="3"/>
    <x v="1"/>
    <x v="2"/>
    <x v="0"/>
    <x v="0"/>
    <n v="0.23"/>
  </r>
  <r>
    <s v="TXN0971"/>
    <d v="2023-11-17T00:00:00"/>
    <s v="2023"/>
    <x v="11"/>
    <n v="26267"/>
    <n v="4959"/>
    <n v="21308"/>
    <n v="0.81120797959416757"/>
    <x v="2"/>
    <x v="4"/>
    <x v="4"/>
    <x v="4"/>
    <x v="1"/>
    <x v="2"/>
    <n v="0.05"/>
  </r>
  <r>
    <s v="TXN0972"/>
    <d v="2022-03-29T00:00:00"/>
    <s v="2022"/>
    <x v="3"/>
    <n v="38204"/>
    <n v="16743"/>
    <n v="21461"/>
    <n v="0.56174746099884831"/>
    <x v="1"/>
    <x v="2"/>
    <x v="3"/>
    <x v="2"/>
    <x v="1"/>
    <x v="0"/>
    <n v="0.28000000000000003"/>
  </r>
  <r>
    <s v="TXN0973"/>
    <d v="2023-03-17T00:00:00"/>
    <s v="2023"/>
    <x v="3"/>
    <n v="9459"/>
    <n v="7097"/>
    <n v="2362"/>
    <n v="0.24970927159319167"/>
    <x v="0"/>
    <x v="1"/>
    <x v="1"/>
    <x v="2"/>
    <x v="0"/>
    <x v="2"/>
    <n v="0.28000000000000003"/>
  </r>
  <r>
    <s v="TXN0974"/>
    <d v="2023-12-04T00:00:00"/>
    <s v="2023"/>
    <x v="2"/>
    <n v="30207"/>
    <n v="15579"/>
    <n v="14628"/>
    <n v="0.48425861555268646"/>
    <x v="0"/>
    <x v="1"/>
    <x v="5"/>
    <x v="3"/>
    <x v="2"/>
    <x v="0"/>
    <n v="0.12"/>
  </r>
  <r>
    <s v="TXN0975"/>
    <d v="2022-07-09T00:00:00"/>
    <s v="2022"/>
    <x v="8"/>
    <n v="43106"/>
    <n v="11681"/>
    <n v="31425"/>
    <n v="0.72901684220294161"/>
    <x v="4"/>
    <x v="1"/>
    <x v="1"/>
    <x v="1"/>
    <x v="2"/>
    <x v="2"/>
    <n v="0.17"/>
  </r>
  <r>
    <s v="TXN0976"/>
    <d v="2023-07-31T00:00:00"/>
    <s v="2023"/>
    <x v="8"/>
    <n v="39497"/>
    <n v="17507"/>
    <n v="21990"/>
    <n v="0.5567511456566322"/>
    <x v="0"/>
    <x v="1"/>
    <x v="1"/>
    <x v="2"/>
    <x v="0"/>
    <x v="1"/>
    <n v="7.0000000000000007E-2"/>
  </r>
  <r>
    <s v="TXN0977"/>
    <d v="2022-01-05T00:00:00"/>
    <s v="2022"/>
    <x v="5"/>
    <n v="11754"/>
    <n v="25448"/>
    <n v="-13694"/>
    <n v="-1.165050195678067"/>
    <x v="1"/>
    <x v="3"/>
    <x v="4"/>
    <x v="3"/>
    <x v="0"/>
    <x v="2"/>
    <n v="7.0000000000000007E-2"/>
  </r>
  <r>
    <s v="TXN0978"/>
    <d v="2023-09-20T00:00:00"/>
    <s v="2023"/>
    <x v="9"/>
    <n v="13786"/>
    <n v="19153"/>
    <n v="-5367"/>
    <n v="-0.38930799361671259"/>
    <x v="2"/>
    <x v="3"/>
    <x v="5"/>
    <x v="4"/>
    <x v="0"/>
    <x v="2"/>
    <n v="0.06"/>
  </r>
  <r>
    <s v="TXN0979"/>
    <d v="2022-12-21T00:00:00"/>
    <s v="2022"/>
    <x v="2"/>
    <n v="6340"/>
    <n v="6081"/>
    <n v="259"/>
    <n v="4.0851735015772869E-2"/>
    <x v="0"/>
    <x v="3"/>
    <x v="1"/>
    <x v="3"/>
    <x v="2"/>
    <x v="2"/>
    <n v="0.11"/>
  </r>
  <r>
    <s v="TXN0980"/>
    <d v="2022-05-06T00:00:00"/>
    <s v="2022"/>
    <x v="0"/>
    <n v="45973"/>
    <n v="8727"/>
    <n v="37246"/>
    <n v="0.81017118743610383"/>
    <x v="1"/>
    <x v="1"/>
    <x v="1"/>
    <x v="2"/>
    <x v="0"/>
    <x v="0"/>
    <n v="0.23"/>
  </r>
  <r>
    <s v="TXN0981"/>
    <d v="2022-01-06T00:00:00"/>
    <s v="2022"/>
    <x v="5"/>
    <n v="39274"/>
    <n v="29048"/>
    <n v="10226"/>
    <n v="0.26037582115394409"/>
    <x v="1"/>
    <x v="3"/>
    <x v="1"/>
    <x v="0"/>
    <x v="0"/>
    <x v="0"/>
    <n v="0.05"/>
  </r>
  <r>
    <s v="TXN0982"/>
    <d v="2022-07-17T00:00:00"/>
    <s v="2022"/>
    <x v="8"/>
    <n v="38051"/>
    <n v="16969"/>
    <n v="21082"/>
    <n v="0.55404588578486769"/>
    <x v="0"/>
    <x v="3"/>
    <x v="3"/>
    <x v="2"/>
    <x v="1"/>
    <x v="1"/>
    <n v="0.1"/>
  </r>
  <r>
    <s v="TXN0983"/>
    <d v="2023-07-30T00:00:00"/>
    <s v="2023"/>
    <x v="8"/>
    <n v="41504"/>
    <n v="25684"/>
    <n v="15820"/>
    <n v="0.38116808018504239"/>
    <x v="2"/>
    <x v="1"/>
    <x v="1"/>
    <x v="4"/>
    <x v="1"/>
    <x v="2"/>
    <n v="0.25"/>
  </r>
  <r>
    <s v="TXN0984"/>
    <d v="2022-01-10T00:00:00"/>
    <s v="2022"/>
    <x v="5"/>
    <n v="23276"/>
    <n v="6797"/>
    <n v="16479"/>
    <n v="0.70798247121498536"/>
    <x v="2"/>
    <x v="1"/>
    <x v="1"/>
    <x v="0"/>
    <x v="0"/>
    <x v="2"/>
    <n v="0.2"/>
  </r>
  <r>
    <s v="TXN0985"/>
    <d v="2023-05-25T00:00:00"/>
    <s v="2023"/>
    <x v="0"/>
    <n v="13756"/>
    <n v="20225"/>
    <n v="-6469"/>
    <n v="-0.47026751962779878"/>
    <x v="0"/>
    <x v="2"/>
    <x v="0"/>
    <x v="1"/>
    <x v="1"/>
    <x v="0"/>
    <n v="0.13"/>
  </r>
  <r>
    <s v="TXN0986"/>
    <d v="2022-08-05T00:00:00"/>
    <s v="2022"/>
    <x v="1"/>
    <n v="45103"/>
    <n v="19470"/>
    <n v="25633"/>
    <n v="0.56832139768973244"/>
    <x v="4"/>
    <x v="2"/>
    <x v="1"/>
    <x v="1"/>
    <x v="2"/>
    <x v="1"/>
    <n v="0.12"/>
  </r>
  <r>
    <s v="TXN0987"/>
    <d v="2023-04-01T00:00:00"/>
    <s v="2023"/>
    <x v="6"/>
    <n v="42278"/>
    <n v="26213"/>
    <n v="16065"/>
    <n v="0.37998486210322152"/>
    <x v="2"/>
    <x v="3"/>
    <x v="3"/>
    <x v="3"/>
    <x v="3"/>
    <x v="0"/>
    <n v="0.05"/>
  </r>
  <r>
    <s v="TXN0988"/>
    <d v="2022-11-21T00:00:00"/>
    <s v="2022"/>
    <x v="11"/>
    <n v="20323"/>
    <n v="15024"/>
    <n v="5299"/>
    <n v="0.26073906411455"/>
    <x v="3"/>
    <x v="2"/>
    <x v="5"/>
    <x v="3"/>
    <x v="0"/>
    <x v="0"/>
    <n v="0"/>
  </r>
  <r>
    <s v="TXN0989"/>
    <d v="2023-08-04T00:00:00"/>
    <s v="2023"/>
    <x v="1"/>
    <n v="18810"/>
    <n v="23600"/>
    <n v="-4790"/>
    <n v="-0.25465178096757046"/>
    <x v="1"/>
    <x v="3"/>
    <x v="0"/>
    <x v="3"/>
    <x v="0"/>
    <x v="2"/>
    <n v="0.1"/>
  </r>
  <r>
    <s v="TXN0990"/>
    <d v="2022-01-06T00:00:00"/>
    <s v="2022"/>
    <x v="5"/>
    <n v="22839"/>
    <n v="29465"/>
    <n v="-6626"/>
    <n v="-0.29011778098865976"/>
    <x v="3"/>
    <x v="2"/>
    <x v="1"/>
    <x v="3"/>
    <x v="0"/>
    <x v="1"/>
    <n v="0.04"/>
  </r>
  <r>
    <s v="TXN0991"/>
    <d v="2022-07-14T00:00:00"/>
    <s v="2022"/>
    <x v="8"/>
    <n v="23158"/>
    <n v="26265"/>
    <n v="-3107"/>
    <n v="-0.13416529924863979"/>
    <x v="3"/>
    <x v="3"/>
    <x v="5"/>
    <x v="3"/>
    <x v="0"/>
    <x v="0"/>
    <n v="0.26"/>
  </r>
  <r>
    <s v="TXN0992"/>
    <d v="2023-12-16T00:00:00"/>
    <s v="2023"/>
    <x v="2"/>
    <n v="34942"/>
    <n v="11004"/>
    <n v="23938"/>
    <n v="0.685078129471696"/>
    <x v="1"/>
    <x v="3"/>
    <x v="1"/>
    <x v="3"/>
    <x v="1"/>
    <x v="0"/>
    <n v="0.12"/>
  </r>
  <r>
    <s v="TXN0993"/>
    <d v="2022-04-07T00:00:00"/>
    <s v="2022"/>
    <x v="6"/>
    <n v="49412"/>
    <n v="22265"/>
    <n v="27147"/>
    <n v="0.54940095523354648"/>
    <x v="0"/>
    <x v="2"/>
    <x v="4"/>
    <x v="2"/>
    <x v="1"/>
    <x v="0"/>
    <n v="0.16"/>
  </r>
  <r>
    <s v="TXN0994"/>
    <d v="2022-03-09T00:00:00"/>
    <s v="2022"/>
    <x v="3"/>
    <n v="45138"/>
    <n v="11990"/>
    <n v="33148"/>
    <n v="0.73437015375072001"/>
    <x v="3"/>
    <x v="1"/>
    <x v="2"/>
    <x v="0"/>
    <x v="1"/>
    <x v="2"/>
    <n v="0.17"/>
  </r>
  <r>
    <s v="TXN0995"/>
    <d v="2022-08-27T00:00:00"/>
    <s v="2022"/>
    <x v="1"/>
    <n v="8819"/>
    <n v="12633"/>
    <n v="-3814"/>
    <n v="-0.43247533733983445"/>
    <x v="3"/>
    <x v="1"/>
    <x v="4"/>
    <x v="3"/>
    <x v="2"/>
    <x v="0"/>
    <n v="0.19"/>
  </r>
  <r>
    <s v="TXN0996"/>
    <d v="2023-03-21T00:00:00"/>
    <s v="2023"/>
    <x v="3"/>
    <n v="24394"/>
    <n v="22183"/>
    <n v="2211"/>
    <n v="9.0637041895548082E-2"/>
    <x v="3"/>
    <x v="3"/>
    <x v="3"/>
    <x v="3"/>
    <x v="0"/>
    <x v="0"/>
    <n v="0.15"/>
  </r>
  <r>
    <s v="TXN0997"/>
    <d v="2022-08-04T00:00:00"/>
    <s v="2022"/>
    <x v="1"/>
    <n v="8434"/>
    <n v="22425"/>
    <n v="-13991"/>
    <n v="-1.6588807208916292"/>
    <x v="2"/>
    <x v="3"/>
    <x v="3"/>
    <x v="3"/>
    <x v="0"/>
    <x v="2"/>
    <n v="7.0000000000000007E-2"/>
  </r>
  <r>
    <s v="TXN0998"/>
    <d v="2022-07-03T00:00:00"/>
    <s v="2022"/>
    <x v="8"/>
    <n v="45672"/>
    <n v="18003"/>
    <n v="27669"/>
    <n v="0.60581975827640566"/>
    <x v="3"/>
    <x v="3"/>
    <x v="4"/>
    <x v="4"/>
    <x v="2"/>
    <x v="3"/>
    <n v="0.01"/>
  </r>
  <r>
    <s v="TXN0999"/>
    <d v="2022-12-26T00:00:00"/>
    <s v="2022"/>
    <x v="2"/>
    <n v="10585"/>
    <n v="15869"/>
    <n v="-5284"/>
    <n v="-0.49919697685403874"/>
    <x v="3"/>
    <x v="3"/>
    <x v="3"/>
    <x v="3"/>
    <x v="0"/>
    <x v="0"/>
    <n v="7.0000000000000007E-2"/>
  </r>
  <r>
    <s v="TXN1000"/>
    <d v="2023-02-16T00:00:00"/>
    <s v="2023"/>
    <x v="10"/>
    <n v="17997"/>
    <n v="18640"/>
    <n v="-643"/>
    <n v="-3.5728176918375286E-2"/>
    <x v="2"/>
    <x v="3"/>
    <x v="3"/>
    <x v="2"/>
    <x v="1"/>
    <x v="0"/>
    <n v="0.27"/>
  </r>
  <r>
    <s v="TXN1001"/>
    <d v="2023-11-23T00:00:00"/>
    <s v="2023"/>
    <x v="11"/>
    <n v="38808"/>
    <n v="12019"/>
    <n v="26789"/>
    <n v="0.6902958152958153"/>
    <x v="0"/>
    <x v="1"/>
    <x v="1"/>
    <x v="3"/>
    <x v="1"/>
    <x v="2"/>
    <n v="0.09"/>
  </r>
  <r>
    <s v="TXN1002"/>
    <d v="2022-04-29T00:00:00"/>
    <s v="2022"/>
    <x v="6"/>
    <n v="40017"/>
    <n v="13178"/>
    <n v="26839"/>
    <n v="0.6706899567683734"/>
    <x v="1"/>
    <x v="3"/>
    <x v="1"/>
    <x v="0"/>
    <x v="0"/>
    <x v="2"/>
    <n v="0.25"/>
  </r>
  <r>
    <s v="TXN1003"/>
    <d v="2022-07-21T00:00:00"/>
    <s v="2022"/>
    <x v="8"/>
    <n v="5032"/>
    <n v="11967"/>
    <n v="-6935"/>
    <n v="-1.3781796502384738"/>
    <x v="2"/>
    <x v="1"/>
    <x v="4"/>
    <x v="3"/>
    <x v="3"/>
    <x v="1"/>
    <n v="0.15"/>
  </r>
  <r>
    <s v="TXN1004"/>
    <d v="2023-05-06T00:00:00"/>
    <s v="2023"/>
    <x v="0"/>
    <n v="8703"/>
    <n v="4995"/>
    <n v="3708"/>
    <n v="0.42605997931747674"/>
    <x v="1"/>
    <x v="0"/>
    <x v="1"/>
    <x v="3"/>
    <x v="0"/>
    <x v="0"/>
    <n v="0.05"/>
  </r>
  <r>
    <s v="TXN1005"/>
    <d v="2023-02-09T00:00:00"/>
    <s v="2023"/>
    <x v="10"/>
    <n v="6618"/>
    <n v="29548"/>
    <n v="-22930"/>
    <n v="-3.4647929888183739"/>
    <x v="1"/>
    <x v="4"/>
    <x v="0"/>
    <x v="2"/>
    <x v="2"/>
    <x v="3"/>
    <n v="0.25"/>
  </r>
  <r>
    <s v="TXN1006"/>
    <d v="2023-08-27T00:00:00"/>
    <s v="2023"/>
    <x v="1"/>
    <n v="24752"/>
    <n v="15518"/>
    <n v="9234"/>
    <n v="0.37306076276664513"/>
    <x v="0"/>
    <x v="3"/>
    <x v="0"/>
    <x v="1"/>
    <x v="0"/>
    <x v="2"/>
    <n v="0.11"/>
  </r>
  <r>
    <s v="TXN1007"/>
    <d v="2023-01-03T00:00:00"/>
    <s v="2023"/>
    <x v="5"/>
    <n v="45802"/>
    <n v="11780"/>
    <n v="34022"/>
    <n v="0.74280599100475964"/>
    <x v="1"/>
    <x v="4"/>
    <x v="4"/>
    <x v="2"/>
    <x v="0"/>
    <x v="0"/>
    <n v="0.11"/>
  </r>
  <r>
    <s v="TXN1008"/>
    <d v="2023-11-07T00:00:00"/>
    <s v="2023"/>
    <x v="11"/>
    <n v="18189"/>
    <n v="11241"/>
    <n v="6948"/>
    <n v="0.38198911429985155"/>
    <x v="3"/>
    <x v="4"/>
    <x v="5"/>
    <x v="0"/>
    <x v="2"/>
    <x v="3"/>
    <n v="0.21"/>
  </r>
  <r>
    <s v="TXN1009"/>
    <d v="2022-02-04T00:00:00"/>
    <s v="2022"/>
    <x v="10"/>
    <n v="28946"/>
    <n v="24005"/>
    <n v="4941"/>
    <n v="0.17069716022939266"/>
    <x v="2"/>
    <x v="3"/>
    <x v="1"/>
    <x v="4"/>
    <x v="1"/>
    <x v="3"/>
    <n v="0.28999999999999998"/>
  </r>
  <r>
    <s v="TXN1010"/>
    <d v="2022-08-06T00:00:00"/>
    <s v="2022"/>
    <x v="1"/>
    <n v="31838"/>
    <n v="20878"/>
    <n v="10960"/>
    <n v="0.34424272881462403"/>
    <x v="0"/>
    <x v="0"/>
    <x v="1"/>
    <x v="3"/>
    <x v="0"/>
    <x v="0"/>
    <n v="0.2"/>
  </r>
  <r>
    <s v="TXN1011"/>
    <d v="2022-12-29T00:00:00"/>
    <s v="2022"/>
    <x v="2"/>
    <n v="12735"/>
    <n v="12215"/>
    <n v="520"/>
    <n v="4.0832351786415394E-2"/>
    <x v="4"/>
    <x v="4"/>
    <x v="5"/>
    <x v="2"/>
    <x v="2"/>
    <x v="0"/>
    <n v="0.04"/>
  </r>
  <r>
    <s v="TXN1012"/>
    <d v="2022-02-23T00:00:00"/>
    <s v="2022"/>
    <x v="10"/>
    <n v="22723"/>
    <n v="23294"/>
    <n v="-571"/>
    <n v="-2.5128724200149628E-2"/>
    <x v="2"/>
    <x v="1"/>
    <x v="1"/>
    <x v="3"/>
    <x v="0"/>
    <x v="2"/>
    <n v="0.11"/>
  </r>
  <r>
    <s v="TXN1013"/>
    <d v="2022-03-04T00:00:00"/>
    <s v="2022"/>
    <x v="3"/>
    <n v="24116"/>
    <n v="15063"/>
    <n v="9053"/>
    <n v="0.375393929341516"/>
    <x v="0"/>
    <x v="3"/>
    <x v="2"/>
    <x v="3"/>
    <x v="1"/>
    <x v="1"/>
    <n v="0.14000000000000001"/>
  </r>
  <r>
    <s v="TXN1014"/>
    <d v="2022-10-01T00:00:00"/>
    <s v="2022"/>
    <x v="7"/>
    <n v="8518"/>
    <n v="20640"/>
    <n v="-12122"/>
    <n v="-1.4231040150270016"/>
    <x v="4"/>
    <x v="3"/>
    <x v="1"/>
    <x v="3"/>
    <x v="0"/>
    <x v="0"/>
    <n v="0.12"/>
  </r>
  <r>
    <s v="TXN1015"/>
    <d v="2023-06-21T00:00:00"/>
    <s v="2023"/>
    <x v="4"/>
    <n v="28129"/>
    <n v="12296"/>
    <n v="15833"/>
    <n v="0.5628710583383697"/>
    <x v="0"/>
    <x v="2"/>
    <x v="1"/>
    <x v="3"/>
    <x v="3"/>
    <x v="2"/>
    <n v="7.0000000000000007E-2"/>
  </r>
  <r>
    <s v="TXN1016"/>
    <d v="2023-01-18T00:00:00"/>
    <s v="2023"/>
    <x v="5"/>
    <n v="46010"/>
    <n v="26632"/>
    <n v="19378"/>
    <n v="0.42116931101934363"/>
    <x v="0"/>
    <x v="3"/>
    <x v="1"/>
    <x v="3"/>
    <x v="2"/>
    <x v="3"/>
    <n v="7.0000000000000007E-2"/>
  </r>
  <r>
    <s v="TXN1017"/>
    <d v="2022-05-06T00:00:00"/>
    <s v="2022"/>
    <x v="0"/>
    <n v="41365"/>
    <n v="18316"/>
    <n v="23049"/>
    <n v="0.55721020186147707"/>
    <x v="0"/>
    <x v="0"/>
    <x v="1"/>
    <x v="0"/>
    <x v="3"/>
    <x v="2"/>
    <n v="0.04"/>
  </r>
  <r>
    <s v="TXN1018"/>
    <d v="2022-01-29T00:00:00"/>
    <s v="2022"/>
    <x v="5"/>
    <n v="44225"/>
    <n v="28803"/>
    <n v="15422"/>
    <n v="0.34871678914641041"/>
    <x v="0"/>
    <x v="2"/>
    <x v="1"/>
    <x v="3"/>
    <x v="0"/>
    <x v="0"/>
    <n v="0.05"/>
  </r>
  <r>
    <s v="TXN1019"/>
    <d v="2023-12-10T00:00:00"/>
    <s v="2023"/>
    <x v="2"/>
    <n v="19136"/>
    <n v="4147"/>
    <n v="14989"/>
    <n v="0.78328804347826086"/>
    <x v="0"/>
    <x v="4"/>
    <x v="3"/>
    <x v="3"/>
    <x v="1"/>
    <x v="2"/>
    <n v="0.19"/>
  </r>
  <r>
    <s v="TXN1020"/>
    <d v="2022-03-09T00:00:00"/>
    <s v="2022"/>
    <x v="3"/>
    <n v="5134"/>
    <n v="13765"/>
    <n v="-8631"/>
    <n v="-1.681145305804441"/>
    <x v="2"/>
    <x v="4"/>
    <x v="1"/>
    <x v="0"/>
    <x v="1"/>
    <x v="0"/>
    <n v="0.06"/>
  </r>
  <r>
    <s v="TXN1021"/>
    <d v="2023-01-08T00:00:00"/>
    <s v="2023"/>
    <x v="5"/>
    <n v="22646"/>
    <n v="19479"/>
    <n v="3167"/>
    <n v="0.13984809679413582"/>
    <x v="3"/>
    <x v="1"/>
    <x v="2"/>
    <x v="0"/>
    <x v="0"/>
    <x v="2"/>
    <n v="0.24"/>
  </r>
  <r>
    <s v="TXN1022"/>
    <d v="2023-08-11T00:00:00"/>
    <s v="2023"/>
    <x v="1"/>
    <n v="35411"/>
    <n v="4649"/>
    <n v="30762"/>
    <n v="0.86871311174493804"/>
    <x v="3"/>
    <x v="4"/>
    <x v="2"/>
    <x v="3"/>
    <x v="1"/>
    <x v="0"/>
    <n v="0.22"/>
  </r>
  <r>
    <s v="TXN1023"/>
    <d v="2022-07-01T00:00:00"/>
    <s v="2022"/>
    <x v="8"/>
    <n v="34688"/>
    <n v="29027"/>
    <n v="5661"/>
    <n v="0.16319764760147601"/>
    <x v="0"/>
    <x v="3"/>
    <x v="3"/>
    <x v="4"/>
    <x v="3"/>
    <x v="2"/>
    <n v="0.05"/>
  </r>
  <r>
    <s v="TXN1024"/>
    <d v="2022-10-26T00:00:00"/>
    <s v="2022"/>
    <x v="7"/>
    <n v="48241"/>
    <n v="6545"/>
    <n v="41696"/>
    <n v="0.86432702473000145"/>
    <x v="0"/>
    <x v="3"/>
    <x v="3"/>
    <x v="3"/>
    <x v="1"/>
    <x v="0"/>
    <n v="0.16"/>
  </r>
  <r>
    <s v="TXN1025"/>
    <d v="2022-05-31T00:00:00"/>
    <s v="2022"/>
    <x v="0"/>
    <n v="36147"/>
    <n v="6503"/>
    <n v="29644"/>
    <n v="0.82009572025340971"/>
    <x v="2"/>
    <x v="3"/>
    <x v="3"/>
    <x v="4"/>
    <x v="0"/>
    <x v="2"/>
    <n v="0.25"/>
  </r>
  <r>
    <s v="TXN1026"/>
    <d v="2022-09-10T00:00:00"/>
    <s v="2022"/>
    <x v="9"/>
    <n v="6823"/>
    <n v="27926"/>
    <n v="-21103"/>
    <n v="-3.0929210024915728"/>
    <x v="3"/>
    <x v="2"/>
    <x v="0"/>
    <x v="1"/>
    <x v="0"/>
    <x v="1"/>
    <n v="0.28999999999999998"/>
  </r>
  <r>
    <s v="TXN1027"/>
    <d v="2022-09-22T00:00:00"/>
    <s v="2022"/>
    <x v="9"/>
    <n v="25159"/>
    <n v="5573"/>
    <n v="19586"/>
    <n v="0.77848881116101598"/>
    <x v="0"/>
    <x v="4"/>
    <x v="1"/>
    <x v="4"/>
    <x v="3"/>
    <x v="1"/>
    <n v="0.26"/>
  </r>
  <r>
    <s v="TXN1028"/>
    <d v="2022-08-22T00:00:00"/>
    <s v="2022"/>
    <x v="1"/>
    <n v="20490"/>
    <n v="26784"/>
    <n v="-6294"/>
    <n v="-0.30717423133235727"/>
    <x v="1"/>
    <x v="3"/>
    <x v="1"/>
    <x v="2"/>
    <x v="0"/>
    <x v="1"/>
    <n v="0.2"/>
  </r>
  <r>
    <s v="TXN1029"/>
    <d v="2022-05-11T00:00:00"/>
    <s v="2022"/>
    <x v="0"/>
    <n v="46833"/>
    <n v="8668"/>
    <n v="38165"/>
    <n v="0.81491683214827149"/>
    <x v="0"/>
    <x v="3"/>
    <x v="1"/>
    <x v="3"/>
    <x v="3"/>
    <x v="1"/>
    <n v="0.16"/>
  </r>
  <r>
    <s v="TXN1030"/>
    <d v="2023-06-29T00:00:00"/>
    <s v="2023"/>
    <x v="4"/>
    <n v="29602"/>
    <n v="6237"/>
    <n v="23365"/>
    <n v="0.78930477670427679"/>
    <x v="0"/>
    <x v="3"/>
    <x v="0"/>
    <x v="3"/>
    <x v="0"/>
    <x v="2"/>
    <n v="0.11"/>
  </r>
  <r>
    <s v="TXN1031"/>
    <d v="2022-09-26T00:00:00"/>
    <s v="2022"/>
    <x v="9"/>
    <n v="6361"/>
    <n v="5599"/>
    <n v="762"/>
    <n v="0.11979248545826128"/>
    <x v="4"/>
    <x v="4"/>
    <x v="4"/>
    <x v="3"/>
    <x v="0"/>
    <x v="0"/>
    <n v="0.14000000000000001"/>
  </r>
  <r>
    <s v="TXN1032"/>
    <d v="2022-02-20T00:00:00"/>
    <s v="2022"/>
    <x v="10"/>
    <n v="21086"/>
    <n v="3268"/>
    <n v="17818"/>
    <n v="0.8450156501944418"/>
    <x v="0"/>
    <x v="3"/>
    <x v="0"/>
    <x v="0"/>
    <x v="0"/>
    <x v="0"/>
    <n v="0.05"/>
  </r>
  <r>
    <s v="TXN1033"/>
    <d v="2022-12-23T00:00:00"/>
    <s v="2022"/>
    <x v="2"/>
    <n v="48508"/>
    <n v="10014"/>
    <n v="38494"/>
    <n v="0.7935598251834749"/>
    <x v="0"/>
    <x v="1"/>
    <x v="4"/>
    <x v="0"/>
    <x v="0"/>
    <x v="1"/>
    <n v="0.1"/>
  </r>
  <r>
    <s v="TXN1034"/>
    <d v="2022-01-24T00:00:00"/>
    <s v="2022"/>
    <x v="5"/>
    <n v="33938"/>
    <n v="22068"/>
    <n v="11870"/>
    <n v="0.34975543638399437"/>
    <x v="2"/>
    <x v="3"/>
    <x v="1"/>
    <x v="0"/>
    <x v="0"/>
    <x v="0"/>
    <n v="0.18"/>
  </r>
  <r>
    <s v="TXN1035"/>
    <d v="2023-01-31T00:00:00"/>
    <s v="2023"/>
    <x v="5"/>
    <n v="19482"/>
    <n v="29601"/>
    <n v="-10119"/>
    <n v="-0.51940252540806897"/>
    <x v="0"/>
    <x v="3"/>
    <x v="1"/>
    <x v="3"/>
    <x v="1"/>
    <x v="0"/>
    <n v="0.19"/>
  </r>
  <r>
    <s v="TXN1036"/>
    <d v="2023-08-29T00:00:00"/>
    <s v="2023"/>
    <x v="1"/>
    <n v="5825"/>
    <n v="17958"/>
    <n v="-12133"/>
    <n v="-2.0829184549356223"/>
    <x v="3"/>
    <x v="3"/>
    <x v="1"/>
    <x v="3"/>
    <x v="1"/>
    <x v="0"/>
    <n v="0"/>
  </r>
  <r>
    <s v="TXN1037"/>
    <d v="2023-04-01T00:00:00"/>
    <s v="2023"/>
    <x v="6"/>
    <n v="48830"/>
    <n v="24702"/>
    <n v="24128"/>
    <n v="0.49412246569731721"/>
    <x v="0"/>
    <x v="3"/>
    <x v="1"/>
    <x v="3"/>
    <x v="0"/>
    <x v="1"/>
    <n v="0"/>
  </r>
  <r>
    <s v="TXN1038"/>
    <d v="2023-12-18T00:00:00"/>
    <s v="2023"/>
    <x v="2"/>
    <n v="6433"/>
    <n v="10968"/>
    <n v="-4535"/>
    <n v="-0.70495880615575934"/>
    <x v="0"/>
    <x v="0"/>
    <x v="3"/>
    <x v="3"/>
    <x v="3"/>
    <x v="0"/>
    <n v="0.22"/>
  </r>
  <r>
    <s v="TXN1039"/>
    <d v="2023-01-15T00:00:00"/>
    <s v="2023"/>
    <x v="5"/>
    <n v="15160"/>
    <n v="29125"/>
    <n v="-13965"/>
    <n v="-0.92117414248021112"/>
    <x v="0"/>
    <x v="1"/>
    <x v="1"/>
    <x v="1"/>
    <x v="1"/>
    <x v="2"/>
    <n v="0.11"/>
  </r>
  <r>
    <s v="TXN1040"/>
    <d v="2023-08-16T00:00:00"/>
    <s v="2023"/>
    <x v="1"/>
    <n v="28026"/>
    <n v="5566"/>
    <n v="22460"/>
    <n v="0.80139870120602297"/>
    <x v="0"/>
    <x v="0"/>
    <x v="1"/>
    <x v="3"/>
    <x v="0"/>
    <x v="1"/>
    <n v="0.21"/>
  </r>
  <r>
    <s v="TXN1041"/>
    <d v="2022-09-08T00:00:00"/>
    <s v="2022"/>
    <x v="9"/>
    <n v="26397"/>
    <n v="14965"/>
    <n v="11432"/>
    <n v="0.43307951661173616"/>
    <x v="0"/>
    <x v="0"/>
    <x v="1"/>
    <x v="3"/>
    <x v="2"/>
    <x v="3"/>
    <n v="0"/>
  </r>
  <r>
    <s v="TXN1042"/>
    <d v="2023-04-28T00:00:00"/>
    <s v="2023"/>
    <x v="6"/>
    <n v="22879"/>
    <n v="11059"/>
    <n v="11820"/>
    <n v="0.51663097163337557"/>
    <x v="2"/>
    <x v="4"/>
    <x v="0"/>
    <x v="2"/>
    <x v="3"/>
    <x v="0"/>
    <n v="0.11"/>
  </r>
  <r>
    <s v="TXN1043"/>
    <d v="2023-10-30T00:00:00"/>
    <s v="2023"/>
    <x v="7"/>
    <n v="6900"/>
    <n v="3106"/>
    <n v="3794"/>
    <n v="0.54985507246376808"/>
    <x v="0"/>
    <x v="3"/>
    <x v="3"/>
    <x v="1"/>
    <x v="0"/>
    <x v="0"/>
    <n v="0.03"/>
  </r>
  <r>
    <s v="TXN1044"/>
    <d v="2022-08-19T00:00:00"/>
    <s v="2022"/>
    <x v="1"/>
    <n v="15573"/>
    <n v="13078"/>
    <n v="2495"/>
    <n v="0.16021318949463817"/>
    <x v="2"/>
    <x v="3"/>
    <x v="1"/>
    <x v="2"/>
    <x v="0"/>
    <x v="2"/>
    <n v="0.28999999999999998"/>
  </r>
  <r>
    <s v="TXN1045"/>
    <d v="2022-04-20T00:00:00"/>
    <s v="2022"/>
    <x v="6"/>
    <n v="36053"/>
    <n v="14926"/>
    <n v="21127"/>
    <n v="0.58599839125731557"/>
    <x v="3"/>
    <x v="3"/>
    <x v="2"/>
    <x v="0"/>
    <x v="1"/>
    <x v="0"/>
    <n v="0.09"/>
  </r>
  <r>
    <s v="TXN1046"/>
    <d v="2022-04-22T00:00:00"/>
    <s v="2022"/>
    <x v="6"/>
    <n v="33324"/>
    <n v="27365"/>
    <n v="5959"/>
    <n v="0.17882006961949345"/>
    <x v="2"/>
    <x v="1"/>
    <x v="1"/>
    <x v="0"/>
    <x v="3"/>
    <x v="1"/>
    <n v="0.13"/>
  </r>
  <r>
    <s v="TXN1047"/>
    <d v="2022-04-03T00:00:00"/>
    <s v="2022"/>
    <x v="6"/>
    <n v="29920"/>
    <n v="3557"/>
    <n v="26363"/>
    <n v="0.8811163101604278"/>
    <x v="0"/>
    <x v="1"/>
    <x v="1"/>
    <x v="4"/>
    <x v="2"/>
    <x v="0"/>
    <n v="0.08"/>
  </r>
  <r>
    <s v="TXN1048"/>
    <d v="2023-12-31T00:00:00"/>
    <s v="2023"/>
    <x v="2"/>
    <n v="27153"/>
    <n v="7181"/>
    <n v="19972"/>
    <n v="0.73553566825028538"/>
    <x v="2"/>
    <x v="2"/>
    <x v="1"/>
    <x v="1"/>
    <x v="0"/>
    <x v="2"/>
    <n v="7.0000000000000007E-2"/>
  </r>
  <r>
    <s v="TXN1049"/>
    <d v="2022-03-15T00:00:00"/>
    <s v="2022"/>
    <x v="3"/>
    <n v="47096"/>
    <n v="12040"/>
    <n v="35056"/>
    <n v="0.74435196195005948"/>
    <x v="3"/>
    <x v="3"/>
    <x v="4"/>
    <x v="3"/>
    <x v="1"/>
    <x v="2"/>
    <n v="0.13"/>
  </r>
  <r>
    <s v="TXN1050"/>
    <d v="2022-03-12T00:00:00"/>
    <s v="2022"/>
    <x v="3"/>
    <n v="37460"/>
    <n v="21527"/>
    <n v="15933"/>
    <n v="0.42533368926855314"/>
    <x v="0"/>
    <x v="1"/>
    <x v="3"/>
    <x v="3"/>
    <x v="0"/>
    <x v="0"/>
    <n v="0.19"/>
  </r>
  <r>
    <s v="TXN1051"/>
    <d v="2023-11-04T00:00:00"/>
    <s v="2023"/>
    <x v="11"/>
    <n v="7817"/>
    <n v="8452"/>
    <n v="-635"/>
    <n v="-8.1233209671229378E-2"/>
    <x v="2"/>
    <x v="3"/>
    <x v="1"/>
    <x v="4"/>
    <x v="0"/>
    <x v="2"/>
    <n v="0.27"/>
  </r>
  <r>
    <s v="TXN1052"/>
    <d v="2022-02-15T00:00:00"/>
    <s v="2022"/>
    <x v="10"/>
    <n v="44079"/>
    <n v="13493"/>
    <n v="30586"/>
    <n v="0.69389051475759433"/>
    <x v="0"/>
    <x v="4"/>
    <x v="1"/>
    <x v="2"/>
    <x v="0"/>
    <x v="0"/>
    <n v="0.19"/>
  </r>
  <r>
    <s v="TXN1053"/>
    <d v="2022-09-05T00:00:00"/>
    <s v="2022"/>
    <x v="9"/>
    <n v="40524"/>
    <n v="6371"/>
    <n v="34153"/>
    <n v="0.84278452275194948"/>
    <x v="2"/>
    <x v="3"/>
    <x v="2"/>
    <x v="0"/>
    <x v="2"/>
    <x v="0"/>
    <n v="0.02"/>
  </r>
  <r>
    <s v="TXN1054"/>
    <d v="2023-09-08T00:00:00"/>
    <s v="2023"/>
    <x v="9"/>
    <n v="48560"/>
    <n v="12867"/>
    <n v="35693"/>
    <n v="0.7350288303130148"/>
    <x v="3"/>
    <x v="3"/>
    <x v="0"/>
    <x v="1"/>
    <x v="1"/>
    <x v="0"/>
    <n v="0.16"/>
  </r>
  <r>
    <s v="TXN1055"/>
    <d v="2023-10-28T00:00:00"/>
    <s v="2023"/>
    <x v="7"/>
    <n v="34914"/>
    <n v="21177"/>
    <n v="13737"/>
    <n v="0.39345248324454374"/>
    <x v="2"/>
    <x v="1"/>
    <x v="1"/>
    <x v="3"/>
    <x v="2"/>
    <x v="0"/>
    <n v="0.13"/>
  </r>
  <r>
    <s v="TXN1056"/>
    <d v="2023-08-17T00:00:00"/>
    <s v="2023"/>
    <x v="1"/>
    <n v="43376"/>
    <n v="27985"/>
    <n v="15391"/>
    <n v="0.35482755440796754"/>
    <x v="2"/>
    <x v="4"/>
    <x v="1"/>
    <x v="3"/>
    <x v="2"/>
    <x v="1"/>
    <n v="0.13"/>
  </r>
  <r>
    <s v="TXN1057"/>
    <d v="2022-01-10T00:00:00"/>
    <s v="2022"/>
    <x v="5"/>
    <n v="11140"/>
    <n v="10316"/>
    <n v="824"/>
    <n v="7.3967684021543981E-2"/>
    <x v="2"/>
    <x v="4"/>
    <x v="3"/>
    <x v="2"/>
    <x v="3"/>
    <x v="0"/>
    <n v="0.12"/>
  </r>
  <r>
    <s v="TXN1058"/>
    <d v="2022-04-22T00:00:00"/>
    <s v="2022"/>
    <x v="6"/>
    <n v="22214"/>
    <n v="5466"/>
    <n v="16748"/>
    <n v="0.75393895741424322"/>
    <x v="3"/>
    <x v="3"/>
    <x v="1"/>
    <x v="2"/>
    <x v="0"/>
    <x v="3"/>
    <n v="0.1"/>
  </r>
  <r>
    <s v="TXN1059"/>
    <d v="2023-06-20T00:00:00"/>
    <s v="2023"/>
    <x v="4"/>
    <n v="43252"/>
    <n v="28366"/>
    <n v="14886"/>
    <n v="0.34416905576620732"/>
    <x v="3"/>
    <x v="0"/>
    <x v="2"/>
    <x v="4"/>
    <x v="0"/>
    <x v="0"/>
    <n v="0.22"/>
  </r>
  <r>
    <s v="TXN1060"/>
    <d v="2022-03-15T00:00:00"/>
    <s v="2022"/>
    <x v="3"/>
    <n v="6861"/>
    <n v="19162"/>
    <n v="-12301"/>
    <n v="-1.7928873342078415"/>
    <x v="0"/>
    <x v="3"/>
    <x v="0"/>
    <x v="0"/>
    <x v="0"/>
    <x v="0"/>
    <n v="7.0000000000000007E-2"/>
  </r>
  <r>
    <s v="TXN1061"/>
    <d v="2023-12-21T00:00:00"/>
    <s v="2023"/>
    <x v="2"/>
    <n v="32272"/>
    <n v="26885"/>
    <n v="5387"/>
    <n v="0.16692488844819039"/>
    <x v="0"/>
    <x v="1"/>
    <x v="2"/>
    <x v="0"/>
    <x v="0"/>
    <x v="0"/>
    <n v="0.11"/>
  </r>
  <r>
    <s v="TXN1062"/>
    <d v="2022-11-16T00:00:00"/>
    <s v="2022"/>
    <x v="11"/>
    <n v="37345"/>
    <n v="15989"/>
    <n v="21356"/>
    <n v="0.57185700897041103"/>
    <x v="0"/>
    <x v="1"/>
    <x v="3"/>
    <x v="3"/>
    <x v="2"/>
    <x v="2"/>
    <n v="0.28000000000000003"/>
  </r>
  <r>
    <s v="TXN1063"/>
    <d v="2023-01-11T00:00:00"/>
    <s v="2023"/>
    <x v="5"/>
    <n v="47744"/>
    <n v="9993"/>
    <n v="37751"/>
    <n v="0.79069621313672922"/>
    <x v="2"/>
    <x v="1"/>
    <x v="3"/>
    <x v="1"/>
    <x v="0"/>
    <x v="3"/>
    <n v="0.17"/>
  </r>
  <r>
    <s v="TXN1064"/>
    <d v="2023-06-08T00:00:00"/>
    <s v="2023"/>
    <x v="4"/>
    <n v="22776"/>
    <n v="15466"/>
    <n v="7310"/>
    <n v="0.32095187917105727"/>
    <x v="2"/>
    <x v="3"/>
    <x v="1"/>
    <x v="2"/>
    <x v="0"/>
    <x v="0"/>
    <n v="0.27"/>
  </r>
  <r>
    <s v="TXN1065"/>
    <d v="2023-09-30T00:00:00"/>
    <s v="2023"/>
    <x v="9"/>
    <n v="15728"/>
    <n v="5559"/>
    <n v="10169"/>
    <n v="0.64655391658189221"/>
    <x v="0"/>
    <x v="0"/>
    <x v="1"/>
    <x v="4"/>
    <x v="0"/>
    <x v="2"/>
    <n v="0.25"/>
  </r>
  <r>
    <s v="TXN1066"/>
    <d v="2022-04-20T00:00:00"/>
    <s v="2022"/>
    <x v="6"/>
    <n v="10146"/>
    <n v="10000"/>
    <n v="146"/>
    <n v="1.4389907352651291E-2"/>
    <x v="3"/>
    <x v="4"/>
    <x v="1"/>
    <x v="3"/>
    <x v="2"/>
    <x v="2"/>
    <n v="0.12"/>
  </r>
  <r>
    <s v="TXN1067"/>
    <d v="2023-11-09T00:00:00"/>
    <s v="2023"/>
    <x v="11"/>
    <n v="43814"/>
    <n v="8419"/>
    <n v="35395"/>
    <n v="0.80784680695668054"/>
    <x v="2"/>
    <x v="1"/>
    <x v="5"/>
    <x v="3"/>
    <x v="2"/>
    <x v="1"/>
    <n v="0.21"/>
  </r>
  <r>
    <s v="TXN1068"/>
    <d v="2022-07-02T00:00:00"/>
    <s v="2022"/>
    <x v="8"/>
    <n v="5671"/>
    <n v="15542"/>
    <n v="-9871"/>
    <n v="-1.7406101216716627"/>
    <x v="0"/>
    <x v="3"/>
    <x v="3"/>
    <x v="4"/>
    <x v="2"/>
    <x v="0"/>
    <n v="0.28999999999999998"/>
  </r>
  <r>
    <s v="TXN1069"/>
    <d v="2023-03-06T00:00:00"/>
    <s v="2023"/>
    <x v="3"/>
    <n v="38206"/>
    <n v="21118"/>
    <n v="17088"/>
    <n v="0.44725959273412552"/>
    <x v="3"/>
    <x v="2"/>
    <x v="1"/>
    <x v="3"/>
    <x v="0"/>
    <x v="2"/>
    <n v="0.03"/>
  </r>
  <r>
    <s v="TXN1070"/>
    <d v="2023-01-02T00:00:00"/>
    <s v="2023"/>
    <x v="5"/>
    <n v="26689"/>
    <n v="13554"/>
    <n v="13135"/>
    <n v="0.49215032410356324"/>
    <x v="0"/>
    <x v="4"/>
    <x v="1"/>
    <x v="2"/>
    <x v="0"/>
    <x v="3"/>
    <n v="0.06"/>
  </r>
  <r>
    <s v="TXN1071"/>
    <d v="2022-06-04T00:00:00"/>
    <s v="2022"/>
    <x v="4"/>
    <n v="33192"/>
    <n v="20626"/>
    <n v="12566"/>
    <n v="0.37858520125331407"/>
    <x v="0"/>
    <x v="1"/>
    <x v="1"/>
    <x v="3"/>
    <x v="0"/>
    <x v="0"/>
    <n v="0.19"/>
  </r>
  <r>
    <s v="TXN1072"/>
    <d v="2023-05-26T00:00:00"/>
    <s v="2023"/>
    <x v="0"/>
    <n v="17791"/>
    <n v="16797"/>
    <n v="994"/>
    <n v="5.5870945983924454E-2"/>
    <x v="0"/>
    <x v="0"/>
    <x v="2"/>
    <x v="2"/>
    <x v="2"/>
    <x v="3"/>
    <n v="0.03"/>
  </r>
  <r>
    <s v="TXN1073"/>
    <d v="2022-12-30T00:00:00"/>
    <s v="2022"/>
    <x v="2"/>
    <n v="47022"/>
    <n v="12953"/>
    <n v="34069"/>
    <n v="0.72453319722682996"/>
    <x v="0"/>
    <x v="1"/>
    <x v="1"/>
    <x v="3"/>
    <x v="0"/>
    <x v="0"/>
    <n v="0.1"/>
  </r>
  <r>
    <s v="TXN1074"/>
    <d v="2022-03-13T00:00:00"/>
    <s v="2022"/>
    <x v="3"/>
    <n v="39969"/>
    <n v="13930"/>
    <n v="26039"/>
    <n v="0.6514798969201131"/>
    <x v="0"/>
    <x v="3"/>
    <x v="2"/>
    <x v="3"/>
    <x v="0"/>
    <x v="0"/>
    <n v="0.27"/>
  </r>
  <r>
    <s v="TXN1075"/>
    <d v="2022-11-08T00:00:00"/>
    <s v="2022"/>
    <x v="11"/>
    <n v="29902"/>
    <n v="21656"/>
    <n v="8246"/>
    <n v="0.27576750719015453"/>
    <x v="0"/>
    <x v="3"/>
    <x v="2"/>
    <x v="3"/>
    <x v="1"/>
    <x v="2"/>
    <n v="0.1"/>
  </r>
  <r>
    <s v="TXN1076"/>
    <d v="2022-04-11T00:00:00"/>
    <s v="2022"/>
    <x v="6"/>
    <n v="45484"/>
    <n v="20542"/>
    <n v="24942"/>
    <n v="0.54836865711019256"/>
    <x v="1"/>
    <x v="3"/>
    <x v="5"/>
    <x v="3"/>
    <x v="2"/>
    <x v="2"/>
    <n v="0.11"/>
  </r>
  <r>
    <s v="TXN1077"/>
    <d v="2023-10-31T00:00:00"/>
    <s v="2023"/>
    <x v="7"/>
    <n v="16124"/>
    <n v="13751"/>
    <n v="2373"/>
    <n v="0.14717191763830315"/>
    <x v="0"/>
    <x v="3"/>
    <x v="3"/>
    <x v="1"/>
    <x v="0"/>
    <x v="2"/>
    <n v="0.27"/>
  </r>
  <r>
    <s v="TXN1078"/>
    <d v="2023-03-12T00:00:00"/>
    <s v="2023"/>
    <x v="3"/>
    <n v="8879"/>
    <n v="20537"/>
    <n v="-11658"/>
    <n v="-1.3129856965874536"/>
    <x v="4"/>
    <x v="3"/>
    <x v="1"/>
    <x v="1"/>
    <x v="0"/>
    <x v="2"/>
    <n v="0.21"/>
  </r>
  <r>
    <s v="TXN1079"/>
    <d v="2022-04-29T00:00:00"/>
    <s v="2022"/>
    <x v="6"/>
    <n v="41092"/>
    <n v="16703"/>
    <n v="24389"/>
    <n v="0.59352185340212205"/>
    <x v="4"/>
    <x v="4"/>
    <x v="5"/>
    <x v="2"/>
    <x v="0"/>
    <x v="0"/>
    <n v="0.28999999999999998"/>
  </r>
  <r>
    <s v="TXN1080"/>
    <d v="2022-04-01T00:00:00"/>
    <s v="2022"/>
    <x v="6"/>
    <n v="23922"/>
    <n v="20418"/>
    <n v="3504"/>
    <n v="0.14647604715324805"/>
    <x v="0"/>
    <x v="2"/>
    <x v="3"/>
    <x v="3"/>
    <x v="1"/>
    <x v="0"/>
    <n v="0.2"/>
  </r>
  <r>
    <s v="TXN1081"/>
    <d v="2023-07-07T00:00:00"/>
    <s v="2023"/>
    <x v="8"/>
    <n v="46487"/>
    <n v="26782"/>
    <n v="19705"/>
    <n v="0.42388194549013702"/>
    <x v="0"/>
    <x v="1"/>
    <x v="3"/>
    <x v="3"/>
    <x v="0"/>
    <x v="0"/>
    <n v="0.25"/>
  </r>
  <r>
    <s v="TXN1082"/>
    <d v="2023-12-03T00:00:00"/>
    <s v="2023"/>
    <x v="2"/>
    <n v="8211"/>
    <n v="20305"/>
    <n v="-12094"/>
    <n v="-1.4729022043600049"/>
    <x v="0"/>
    <x v="3"/>
    <x v="3"/>
    <x v="4"/>
    <x v="0"/>
    <x v="0"/>
    <n v="0.14000000000000001"/>
  </r>
  <r>
    <s v="TXN1083"/>
    <d v="2023-01-28T00:00:00"/>
    <s v="2023"/>
    <x v="5"/>
    <n v="38672"/>
    <n v="5160"/>
    <n v="33512"/>
    <n v="0.86657012825817126"/>
    <x v="3"/>
    <x v="3"/>
    <x v="0"/>
    <x v="2"/>
    <x v="1"/>
    <x v="2"/>
    <n v="0.08"/>
  </r>
  <r>
    <s v="TXN1084"/>
    <d v="2023-07-31T00:00:00"/>
    <s v="2023"/>
    <x v="8"/>
    <n v="29759"/>
    <n v="12647"/>
    <n v="17112"/>
    <n v="0.57501932188581606"/>
    <x v="3"/>
    <x v="1"/>
    <x v="1"/>
    <x v="2"/>
    <x v="3"/>
    <x v="3"/>
    <n v="0.19"/>
  </r>
  <r>
    <s v="TXN1085"/>
    <d v="2022-10-04T00:00:00"/>
    <s v="2022"/>
    <x v="7"/>
    <n v="29509"/>
    <n v="7377"/>
    <n v="22132"/>
    <n v="0.75000847199159582"/>
    <x v="0"/>
    <x v="0"/>
    <x v="5"/>
    <x v="2"/>
    <x v="1"/>
    <x v="1"/>
    <n v="0.28999999999999998"/>
  </r>
  <r>
    <s v="TXN1086"/>
    <d v="2023-05-10T00:00:00"/>
    <s v="2023"/>
    <x v="0"/>
    <n v="10376"/>
    <n v="19346"/>
    <n v="-8970"/>
    <n v="-0.86449498843484962"/>
    <x v="0"/>
    <x v="1"/>
    <x v="1"/>
    <x v="3"/>
    <x v="3"/>
    <x v="0"/>
    <n v="0.01"/>
  </r>
  <r>
    <s v="TXN1087"/>
    <d v="2022-12-26T00:00:00"/>
    <s v="2022"/>
    <x v="2"/>
    <n v="17616"/>
    <n v="19000"/>
    <n v="-1384"/>
    <n v="-7.8564940962761121E-2"/>
    <x v="1"/>
    <x v="3"/>
    <x v="3"/>
    <x v="4"/>
    <x v="0"/>
    <x v="1"/>
    <n v="0.06"/>
  </r>
  <r>
    <s v="TXN1088"/>
    <d v="2022-12-22T00:00:00"/>
    <s v="2022"/>
    <x v="2"/>
    <n v="14331"/>
    <n v="19796"/>
    <n v="-5465"/>
    <n v="-0.38134114855906776"/>
    <x v="3"/>
    <x v="3"/>
    <x v="1"/>
    <x v="3"/>
    <x v="1"/>
    <x v="3"/>
    <n v="0.18"/>
  </r>
  <r>
    <s v="TXN1089"/>
    <d v="2023-09-03T00:00:00"/>
    <s v="2023"/>
    <x v="9"/>
    <n v="7201"/>
    <n v="14815"/>
    <n v="-7614"/>
    <n v="-1.0573531453964726"/>
    <x v="0"/>
    <x v="1"/>
    <x v="5"/>
    <x v="3"/>
    <x v="1"/>
    <x v="1"/>
    <n v="0.16"/>
  </r>
  <r>
    <s v="TXN1090"/>
    <d v="2022-08-25T00:00:00"/>
    <s v="2022"/>
    <x v="1"/>
    <n v="30225"/>
    <n v="29339"/>
    <n v="886"/>
    <n v="2.9313482216708025E-2"/>
    <x v="1"/>
    <x v="3"/>
    <x v="2"/>
    <x v="2"/>
    <x v="3"/>
    <x v="0"/>
    <n v="0.11"/>
  </r>
  <r>
    <s v="TXN1091"/>
    <d v="2022-01-12T00:00:00"/>
    <s v="2022"/>
    <x v="5"/>
    <n v="27425"/>
    <n v="27507"/>
    <n v="-82"/>
    <n v="-2.9899726526891523E-3"/>
    <x v="2"/>
    <x v="4"/>
    <x v="4"/>
    <x v="4"/>
    <x v="1"/>
    <x v="3"/>
    <n v="0.02"/>
  </r>
  <r>
    <s v="TXN1092"/>
    <d v="2023-03-18T00:00:00"/>
    <s v="2023"/>
    <x v="3"/>
    <n v="34857"/>
    <n v="18461"/>
    <n v="16396"/>
    <n v="0.47037897696302033"/>
    <x v="0"/>
    <x v="0"/>
    <x v="5"/>
    <x v="3"/>
    <x v="0"/>
    <x v="0"/>
    <n v="0.18"/>
  </r>
  <r>
    <s v="TXN1093"/>
    <d v="2022-04-02T00:00:00"/>
    <s v="2022"/>
    <x v="6"/>
    <n v="37579"/>
    <n v="26211"/>
    <n v="11368"/>
    <n v="0.30250938023896323"/>
    <x v="1"/>
    <x v="0"/>
    <x v="1"/>
    <x v="4"/>
    <x v="1"/>
    <x v="0"/>
    <n v="0.13"/>
  </r>
  <r>
    <s v="TXN1094"/>
    <d v="2022-02-15T00:00:00"/>
    <s v="2022"/>
    <x v="10"/>
    <n v="24712"/>
    <n v="29079"/>
    <n v="-4367"/>
    <n v="-0.17671576561994173"/>
    <x v="0"/>
    <x v="3"/>
    <x v="2"/>
    <x v="2"/>
    <x v="1"/>
    <x v="3"/>
    <n v="0.01"/>
  </r>
  <r>
    <s v="TXN1095"/>
    <d v="2022-02-22T00:00:00"/>
    <s v="2022"/>
    <x v="10"/>
    <n v="12535"/>
    <n v="23409"/>
    <n v="-10874"/>
    <n v="-0.86749102512963705"/>
    <x v="4"/>
    <x v="3"/>
    <x v="1"/>
    <x v="3"/>
    <x v="0"/>
    <x v="0"/>
    <n v="0.28000000000000003"/>
  </r>
  <r>
    <s v="TXN1096"/>
    <d v="2023-12-18T00:00:00"/>
    <s v="2023"/>
    <x v="2"/>
    <n v="9622"/>
    <n v="9191"/>
    <n v="431"/>
    <n v="4.4793182290584078E-2"/>
    <x v="0"/>
    <x v="4"/>
    <x v="1"/>
    <x v="4"/>
    <x v="0"/>
    <x v="2"/>
    <n v="0.1"/>
  </r>
  <r>
    <s v="TXN1097"/>
    <d v="2023-09-13T00:00:00"/>
    <s v="2023"/>
    <x v="9"/>
    <n v="7686"/>
    <n v="26986"/>
    <n v="-19300"/>
    <n v="-2.5110590684361176"/>
    <x v="3"/>
    <x v="3"/>
    <x v="3"/>
    <x v="3"/>
    <x v="0"/>
    <x v="0"/>
    <n v="0.24"/>
  </r>
  <r>
    <s v="TXN1098"/>
    <d v="2023-02-23T00:00:00"/>
    <s v="2023"/>
    <x v="10"/>
    <n v="48791"/>
    <n v="5660"/>
    <n v="43131"/>
    <n v="0.88399499907769874"/>
    <x v="0"/>
    <x v="0"/>
    <x v="2"/>
    <x v="4"/>
    <x v="2"/>
    <x v="1"/>
    <n v="0.06"/>
  </r>
  <r>
    <s v="TXN1099"/>
    <d v="2023-05-13T00:00:00"/>
    <s v="2023"/>
    <x v="0"/>
    <n v="14209"/>
    <n v="17496"/>
    <n v="-3287"/>
    <n v="-0.2313322542050813"/>
    <x v="0"/>
    <x v="1"/>
    <x v="3"/>
    <x v="3"/>
    <x v="0"/>
    <x v="0"/>
    <n v="0.19"/>
  </r>
  <r>
    <s v="TXN1100"/>
    <d v="2022-06-15T00:00:00"/>
    <s v="2022"/>
    <x v="4"/>
    <n v="21317"/>
    <n v="27642"/>
    <n v="-6325"/>
    <n v="-0.29671154477646949"/>
    <x v="0"/>
    <x v="0"/>
    <x v="3"/>
    <x v="1"/>
    <x v="1"/>
    <x v="0"/>
    <n v="0.14000000000000001"/>
  </r>
  <r>
    <s v="TXN1101"/>
    <d v="2022-07-11T00:00:00"/>
    <s v="2022"/>
    <x v="8"/>
    <n v="22346"/>
    <n v="18255"/>
    <n v="4091"/>
    <n v="0.18307527074196725"/>
    <x v="3"/>
    <x v="2"/>
    <x v="5"/>
    <x v="2"/>
    <x v="3"/>
    <x v="2"/>
    <n v="0.06"/>
  </r>
  <r>
    <s v="TXN1102"/>
    <d v="2023-11-25T00:00:00"/>
    <s v="2023"/>
    <x v="11"/>
    <n v="39732"/>
    <n v="17608"/>
    <n v="22124"/>
    <n v="0.55683076613309168"/>
    <x v="0"/>
    <x v="3"/>
    <x v="1"/>
    <x v="3"/>
    <x v="3"/>
    <x v="2"/>
    <n v="0.14000000000000001"/>
  </r>
  <r>
    <s v="TXN1103"/>
    <d v="2022-11-21T00:00:00"/>
    <s v="2022"/>
    <x v="11"/>
    <n v="5350"/>
    <n v="22343"/>
    <n v="-16993"/>
    <n v="-3.1762616822429908"/>
    <x v="1"/>
    <x v="1"/>
    <x v="3"/>
    <x v="3"/>
    <x v="3"/>
    <x v="3"/>
    <n v="0.18"/>
  </r>
  <r>
    <s v="TXN1104"/>
    <d v="2022-11-06T00:00:00"/>
    <s v="2022"/>
    <x v="11"/>
    <n v="38372"/>
    <n v="14656"/>
    <n v="23716"/>
    <n v="0.61805483164807673"/>
    <x v="0"/>
    <x v="1"/>
    <x v="4"/>
    <x v="3"/>
    <x v="0"/>
    <x v="2"/>
    <n v="7.0000000000000007E-2"/>
  </r>
  <r>
    <s v="TXN1105"/>
    <d v="2023-02-24T00:00:00"/>
    <s v="2023"/>
    <x v="10"/>
    <n v="18083"/>
    <n v="14628"/>
    <n v="3455"/>
    <n v="0.19106342974064039"/>
    <x v="3"/>
    <x v="1"/>
    <x v="3"/>
    <x v="2"/>
    <x v="0"/>
    <x v="2"/>
    <n v="0.16"/>
  </r>
  <r>
    <s v="TXN1106"/>
    <d v="2022-09-17T00:00:00"/>
    <s v="2022"/>
    <x v="9"/>
    <n v="35446"/>
    <n v="15846"/>
    <n v="19600"/>
    <n v="0.55295378886193081"/>
    <x v="1"/>
    <x v="3"/>
    <x v="0"/>
    <x v="2"/>
    <x v="1"/>
    <x v="3"/>
    <n v="0.19"/>
  </r>
  <r>
    <s v="TXN1107"/>
    <d v="2023-11-03T00:00:00"/>
    <s v="2023"/>
    <x v="11"/>
    <n v="33475"/>
    <n v="8251"/>
    <n v="25224"/>
    <n v="0.7535175504107543"/>
    <x v="4"/>
    <x v="4"/>
    <x v="3"/>
    <x v="4"/>
    <x v="1"/>
    <x v="2"/>
    <n v="0.11"/>
  </r>
  <r>
    <s v="TXN1108"/>
    <d v="2022-03-28T00:00:00"/>
    <s v="2022"/>
    <x v="3"/>
    <n v="11213"/>
    <n v="6174"/>
    <n v="5039"/>
    <n v="0.44938910193525372"/>
    <x v="0"/>
    <x v="3"/>
    <x v="3"/>
    <x v="3"/>
    <x v="2"/>
    <x v="0"/>
    <n v="0.15"/>
  </r>
  <r>
    <s v="TXN1109"/>
    <d v="2023-09-05T00:00:00"/>
    <s v="2023"/>
    <x v="9"/>
    <n v="22835"/>
    <n v="20980"/>
    <n v="1855"/>
    <n v="8.1234946354280704E-2"/>
    <x v="0"/>
    <x v="3"/>
    <x v="2"/>
    <x v="2"/>
    <x v="0"/>
    <x v="1"/>
    <n v="0.06"/>
  </r>
  <r>
    <s v="TXN1110"/>
    <d v="2023-05-23T00:00:00"/>
    <s v="2023"/>
    <x v="0"/>
    <n v="11231"/>
    <n v="21484"/>
    <n v="-10253"/>
    <n v="-0.91291959754251628"/>
    <x v="0"/>
    <x v="3"/>
    <x v="3"/>
    <x v="3"/>
    <x v="1"/>
    <x v="0"/>
    <n v="0.28999999999999998"/>
  </r>
  <r>
    <s v="TXN1111"/>
    <d v="2023-03-31T00:00:00"/>
    <s v="2023"/>
    <x v="3"/>
    <n v="5081"/>
    <n v="11016"/>
    <n v="-5935"/>
    <n v="-1.16807715016729"/>
    <x v="1"/>
    <x v="1"/>
    <x v="1"/>
    <x v="4"/>
    <x v="2"/>
    <x v="0"/>
    <n v="0.16"/>
  </r>
  <r>
    <s v="TXN1112"/>
    <d v="2022-11-23T00:00:00"/>
    <s v="2022"/>
    <x v="11"/>
    <n v="26883"/>
    <n v="10308"/>
    <n v="16575"/>
    <n v="0.61656065171297847"/>
    <x v="3"/>
    <x v="2"/>
    <x v="3"/>
    <x v="4"/>
    <x v="0"/>
    <x v="1"/>
    <n v="0"/>
  </r>
  <r>
    <s v="TXN1113"/>
    <d v="2022-01-31T00:00:00"/>
    <s v="2022"/>
    <x v="5"/>
    <n v="18467"/>
    <n v="17549"/>
    <n v="918"/>
    <n v="4.9710294038013754E-2"/>
    <x v="2"/>
    <x v="3"/>
    <x v="1"/>
    <x v="4"/>
    <x v="0"/>
    <x v="1"/>
    <n v="7.0000000000000007E-2"/>
  </r>
  <r>
    <s v="TXN1114"/>
    <d v="2022-06-25T00:00:00"/>
    <s v="2022"/>
    <x v="4"/>
    <n v="36128"/>
    <n v="18933"/>
    <n v="17195"/>
    <n v="0.47594663418954825"/>
    <x v="1"/>
    <x v="4"/>
    <x v="1"/>
    <x v="0"/>
    <x v="1"/>
    <x v="2"/>
    <n v="0.15"/>
  </r>
  <r>
    <s v="TXN1115"/>
    <d v="2022-07-13T00:00:00"/>
    <s v="2022"/>
    <x v="8"/>
    <n v="12459"/>
    <n v="25262"/>
    <n v="-12803"/>
    <n v="-1.0276105626454772"/>
    <x v="2"/>
    <x v="1"/>
    <x v="1"/>
    <x v="1"/>
    <x v="3"/>
    <x v="2"/>
    <n v="0.1"/>
  </r>
  <r>
    <s v="TXN1116"/>
    <d v="2022-09-09T00:00:00"/>
    <s v="2022"/>
    <x v="9"/>
    <n v="46461"/>
    <n v="20833"/>
    <n v="25628"/>
    <n v="0.55160241923333553"/>
    <x v="0"/>
    <x v="3"/>
    <x v="3"/>
    <x v="2"/>
    <x v="0"/>
    <x v="1"/>
    <n v="0.08"/>
  </r>
  <r>
    <s v="TXN1117"/>
    <d v="2023-07-22T00:00:00"/>
    <s v="2023"/>
    <x v="8"/>
    <n v="48190"/>
    <n v="20644"/>
    <n v="27546"/>
    <n v="0.57161236771114343"/>
    <x v="1"/>
    <x v="3"/>
    <x v="1"/>
    <x v="2"/>
    <x v="1"/>
    <x v="0"/>
    <n v="0.21"/>
  </r>
  <r>
    <s v="TXN1118"/>
    <d v="2023-10-20T00:00:00"/>
    <s v="2023"/>
    <x v="7"/>
    <n v="20093"/>
    <n v="8004"/>
    <n v="12089"/>
    <n v="0.60165231672721842"/>
    <x v="4"/>
    <x v="1"/>
    <x v="4"/>
    <x v="3"/>
    <x v="1"/>
    <x v="0"/>
    <n v="0.21"/>
  </r>
  <r>
    <s v="TXN1119"/>
    <d v="2022-12-26T00:00:00"/>
    <s v="2022"/>
    <x v="2"/>
    <n v="48863"/>
    <n v="12618"/>
    <n v="36245"/>
    <n v="0.7417677997666946"/>
    <x v="0"/>
    <x v="3"/>
    <x v="1"/>
    <x v="2"/>
    <x v="1"/>
    <x v="0"/>
    <n v="0.1"/>
  </r>
  <r>
    <s v="TXN1120"/>
    <d v="2023-01-12T00:00:00"/>
    <s v="2023"/>
    <x v="5"/>
    <n v="15008"/>
    <n v="11771"/>
    <n v="3237"/>
    <n v="0.21568496801705758"/>
    <x v="0"/>
    <x v="1"/>
    <x v="0"/>
    <x v="3"/>
    <x v="3"/>
    <x v="3"/>
    <n v="0.26"/>
  </r>
  <r>
    <s v="TXN1121"/>
    <d v="2023-12-12T00:00:00"/>
    <s v="2023"/>
    <x v="2"/>
    <n v="17315"/>
    <n v="7439"/>
    <n v="9876"/>
    <n v="0.57037250938492634"/>
    <x v="4"/>
    <x v="4"/>
    <x v="3"/>
    <x v="3"/>
    <x v="1"/>
    <x v="0"/>
    <n v="0.19"/>
  </r>
  <r>
    <s v="TXN1122"/>
    <d v="2022-03-16T00:00:00"/>
    <s v="2022"/>
    <x v="3"/>
    <n v="30918"/>
    <n v="16679"/>
    <n v="14239"/>
    <n v="0.4605407853030597"/>
    <x v="2"/>
    <x v="4"/>
    <x v="2"/>
    <x v="3"/>
    <x v="0"/>
    <x v="2"/>
    <n v="0.18"/>
  </r>
  <r>
    <s v="TXN1123"/>
    <d v="2023-02-15T00:00:00"/>
    <s v="2023"/>
    <x v="10"/>
    <n v="48257"/>
    <n v="28330"/>
    <n v="19927"/>
    <n v="0.41293491099736823"/>
    <x v="1"/>
    <x v="3"/>
    <x v="2"/>
    <x v="2"/>
    <x v="0"/>
    <x v="2"/>
    <n v="0.22"/>
  </r>
  <r>
    <s v="TXN1124"/>
    <d v="2023-08-31T00:00:00"/>
    <s v="2023"/>
    <x v="1"/>
    <n v="19140"/>
    <n v="7705"/>
    <n v="11435"/>
    <n v="0.5974399164054337"/>
    <x v="1"/>
    <x v="3"/>
    <x v="3"/>
    <x v="3"/>
    <x v="2"/>
    <x v="3"/>
    <n v="0.12"/>
  </r>
  <r>
    <s v="TXN1125"/>
    <d v="2022-11-25T00:00:00"/>
    <s v="2022"/>
    <x v="11"/>
    <n v="13627"/>
    <n v="9003"/>
    <n v="4624"/>
    <n v="0.3393263374183606"/>
    <x v="2"/>
    <x v="3"/>
    <x v="0"/>
    <x v="4"/>
    <x v="2"/>
    <x v="2"/>
    <n v="0.2"/>
  </r>
  <r>
    <s v="TXN1126"/>
    <d v="2022-09-04T00:00:00"/>
    <s v="2022"/>
    <x v="9"/>
    <n v="42428"/>
    <n v="23523"/>
    <n v="18905"/>
    <n v="0.44557839162817009"/>
    <x v="3"/>
    <x v="3"/>
    <x v="0"/>
    <x v="3"/>
    <x v="2"/>
    <x v="2"/>
    <n v="0.28999999999999998"/>
  </r>
  <r>
    <s v="TXN1127"/>
    <d v="2023-07-29T00:00:00"/>
    <s v="2023"/>
    <x v="8"/>
    <n v="23699"/>
    <n v="10556"/>
    <n v="13143"/>
    <n v="0.55458036204059247"/>
    <x v="0"/>
    <x v="2"/>
    <x v="5"/>
    <x v="3"/>
    <x v="2"/>
    <x v="0"/>
    <n v="0.25"/>
  </r>
  <r>
    <s v="TXN1128"/>
    <d v="2022-07-08T00:00:00"/>
    <s v="2022"/>
    <x v="8"/>
    <n v="26459"/>
    <n v="25806"/>
    <n v="653"/>
    <n v="2.4679693110094863E-2"/>
    <x v="3"/>
    <x v="1"/>
    <x v="1"/>
    <x v="0"/>
    <x v="0"/>
    <x v="0"/>
    <n v="0.24"/>
  </r>
  <r>
    <s v="TXN1129"/>
    <d v="2023-01-29T00:00:00"/>
    <s v="2023"/>
    <x v="5"/>
    <n v="43994"/>
    <n v="19846"/>
    <n v="24148"/>
    <n v="0.54889303086784558"/>
    <x v="0"/>
    <x v="3"/>
    <x v="5"/>
    <x v="3"/>
    <x v="0"/>
    <x v="0"/>
    <n v="0.01"/>
  </r>
  <r>
    <s v="TXN1130"/>
    <d v="2022-08-05T00:00:00"/>
    <s v="2022"/>
    <x v="1"/>
    <n v="7520"/>
    <n v="12306"/>
    <n v="-4786"/>
    <n v="-0.63643617021276599"/>
    <x v="2"/>
    <x v="0"/>
    <x v="1"/>
    <x v="3"/>
    <x v="3"/>
    <x v="0"/>
    <n v="0.24"/>
  </r>
  <r>
    <s v="TXN1131"/>
    <d v="2022-06-08T00:00:00"/>
    <s v="2022"/>
    <x v="4"/>
    <n v="38974"/>
    <n v="11387"/>
    <n v="27587"/>
    <n v="0.70783086160004105"/>
    <x v="4"/>
    <x v="0"/>
    <x v="2"/>
    <x v="3"/>
    <x v="0"/>
    <x v="0"/>
    <n v="0.15"/>
  </r>
  <r>
    <s v="TXN1132"/>
    <d v="2022-09-20T00:00:00"/>
    <s v="2022"/>
    <x v="9"/>
    <n v="45477"/>
    <n v="23300"/>
    <n v="22177"/>
    <n v="0.48765309936891177"/>
    <x v="0"/>
    <x v="0"/>
    <x v="5"/>
    <x v="0"/>
    <x v="3"/>
    <x v="0"/>
    <n v="0.27"/>
  </r>
  <r>
    <s v="TXN1133"/>
    <d v="2023-05-30T00:00:00"/>
    <s v="2023"/>
    <x v="0"/>
    <n v="40140"/>
    <n v="15341"/>
    <n v="24799"/>
    <n v="0.61781265570503241"/>
    <x v="4"/>
    <x v="0"/>
    <x v="1"/>
    <x v="2"/>
    <x v="1"/>
    <x v="0"/>
    <n v="0.25"/>
  </r>
  <r>
    <s v="TXN1134"/>
    <d v="2023-06-20T00:00:00"/>
    <s v="2023"/>
    <x v="4"/>
    <n v="38216"/>
    <n v="28981"/>
    <n v="9235"/>
    <n v="0.24165271090642662"/>
    <x v="2"/>
    <x v="3"/>
    <x v="4"/>
    <x v="1"/>
    <x v="3"/>
    <x v="1"/>
    <n v="0.18"/>
  </r>
  <r>
    <s v="TXN1135"/>
    <d v="2023-01-06T00:00:00"/>
    <s v="2023"/>
    <x v="5"/>
    <n v="41787"/>
    <n v="25737"/>
    <n v="16050"/>
    <n v="0.38409074592576636"/>
    <x v="0"/>
    <x v="0"/>
    <x v="3"/>
    <x v="4"/>
    <x v="2"/>
    <x v="2"/>
    <n v="7.0000000000000007E-2"/>
  </r>
  <r>
    <s v="TXN1136"/>
    <d v="2023-06-12T00:00:00"/>
    <s v="2023"/>
    <x v="4"/>
    <n v="35282"/>
    <n v="19675"/>
    <n v="15607"/>
    <n v="0.44235020690437049"/>
    <x v="3"/>
    <x v="0"/>
    <x v="1"/>
    <x v="0"/>
    <x v="3"/>
    <x v="0"/>
    <n v="0.18"/>
  </r>
  <r>
    <s v="TXN1137"/>
    <d v="2022-06-24T00:00:00"/>
    <s v="2022"/>
    <x v="4"/>
    <n v="26515"/>
    <n v="28756"/>
    <n v="-2241"/>
    <n v="-8.4518197246841412E-2"/>
    <x v="2"/>
    <x v="1"/>
    <x v="2"/>
    <x v="0"/>
    <x v="0"/>
    <x v="1"/>
    <n v="0.22"/>
  </r>
  <r>
    <s v="TXN1138"/>
    <d v="2022-11-04T00:00:00"/>
    <s v="2022"/>
    <x v="11"/>
    <n v="14128"/>
    <n v="15822"/>
    <n v="-1694"/>
    <n v="-0.11990373725934315"/>
    <x v="2"/>
    <x v="0"/>
    <x v="1"/>
    <x v="3"/>
    <x v="0"/>
    <x v="3"/>
    <n v="0.23"/>
  </r>
  <r>
    <s v="TXN1139"/>
    <d v="2023-03-31T00:00:00"/>
    <s v="2023"/>
    <x v="3"/>
    <n v="22070"/>
    <n v="25870"/>
    <n v="-3800"/>
    <n v="-0.17217942908926145"/>
    <x v="2"/>
    <x v="2"/>
    <x v="2"/>
    <x v="0"/>
    <x v="2"/>
    <x v="0"/>
    <n v="0.03"/>
  </r>
  <r>
    <s v="TXN1140"/>
    <d v="2022-05-01T00:00:00"/>
    <s v="2022"/>
    <x v="0"/>
    <n v="22320"/>
    <n v="6924"/>
    <n v="15396"/>
    <n v="0.68978494623655917"/>
    <x v="3"/>
    <x v="4"/>
    <x v="1"/>
    <x v="3"/>
    <x v="2"/>
    <x v="3"/>
    <n v="0.12"/>
  </r>
  <r>
    <s v="TXN1141"/>
    <d v="2022-04-04T00:00:00"/>
    <s v="2022"/>
    <x v="6"/>
    <n v="5154"/>
    <n v="7563"/>
    <n v="-2409"/>
    <n v="-0.46740395809080326"/>
    <x v="0"/>
    <x v="4"/>
    <x v="5"/>
    <x v="3"/>
    <x v="2"/>
    <x v="0"/>
    <n v="0.21"/>
  </r>
  <r>
    <s v="TXN1142"/>
    <d v="2023-04-13T00:00:00"/>
    <s v="2023"/>
    <x v="6"/>
    <n v="41203"/>
    <n v="17539"/>
    <n v="23664"/>
    <n v="0.57432711210348764"/>
    <x v="3"/>
    <x v="3"/>
    <x v="3"/>
    <x v="3"/>
    <x v="3"/>
    <x v="3"/>
    <n v="0.25"/>
  </r>
  <r>
    <s v="TXN1143"/>
    <d v="2022-08-21T00:00:00"/>
    <s v="2022"/>
    <x v="1"/>
    <n v="38416"/>
    <n v="25489"/>
    <n v="12927"/>
    <n v="0.33650041649312784"/>
    <x v="2"/>
    <x v="3"/>
    <x v="2"/>
    <x v="3"/>
    <x v="1"/>
    <x v="1"/>
    <n v="0.01"/>
  </r>
  <r>
    <s v="TXN1144"/>
    <d v="2022-05-18T00:00:00"/>
    <s v="2022"/>
    <x v="0"/>
    <n v="17173"/>
    <n v="3029"/>
    <n v="14144"/>
    <n v="0.82361847085541262"/>
    <x v="1"/>
    <x v="1"/>
    <x v="1"/>
    <x v="3"/>
    <x v="1"/>
    <x v="0"/>
    <n v="0.02"/>
  </r>
  <r>
    <s v="TXN1145"/>
    <d v="2023-04-29T00:00:00"/>
    <s v="2023"/>
    <x v="6"/>
    <n v="13610"/>
    <n v="4284"/>
    <n v="9326"/>
    <n v="0.68523144746509923"/>
    <x v="2"/>
    <x v="1"/>
    <x v="4"/>
    <x v="3"/>
    <x v="0"/>
    <x v="3"/>
    <n v="0.14000000000000001"/>
  </r>
  <r>
    <s v="TXN1146"/>
    <d v="2022-08-08T00:00:00"/>
    <s v="2022"/>
    <x v="1"/>
    <n v="24107"/>
    <n v="9369"/>
    <n v="14738"/>
    <n v="0.61135769693450037"/>
    <x v="0"/>
    <x v="2"/>
    <x v="3"/>
    <x v="3"/>
    <x v="1"/>
    <x v="3"/>
    <n v="0.22"/>
  </r>
  <r>
    <s v="TXN1147"/>
    <d v="2022-01-20T00:00:00"/>
    <s v="2022"/>
    <x v="5"/>
    <n v="37760"/>
    <n v="16555"/>
    <n v="21205"/>
    <n v="0.56157309322033899"/>
    <x v="0"/>
    <x v="3"/>
    <x v="1"/>
    <x v="3"/>
    <x v="2"/>
    <x v="0"/>
    <n v="0.16"/>
  </r>
  <r>
    <s v="TXN1148"/>
    <d v="2022-10-20T00:00:00"/>
    <s v="2022"/>
    <x v="7"/>
    <n v="38161"/>
    <n v="25663"/>
    <n v="12498"/>
    <n v="0.32750714079819709"/>
    <x v="2"/>
    <x v="2"/>
    <x v="3"/>
    <x v="3"/>
    <x v="2"/>
    <x v="0"/>
    <n v="0.21"/>
  </r>
  <r>
    <s v="TXN1149"/>
    <d v="2022-01-04T00:00:00"/>
    <s v="2022"/>
    <x v="5"/>
    <n v="22805"/>
    <n v="4674"/>
    <n v="18131"/>
    <n v="0.7950449462837097"/>
    <x v="0"/>
    <x v="1"/>
    <x v="2"/>
    <x v="3"/>
    <x v="0"/>
    <x v="3"/>
    <n v="0.24"/>
  </r>
  <r>
    <s v="TXN1150"/>
    <d v="2023-05-18T00:00:00"/>
    <s v="2023"/>
    <x v="0"/>
    <n v="18928"/>
    <n v="8079"/>
    <n v="10849"/>
    <n v="0.57317202028740488"/>
    <x v="0"/>
    <x v="1"/>
    <x v="1"/>
    <x v="3"/>
    <x v="0"/>
    <x v="3"/>
    <n v="0.22"/>
  </r>
  <r>
    <s v="TXN1151"/>
    <d v="2023-12-05T00:00:00"/>
    <s v="2023"/>
    <x v="2"/>
    <n v="28581"/>
    <n v="15317"/>
    <n v="13264"/>
    <n v="0.46408453168188657"/>
    <x v="3"/>
    <x v="3"/>
    <x v="3"/>
    <x v="0"/>
    <x v="3"/>
    <x v="0"/>
    <n v="0.14000000000000001"/>
  </r>
  <r>
    <s v="TXN1152"/>
    <d v="2023-01-16T00:00:00"/>
    <s v="2023"/>
    <x v="5"/>
    <n v="40578"/>
    <n v="23639"/>
    <n v="16939"/>
    <n v="0.41744294938143822"/>
    <x v="0"/>
    <x v="4"/>
    <x v="3"/>
    <x v="3"/>
    <x v="2"/>
    <x v="2"/>
    <n v="0.26"/>
  </r>
  <r>
    <s v="TXN1153"/>
    <d v="2023-04-25T00:00:00"/>
    <s v="2023"/>
    <x v="6"/>
    <n v="16877"/>
    <n v="10230"/>
    <n v="6647"/>
    <n v="0.39384961782307282"/>
    <x v="3"/>
    <x v="0"/>
    <x v="1"/>
    <x v="4"/>
    <x v="0"/>
    <x v="2"/>
    <n v="0.04"/>
  </r>
  <r>
    <s v="TXN1154"/>
    <d v="2023-03-26T00:00:00"/>
    <s v="2023"/>
    <x v="3"/>
    <n v="29422"/>
    <n v="20073"/>
    <n v="9349"/>
    <n v="0.31775542111345251"/>
    <x v="1"/>
    <x v="3"/>
    <x v="1"/>
    <x v="3"/>
    <x v="0"/>
    <x v="2"/>
    <n v="0.26"/>
  </r>
  <r>
    <s v="TXN1155"/>
    <d v="2023-01-04T00:00:00"/>
    <s v="2023"/>
    <x v="5"/>
    <n v="32255"/>
    <n v="18672"/>
    <n v="13583"/>
    <n v="0.42111300573554489"/>
    <x v="1"/>
    <x v="3"/>
    <x v="1"/>
    <x v="1"/>
    <x v="1"/>
    <x v="1"/>
    <n v="0.04"/>
  </r>
  <r>
    <s v="TXN1156"/>
    <d v="2023-08-15T00:00:00"/>
    <s v="2023"/>
    <x v="1"/>
    <n v="6959"/>
    <n v="6859"/>
    <n v="100"/>
    <n v="1.4369880729989942E-2"/>
    <x v="2"/>
    <x v="1"/>
    <x v="4"/>
    <x v="0"/>
    <x v="3"/>
    <x v="0"/>
    <n v="0.18"/>
  </r>
  <r>
    <s v="TXN1157"/>
    <d v="2023-08-14T00:00:00"/>
    <s v="2023"/>
    <x v="1"/>
    <n v="40306"/>
    <n v="24210"/>
    <n v="16096"/>
    <n v="0.39934501066838685"/>
    <x v="1"/>
    <x v="3"/>
    <x v="5"/>
    <x v="4"/>
    <x v="0"/>
    <x v="2"/>
    <n v="0.17"/>
  </r>
  <r>
    <s v="TXN1158"/>
    <d v="2023-01-17T00:00:00"/>
    <s v="2023"/>
    <x v="5"/>
    <n v="44259"/>
    <n v="3448"/>
    <n v="40811"/>
    <n v="0.92209494114191459"/>
    <x v="0"/>
    <x v="3"/>
    <x v="1"/>
    <x v="1"/>
    <x v="2"/>
    <x v="2"/>
    <n v="0.28000000000000003"/>
  </r>
  <r>
    <s v="TXN1159"/>
    <d v="2022-10-03T00:00:00"/>
    <s v="2022"/>
    <x v="7"/>
    <n v="31148"/>
    <n v="16124"/>
    <n v="15024"/>
    <n v="0.48234236548092974"/>
    <x v="2"/>
    <x v="1"/>
    <x v="1"/>
    <x v="1"/>
    <x v="3"/>
    <x v="3"/>
    <n v="0.11"/>
  </r>
  <r>
    <s v="TXN1160"/>
    <d v="2022-08-07T00:00:00"/>
    <s v="2022"/>
    <x v="1"/>
    <n v="19577"/>
    <n v="24342"/>
    <n v="-4765"/>
    <n v="-0.24339786484139553"/>
    <x v="0"/>
    <x v="0"/>
    <x v="2"/>
    <x v="4"/>
    <x v="0"/>
    <x v="3"/>
    <n v="0.12"/>
  </r>
  <r>
    <s v="TXN1161"/>
    <d v="2022-02-20T00:00:00"/>
    <s v="2022"/>
    <x v="10"/>
    <n v="37951"/>
    <n v="20402"/>
    <n v="17549"/>
    <n v="0.46241205765328974"/>
    <x v="0"/>
    <x v="4"/>
    <x v="5"/>
    <x v="1"/>
    <x v="1"/>
    <x v="0"/>
    <n v="0.26"/>
  </r>
  <r>
    <s v="TXN1162"/>
    <d v="2023-03-01T00:00:00"/>
    <s v="2023"/>
    <x v="3"/>
    <n v="33198"/>
    <n v="7317"/>
    <n v="25881"/>
    <n v="0.77959515633471899"/>
    <x v="0"/>
    <x v="4"/>
    <x v="1"/>
    <x v="1"/>
    <x v="1"/>
    <x v="2"/>
    <n v="0.08"/>
  </r>
  <r>
    <s v="TXN1163"/>
    <d v="2023-08-25T00:00:00"/>
    <s v="2023"/>
    <x v="1"/>
    <n v="40996"/>
    <n v="8894"/>
    <n v="32102"/>
    <n v="0.78305200507366568"/>
    <x v="0"/>
    <x v="3"/>
    <x v="4"/>
    <x v="3"/>
    <x v="0"/>
    <x v="0"/>
    <n v="0.2"/>
  </r>
  <r>
    <s v="TXN1164"/>
    <d v="2022-03-07T00:00:00"/>
    <s v="2022"/>
    <x v="3"/>
    <n v="22447"/>
    <n v="28469"/>
    <n v="-6022"/>
    <n v="-0.26827638437207646"/>
    <x v="0"/>
    <x v="2"/>
    <x v="1"/>
    <x v="4"/>
    <x v="1"/>
    <x v="2"/>
    <n v="0.28000000000000003"/>
  </r>
  <r>
    <s v="TXN1165"/>
    <d v="2023-09-14T00:00:00"/>
    <s v="2023"/>
    <x v="9"/>
    <n v="25899"/>
    <n v="8596"/>
    <n v="17303"/>
    <n v="0.66809529325456585"/>
    <x v="2"/>
    <x v="3"/>
    <x v="1"/>
    <x v="3"/>
    <x v="0"/>
    <x v="1"/>
    <n v="0.24"/>
  </r>
  <r>
    <s v="TXN1166"/>
    <d v="2022-04-07T00:00:00"/>
    <s v="2022"/>
    <x v="6"/>
    <n v="34669"/>
    <n v="25211"/>
    <n v="9458"/>
    <n v="0.27280856096224293"/>
    <x v="0"/>
    <x v="0"/>
    <x v="1"/>
    <x v="2"/>
    <x v="3"/>
    <x v="2"/>
    <n v="0.01"/>
  </r>
  <r>
    <s v="TXN1167"/>
    <d v="2023-08-21T00:00:00"/>
    <s v="2023"/>
    <x v="1"/>
    <n v="46154"/>
    <n v="26033"/>
    <n v="20121"/>
    <n v="0.43595354682151061"/>
    <x v="2"/>
    <x v="4"/>
    <x v="5"/>
    <x v="2"/>
    <x v="1"/>
    <x v="0"/>
    <n v="0.11"/>
  </r>
  <r>
    <s v="TXN1168"/>
    <d v="2023-08-20T00:00:00"/>
    <s v="2023"/>
    <x v="1"/>
    <n v="16213"/>
    <n v="25051"/>
    <n v="-8838"/>
    <n v="-0.5451181150928267"/>
    <x v="3"/>
    <x v="1"/>
    <x v="5"/>
    <x v="3"/>
    <x v="1"/>
    <x v="2"/>
    <n v="0.14000000000000001"/>
  </r>
  <r>
    <s v="TXN1169"/>
    <d v="2023-09-05T00:00:00"/>
    <s v="2023"/>
    <x v="9"/>
    <n v="29939"/>
    <n v="13664"/>
    <n v="16275"/>
    <n v="0.54360533083937335"/>
    <x v="0"/>
    <x v="0"/>
    <x v="2"/>
    <x v="2"/>
    <x v="0"/>
    <x v="1"/>
    <n v="0.13"/>
  </r>
  <r>
    <s v="TXN1170"/>
    <d v="2023-05-30T00:00:00"/>
    <s v="2023"/>
    <x v="0"/>
    <n v="24082"/>
    <n v="19627"/>
    <n v="4455"/>
    <n v="0.18499294078564904"/>
    <x v="1"/>
    <x v="1"/>
    <x v="1"/>
    <x v="0"/>
    <x v="0"/>
    <x v="1"/>
    <n v="0.16"/>
  </r>
  <r>
    <s v="TXN1171"/>
    <d v="2022-05-04T00:00:00"/>
    <s v="2022"/>
    <x v="0"/>
    <n v="10799"/>
    <n v="28501"/>
    <n v="-17702"/>
    <n v="-1.6392258542457634"/>
    <x v="0"/>
    <x v="0"/>
    <x v="1"/>
    <x v="2"/>
    <x v="0"/>
    <x v="1"/>
    <n v="0.1"/>
  </r>
  <r>
    <s v="TXN1172"/>
    <d v="2023-11-27T00:00:00"/>
    <s v="2023"/>
    <x v="11"/>
    <n v="31173"/>
    <n v="5385"/>
    <n v="25788"/>
    <n v="0.82725435473005482"/>
    <x v="0"/>
    <x v="0"/>
    <x v="5"/>
    <x v="3"/>
    <x v="1"/>
    <x v="0"/>
    <n v="0.09"/>
  </r>
  <r>
    <s v="TXN1173"/>
    <d v="2022-01-27T00:00:00"/>
    <s v="2022"/>
    <x v="5"/>
    <n v="5984"/>
    <n v="12127"/>
    <n v="-6143"/>
    <n v="-1.0265708556149733"/>
    <x v="2"/>
    <x v="3"/>
    <x v="4"/>
    <x v="2"/>
    <x v="2"/>
    <x v="3"/>
    <n v="0.28999999999999998"/>
  </r>
  <r>
    <s v="TXN1174"/>
    <d v="2022-07-04T00:00:00"/>
    <s v="2022"/>
    <x v="8"/>
    <n v="11460"/>
    <n v="25629"/>
    <n v="-14169"/>
    <n v="-1.2363874345549739"/>
    <x v="0"/>
    <x v="3"/>
    <x v="3"/>
    <x v="3"/>
    <x v="0"/>
    <x v="0"/>
    <n v="0.26"/>
  </r>
  <r>
    <s v="TXN1175"/>
    <d v="2023-03-04T00:00:00"/>
    <s v="2023"/>
    <x v="3"/>
    <n v="45197"/>
    <n v="19620"/>
    <n v="25577"/>
    <n v="0.56590039161891281"/>
    <x v="3"/>
    <x v="4"/>
    <x v="5"/>
    <x v="4"/>
    <x v="3"/>
    <x v="2"/>
    <n v="7.0000000000000007E-2"/>
  </r>
  <r>
    <s v="TXN1176"/>
    <d v="2023-10-16T00:00:00"/>
    <s v="2023"/>
    <x v="7"/>
    <n v="5369"/>
    <n v="21024"/>
    <n v="-15655"/>
    <n v="-2.9158130005587632"/>
    <x v="2"/>
    <x v="1"/>
    <x v="1"/>
    <x v="2"/>
    <x v="0"/>
    <x v="2"/>
    <n v="0.25"/>
  </r>
  <r>
    <s v="TXN1177"/>
    <d v="2023-07-21T00:00:00"/>
    <s v="2023"/>
    <x v="8"/>
    <n v="11760"/>
    <n v="11987"/>
    <n v="-227"/>
    <n v="-1.9302721088435375E-2"/>
    <x v="1"/>
    <x v="0"/>
    <x v="5"/>
    <x v="2"/>
    <x v="0"/>
    <x v="3"/>
    <n v="0.17"/>
  </r>
  <r>
    <s v="TXN1178"/>
    <d v="2022-08-28T00:00:00"/>
    <s v="2022"/>
    <x v="1"/>
    <n v="26801"/>
    <n v="11311"/>
    <n v="15490"/>
    <n v="0.57796350882429759"/>
    <x v="0"/>
    <x v="3"/>
    <x v="1"/>
    <x v="3"/>
    <x v="1"/>
    <x v="1"/>
    <n v="0.18"/>
  </r>
  <r>
    <s v="TXN1179"/>
    <d v="2023-07-31T00:00:00"/>
    <s v="2023"/>
    <x v="8"/>
    <n v="24833"/>
    <n v="20129"/>
    <n v="4704"/>
    <n v="0.18942536141424718"/>
    <x v="0"/>
    <x v="3"/>
    <x v="3"/>
    <x v="3"/>
    <x v="1"/>
    <x v="2"/>
    <n v="0.28000000000000003"/>
  </r>
  <r>
    <s v="TXN1180"/>
    <d v="2023-07-19T00:00:00"/>
    <s v="2023"/>
    <x v="8"/>
    <n v="43971"/>
    <n v="29311"/>
    <n v="14660"/>
    <n v="0.33340156011916944"/>
    <x v="0"/>
    <x v="3"/>
    <x v="1"/>
    <x v="3"/>
    <x v="0"/>
    <x v="0"/>
    <n v="0.04"/>
  </r>
  <r>
    <s v="TXN1181"/>
    <d v="2022-06-05T00:00:00"/>
    <s v="2022"/>
    <x v="4"/>
    <n v="8677"/>
    <n v="10615"/>
    <n v="-1938"/>
    <n v="-0.22334908378471821"/>
    <x v="2"/>
    <x v="0"/>
    <x v="1"/>
    <x v="2"/>
    <x v="0"/>
    <x v="2"/>
    <n v="0.25"/>
  </r>
  <r>
    <s v="TXN1182"/>
    <d v="2022-09-24T00:00:00"/>
    <s v="2022"/>
    <x v="9"/>
    <n v="14147"/>
    <n v="13059"/>
    <n v="1088"/>
    <n v="7.6906764685092249E-2"/>
    <x v="0"/>
    <x v="0"/>
    <x v="1"/>
    <x v="3"/>
    <x v="2"/>
    <x v="2"/>
    <n v="0.16"/>
  </r>
  <r>
    <s v="TXN1183"/>
    <d v="2023-02-10T00:00:00"/>
    <s v="2023"/>
    <x v="10"/>
    <n v="34524"/>
    <n v="14884"/>
    <n v="19640"/>
    <n v="0.56887961997451053"/>
    <x v="0"/>
    <x v="4"/>
    <x v="1"/>
    <x v="1"/>
    <x v="0"/>
    <x v="3"/>
    <n v="0.22"/>
  </r>
  <r>
    <s v="TXN1184"/>
    <d v="2022-11-15T00:00:00"/>
    <s v="2022"/>
    <x v="11"/>
    <n v="28736"/>
    <n v="4934"/>
    <n v="23802"/>
    <n v="0.82829899777282856"/>
    <x v="3"/>
    <x v="3"/>
    <x v="4"/>
    <x v="4"/>
    <x v="1"/>
    <x v="0"/>
    <n v="0.28999999999999998"/>
  </r>
  <r>
    <s v="TXN1185"/>
    <d v="2022-09-06T00:00:00"/>
    <s v="2022"/>
    <x v="9"/>
    <n v="41963"/>
    <n v="6191"/>
    <n v="35772"/>
    <n v="0.85246526702094705"/>
    <x v="0"/>
    <x v="4"/>
    <x v="2"/>
    <x v="3"/>
    <x v="2"/>
    <x v="0"/>
    <n v="0.21"/>
  </r>
  <r>
    <s v="TXN1186"/>
    <d v="2023-08-27T00:00:00"/>
    <s v="2023"/>
    <x v="1"/>
    <n v="44927"/>
    <n v="11798"/>
    <n v="33129"/>
    <n v="0.73739622053553544"/>
    <x v="0"/>
    <x v="1"/>
    <x v="5"/>
    <x v="0"/>
    <x v="1"/>
    <x v="1"/>
    <n v="0.11"/>
  </r>
  <r>
    <s v="TXN1187"/>
    <d v="2023-11-09T00:00:00"/>
    <s v="2023"/>
    <x v="11"/>
    <n v="13468"/>
    <n v="12513"/>
    <n v="955"/>
    <n v="7.0908820908820905E-2"/>
    <x v="2"/>
    <x v="3"/>
    <x v="1"/>
    <x v="2"/>
    <x v="0"/>
    <x v="1"/>
    <n v="0.19"/>
  </r>
  <r>
    <s v="TXN1188"/>
    <d v="2023-02-05T00:00:00"/>
    <s v="2023"/>
    <x v="10"/>
    <n v="31038"/>
    <n v="7724"/>
    <n v="23314"/>
    <n v="0.75114375926283905"/>
    <x v="3"/>
    <x v="3"/>
    <x v="3"/>
    <x v="2"/>
    <x v="0"/>
    <x v="0"/>
    <n v="7.0000000000000007E-2"/>
  </r>
  <r>
    <s v="TXN1189"/>
    <d v="2023-12-30T00:00:00"/>
    <s v="2023"/>
    <x v="2"/>
    <n v="42818"/>
    <n v="20692"/>
    <n v="22126"/>
    <n v="0.51674529403521885"/>
    <x v="0"/>
    <x v="0"/>
    <x v="1"/>
    <x v="3"/>
    <x v="3"/>
    <x v="1"/>
    <n v="0.27"/>
  </r>
  <r>
    <s v="TXN1190"/>
    <d v="2023-02-07T00:00:00"/>
    <s v="2023"/>
    <x v="10"/>
    <n v="29455"/>
    <n v="3958"/>
    <n v="25497"/>
    <n v="0.86562553047020885"/>
    <x v="0"/>
    <x v="2"/>
    <x v="4"/>
    <x v="3"/>
    <x v="2"/>
    <x v="2"/>
    <n v="0.19"/>
  </r>
  <r>
    <s v="TXN1191"/>
    <d v="2022-09-01T00:00:00"/>
    <s v="2022"/>
    <x v="9"/>
    <n v="46570"/>
    <n v="23917"/>
    <n v="22653"/>
    <n v="0.48642903156538542"/>
    <x v="0"/>
    <x v="3"/>
    <x v="1"/>
    <x v="0"/>
    <x v="0"/>
    <x v="1"/>
    <n v="0.26"/>
  </r>
  <r>
    <s v="TXN1192"/>
    <d v="2022-05-23T00:00:00"/>
    <s v="2022"/>
    <x v="0"/>
    <n v="7387"/>
    <n v="13916"/>
    <n v="-6529"/>
    <n v="-0.88385000676864767"/>
    <x v="2"/>
    <x v="1"/>
    <x v="1"/>
    <x v="1"/>
    <x v="0"/>
    <x v="2"/>
    <n v="0.08"/>
  </r>
  <r>
    <s v="TXN1193"/>
    <d v="2023-01-27T00:00:00"/>
    <s v="2023"/>
    <x v="5"/>
    <n v="12481"/>
    <n v="9236"/>
    <n v="3245"/>
    <n v="0.25999519269289317"/>
    <x v="1"/>
    <x v="3"/>
    <x v="4"/>
    <x v="0"/>
    <x v="1"/>
    <x v="0"/>
    <n v="0.24"/>
  </r>
  <r>
    <s v="TXN1194"/>
    <d v="2022-09-13T00:00:00"/>
    <s v="2022"/>
    <x v="9"/>
    <n v="29533"/>
    <n v="6566"/>
    <n v="22967"/>
    <n v="0.77767243422611998"/>
    <x v="0"/>
    <x v="0"/>
    <x v="1"/>
    <x v="3"/>
    <x v="1"/>
    <x v="3"/>
    <n v="0.16"/>
  </r>
  <r>
    <s v="TXN1195"/>
    <d v="2022-11-27T00:00:00"/>
    <s v="2022"/>
    <x v="11"/>
    <n v="14612"/>
    <n v="13021"/>
    <n v="1591"/>
    <n v="0.10888310977278949"/>
    <x v="2"/>
    <x v="0"/>
    <x v="1"/>
    <x v="2"/>
    <x v="0"/>
    <x v="0"/>
    <n v="0.01"/>
  </r>
  <r>
    <s v="TXN1196"/>
    <d v="2023-01-31T00:00:00"/>
    <s v="2023"/>
    <x v="5"/>
    <n v="28579"/>
    <n v="19025"/>
    <n v="9554"/>
    <n v="0.33430141012631653"/>
    <x v="0"/>
    <x v="0"/>
    <x v="1"/>
    <x v="3"/>
    <x v="0"/>
    <x v="3"/>
    <n v="0.03"/>
  </r>
  <r>
    <s v="TXN1197"/>
    <d v="2022-05-21T00:00:00"/>
    <s v="2022"/>
    <x v="0"/>
    <n v="17422"/>
    <n v="4717"/>
    <n v="12705"/>
    <n v="0.72925037309149354"/>
    <x v="4"/>
    <x v="0"/>
    <x v="3"/>
    <x v="3"/>
    <x v="3"/>
    <x v="0"/>
    <n v="0.26"/>
  </r>
  <r>
    <s v="TXN1198"/>
    <d v="2023-02-17T00:00:00"/>
    <s v="2023"/>
    <x v="10"/>
    <n v="13084"/>
    <n v="22734"/>
    <n v="-9650"/>
    <n v="-0.7375420360745949"/>
    <x v="4"/>
    <x v="1"/>
    <x v="1"/>
    <x v="3"/>
    <x v="0"/>
    <x v="1"/>
    <n v="0"/>
  </r>
  <r>
    <s v="TXN1199"/>
    <d v="2022-01-02T00:00:00"/>
    <s v="2022"/>
    <x v="5"/>
    <n v="43292"/>
    <n v="10126"/>
    <n v="33166"/>
    <n v="0.76609997228125293"/>
    <x v="4"/>
    <x v="3"/>
    <x v="0"/>
    <x v="1"/>
    <x v="2"/>
    <x v="1"/>
    <n v="0.09"/>
  </r>
  <r>
    <s v="TXN1200"/>
    <d v="2022-06-12T00:00:00"/>
    <s v="2022"/>
    <x v="4"/>
    <n v="47923"/>
    <n v="21316"/>
    <n v="26607"/>
    <n v="0.55520313836779833"/>
    <x v="3"/>
    <x v="4"/>
    <x v="1"/>
    <x v="2"/>
    <x v="0"/>
    <x v="0"/>
    <n v="0.04"/>
  </r>
  <r>
    <s v="TXN1201"/>
    <d v="2022-09-07T00:00:00"/>
    <s v="2022"/>
    <x v="9"/>
    <n v="30683"/>
    <n v="29624"/>
    <n v="1059"/>
    <n v="3.4514226118697651E-2"/>
    <x v="4"/>
    <x v="4"/>
    <x v="3"/>
    <x v="0"/>
    <x v="0"/>
    <x v="2"/>
    <n v="0.25"/>
  </r>
  <r>
    <s v="TXN1202"/>
    <d v="2023-01-05T00:00:00"/>
    <s v="2023"/>
    <x v="5"/>
    <n v="31304"/>
    <n v="8078"/>
    <n v="23226"/>
    <n v="0.74194991055456172"/>
    <x v="0"/>
    <x v="4"/>
    <x v="1"/>
    <x v="3"/>
    <x v="0"/>
    <x v="2"/>
    <n v="0.06"/>
  </r>
  <r>
    <s v="TXN1203"/>
    <d v="2023-03-22T00:00:00"/>
    <s v="2023"/>
    <x v="3"/>
    <n v="43211"/>
    <n v="19556"/>
    <n v="23655"/>
    <n v="0.54743005253291988"/>
    <x v="1"/>
    <x v="1"/>
    <x v="3"/>
    <x v="3"/>
    <x v="0"/>
    <x v="0"/>
    <n v="0.24"/>
  </r>
  <r>
    <s v="TXN1204"/>
    <d v="2023-03-16T00:00:00"/>
    <s v="2023"/>
    <x v="3"/>
    <n v="30799"/>
    <n v="6371"/>
    <n v="24428"/>
    <n v="0.79314263450112021"/>
    <x v="1"/>
    <x v="1"/>
    <x v="1"/>
    <x v="0"/>
    <x v="2"/>
    <x v="0"/>
    <n v="0.26"/>
  </r>
  <r>
    <s v="TXN1205"/>
    <d v="2023-05-20T00:00:00"/>
    <s v="2023"/>
    <x v="0"/>
    <n v="28308"/>
    <n v="5958"/>
    <n v="22350"/>
    <n v="0.78952946163628657"/>
    <x v="4"/>
    <x v="4"/>
    <x v="1"/>
    <x v="0"/>
    <x v="3"/>
    <x v="3"/>
    <n v="0.25"/>
  </r>
  <r>
    <s v="TXN1206"/>
    <d v="2023-03-11T00:00:00"/>
    <s v="2023"/>
    <x v="3"/>
    <n v="16219"/>
    <n v="13896"/>
    <n v="2323"/>
    <n v="0.14322707935137802"/>
    <x v="3"/>
    <x v="2"/>
    <x v="1"/>
    <x v="2"/>
    <x v="0"/>
    <x v="2"/>
    <n v="7.0000000000000007E-2"/>
  </r>
  <r>
    <s v="TXN1207"/>
    <d v="2022-11-22T00:00:00"/>
    <s v="2022"/>
    <x v="11"/>
    <n v="36936"/>
    <n v="14321"/>
    <n v="22615"/>
    <n v="0.61227528698288936"/>
    <x v="3"/>
    <x v="3"/>
    <x v="1"/>
    <x v="3"/>
    <x v="3"/>
    <x v="0"/>
    <n v="0.18"/>
  </r>
  <r>
    <s v="TXN1208"/>
    <d v="2022-12-29T00:00:00"/>
    <s v="2022"/>
    <x v="2"/>
    <n v="26669"/>
    <n v="28957"/>
    <n v="-2288"/>
    <n v="-8.5792493156848781E-2"/>
    <x v="4"/>
    <x v="1"/>
    <x v="5"/>
    <x v="4"/>
    <x v="0"/>
    <x v="0"/>
    <n v="0.05"/>
  </r>
  <r>
    <s v="TXN1209"/>
    <d v="2022-01-10T00:00:00"/>
    <s v="2022"/>
    <x v="5"/>
    <n v="16459"/>
    <n v="22709"/>
    <n v="-6250"/>
    <n v="-0.37973145391579077"/>
    <x v="0"/>
    <x v="4"/>
    <x v="2"/>
    <x v="0"/>
    <x v="0"/>
    <x v="0"/>
    <n v="0"/>
  </r>
  <r>
    <s v="TXN1210"/>
    <d v="2022-07-01T00:00:00"/>
    <s v="2022"/>
    <x v="8"/>
    <n v="40264"/>
    <n v="26250"/>
    <n v="14014"/>
    <n v="0.34805285118219748"/>
    <x v="0"/>
    <x v="0"/>
    <x v="3"/>
    <x v="3"/>
    <x v="3"/>
    <x v="2"/>
    <n v="0.01"/>
  </r>
  <r>
    <s v="TXN1211"/>
    <d v="2022-09-27T00:00:00"/>
    <s v="2022"/>
    <x v="9"/>
    <n v="17804"/>
    <n v="29543"/>
    <n v="-11739"/>
    <n v="-0.65934621433385754"/>
    <x v="3"/>
    <x v="0"/>
    <x v="1"/>
    <x v="1"/>
    <x v="1"/>
    <x v="3"/>
    <n v="0.02"/>
  </r>
  <r>
    <s v="TXN1212"/>
    <d v="2023-05-03T00:00:00"/>
    <s v="2023"/>
    <x v="0"/>
    <n v="5435"/>
    <n v="6622"/>
    <n v="-1187"/>
    <n v="-0.21839926402943882"/>
    <x v="0"/>
    <x v="3"/>
    <x v="4"/>
    <x v="2"/>
    <x v="2"/>
    <x v="0"/>
    <n v="0.13"/>
  </r>
  <r>
    <s v="TXN1213"/>
    <d v="2023-02-04T00:00:00"/>
    <s v="2023"/>
    <x v="10"/>
    <n v="20584"/>
    <n v="21507"/>
    <n v="-923"/>
    <n v="-4.4840652934317916E-2"/>
    <x v="3"/>
    <x v="3"/>
    <x v="1"/>
    <x v="3"/>
    <x v="3"/>
    <x v="0"/>
    <n v="0"/>
  </r>
  <r>
    <s v="TXN1214"/>
    <d v="2022-11-25T00:00:00"/>
    <s v="2022"/>
    <x v="11"/>
    <n v="11638"/>
    <n v="8166"/>
    <n v="3472"/>
    <n v="0.29833304691527757"/>
    <x v="1"/>
    <x v="3"/>
    <x v="3"/>
    <x v="3"/>
    <x v="0"/>
    <x v="1"/>
    <n v="0.21"/>
  </r>
  <r>
    <s v="TXN1215"/>
    <d v="2022-06-11T00:00:00"/>
    <s v="2022"/>
    <x v="4"/>
    <n v="15526"/>
    <n v="20003"/>
    <n v="-4477"/>
    <n v="-0.28835501739018421"/>
    <x v="3"/>
    <x v="4"/>
    <x v="5"/>
    <x v="3"/>
    <x v="1"/>
    <x v="1"/>
    <n v="0.01"/>
  </r>
  <r>
    <s v="TXN1216"/>
    <d v="2022-07-03T00:00:00"/>
    <s v="2022"/>
    <x v="8"/>
    <n v="21489"/>
    <n v="14195"/>
    <n v="7294"/>
    <n v="0.33942947554562802"/>
    <x v="1"/>
    <x v="0"/>
    <x v="0"/>
    <x v="4"/>
    <x v="3"/>
    <x v="0"/>
    <n v="0.21"/>
  </r>
  <r>
    <s v="TXN1217"/>
    <d v="2023-06-12T00:00:00"/>
    <s v="2023"/>
    <x v="4"/>
    <n v="48302"/>
    <n v="15938"/>
    <n v="32364"/>
    <n v="0.67003436710695208"/>
    <x v="0"/>
    <x v="3"/>
    <x v="1"/>
    <x v="4"/>
    <x v="1"/>
    <x v="3"/>
    <n v="0.08"/>
  </r>
  <r>
    <s v="TXN1218"/>
    <d v="2022-11-15T00:00:00"/>
    <s v="2022"/>
    <x v="11"/>
    <n v="35758"/>
    <n v="11297"/>
    <n v="24461"/>
    <n v="0.68407069746630123"/>
    <x v="1"/>
    <x v="0"/>
    <x v="0"/>
    <x v="3"/>
    <x v="2"/>
    <x v="2"/>
    <n v="0.2"/>
  </r>
  <r>
    <s v="TXN1219"/>
    <d v="2023-07-19T00:00:00"/>
    <s v="2023"/>
    <x v="8"/>
    <n v="40906"/>
    <n v="19697"/>
    <n v="21209"/>
    <n v="0.51848139637217039"/>
    <x v="0"/>
    <x v="3"/>
    <x v="5"/>
    <x v="1"/>
    <x v="1"/>
    <x v="3"/>
    <n v="0.01"/>
  </r>
  <r>
    <s v="TXN1220"/>
    <d v="2022-10-30T00:00:00"/>
    <s v="2022"/>
    <x v="7"/>
    <n v="47961"/>
    <n v="22652"/>
    <n v="25309"/>
    <n v="0.52769958924959859"/>
    <x v="2"/>
    <x v="0"/>
    <x v="1"/>
    <x v="4"/>
    <x v="2"/>
    <x v="2"/>
    <n v="7.0000000000000007E-2"/>
  </r>
  <r>
    <s v="TXN1221"/>
    <d v="2022-07-21T00:00:00"/>
    <s v="2022"/>
    <x v="8"/>
    <n v="34375"/>
    <n v="23837"/>
    <n v="10538"/>
    <n v="0.30656"/>
    <x v="2"/>
    <x v="4"/>
    <x v="3"/>
    <x v="3"/>
    <x v="0"/>
    <x v="0"/>
    <n v="0.19"/>
  </r>
  <r>
    <s v="TXN1222"/>
    <d v="2023-02-23T00:00:00"/>
    <s v="2023"/>
    <x v="10"/>
    <n v="12760"/>
    <n v="25385"/>
    <n v="-12625"/>
    <n v="-0.98942006269592475"/>
    <x v="0"/>
    <x v="4"/>
    <x v="1"/>
    <x v="2"/>
    <x v="0"/>
    <x v="2"/>
    <n v="0.21"/>
  </r>
  <r>
    <s v="TXN1223"/>
    <d v="2023-09-13T00:00:00"/>
    <s v="2023"/>
    <x v="9"/>
    <n v="45121"/>
    <n v="5721"/>
    <n v="39400"/>
    <n v="0.8732075973493495"/>
    <x v="3"/>
    <x v="1"/>
    <x v="0"/>
    <x v="2"/>
    <x v="1"/>
    <x v="0"/>
    <n v="0.05"/>
  </r>
  <r>
    <s v="TXN1224"/>
    <d v="2022-05-18T00:00:00"/>
    <s v="2022"/>
    <x v="0"/>
    <n v="42154"/>
    <n v="8200"/>
    <n v="33954"/>
    <n v="0.80547516249940698"/>
    <x v="2"/>
    <x v="1"/>
    <x v="0"/>
    <x v="3"/>
    <x v="0"/>
    <x v="2"/>
    <n v="0"/>
  </r>
  <r>
    <s v="TXN1225"/>
    <d v="2022-08-30T00:00:00"/>
    <s v="2022"/>
    <x v="1"/>
    <n v="47885"/>
    <n v="27859"/>
    <n v="20026"/>
    <n v="0.41821029549963457"/>
    <x v="3"/>
    <x v="3"/>
    <x v="0"/>
    <x v="3"/>
    <x v="2"/>
    <x v="0"/>
    <n v="0.14000000000000001"/>
  </r>
  <r>
    <s v="TXN1226"/>
    <d v="2022-08-21T00:00:00"/>
    <s v="2022"/>
    <x v="1"/>
    <n v="42699"/>
    <n v="17414"/>
    <n v="25285"/>
    <n v="0.59216843485795922"/>
    <x v="3"/>
    <x v="0"/>
    <x v="0"/>
    <x v="3"/>
    <x v="0"/>
    <x v="0"/>
    <n v="0.23"/>
  </r>
  <r>
    <s v="TXN1227"/>
    <d v="2023-07-14T00:00:00"/>
    <s v="2023"/>
    <x v="8"/>
    <n v="24122"/>
    <n v="14987"/>
    <n v="9135"/>
    <n v="0.37869994196169471"/>
    <x v="0"/>
    <x v="1"/>
    <x v="2"/>
    <x v="3"/>
    <x v="2"/>
    <x v="1"/>
    <n v="0.15"/>
  </r>
  <r>
    <s v="TXN1228"/>
    <d v="2023-10-05T00:00:00"/>
    <s v="2023"/>
    <x v="7"/>
    <n v="14235"/>
    <n v="15895"/>
    <n v="-1660"/>
    <n v="-0.11661397962767826"/>
    <x v="1"/>
    <x v="3"/>
    <x v="1"/>
    <x v="0"/>
    <x v="0"/>
    <x v="3"/>
    <n v="0.18"/>
  </r>
  <r>
    <s v="TXN1229"/>
    <d v="2022-05-09T00:00:00"/>
    <s v="2022"/>
    <x v="0"/>
    <n v="45031"/>
    <n v="28239"/>
    <n v="16792"/>
    <n v="0.37289866980524528"/>
    <x v="0"/>
    <x v="2"/>
    <x v="2"/>
    <x v="3"/>
    <x v="1"/>
    <x v="2"/>
    <n v="0.06"/>
  </r>
  <r>
    <s v="TXN1230"/>
    <d v="2022-11-04T00:00:00"/>
    <s v="2022"/>
    <x v="11"/>
    <n v="27036"/>
    <n v="26688"/>
    <n v="348"/>
    <n v="1.2871726586773191E-2"/>
    <x v="1"/>
    <x v="4"/>
    <x v="4"/>
    <x v="0"/>
    <x v="0"/>
    <x v="0"/>
    <n v="0.13"/>
  </r>
  <r>
    <s v="TXN1231"/>
    <d v="2023-01-04T00:00:00"/>
    <s v="2023"/>
    <x v="5"/>
    <n v="34729"/>
    <n v="22552"/>
    <n v="12177"/>
    <n v="0.35062915718851678"/>
    <x v="2"/>
    <x v="3"/>
    <x v="0"/>
    <x v="3"/>
    <x v="2"/>
    <x v="0"/>
    <n v="0.14000000000000001"/>
  </r>
  <r>
    <s v="TXN1232"/>
    <d v="2022-04-25T00:00:00"/>
    <s v="2022"/>
    <x v="6"/>
    <n v="33605"/>
    <n v="16294"/>
    <n v="17311"/>
    <n v="0.51513167683380445"/>
    <x v="0"/>
    <x v="3"/>
    <x v="1"/>
    <x v="1"/>
    <x v="0"/>
    <x v="2"/>
    <n v="0.28000000000000003"/>
  </r>
  <r>
    <s v="TXN1233"/>
    <d v="2023-09-04T00:00:00"/>
    <s v="2023"/>
    <x v="9"/>
    <n v="17750"/>
    <n v="15818"/>
    <n v="1932"/>
    <n v="0.10884507042253522"/>
    <x v="0"/>
    <x v="3"/>
    <x v="3"/>
    <x v="2"/>
    <x v="1"/>
    <x v="3"/>
    <n v="0.14000000000000001"/>
  </r>
  <r>
    <s v="TXN1234"/>
    <d v="2022-07-06T00:00:00"/>
    <s v="2022"/>
    <x v="8"/>
    <n v="16077"/>
    <n v="7820"/>
    <n v="8257"/>
    <n v="0.51359084406294708"/>
    <x v="1"/>
    <x v="3"/>
    <x v="1"/>
    <x v="3"/>
    <x v="1"/>
    <x v="1"/>
    <n v="0.15"/>
  </r>
  <r>
    <s v="TXN1235"/>
    <d v="2023-02-03T00:00:00"/>
    <s v="2023"/>
    <x v="10"/>
    <n v="46261"/>
    <n v="9219"/>
    <n v="37042"/>
    <n v="0.80071766714943471"/>
    <x v="1"/>
    <x v="3"/>
    <x v="1"/>
    <x v="3"/>
    <x v="2"/>
    <x v="3"/>
    <n v="0.26"/>
  </r>
  <r>
    <s v="TXN1236"/>
    <d v="2023-07-19T00:00:00"/>
    <s v="2023"/>
    <x v="8"/>
    <n v="25561"/>
    <n v="27233"/>
    <n v="-1672"/>
    <n v="-6.5412151324283088E-2"/>
    <x v="0"/>
    <x v="2"/>
    <x v="0"/>
    <x v="1"/>
    <x v="2"/>
    <x v="0"/>
    <n v="0.28000000000000003"/>
  </r>
  <r>
    <s v="TXN1237"/>
    <d v="2023-06-24T00:00:00"/>
    <s v="2023"/>
    <x v="4"/>
    <n v="33602"/>
    <n v="9021"/>
    <n v="24581"/>
    <n v="0.73153383727159094"/>
    <x v="0"/>
    <x v="3"/>
    <x v="5"/>
    <x v="3"/>
    <x v="1"/>
    <x v="1"/>
    <n v="0.19"/>
  </r>
  <r>
    <s v="TXN1238"/>
    <d v="2022-01-13T00:00:00"/>
    <s v="2022"/>
    <x v="5"/>
    <n v="25448"/>
    <n v="3137"/>
    <n v="22311"/>
    <n v="0.87672901603269415"/>
    <x v="1"/>
    <x v="3"/>
    <x v="1"/>
    <x v="4"/>
    <x v="0"/>
    <x v="0"/>
    <n v="0.21"/>
  </r>
  <r>
    <s v="TXN1239"/>
    <d v="2022-03-12T00:00:00"/>
    <s v="2022"/>
    <x v="3"/>
    <n v="29988"/>
    <n v="25763"/>
    <n v="4225"/>
    <n v="0.14088968920901693"/>
    <x v="0"/>
    <x v="1"/>
    <x v="1"/>
    <x v="3"/>
    <x v="0"/>
    <x v="2"/>
    <n v="0.28999999999999998"/>
  </r>
  <r>
    <s v="TXN1240"/>
    <d v="2022-05-04T00:00:00"/>
    <s v="2022"/>
    <x v="0"/>
    <n v="43657"/>
    <n v="21272"/>
    <n v="22385"/>
    <n v="0.51274709668552576"/>
    <x v="4"/>
    <x v="3"/>
    <x v="2"/>
    <x v="0"/>
    <x v="1"/>
    <x v="3"/>
    <n v="0.28000000000000003"/>
  </r>
  <r>
    <s v="TXN1241"/>
    <d v="2022-02-23T00:00:00"/>
    <s v="2022"/>
    <x v="10"/>
    <n v="11519"/>
    <n v="27317"/>
    <n v="-15798"/>
    <n v="-1.3714732181612987"/>
    <x v="2"/>
    <x v="2"/>
    <x v="1"/>
    <x v="3"/>
    <x v="0"/>
    <x v="3"/>
    <n v="0.1"/>
  </r>
  <r>
    <s v="TXN1242"/>
    <d v="2023-12-27T00:00:00"/>
    <s v="2023"/>
    <x v="2"/>
    <n v="25954"/>
    <n v="21674"/>
    <n v="4280"/>
    <n v="0.16490714340756724"/>
    <x v="2"/>
    <x v="3"/>
    <x v="1"/>
    <x v="3"/>
    <x v="0"/>
    <x v="2"/>
    <n v="0.12"/>
  </r>
  <r>
    <s v="TXN1243"/>
    <d v="2023-02-19T00:00:00"/>
    <s v="2023"/>
    <x v="10"/>
    <n v="32482"/>
    <n v="26217"/>
    <n v="6265"/>
    <n v="0.19287605443014594"/>
    <x v="1"/>
    <x v="2"/>
    <x v="1"/>
    <x v="0"/>
    <x v="3"/>
    <x v="0"/>
    <n v="0.11"/>
  </r>
  <r>
    <s v="TXN1244"/>
    <d v="2022-11-13T00:00:00"/>
    <s v="2022"/>
    <x v="11"/>
    <n v="6280"/>
    <n v="21098"/>
    <n v="-14818"/>
    <n v="-2.3595541401273885"/>
    <x v="0"/>
    <x v="4"/>
    <x v="3"/>
    <x v="3"/>
    <x v="0"/>
    <x v="0"/>
    <n v="0.08"/>
  </r>
  <r>
    <s v="TXN1245"/>
    <d v="2023-01-12T00:00:00"/>
    <s v="2023"/>
    <x v="5"/>
    <n v="44889"/>
    <n v="27694"/>
    <n v="17195"/>
    <n v="0.38305598253469669"/>
    <x v="0"/>
    <x v="2"/>
    <x v="1"/>
    <x v="4"/>
    <x v="0"/>
    <x v="0"/>
    <n v="0.23"/>
  </r>
  <r>
    <s v="TXN1246"/>
    <d v="2022-07-17T00:00:00"/>
    <s v="2022"/>
    <x v="8"/>
    <n v="20685"/>
    <n v="6584"/>
    <n v="14101"/>
    <n v="0.68170171621948272"/>
    <x v="2"/>
    <x v="1"/>
    <x v="3"/>
    <x v="2"/>
    <x v="0"/>
    <x v="2"/>
    <n v="0.12"/>
  </r>
  <r>
    <s v="TXN1247"/>
    <d v="2022-11-28T00:00:00"/>
    <s v="2022"/>
    <x v="11"/>
    <n v="32905"/>
    <n v="16575"/>
    <n v="16330"/>
    <n v="0.49627716152560403"/>
    <x v="4"/>
    <x v="4"/>
    <x v="3"/>
    <x v="0"/>
    <x v="0"/>
    <x v="2"/>
    <n v="0.05"/>
  </r>
  <r>
    <s v="TXN1248"/>
    <d v="2023-09-14T00:00:00"/>
    <s v="2023"/>
    <x v="9"/>
    <n v="14074"/>
    <n v="3216"/>
    <n v="10858"/>
    <n v="0.77149353417649569"/>
    <x v="2"/>
    <x v="4"/>
    <x v="0"/>
    <x v="3"/>
    <x v="2"/>
    <x v="2"/>
    <n v="7.0000000000000007E-2"/>
  </r>
  <r>
    <s v="TXN1249"/>
    <d v="2023-03-16T00:00:00"/>
    <s v="2023"/>
    <x v="3"/>
    <n v="47418"/>
    <n v="10452"/>
    <n v="36966"/>
    <n v="0.77957737568012142"/>
    <x v="0"/>
    <x v="0"/>
    <x v="5"/>
    <x v="3"/>
    <x v="0"/>
    <x v="0"/>
    <n v="0.17"/>
  </r>
  <r>
    <s v="TXN1250"/>
    <d v="2023-12-11T00:00:00"/>
    <s v="2023"/>
    <x v="2"/>
    <n v="23841"/>
    <n v="11866"/>
    <n v="11975"/>
    <n v="0.50228597793716712"/>
    <x v="0"/>
    <x v="0"/>
    <x v="1"/>
    <x v="3"/>
    <x v="1"/>
    <x v="0"/>
    <n v="0.2"/>
  </r>
  <r>
    <s v="TXN1251"/>
    <d v="2023-05-03T00:00:00"/>
    <s v="2023"/>
    <x v="0"/>
    <n v="29654"/>
    <n v="10398"/>
    <n v="19256"/>
    <n v="0.64935590476832805"/>
    <x v="1"/>
    <x v="3"/>
    <x v="2"/>
    <x v="3"/>
    <x v="1"/>
    <x v="1"/>
    <n v="0.28999999999999998"/>
  </r>
  <r>
    <s v="TXN1252"/>
    <d v="2022-07-23T00:00:00"/>
    <s v="2022"/>
    <x v="8"/>
    <n v="32684"/>
    <n v="22479"/>
    <n v="10205"/>
    <n v="0.31223228491004773"/>
    <x v="2"/>
    <x v="0"/>
    <x v="2"/>
    <x v="4"/>
    <x v="2"/>
    <x v="2"/>
    <n v="0.03"/>
  </r>
  <r>
    <s v="TXN1253"/>
    <d v="2022-09-03T00:00:00"/>
    <s v="2022"/>
    <x v="9"/>
    <n v="22514"/>
    <n v="5004"/>
    <n v="17510"/>
    <n v="0.77773829617127122"/>
    <x v="0"/>
    <x v="3"/>
    <x v="3"/>
    <x v="4"/>
    <x v="0"/>
    <x v="0"/>
    <n v="0.26"/>
  </r>
  <r>
    <s v="TXN1254"/>
    <d v="2023-09-10T00:00:00"/>
    <s v="2023"/>
    <x v="9"/>
    <n v="40063"/>
    <n v="19230"/>
    <n v="20833"/>
    <n v="0.5200059905648603"/>
    <x v="0"/>
    <x v="3"/>
    <x v="1"/>
    <x v="3"/>
    <x v="0"/>
    <x v="3"/>
    <n v="0.12"/>
  </r>
  <r>
    <s v="TXN1255"/>
    <d v="2022-09-14T00:00:00"/>
    <s v="2022"/>
    <x v="9"/>
    <n v="19614"/>
    <n v="23212"/>
    <n v="-3598"/>
    <n v="-0.18344039971448964"/>
    <x v="3"/>
    <x v="3"/>
    <x v="0"/>
    <x v="3"/>
    <x v="0"/>
    <x v="1"/>
    <n v="0.01"/>
  </r>
  <r>
    <s v="TXN1256"/>
    <d v="2023-09-25T00:00:00"/>
    <s v="2023"/>
    <x v="9"/>
    <n v="12616"/>
    <n v="19607"/>
    <n v="-6991"/>
    <n v="-0.55413760304375392"/>
    <x v="3"/>
    <x v="2"/>
    <x v="1"/>
    <x v="2"/>
    <x v="0"/>
    <x v="0"/>
    <n v="0.05"/>
  </r>
  <r>
    <s v="TXN1257"/>
    <d v="2023-05-21T00:00:00"/>
    <s v="2023"/>
    <x v="0"/>
    <n v="49312"/>
    <n v="23198"/>
    <n v="26114"/>
    <n v="0.52956683971447116"/>
    <x v="1"/>
    <x v="3"/>
    <x v="1"/>
    <x v="3"/>
    <x v="3"/>
    <x v="3"/>
    <n v="0.23"/>
  </r>
  <r>
    <s v="TXN1258"/>
    <d v="2022-11-30T00:00:00"/>
    <s v="2022"/>
    <x v="11"/>
    <n v="27318"/>
    <n v="9957"/>
    <n v="17361"/>
    <n v="0.63551504502525802"/>
    <x v="1"/>
    <x v="3"/>
    <x v="3"/>
    <x v="4"/>
    <x v="0"/>
    <x v="3"/>
    <n v="0.03"/>
  </r>
  <r>
    <s v="TXN1259"/>
    <d v="2023-07-31T00:00:00"/>
    <s v="2023"/>
    <x v="8"/>
    <n v="6079"/>
    <n v="21632"/>
    <n v="-15553"/>
    <n v="-2.5584800131600591"/>
    <x v="1"/>
    <x v="0"/>
    <x v="2"/>
    <x v="3"/>
    <x v="0"/>
    <x v="2"/>
    <n v="0.04"/>
  </r>
  <r>
    <s v="TXN1260"/>
    <d v="2022-05-19T00:00:00"/>
    <s v="2022"/>
    <x v="0"/>
    <n v="24134"/>
    <n v="11704"/>
    <n v="12430"/>
    <n v="0.51504102096627169"/>
    <x v="0"/>
    <x v="3"/>
    <x v="1"/>
    <x v="3"/>
    <x v="0"/>
    <x v="0"/>
    <n v="0.17"/>
  </r>
  <r>
    <s v="TXN1261"/>
    <d v="2023-05-29T00:00:00"/>
    <s v="2023"/>
    <x v="0"/>
    <n v="45079"/>
    <n v="27239"/>
    <n v="17840"/>
    <n v="0.39574968388828502"/>
    <x v="1"/>
    <x v="4"/>
    <x v="1"/>
    <x v="4"/>
    <x v="0"/>
    <x v="0"/>
    <n v="0.06"/>
  </r>
  <r>
    <s v="TXN1262"/>
    <d v="2022-10-06T00:00:00"/>
    <s v="2022"/>
    <x v="7"/>
    <n v="33861"/>
    <n v="13159"/>
    <n v="20702"/>
    <n v="0.61138182569918198"/>
    <x v="0"/>
    <x v="1"/>
    <x v="5"/>
    <x v="0"/>
    <x v="1"/>
    <x v="0"/>
    <n v="0.03"/>
  </r>
  <r>
    <s v="TXN1263"/>
    <d v="2023-05-19T00:00:00"/>
    <s v="2023"/>
    <x v="0"/>
    <n v="39530"/>
    <n v="24596"/>
    <n v="14934"/>
    <n v="0.37778902099671136"/>
    <x v="0"/>
    <x v="2"/>
    <x v="1"/>
    <x v="0"/>
    <x v="1"/>
    <x v="0"/>
    <n v="0.11"/>
  </r>
  <r>
    <s v="TXN1264"/>
    <d v="2023-09-06T00:00:00"/>
    <s v="2023"/>
    <x v="9"/>
    <n v="46320"/>
    <n v="17628"/>
    <n v="28692"/>
    <n v="0.61943005181347155"/>
    <x v="3"/>
    <x v="1"/>
    <x v="2"/>
    <x v="4"/>
    <x v="0"/>
    <x v="0"/>
    <n v="0.19"/>
  </r>
  <r>
    <s v="TXN1265"/>
    <d v="2022-09-26T00:00:00"/>
    <s v="2022"/>
    <x v="9"/>
    <n v="47468"/>
    <n v="15006"/>
    <n v="32462"/>
    <n v="0.68387123957192208"/>
    <x v="1"/>
    <x v="0"/>
    <x v="1"/>
    <x v="3"/>
    <x v="2"/>
    <x v="3"/>
    <n v="0.06"/>
  </r>
  <r>
    <s v="TXN1266"/>
    <d v="2023-07-30T00:00:00"/>
    <s v="2023"/>
    <x v="8"/>
    <n v="9308"/>
    <n v="20771"/>
    <n v="-11463"/>
    <n v="-1.2315212720240654"/>
    <x v="0"/>
    <x v="2"/>
    <x v="3"/>
    <x v="2"/>
    <x v="2"/>
    <x v="2"/>
    <n v="0.13"/>
  </r>
  <r>
    <s v="TXN1267"/>
    <d v="2023-04-29T00:00:00"/>
    <s v="2023"/>
    <x v="6"/>
    <n v="31402"/>
    <n v="6624"/>
    <n v="24778"/>
    <n v="0.78905802178205209"/>
    <x v="2"/>
    <x v="1"/>
    <x v="3"/>
    <x v="3"/>
    <x v="2"/>
    <x v="0"/>
    <n v="0.26"/>
  </r>
  <r>
    <s v="TXN1268"/>
    <d v="2022-04-07T00:00:00"/>
    <s v="2022"/>
    <x v="6"/>
    <n v="38264"/>
    <n v="18346"/>
    <n v="19918"/>
    <n v="0.52054150114990594"/>
    <x v="0"/>
    <x v="4"/>
    <x v="1"/>
    <x v="4"/>
    <x v="0"/>
    <x v="0"/>
    <n v="0.08"/>
  </r>
  <r>
    <s v="TXN1269"/>
    <d v="2023-07-05T00:00:00"/>
    <s v="2023"/>
    <x v="8"/>
    <n v="6424"/>
    <n v="26634"/>
    <n v="-20210"/>
    <n v="-3.1460149439601492"/>
    <x v="0"/>
    <x v="1"/>
    <x v="1"/>
    <x v="4"/>
    <x v="3"/>
    <x v="0"/>
    <n v="0.2"/>
  </r>
  <r>
    <s v="TXN1270"/>
    <d v="2023-07-27T00:00:00"/>
    <s v="2023"/>
    <x v="8"/>
    <n v="47338"/>
    <n v="25804"/>
    <n v="21534"/>
    <n v="0.4548988127931049"/>
    <x v="0"/>
    <x v="0"/>
    <x v="0"/>
    <x v="3"/>
    <x v="2"/>
    <x v="3"/>
    <n v="0.12"/>
  </r>
  <r>
    <s v="TXN1271"/>
    <d v="2022-03-04T00:00:00"/>
    <s v="2022"/>
    <x v="3"/>
    <n v="49150"/>
    <n v="24361"/>
    <n v="24789"/>
    <n v="0.50435401831129201"/>
    <x v="0"/>
    <x v="3"/>
    <x v="1"/>
    <x v="3"/>
    <x v="1"/>
    <x v="2"/>
    <n v="0.25"/>
  </r>
  <r>
    <s v="TXN1272"/>
    <d v="2022-09-21T00:00:00"/>
    <s v="2022"/>
    <x v="9"/>
    <n v="30654"/>
    <n v="7424"/>
    <n v="23230"/>
    <n v="0.75781300972140664"/>
    <x v="4"/>
    <x v="0"/>
    <x v="1"/>
    <x v="1"/>
    <x v="2"/>
    <x v="1"/>
    <n v="0.05"/>
  </r>
  <r>
    <s v="TXN1273"/>
    <d v="2022-12-22T00:00:00"/>
    <s v="2022"/>
    <x v="2"/>
    <n v="48486"/>
    <n v="6138"/>
    <n v="42348"/>
    <n v="0.87340675658953104"/>
    <x v="3"/>
    <x v="3"/>
    <x v="3"/>
    <x v="3"/>
    <x v="2"/>
    <x v="1"/>
    <n v="0.14000000000000001"/>
  </r>
  <r>
    <s v="TXN1274"/>
    <d v="2022-12-26T00:00:00"/>
    <s v="2022"/>
    <x v="2"/>
    <n v="15285"/>
    <n v="29604"/>
    <n v="-14319"/>
    <n v="-0.93680078508341513"/>
    <x v="1"/>
    <x v="0"/>
    <x v="0"/>
    <x v="3"/>
    <x v="1"/>
    <x v="3"/>
    <n v="0.22"/>
  </r>
  <r>
    <s v="TXN1275"/>
    <d v="2023-07-21T00:00:00"/>
    <s v="2023"/>
    <x v="8"/>
    <n v="44034"/>
    <n v="23669"/>
    <n v="20365"/>
    <n v="0.46248353544987963"/>
    <x v="2"/>
    <x v="0"/>
    <x v="1"/>
    <x v="4"/>
    <x v="0"/>
    <x v="0"/>
    <n v="0.11"/>
  </r>
  <r>
    <s v="TXN1276"/>
    <d v="2023-08-01T00:00:00"/>
    <s v="2023"/>
    <x v="1"/>
    <n v="20874"/>
    <n v="7765"/>
    <n v="13109"/>
    <n v="0.62800613203027689"/>
    <x v="1"/>
    <x v="3"/>
    <x v="1"/>
    <x v="4"/>
    <x v="1"/>
    <x v="0"/>
    <n v="0.25"/>
  </r>
  <r>
    <s v="TXN1277"/>
    <d v="2022-04-13T00:00:00"/>
    <s v="2022"/>
    <x v="6"/>
    <n v="43883"/>
    <n v="25436"/>
    <n v="18447"/>
    <n v="0.42036779618531095"/>
    <x v="1"/>
    <x v="2"/>
    <x v="3"/>
    <x v="3"/>
    <x v="1"/>
    <x v="3"/>
    <n v="0.21"/>
  </r>
  <r>
    <s v="TXN1278"/>
    <d v="2023-02-20T00:00:00"/>
    <s v="2023"/>
    <x v="10"/>
    <n v="7444"/>
    <n v="7263"/>
    <n v="181"/>
    <n v="2.4314884470714671E-2"/>
    <x v="2"/>
    <x v="3"/>
    <x v="5"/>
    <x v="2"/>
    <x v="0"/>
    <x v="0"/>
    <n v="0.04"/>
  </r>
  <r>
    <s v="TXN1279"/>
    <d v="2022-02-08T00:00:00"/>
    <s v="2022"/>
    <x v="10"/>
    <n v="45759"/>
    <n v="9146"/>
    <n v="36613"/>
    <n v="0.80012675102165698"/>
    <x v="3"/>
    <x v="3"/>
    <x v="1"/>
    <x v="3"/>
    <x v="3"/>
    <x v="0"/>
    <n v="0.12"/>
  </r>
  <r>
    <s v="TXN1280"/>
    <d v="2022-04-14T00:00:00"/>
    <s v="2022"/>
    <x v="6"/>
    <n v="17799"/>
    <n v="13972"/>
    <n v="3827"/>
    <n v="0.21501207933029945"/>
    <x v="3"/>
    <x v="4"/>
    <x v="1"/>
    <x v="1"/>
    <x v="2"/>
    <x v="2"/>
    <n v="0.03"/>
  </r>
  <r>
    <s v="TXN1281"/>
    <d v="2023-01-13T00:00:00"/>
    <s v="2023"/>
    <x v="5"/>
    <n v="17828"/>
    <n v="10837"/>
    <n v="6991"/>
    <n v="0.39213596589634281"/>
    <x v="2"/>
    <x v="3"/>
    <x v="4"/>
    <x v="3"/>
    <x v="1"/>
    <x v="0"/>
    <n v="0.15"/>
  </r>
  <r>
    <s v="TXN1282"/>
    <d v="2022-10-03T00:00:00"/>
    <s v="2022"/>
    <x v="7"/>
    <n v="39008"/>
    <n v="14533"/>
    <n v="24475"/>
    <n v="0.62743539786710423"/>
    <x v="0"/>
    <x v="2"/>
    <x v="1"/>
    <x v="2"/>
    <x v="3"/>
    <x v="1"/>
    <n v="7.0000000000000007E-2"/>
  </r>
  <r>
    <s v="TXN1283"/>
    <d v="2022-02-17T00:00:00"/>
    <s v="2022"/>
    <x v="10"/>
    <n v="47095"/>
    <n v="24738"/>
    <n v="22357"/>
    <n v="0.47472130799447926"/>
    <x v="4"/>
    <x v="2"/>
    <x v="1"/>
    <x v="4"/>
    <x v="0"/>
    <x v="2"/>
    <n v="0.28000000000000003"/>
  </r>
  <r>
    <s v="TXN1284"/>
    <d v="2023-05-19T00:00:00"/>
    <s v="2023"/>
    <x v="0"/>
    <n v="21774"/>
    <n v="21279"/>
    <n v="495"/>
    <n v="2.2733535409203639E-2"/>
    <x v="4"/>
    <x v="4"/>
    <x v="5"/>
    <x v="3"/>
    <x v="3"/>
    <x v="3"/>
    <n v="0.16"/>
  </r>
  <r>
    <s v="TXN1285"/>
    <d v="2022-04-01T00:00:00"/>
    <s v="2022"/>
    <x v="6"/>
    <n v="15617"/>
    <n v="16712"/>
    <n v="-1095"/>
    <n v="-7.011589934046232E-2"/>
    <x v="0"/>
    <x v="3"/>
    <x v="5"/>
    <x v="4"/>
    <x v="3"/>
    <x v="0"/>
    <n v="0.25"/>
  </r>
  <r>
    <s v="TXN1286"/>
    <d v="2023-05-06T00:00:00"/>
    <s v="2023"/>
    <x v="0"/>
    <n v="19151"/>
    <n v="18857"/>
    <n v="294"/>
    <n v="1.5351678763511043E-2"/>
    <x v="2"/>
    <x v="3"/>
    <x v="2"/>
    <x v="3"/>
    <x v="1"/>
    <x v="1"/>
    <n v="0.05"/>
  </r>
  <r>
    <s v="TXN1287"/>
    <d v="2022-09-14T00:00:00"/>
    <s v="2022"/>
    <x v="9"/>
    <n v="28806"/>
    <n v="9274"/>
    <n v="19532"/>
    <n v="0.67805318336457687"/>
    <x v="0"/>
    <x v="3"/>
    <x v="4"/>
    <x v="3"/>
    <x v="3"/>
    <x v="3"/>
    <n v="0.1"/>
  </r>
  <r>
    <s v="TXN1288"/>
    <d v="2022-11-06T00:00:00"/>
    <s v="2022"/>
    <x v="11"/>
    <n v="36922"/>
    <n v="27116"/>
    <n v="9806"/>
    <n v="0.26558691295162773"/>
    <x v="3"/>
    <x v="1"/>
    <x v="1"/>
    <x v="3"/>
    <x v="0"/>
    <x v="3"/>
    <n v="0.06"/>
  </r>
  <r>
    <s v="TXN1289"/>
    <d v="2022-05-14T00:00:00"/>
    <s v="2022"/>
    <x v="0"/>
    <n v="26341"/>
    <n v="24048"/>
    <n v="2293"/>
    <n v="8.7050605519911922E-2"/>
    <x v="3"/>
    <x v="1"/>
    <x v="4"/>
    <x v="4"/>
    <x v="1"/>
    <x v="0"/>
    <n v="0.11"/>
  </r>
  <r>
    <s v="TXN1290"/>
    <d v="2023-01-16T00:00:00"/>
    <s v="2023"/>
    <x v="5"/>
    <n v="34426"/>
    <n v="28612"/>
    <n v="5814"/>
    <n v="0.16888398303607738"/>
    <x v="0"/>
    <x v="0"/>
    <x v="1"/>
    <x v="3"/>
    <x v="2"/>
    <x v="1"/>
    <n v="0.04"/>
  </r>
  <r>
    <s v="TXN1291"/>
    <d v="2022-10-01T00:00:00"/>
    <s v="2022"/>
    <x v="7"/>
    <n v="46302"/>
    <n v="14726"/>
    <n v="31576"/>
    <n v="0.68195758282579588"/>
    <x v="0"/>
    <x v="2"/>
    <x v="3"/>
    <x v="4"/>
    <x v="3"/>
    <x v="1"/>
    <n v="0.21"/>
  </r>
  <r>
    <s v="TXN1292"/>
    <d v="2022-12-23T00:00:00"/>
    <s v="2022"/>
    <x v="2"/>
    <n v="43657"/>
    <n v="29153"/>
    <n v="14504"/>
    <n v="0.33222621801772911"/>
    <x v="0"/>
    <x v="3"/>
    <x v="0"/>
    <x v="2"/>
    <x v="1"/>
    <x v="0"/>
    <n v="0.19"/>
  </r>
  <r>
    <s v="TXN1293"/>
    <d v="2022-01-08T00:00:00"/>
    <s v="2022"/>
    <x v="5"/>
    <n v="46854"/>
    <n v="21494"/>
    <n v="25360"/>
    <n v="0.54125581593887395"/>
    <x v="0"/>
    <x v="3"/>
    <x v="1"/>
    <x v="0"/>
    <x v="3"/>
    <x v="3"/>
    <n v="0"/>
  </r>
  <r>
    <s v="TXN1294"/>
    <d v="2022-12-08T00:00:00"/>
    <s v="2022"/>
    <x v="2"/>
    <n v="37140"/>
    <n v="11971"/>
    <n v="25169"/>
    <n v="0.6776790522347873"/>
    <x v="0"/>
    <x v="0"/>
    <x v="1"/>
    <x v="0"/>
    <x v="1"/>
    <x v="1"/>
    <n v="0.02"/>
  </r>
  <r>
    <s v="TXN1295"/>
    <d v="2022-08-11T00:00:00"/>
    <s v="2022"/>
    <x v="1"/>
    <n v="45209"/>
    <n v="26710"/>
    <n v="18499"/>
    <n v="0.40918843593089871"/>
    <x v="4"/>
    <x v="1"/>
    <x v="2"/>
    <x v="2"/>
    <x v="2"/>
    <x v="2"/>
    <n v="0.06"/>
  </r>
  <r>
    <s v="TXN1296"/>
    <d v="2023-10-14T00:00:00"/>
    <s v="2023"/>
    <x v="7"/>
    <n v="28949"/>
    <n v="22476"/>
    <n v="6473"/>
    <n v="0.22360012435662718"/>
    <x v="1"/>
    <x v="3"/>
    <x v="4"/>
    <x v="3"/>
    <x v="1"/>
    <x v="2"/>
    <n v="0.04"/>
  </r>
  <r>
    <s v="TXN1297"/>
    <d v="2023-06-09T00:00:00"/>
    <s v="2023"/>
    <x v="4"/>
    <n v="17864"/>
    <n v="17550"/>
    <n v="314"/>
    <n v="1.7577250335871025E-2"/>
    <x v="0"/>
    <x v="0"/>
    <x v="2"/>
    <x v="3"/>
    <x v="0"/>
    <x v="0"/>
    <n v="0.11"/>
  </r>
  <r>
    <s v="TXN1298"/>
    <d v="2023-05-25T00:00:00"/>
    <s v="2023"/>
    <x v="0"/>
    <n v="24018"/>
    <n v="9899"/>
    <n v="14119"/>
    <n v="0.58785077858272961"/>
    <x v="3"/>
    <x v="3"/>
    <x v="2"/>
    <x v="3"/>
    <x v="1"/>
    <x v="2"/>
    <n v="0.09"/>
  </r>
  <r>
    <s v="TXN1299"/>
    <d v="2022-02-04T00:00:00"/>
    <s v="2022"/>
    <x v="10"/>
    <n v="7726"/>
    <n v="18512"/>
    <n v="-10786"/>
    <n v="-1.3960652342738804"/>
    <x v="2"/>
    <x v="3"/>
    <x v="1"/>
    <x v="2"/>
    <x v="0"/>
    <x v="0"/>
    <n v="0.01"/>
  </r>
  <r>
    <s v="TXN1300"/>
    <d v="2023-03-13T00:00:00"/>
    <s v="2023"/>
    <x v="3"/>
    <n v="48303"/>
    <n v="17721"/>
    <n v="30582"/>
    <n v="0.63312837711943359"/>
    <x v="0"/>
    <x v="1"/>
    <x v="5"/>
    <x v="3"/>
    <x v="2"/>
    <x v="2"/>
    <n v="0.25"/>
  </r>
  <r>
    <s v="TXN1301"/>
    <d v="2023-09-10T00:00:00"/>
    <s v="2023"/>
    <x v="9"/>
    <n v="17929"/>
    <n v="6484"/>
    <n v="11445"/>
    <n v="0.63835127447152662"/>
    <x v="0"/>
    <x v="3"/>
    <x v="1"/>
    <x v="2"/>
    <x v="0"/>
    <x v="3"/>
    <n v="0.28999999999999998"/>
  </r>
  <r>
    <s v="TXN1302"/>
    <d v="2023-12-30T00:00:00"/>
    <s v="2023"/>
    <x v="2"/>
    <n v="47036"/>
    <n v="29002"/>
    <n v="18034"/>
    <n v="0.38340845309975335"/>
    <x v="4"/>
    <x v="3"/>
    <x v="1"/>
    <x v="1"/>
    <x v="0"/>
    <x v="0"/>
    <n v="0.15"/>
  </r>
  <r>
    <s v="TXN1303"/>
    <d v="2022-10-24T00:00:00"/>
    <s v="2022"/>
    <x v="7"/>
    <n v="49460"/>
    <n v="8226"/>
    <n v="41234"/>
    <n v="0.83368378487666805"/>
    <x v="3"/>
    <x v="3"/>
    <x v="5"/>
    <x v="3"/>
    <x v="0"/>
    <x v="3"/>
    <n v="0.1"/>
  </r>
  <r>
    <s v="TXN1304"/>
    <d v="2022-04-09T00:00:00"/>
    <s v="2022"/>
    <x v="6"/>
    <n v="21572"/>
    <n v="26879"/>
    <n v="-5307"/>
    <n v="-0.24601335063971816"/>
    <x v="0"/>
    <x v="3"/>
    <x v="3"/>
    <x v="2"/>
    <x v="0"/>
    <x v="0"/>
    <n v="0.08"/>
  </r>
  <r>
    <s v="TXN1305"/>
    <d v="2022-09-10T00:00:00"/>
    <s v="2022"/>
    <x v="9"/>
    <n v="11263"/>
    <n v="10667"/>
    <n v="596"/>
    <n v="5.2916629672378583E-2"/>
    <x v="0"/>
    <x v="0"/>
    <x v="5"/>
    <x v="0"/>
    <x v="1"/>
    <x v="2"/>
    <n v="0.22"/>
  </r>
  <r>
    <s v="TXN1306"/>
    <d v="2022-04-16T00:00:00"/>
    <s v="2022"/>
    <x v="6"/>
    <n v="18333"/>
    <n v="9782"/>
    <n v="8551"/>
    <n v="0.46642666230295099"/>
    <x v="2"/>
    <x v="0"/>
    <x v="3"/>
    <x v="0"/>
    <x v="2"/>
    <x v="0"/>
    <n v="0.15"/>
  </r>
  <r>
    <s v="TXN1307"/>
    <d v="2022-10-16T00:00:00"/>
    <s v="2022"/>
    <x v="7"/>
    <n v="35606"/>
    <n v="15324"/>
    <n v="20282"/>
    <n v="0.56962309723080384"/>
    <x v="2"/>
    <x v="0"/>
    <x v="1"/>
    <x v="2"/>
    <x v="3"/>
    <x v="2"/>
    <n v="0.11"/>
  </r>
  <r>
    <s v="TXN1308"/>
    <d v="2022-08-07T00:00:00"/>
    <s v="2022"/>
    <x v="1"/>
    <n v="29565"/>
    <n v="23072"/>
    <n v="6493"/>
    <n v="0.21961779130728903"/>
    <x v="0"/>
    <x v="2"/>
    <x v="0"/>
    <x v="1"/>
    <x v="1"/>
    <x v="0"/>
    <n v="0.08"/>
  </r>
  <r>
    <s v="TXN1309"/>
    <d v="2023-08-20T00:00:00"/>
    <s v="2023"/>
    <x v="1"/>
    <n v="21182"/>
    <n v="12972"/>
    <n v="8210"/>
    <n v="0.38759323954300823"/>
    <x v="4"/>
    <x v="1"/>
    <x v="1"/>
    <x v="3"/>
    <x v="3"/>
    <x v="0"/>
    <n v="0.26"/>
  </r>
  <r>
    <s v="TXN1310"/>
    <d v="2022-01-27T00:00:00"/>
    <s v="2022"/>
    <x v="5"/>
    <n v="7552"/>
    <n v="16047"/>
    <n v="-8495"/>
    <n v="-1.1248675847457628"/>
    <x v="2"/>
    <x v="1"/>
    <x v="4"/>
    <x v="2"/>
    <x v="3"/>
    <x v="0"/>
    <n v="0.15"/>
  </r>
  <r>
    <s v="TXN1311"/>
    <d v="2023-08-01T00:00:00"/>
    <s v="2023"/>
    <x v="1"/>
    <n v="36390"/>
    <n v="28146"/>
    <n v="8244"/>
    <n v="0.22654575432811211"/>
    <x v="3"/>
    <x v="1"/>
    <x v="1"/>
    <x v="1"/>
    <x v="0"/>
    <x v="1"/>
    <n v="0.08"/>
  </r>
  <r>
    <s v="TXN1312"/>
    <d v="2023-03-04T00:00:00"/>
    <s v="2023"/>
    <x v="3"/>
    <n v="34415"/>
    <n v="23013"/>
    <n v="11402"/>
    <n v="0.33130902222867936"/>
    <x v="2"/>
    <x v="3"/>
    <x v="1"/>
    <x v="1"/>
    <x v="3"/>
    <x v="2"/>
    <n v="0.06"/>
  </r>
  <r>
    <s v="TXN1313"/>
    <d v="2022-12-20T00:00:00"/>
    <s v="2022"/>
    <x v="2"/>
    <n v="7292"/>
    <n v="20406"/>
    <n v="-13114"/>
    <n v="-1.7984092155787164"/>
    <x v="3"/>
    <x v="4"/>
    <x v="5"/>
    <x v="4"/>
    <x v="0"/>
    <x v="0"/>
    <n v="0.28000000000000003"/>
  </r>
  <r>
    <s v="TXN1314"/>
    <d v="2023-05-15T00:00:00"/>
    <s v="2023"/>
    <x v="0"/>
    <n v="29246"/>
    <n v="23733"/>
    <n v="5513"/>
    <n v="0.18850441085960473"/>
    <x v="0"/>
    <x v="3"/>
    <x v="3"/>
    <x v="2"/>
    <x v="2"/>
    <x v="1"/>
    <n v="0"/>
  </r>
  <r>
    <s v="TXN1315"/>
    <d v="2023-10-01T00:00:00"/>
    <s v="2023"/>
    <x v="7"/>
    <n v="23372"/>
    <n v="22000"/>
    <n v="1372"/>
    <n v="5.8702721204860517E-2"/>
    <x v="2"/>
    <x v="3"/>
    <x v="5"/>
    <x v="3"/>
    <x v="2"/>
    <x v="0"/>
    <n v="0.23"/>
  </r>
  <r>
    <s v="TXN1316"/>
    <d v="2023-01-02T00:00:00"/>
    <s v="2023"/>
    <x v="5"/>
    <n v="6111"/>
    <n v="19563"/>
    <n v="-13452"/>
    <n v="-2.2012763868433973"/>
    <x v="0"/>
    <x v="3"/>
    <x v="1"/>
    <x v="3"/>
    <x v="0"/>
    <x v="2"/>
    <n v="0.2"/>
  </r>
  <r>
    <s v="TXN1317"/>
    <d v="2023-12-10T00:00:00"/>
    <s v="2023"/>
    <x v="2"/>
    <n v="26124"/>
    <n v="12529"/>
    <n v="13595"/>
    <n v="0.52040269483999391"/>
    <x v="0"/>
    <x v="4"/>
    <x v="3"/>
    <x v="3"/>
    <x v="0"/>
    <x v="2"/>
    <n v="0.22"/>
  </r>
  <r>
    <s v="TXN1318"/>
    <d v="2022-05-07T00:00:00"/>
    <s v="2022"/>
    <x v="0"/>
    <n v="14186"/>
    <n v="26877"/>
    <n v="-12691"/>
    <n v="-0.89461440857183139"/>
    <x v="0"/>
    <x v="4"/>
    <x v="1"/>
    <x v="2"/>
    <x v="1"/>
    <x v="1"/>
    <n v="0.09"/>
  </r>
  <r>
    <s v="TXN1319"/>
    <d v="2022-05-27T00:00:00"/>
    <s v="2022"/>
    <x v="0"/>
    <n v="26730"/>
    <n v="7063"/>
    <n v="19667"/>
    <n v="0.7357650579872802"/>
    <x v="0"/>
    <x v="3"/>
    <x v="1"/>
    <x v="3"/>
    <x v="0"/>
    <x v="2"/>
    <n v="0.17"/>
  </r>
  <r>
    <s v="TXN1320"/>
    <d v="2023-03-12T00:00:00"/>
    <s v="2023"/>
    <x v="3"/>
    <n v="5183"/>
    <n v="9904"/>
    <n v="-4721"/>
    <n v="-0.91086243488327223"/>
    <x v="2"/>
    <x v="1"/>
    <x v="5"/>
    <x v="4"/>
    <x v="3"/>
    <x v="1"/>
    <n v="0.04"/>
  </r>
  <r>
    <s v="TXN1321"/>
    <d v="2023-06-19T00:00:00"/>
    <s v="2023"/>
    <x v="4"/>
    <n v="38434"/>
    <n v="24033"/>
    <n v="14401"/>
    <n v="0.37469428110527137"/>
    <x v="4"/>
    <x v="4"/>
    <x v="1"/>
    <x v="3"/>
    <x v="0"/>
    <x v="2"/>
    <n v="0.11"/>
  </r>
  <r>
    <s v="TXN1322"/>
    <d v="2023-12-27T00:00:00"/>
    <s v="2023"/>
    <x v="2"/>
    <n v="36309"/>
    <n v="27577"/>
    <n v="8732"/>
    <n v="0.24049133823569913"/>
    <x v="0"/>
    <x v="1"/>
    <x v="1"/>
    <x v="3"/>
    <x v="1"/>
    <x v="2"/>
    <n v="0.03"/>
  </r>
  <r>
    <s v="TXN1323"/>
    <d v="2022-08-05T00:00:00"/>
    <s v="2022"/>
    <x v="1"/>
    <n v="37157"/>
    <n v="14602"/>
    <n v="22555"/>
    <n v="0.6070188658933714"/>
    <x v="3"/>
    <x v="1"/>
    <x v="2"/>
    <x v="1"/>
    <x v="2"/>
    <x v="2"/>
    <n v="0.05"/>
  </r>
  <r>
    <s v="TXN1324"/>
    <d v="2022-02-05T00:00:00"/>
    <s v="2022"/>
    <x v="10"/>
    <n v="20584"/>
    <n v="3064"/>
    <n v="17520"/>
    <n v="0.85114652157015158"/>
    <x v="0"/>
    <x v="0"/>
    <x v="1"/>
    <x v="3"/>
    <x v="3"/>
    <x v="0"/>
    <n v="0.22"/>
  </r>
  <r>
    <s v="TXN1325"/>
    <d v="2022-07-01T00:00:00"/>
    <s v="2022"/>
    <x v="8"/>
    <n v="27732"/>
    <n v="25832"/>
    <n v="1900"/>
    <n v="6.8512909274484349E-2"/>
    <x v="0"/>
    <x v="0"/>
    <x v="3"/>
    <x v="3"/>
    <x v="1"/>
    <x v="2"/>
    <n v="0.01"/>
  </r>
  <r>
    <s v="TXN1326"/>
    <d v="2022-02-20T00:00:00"/>
    <s v="2022"/>
    <x v="10"/>
    <n v="32079"/>
    <n v="16783"/>
    <n v="15296"/>
    <n v="0.4768228436048505"/>
    <x v="2"/>
    <x v="3"/>
    <x v="1"/>
    <x v="3"/>
    <x v="3"/>
    <x v="2"/>
    <n v="0.23"/>
  </r>
  <r>
    <s v="TXN1327"/>
    <d v="2023-03-19T00:00:00"/>
    <s v="2023"/>
    <x v="3"/>
    <n v="40775"/>
    <n v="17983"/>
    <n v="22792"/>
    <n v="0.55896995708154507"/>
    <x v="4"/>
    <x v="3"/>
    <x v="0"/>
    <x v="3"/>
    <x v="0"/>
    <x v="0"/>
    <n v="0.22"/>
  </r>
  <r>
    <s v="TXN1328"/>
    <d v="2022-01-10T00:00:00"/>
    <s v="2022"/>
    <x v="5"/>
    <n v="24313"/>
    <n v="23637"/>
    <n v="676"/>
    <n v="2.780405544358985E-2"/>
    <x v="3"/>
    <x v="0"/>
    <x v="2"/>
    <x v="4"/>
    <x v="0"/>
    <x v="0"/>
    <n v="0.26"/>
  </r>
  <r>
    <s v="TXN1329"/>
    <d v="2022-09-25T00:00:00"/>
    <s v="2022"/>
    <x v="9"/>
    <n v="28284"/>
    <n v="26417"/>
    <n v="1867"/>
    <n v="6.6009051053599208E-2"/>
    <x v="0"/>
    <x v="1"/>
    <x v="3"/>
    <x v="4"/>
    <x v="1"/>
    <x v="0"/>
    <n v="0.19"/>
  </r>
  <r>
    <s v="TXN1330"/>
    <d v="2022-04-06T00:00:00"/>
    <s v="2022"/>
    <x v="6"/>
    <n v="48604"/>
    <n v="5274"/>
    <n v="43330"/>
    <n v="0.89149041231174386"/>
    <x v="1"/>
    <x v="1"/>
    <x v="1"/>
    <x v="2"/>
    <x v="0"/>
    <x v="2"/>
    <n v="0.09"/>
  </r>
  <r>
    <s v="TXN1331"/>
    <d v="2022-02-08T00:00:00"/>
    <s v="2022"/>
    <x v="10"/>
    <n v="41117"/>
    <n v="14985"/>
    <n v="26132"/>
    <n v="0.63555220468419393"/>
    <x v="3"/>
    <x v="1"/>
    <x v="2"/>
    <x v="3"/>
    <x v="0"/>
    <x v="2"/>
    <n v="0.23"/>
  </r>
  <r>
    <s v="TXN1332"/>
    <d v="2023-10-12T00:00:00"/>
    <s v="2023"/>
    <x v="7"/>
    <n v="8796"/>
    <n v="15746"/>
    <n v="-6950"/>
    <n v="-0.79013187812642105"/>
    <x v="0"/>
    <x v="1"/>
    <x v="2"/>
    <x v="3"/>
    <x v="0"/>
    <x v="2"/>
    <n v="0.11"/>
  </r>
  <r>
    <s v="TXN1333"/>
    <d v="2023-04-13T00:00:00"/>
    <s v="2023"/>
    <x v="6"/>
    <n v="42598"/>
    <n v="8151"/>
    <n v="34447"/>
    <n v="0.80865298840321143"/>
    <x v="2"/>
    <x v="3"/>
    <x v="3"/>
    <x v="2"/>
    <x v="2"/>
    <x v="2"/>
    <n v="0.25"/>
  </r>
  <r>
    <s v="TXN1334"/>
    <d v="2023-01-30T00:00:00"/>
    <s v="2023"/>
    <x v="5"/>
    <n v="14976"/>
    <n v="18109"/>
    <n v="-3133"/>
    <n v="-0.2092013888888889"/>
    <x v="0"/>
    <x v="3"/>
    <x v="4"/>
    <x v="3"/>
    <x v="0"/>
    <x v="0"/>
    <n v="7.0000000000000007E-2"/>
  </r>
  <r>
    <s v="TXN1335"/>
    <d v="2023-04-12T00:00:00"/>
    <s v="2023"/>
    <x v="6"/>
    <n v="12666"/>
    <n v="9879"/>
    <n v="2787"/>
    <n v="0.22003789673140692"/>
    <x v="4"/>
    <x v="4"/>
    <x v="1"/>
    <x v="1"/>
    <x v="0"/>
    <x v="1"/>
    <n v="0.27"/>
  </r>
  <r>
    <s v="TXN1336"/>
    <d v="2023-04-27T00:00:00"/>
    <s v="2023"/>
    <x v="6"/>
    <n v="41921"/>
    <n v="28623"/>
    <n v="13298"/>
    <n v="0.31721571527396769"/>
    <x v="0"/>
    <x v="3"/>
    <x v="5"/>
    <x v="2"/>
    <x v="0"/>
    <x v="1"/>
    <n v="0.01"/>
  </r>
  <r>
    <s v="TXN1337"/>
    <d v="2023-01-18T00:00:00"/>
    <s v="2023"/>
    <x v="5"/>
    <n v="7505"/>
    <n v="12646"/>
    <n v="-5141"/>
    <n v="-0.68500999333777479"/>
    <x v="0"/>
    <x v="3"/>
    <x v="5"/>
    <x v="2"/>
    <x v="1"/>
    <x v="1"/>
    <n v="0.28999999999999998"/>
  </r>
  <r>
    <s v="TXN1338"/>
    <d v="2022-01-13T00:00:00"/>
    <s v="2022"/>
    <x v="5"/>
    <n v="11980"/>
    <n v="21038"/>
    <n v="-9058"/>
    <n v="-0.75609348914858099"/>
    <x v="1"/>
    <x v="3"/>
    <x v="1"/>
    <x v="4"/>
    <x v="1"/>
    <x v="0"/>
    <n v="0.02"/>
  </r>
  <r>
    <s v="TXN1339"/>
    <d v="2022-04-28T00:00:00"/>
    <s v="2022"/>
    <x v="6"/>
    <n v="11728"/>
    <n v="8285"/>
    <n v="3443"/>
    <n v="0.29357094133697137"/>
    <x v="1"/>
    <x v="3"/>
    <x v="1"/>
    <x v="3"/>
    <x v="2"/>
    <x v="3"/>
    <n v="0.04"/>
  </r>
  <r>
    <s v="TXN1340"/>
    <d v="2022-11-01T00:00:00"/>
    <s v="2022"/>
    <x v="11"/>
    <n v="48393"/>
    <n v="27565"/>
    <n v="20828"/>
    <n v="0.43039282540863349"/>
    <x v="2"/>
    <x v="0"/>
    <x v="3"/>
    <x v="2"/>
    <x v="1"/>
    <x v="3"/>
    <n v="0.27"/>
  </r>
  <r>
    <s v="TXN1341"/>
    <d v="2023-12-15T00:00:00"/>
    <s v="2023"/>
    <x v="2"/>
    <n v="45371"/>
    <n v="20831"/>
    <n v="24540"/>
    <n v="0.54087412664477308"/>
    <x v="2"/>
    <x v="3"/>
    <x v="2"/>
    <x v="2"/>
    <x v="0"/>
    <x v="1"/>
    <n v="0.09"/>
  </r>
  <r>
    <s v="TXN1342"/>
    <d v="2023-07-04T00:00:00"/>
    <s v="2023"/>
    <x v="8"/>
    <n v="7461"/>
    <n v="8771"/>
    <n v="-1310"/>
    <n v="-0.1755796810079078"/>
    <x v="0"/>
    <x v="1"/>
    <x v="5"/>
    <x v="3"/>
    <x v="1"/>
    <x v="0"/>
    <n v="7.0000000000000007E-2"/>
  </r>
  <r>
    <s v="TXN1343"/>
    <d v="2023-05-05T00:00:00"/>
    <s v="2023"/>
    <x v="0"/>
    <n v="11652"/>
    <n v="3186"/>
    <n v="8466"/>
    <n v="0.72657054582904224"/>
    <x v="3"/>
    <x v="3"/>
    <x v="1"/>
    <x v="3"/>
    <x v="3"/>
    <x v="0"/>
    <n v="0.28000000000000003"/>
  </r>
  <r>
    <s v="TXN1344"/>
    <d v="2023-11-24T00:00:00"/>
    <s v="2023"/>
    <x v="11"/>
    <n v="17509"/>
    <n v="20565"/>
    <n v="-3056"/>
    <n v="-0.17453880861271345"/>
    <x v="2"/>
    <x v="4"/>
    <x v="1"/>
    <x v="3"/>
    <x v="1"/>
    <x v="0"/>
    <n v="0.02"/>
  </r>
  <r>
    <s v="TXN1345"/>
    <d v="2022-06-30T00:00:00"/>
    <s v="2022"/>
    <x v="4"/>
    <n v="30653"/>
    <n v="19027"/>
    <n v="11626"/>
    <n v="0.37927772159331874"/>
    <x v="0"/>
    <x v="2"/>
    <x v="1"/>
    <x v="3"/>
    <x v="0"/>
    <x v="0"/>
    <n v="0.27"/>
  </r>
  <r>
    <s v="TXN1346"/>
    <d v="2023-10-04T00:00:00"/>
    <s v="2023"/>
    <x v="7"/>
    <n v="36556"/>
    <n v="20138"/>
    <n v="16418"/>
    <n v="0.44911915964547544"/>
    <x v="0"/>
    <x v="3"/>
    <x v="1"/>
    <x v="4"/>
    <x v="2"/>
    <x v="1"/>
    <n v="0.28000000000000003"/>
  </r>
  <r>
    <s v="TXN1347"/>
    <d v="2023-09-12T00:00:00"/>
    <s v="2023"/>
    <x v="9"/>
    <n v="48297"/>
    <n v="20743"/>
    <n v="27554"/>
    <n v="0.57051162598090976"/>
    <x v="0"/>
    <x v="3"/>
    <x v="1"/>
    <x v="4"/>
    <x v="0"/>
    <x v="0"/>
    <n v="0.21"/>
  </r>
  <r>
    <s v="TXN1348"/>
    <d v="2022-07-26T00:00:00"/>
    <s v="2022"/>
    <x v="8"/>
    <n v="11075"/>
    <n v="10551"/>
    <n v="524"/>
    <n v="4.7313769751693005E-2"/>
    <x v="2"/>
    <x v="0"/>
    <x v="5"/>
    <x v="3"/>
    <x v="3"/>
    <x v="1"/>
    <n v="0.14000000000000001"/>
  </r>
  <r>
    <s v="TXN1349"/>
    <d v="2022-05-26T00:00:00"/>
    <s v="2022"/>
    <x v="0"/>
    <n v="14455"/>
    <n v="13024"/>
    <n v="1431"/>
    <n v="9.8996886890349356E-2"/>
    <x v="3"/>
    <x v="2"/>
    <x v="1"/>
    <x v="3"/>
    <x v="0"/>
    <x v="3"/>
    <n v="0.24"/>
  </r>
  <r>
    <s v="TXN1350"/>
    <d v="2023-05-23T00:00:00"/>
    <s v="2023"/>
    <x v="0"/>
    <n v="32043"/>
    <n v="12021"/>
    <n v="20022"/>
    <n v="0.62484786068720155"/>
    <x v="3"/>
    <x v="3"/>
    <x v="1"/>
    <x v="3"/>
    <x v="0"/>
    <x v="0"/>
    <n v="7.0000000000000007E-2"/>
  </r>
  <r>
    <s v="TXN1351"/>
    <d v="2022-03-28T00:00:00"/>
    <s v="2022"/>
    <x v="3"/>
    <n v="36094"/>
    <n v="12551"/>
    <n v="23543"/>
    <n v="0.65226907519255273"/>
    <x v="2"/>
    <x v="2"/>
    <x v="5"/>
    <x v="3"/>
    <x v="0"/>
    <x v="0"/>
    <n v="0.1"/>
  </r>
  <r>
    <s v="TXN1352"/>
    <d v="2022-12-21T00:00:00"/>
    <s v="2022"/>
    <x v="2"/>
    <n v="31552"/>
    <n v="24236"/>
    <n v="7316"/>
    <n v="0.23187119675456389"/>
    <x v="1"/>
    <x v="4"/>
    <x v="0"/>
    <x v="0"/>
    <x v="0"/>
    <x v="2"/>
    <n v="0.02"/>
  </r>
  <r>
    <s v="TXN1353"/>
    <d v="2022-05-22T00:00:00"/>
    <s v="2022"/>
    <x v="0"/>
    <n v="22889"/>
    <n v="4006"/>
    <n v="18883"/>
    <n v="0.82498143212897024"/>
    <x v="3"/>
    <x v="4"/>
    <x v="4"/>
    <x v="4"/>
    <x v="2"/>
    <x v="0"/>
    <n v="0.08"/>
  </r>
  <r>
    <s v="TXN1354"/>
    <d v="2022-10-27T00:00:00"/>
    <s v="2022"/>
    <x v="7"/>
    <n v="16187"/>
    <n v="23232"/>
    <n v="-7045"/>
    <n v="-0.43522579848026194"/>
    <x v="0"/>
    <x v="0"/>
    <x v="1"/>
    <x v="1"/>
    <x v="2"/>
    <x v="2"/>
    <n v="0.21"/>
  </r>
  <r>
    <s v="TXN1355"/>
    <d v="2023-11-23T00:00:00"/>
    <s v="2023"/>
    <x v="11"/>
    <n v="21355"/>
    <n v="23241"/>
    <n v="-1886"/>
    <n v="-8.8316553500351211E-2"/>
    <x v="0"/>
    <x v="3"/>
    <x v="5"/>
    <x v="3"/>
    <x v="2"/>
    <x v="1"/>
    <n v="7.0000000000000007E-2"/>
  </r>
  <r>
    <s v="TXN1356"/>
    <d v="2022-07-14T00:00:00"/>
    <s v="2022"/>
    <x v="8"/>
    <n v="8014"/>
    <n v="17448"/>
    <n v="-9434"/>
    <n v="-1.1771899176441227"/>
    <x v="2"/>
    <x v="3"/>
    <x v="1"/>
    <x v="4"/>
    <x v="2"/>
    <x v="1"/>
    <n v="0.04"/>
  </r>
  <r>
    <s v="TXN1357"/>
    <d v="2023-08-23T00:00:00"/>
    <s v="2023"/>
    <x v="1"/>
    <n v="29602"/>
    <n v="10016"/>
    <n v="19586"/>
    <n v="0.66164448348084592"/>
    <x v="0"/>
    <x v="3"/>
    <x v="1"/>
    <x v="2"/>
    <x v="0"/>
    <x v="0"/>
    <n v="0.18"/>
  </r>
  <r>
    <s v="TXN1358"/>
    <d v="2022-06-19T00:00:00"/>
    <s v="2022"/>
    <x v="4"/>
    <n v="43274"/>
    <n v="18884"/>
    <n v="24390"/>
    <n v="0.56361787678513653"/>
    <x v="0"/>
    <x v="3"/>
    <x v="1"/>
    <x v="2"/>
    <x v="0"/>
    <x v="0"/>
    <n v="0.18"/>
  </r>
  <r>
    <s v="TXN1359"/>
    <d v="2022-12-14T00:00:00"/>
    <s v="2022"/>
    <x v="2"/>
    <n v="24934"/>
    <n v="29721"/>
    <n v="-4787"/>
    <n v="-0.1919868452715168"/>
    <x v="0"/>
    <x v="3"/>
    <x v="5"/>
    <x v="4"/>
    <x v="3"/>
    <x v="0"/>
    <n v="0.04"/>
  </r>
  <r>
    <s v="TXN1360"/>
    <d v="2022-11-04T00:00:00"/>
    <s v="2022"/>
    <x v="11"/>
    <n v="13345"/>
    <n v="20000"/>
    <n v="-6655"/>
    <n v="-0.49868864743349567"/>
    <x v="0"/>
    <x v="4"/>
    <x v="1"/>
    <x v="0"/>
    <x v="3"/>
    <x v="0"/>
    <n v="0.16"/>
  </r>
  <r>
    <s v="TXN1361"/>
    <d v="2022-01-03T00:00:00"/>
    <s v="2022"/>
    <x v="5"/>
    <n v="40722"/>
    <n v="25376"/>
    <n v="15346"/>
    <n v="0.37684789548646924"/>
    <x v="0"/>
    <x v="1"/>
    <x v="1"/>
    <x v="3"/>
    <x v="2"/>
    <x v="0"/>
    <n v="0.23"/>
  </r>
  <r>
    <s v="TXN1362"/>
    <d v="2022-09-07T00:00:00"/>
    <s v="2022"/>
    <x v="9"/>
    <n v="48959"/>
    <n v="5416"/>
    <n v="43543"/>
    <n v="0.88937682550705688"/>
    <x v="0"/>
    <x v="4"/>
    <x v="1"/>
    <x v="3"/>
    <x v="1"/>
    <x v="0"/>
    <n v="0.02"/>
  </r>
  <r>
    <s v="TXN1363"/>
    <d v="2023-09-09T00:00:00"/>
    <s v="2023"/>
    <x v="9"/>
    <n v="18463"/>
    <n v="17291"/>
    <n v="1172"/>
    <n v="6.347830796728593E-2"/>
    <x v="0"/>
    <x v="3"/>
    <x v="0"/>
    <x v="0"/>
    <x v="0"/>
    <x v="2"/>
    <n v="0.24"/>
  </r>
  <r>
    <s v="TXN1364"/>
    <d v="2022-10-06T00:00:00"/>
    <s v="2022"/>
    <x v="7"/>
    <n v="46857"/>
    <n v="16699"/>
    <n v="30158"/>
    <n v="0.64361781590797529"/>
    <x v="3"/>
    <x v="3"/>
    <x v="1"/>
    <x v="2"/>
    <x v="1"/>
    <x v="2"/>
    <n v="0.03"/>
  </r>
  <r>
    <s v="TXN1365"/>
    <d v="2023-01-18T00:00:00"/>
    <s v="2023"/>
    <x v="5"/>
    <n v="40670"/>
    <n v="23801"/>
    <n v="16869"/>
    <n v="0.41477747725596265"/>
    <x v="3"/>
    <x v="3"/>
    <x v="1"/>
    <x v="0"/>
    <x v="2"/>
    <x v="2"/>
    <n v="0.08"/>
  </r>
  <r>
    <s v="TXN1366"/>
    <d v="2022-09-09T00:00:00"/>
    <s v="2022"/>
    <x v="9"/>
    <n v="38807"/>
    <n v="14680"/>
    <n v="24127"/>
    <n v="0.62171773133712993"/>
    <x v="0"/>
    <x v="0"/>
    <x v="1"/>
    <x v="4"/>
    <x v="0"/>
    <x v="0"/>
    <n v="0.13"/>
  </r>
  <r>
    <s v="TXN1367"/>
    <d v="2022-07-18T00:00:00"/>
    <s v="2022"/>
    <x v="8"/>
    <n v="41797"/>
    <n v="17882"/>
    <n v="23915"/>
    <n v="0.57217025145345357"/>
    <x v="0"/>
    <x v="0"/>
    <x v="3"/>
    <x v="4"/>
    <x v="2"/>
    <x v="0"/>
    <n v="0.26"/>
  </r>
  <r>
    <s v="TXN1368"/>
    <d v="2023-05-19T00:00:00"/>
    <s v="2023"/>
    <x v="0"/>
    <n v="26282"/>
    <n v="14053"/>
    <n v="12229"/>
    <n v="0.46529944448672095"/>
    <x v="0"/>
    <x v="3"/>
    <x v="5"/>
    <x v="0"/>
    <x v="2"/>
    <x v="2"/>
    <n v="0.05"/>
  </r>
  <r>
    <s v="TXN1369"/>
    <d v="2022-12-16T00:00:00"/>
    <s v="2022"/>
    <x v="2"/>
    <n v="18662"/>
    <n v="9042"/>
    <n v="9620"/>
    <n v="0.51548601436073305"/>
    <x v="0"/>
    <x v="3"/>
    <x v="5"/>
    <x v="3"/>
    <x v="0"/>
    <x v="2"/>
    <n v="0.08"/>
  </r>
  <r>
    <s v="TXN1370"/>
    <d v="2023-09-12T00:00:00"/>
    <s v="2023"/>
    <x v="9"/>
    <n v="24031"/>
    <n v="14663"/>
    <n v="9368"/>
    <n v="0.38982980317090427"/>
    <x v="0"/>
    <x v="3"/>
    <x v="4"/>
    <x v="3"/>
    <x v="0"/>
    <x v="0"/>
    <n v="0.03"/>
  </r>
  <r>
    <s v="TXN1371"/>
    <d v="2022-09-23T00:00:00"/>
    <s v="2022"/>
    <x v="9"/>
    <n v="20414"/>
    <n v="18317"/>
    <n v="2097"/>
    <n v="0.10272362104438131"/>
    <x v="4"/>
    <x v="0"/>
    <x v="5"/>
    <x v="3"/>
    <x v="0"/>
    <x v="2"/>
    <n v="0.01"/>
  </r>
  <r>
    <s v="TXN1372"/>
    <d v="2022-11-05T00:00:00"/>
    <s v="2022"/>
    <x v="11"/>
    <n v="23791"/>
    <n v="27833"/>
    <n v="-4042"/>
    <n v="-0.16989617922743894"/>
    <x v="3"/>
    <x v="3"/>
    <x v="0"/>
    <x v="0"/>
    <x v="0"/>
    <x v="2"/>
    <n v="0.03"/>
  </r>
  <r>
    <s v="TXN1373"/>
    <d v="2023-01-09T00:00:00"/>
    <s v="2023"/>
    <x v="5"/>
    <n v="44091"/>
    <n v="10633"/>
    <n v="33458"/>
    <n v="0.75883967249552065"/>
    <x v="0"/>
    <x v="3"/>
    <x v="4"/>
    <x v="2"/>
    <x v="3"/>
    <x v="1"/>
    <n v="0.09"/>
  </r>
  <r>
    <s v="TXN1374"/>
    <d v="2023-09-16T00:00:00"/>
    <s v="2023"/>
    <x v="9"/>
    <n v="27690"/>
    <n v="16547"/>
    <n v="11143"/>
    <n v="0.4024196460816179"/>
    <x v="0"/>
    <x v="4"/>
    <x v="1"/>
    <x v="3"/>
    <x v="0"/>
    <x v="0"/>
    <n v="0.2"/>
  </r>
  <r>
    <s v="TXN1375"/>
    <d v="2022-05-24T00:00:00"/>
    <s v="2022"/>
    <x v="0"/>
    <n v="19955"/>
    <n v="21369"/>
    <n v="-1414"/>
    <n v="-7.0859433725883242E-2"/>
    <x v="4"/>
    <x v="2"/>
    <x v="1"/>
    <x v="1"/>
    <x v="0"/>
    <x v="0"/>
    <n v="0.21"/>
  </r>
  <r>
    <s v="TXN1376"/>
    <d v="2023-11-11T00:00:00"/>
    <s v="2023"/>
    <x v="11"/>
    <n v="18452"/>
    <n v="28913"/>
    <n v="-10461"/>
    <n v="-0.56693041404725775"/>
    <x v="4"/>
    <x v="3"/>
    <x v="1"/>
    <x v="2"/>
    <x v="1"/>
    <x v="3"/>
    <n v="0.22"/>
  </r>
  <r>
    <s v="TXN1377"/>
    <d v="2022-10-09T00:00:00"/>
    <s v="2022"/>
    <x v="7"/>
    <n v="12781"/>
    <n v="25488"/>
    <n v="-12707"/>
    <n v="-0.99421015569986704"/>
    <x v="0"/>
    <x v="4"/>
    <x v="1"/>
    <x v="3"/>
    <x v="1"/>
    <x v="0"/>
    <n v="0.26"/>
  </r>
  <r>
    <s v="TXN1378"/>
    <d v="2023-07-10T00:00:00"/>
    <s v="2023"/>
    <x v="8"/>
    <n v="10380"/>
    <n v="22551"/>
    <n v="-12171"/>
    <n v="-1.1725433526011562"/>
    <x v="3"/>
    <x v="2"/>
    <x v="3"/>
    <x v="3"/>
    <x v="2"/>
    <x v="2"/>
    <n v="0.1"/>
  </r>
  <r>
    <s v="TXN1379"/>
    <d v="2022-09-10T00:00:00"/>
    <s v="2022"/>
    <x v="9"/>
    <n v="20222"/>
    <n v="18570"/>
    <n v="1652"/>
    <n v="8.1693205419839779E-2"/>
    <x v="3"/>
    <x v="0"/>
    <x v="3"/>
    <x v="2"/>
    <x v="3"/>
    <x v="2"/>
    <n v="0.08"/>
  </r>
  <r>
    <s v="TXN1380"/>
    <d v="2022-08-28T00:00:00"/>
    <s v="2022"/>
    <x v="1"/>
    <n v="15933"/>
    <n v="4243"/>
    <n v="11690"/>
    <n v="0.73369735768530719"/>
    <x v="1"/>
    <x v="0"/>
    <x v="4"/>
    <x v="3"/>
    <x v="0"/>
    <x v="2"/>
    <n v="0"/>
  </r>
  <r>
    <s v="TXN1381"/>
    <d v="2022-03-24T00:00:00"/>
    <s v="2022"/>
    <x v="3"/>
    <n v="5292"/>
    <n v="8086"/>
    <n v="-2794"/>
    <n v="-0.52796674225245654"/>
    <x v="0"/>
    <x v="3"/>
    <x v="1"/>
    <x v="3"/>
    <x v="1"/>
    <x v="3"/>
    <n v="0.04"/>
  </r>
  <r>
    <s v="TXN1382"/>
    <d v="2023-02-06T00:00:00"/>
    <s v="2023"/>
    <x v="10"/>
    <n v="48072"/>
    <n v="6076"/>
    <n v="41996"/>
    <n v="0.87360625728074559"/>
    <x v="0"/>
    <x v="3"/>
    <x v="1"/>
    <x v="3"/>
    <x v="2"/>
    <x v="3"/>
    <n v="0.02"/>
  </r>
  <r>
    <s v="TXN1383"/>
    <d v="2023-05-22T00:00:00"/>
    <s v="2023"/>
    <x v="0"/>
    <n v="19337"/>
    <n v="24817"/>
    <n v="-5480"/>
    <n v="-0.2833945286238817"/>
    <x v="0"/>
    <x v="3"/>
    <x v="1"/>
    <x v="3"/>
    <x v="0"/>
    <x v="2"/>
    <n v="0.04"/>
  </r>
  <r>
    <s v="TXN1384"/>
    <d v="2022-11-17T00:00:00"/>
    <s v="2022"/>
    <x v="11"/>
    <n v="13636"/>
    <n v="8679"/>
    <n v="4957"/>
    <n v="0.3635230272807275"/>
    <x v="3"/>
    <x v="3"/>
    <x v="4"/>
    <x v="2"/>
    <x v="0"/>
    <x v="0"/>
    <n v="0.06"/>
  </r>
  <r>
    <s v="TXN1385"/>
    <d v="2022-03-15T00:00:00"/>
    <s v="2022"/>
    <x v="3"/>
    <n v="12012"/>
    <n v="25054"/>
    <n v="-13042"/>
    <n v="-1.0857475857475858"/>
    <x v="2"/>
    <x v="3"/>
    <x v="1"/>
    <x v="2"/>
    <x v="1"/>
    <x v="0"/>
    <n v="0.03"/>
  </r>
  <r>
    <s v="TXN1386"/>
    <d v="2023-03-29T00:00:00"/>
    <s v="2023"/>
    <x v="3"/>
    <n v="20415"/>
    <n v="22056"/>
    <n v="-1641"/>
    <n v="-8.0382072005878033E-2"/>
    <x v="0"/>
    <x v="1"/>
    <x v="1"/>
    <x v="0"/>
    <x v="2"/>
    <x v="2"/>
    <n v="0.27"/>
  </r>
  <r>
    <s v="TXN1387"/>
    <d v="2023-02-13T00:00:00"/>
    <s v="2023"/>
    <x v="10"/>
    <n v="10668"/>
    <n v="25862"/>
    <n v="-15194"/>
    <n v="-1.4242594675665541"/>
    <x v="0"/>
    <x v="3"/>
    <x v="1"/>
    <x v="3"/>
    <x v="0"/>
    <x v="2"/>
    <n v="0.15"/>
  </r>
  <r>
    <s v="TXN1388"/>
    <d v="2022-01-23T00:00:00"/>
    <s v="2022"/>
    <x v="5"/>
    <n v="31200"/>
    <n v="14069"/>
    <n v="17131"/>
    <n v="0.54907051282051278"/>
    <x v="0"/>
    <x v="0"/>
    <x v="0"/>
    <x v="3"/>
    <x v="3"/>
    <x v="0"/>
    <n v="0.16"/>
  </r>
  <r>
    <s v="TXN1389"/>
    <d v="2022-05-25T00:00:00"/>
    <s v="2022"/>
    <x v="0"/>
    <n v="31938"/>
    <n v="23694"/>
    <n v="8244"/>
    <n v="0.25812511741499156"/>
    <x v="4"/>
    <x v="3"/>
    <x v="1"/>
    <x v="3"/>
    <x v="0"/>
    <x v="2"/>
    <n v="0.16"/>
  </r>
  <r>
    <s v="TXN1390"/>
    <d v="2022-10-11T00:00:00"/>
    <s v="2022"/>
    <x v="7"/>
    <n v="17032"/>
    <n v="20692"/>
    <n v="-3660"/>
    <n v="-0.21488961953968999"/>
    <x v="0"/>
    <x v="4"/>
    <x v="3"/>
    <x v="0"/>
    <x v="0"/>
    <x v="2"/>
    <n v="0.05"/>
  </r>
  <r>
    <s v="TXN1391"/>
    <d v="2023-08-15T00:00:00"/>
    <s v="2023"/>
    <x v="1"/>
    <n v="26709"/>
    <n v="10022"/>
    <n v="16687"/>
    <n v="0.62477067655097529"/>
    <x v="0"/>
    <x v="3"/>
    <x v="3"/>
    <x v="4"/>
    <x v="2"/>
    <x v="3"/>
    <n v="0.02"/>
  </r>
  <r>
    <s v="TXN1392"/>
    <d v="2022-11-07T00:00:00"/>
    <s v="2022"/>
    <x v="11"/>
    <n v="23644"/>
    <n v="4336"/>
    <n v="19308"/>
    <n v="0.81661309423109452"/>
    <x v="3"/>
    <x v="1"/>
    <x v="4"/>
    <x v="2"/>
    <x v="0"/>
    <x v="2"/>
    <n v="0"/>
  </r>
  <r>
    <s v="TXN1393"/>
    <d v="2022-08-20T00:00:00"/>
    <s v="2022"/>
    <x v="1"/>
    <n v="23128"/>
    <n v="9019"/>
    <n v="14109"/>
    <n v="0.61003977862331371"/>
    <x v="0"/>
    <x v="3"/>
    <x v="0"/>
    <x v="0"/>
    <x v="0"/>
    <x v="3"/>
    <n v="0.04"/>
  </r>
  <r>
    <s v="TXN1394"/>
    <d v="2022-07-15T00:00:00"/>
    <s v="2022"/>
    <x v="8"/>
    <n v="36294"/>
    <n v="16369"/>
    <n v="19925"/>
    <n v="0.54898881357800189"/>
    <x v="3"/>
    <x v="3"/>
    <x v="2"/>
    <x v="0"/>
    <x v="0"/>
    <x v="1"/>
    <n v="0.28000000000000003"/>
  </r>
  <r>
    <s v="TXN1395"/>
    <d v="2023-10-23T00:00:00"/>
    <s v="2023"/>
    <x v="7"/>
    <n v="14630"/>
    <n v="19760"/>
    <n v="-5130"/>
    <n v="-0.35064935064935066"/>
    <x v="0"/>
    <x v="1"/>
    <x v="1"/>
    <x v="3"/>
    <x v="2"/>
    <x v="1"/>
    <n v="0.28999999999999998"/>
  </r>
  <r>
    <s v="TXN1396"/>
    <d v="2023-09-03T00:00:00"/>
    <s v="2023"/>
    <x v="9"/>
    <n v="46470"/>
    <n v="13830"/>
    <n v="32640"/>
    <n v="0.70238863783085859"/>
    <x v="2"/>
    <x v="3"/>
    <x v="4"/>
    <x v="0"/>
    <x v="3"/>
    <x v="2"/>
    <n v="0.26"/>
  </r>
  <r>
    <s v="TXN1397"/>
    <d v="2023-05-16T00:00:00"/>
    <s v="2023"/>
    <x v="0"/>
    <n v="37838"/>
    <n v="18133"/>
    <n v="19705"/>
    <n v="0.52077276811670803"/>
    <x v="0"/>
    <x v="4"/>
    <x v="5"/>
    <x v="0"/>
    <x v="0"/>
    <x v="0"/>
    <n v="0.04"/>
  </r>
  <r>
    <s v="TXN1398"/>
    <d v="2023-03-25T00:00:00"/>
    <s v="2023"/>
    <x v="3"/>
    <n v="5440"/>
    <n v="28128"/>
    <n v="-22688"/>
    <n v="-4.1705882352941179"/>
    <x v="2"/>
    <x v="3"/>
    <x v="1"/>
    <x v="0"/>
    <x v="2"/>
    <x v="0"/>
    <n v="0.23"/>
  </r>
  <r>
    <s v="TXN1399"/>
    <d v="2023-07-01T00:00:00"/>
    <s v="2023"/>
    <x v="8"/>
    <n v="47314"/>
    <n v="5025"/>
    <n v="42289"/>
    <n v="0.89379464851840895"/>
    <x v="1"/>
    <x v="3"/>
    <x v="3"/>
    <x v="2"/>
    <x v="3"/>
    <x v="3"/>
    <n v="0.09"/>
  </r>
  <r>
    <s v="TXN1400"/>
    <d v="2022-08-17T00:00:00"/>
    <s v="2022"/>
    <x v="1"/>
    <n v="27513"/>
    <n v="10800"/>
    <n v="16713"/>
    <n v="0.60745829244357208"/>
    <x v="0"/>
    <x v="1"/>
    <x v="3"/>
    <x v="3"/>
    <x v="0"/>
    <x v="0"/>
    <n v="0.06"/>
  </r>
  <r>
    <s v="TXN1401"/>
    <d v="2022-07-07T00:00:00"/>
    <s v="2022"/>
    <x v="8"/>
    <n v="48164"/>
    <n v="9638"/>
    <n v="38526"/>
    <n v="0.79989203554522048"/>
    <x v="0"/>
    <x v="2"/>
    <x v="5"/>
    <x v="1"/>
    <x v="1"/>
    <x v="3"/>
    <n v="0.23"/>
  </r>
  <r>
    <s v="TXN1402"/>
    <d v="2023-10-10T00:00:00"/>
    <s v="2023"/>
    <x v="7"/>
    <n v="32982"/>
    <n v="15932"/>
    <n v="17050"/>
    <n v="0.51694863865138563"/>
    <x v="3"/>
    <x v="3"/>
    <x v="1"/>
    <x v="0"/>
    <x v="2"/>
    <x v="0"/>
    <n v="7.0000000000000007E-2"/>
  </r>
  <r>
    <s v="TXN1403"/>
    <d v="2023-09-07T00:00:00"/>
    <s v="2023"/>
    <x v="9"/>
    <n v="20295"/>
    <n v="23409"/>
    <n v="-3114"/>
    <n v="-0.15343680709534369"/>
    <x v="0"/>
    <x v="3"/>
    <x v="2"/>
    <x v="3"/>
    <x v="0"/>
    <x v="0"/>
    <n v="0.18"/>
  </r>
  <r>
    <s v="TXN1404"/>
    <d v="2022-07-22T00:00:00"/>
    <s v="2022"/>
    <x v="8"/>
    <n v="8566"/>
    <n v="26072"/>
    <n v="-17506"/>
    <n v="-2.0436609852906842"/>
    <x v="2"/>
    <x v="4"/>
    <x v="1"/>
    <x v="3"/>
    <x v="3"/>
    <x v="0"/>
    <n v="0.28999999999999998"/>
  </r>
  <r>
    <s v="TXN1405"/>
    <d v="2022-04-23T00:00:00"/>
    <s v="2022"/>
    <x v="6"/>
    <n v="27541"/>
    <n v="21912"/>
    <n v="5629"/>
    <n v="0.20438618786536436"/>
    <x v="4"/>
    <x v="2"/>
    <x v="1"/>
    <x v="3"/>
    <x v="2"/>
    <x v="1"/>
    <n v="0.01"/>
  </r>
  <r>
    <s v="TXN1406"/>
    <d v="2023-04-06T00:00:00"/>
    <s v="2023"/>
    <x v="6"/>
    <n v="39042"/>
    <n v="10395"/>
    <n v="28647"/>
    <n v="0.73374827109266938"/>
    <x v="4"/>
    <x v="3"/>
    <x v="2"/>
    <x v="2"/>
    <x v="2"/>
    <x v="1"/>
    <n v="7.0000000000000007E-2"/>
  </r>
  <r>
    <s v="TXN1407"/>
    <d v="2022-02-27T00:00:00"/>
    <s v="2022"/>
    <x v="10"/>
    <n v="18312"/>
    <n v="8552"/>
    <n v="9760"/>
    <n v="0.53298383573612929"/>
    <x v="3"/>
    <x v="3"/>
    <x v="1"/>
    <x v="0"/>
    <x v="2"/>
    <x v="0"/>
    <n v="0.22"/>
  </r>
  <r>
    <s v="TXN1408"/>
    <d v="2023-12-10T00:00:00"/>
    <s v="2023"/>
    <x v="2"/>
    <n v="21805"/>
    <n v="19800"/>
    <n v="2005"/>
    <n v="9.1951387296491632E-2"/>
    <x v="2"/>
    <x v="0"/>
    <x v="1"/>
    <x v="0"/>
    <x v="3"/>
    <x v="2"/>
    <n v="0.1"/>
  </r>
  <r>
    <s v="TXN1409"/>
    <d v="2023-05-07T00:00:00"/>
    <s v="2023"/>
    <x v="0"/>
    <n v="19464"/>
    <n v="15936"/>
    <n v="3528"/>
    <n v="0.18125770653514181"/>
    <x v="0"/>
    <x v="4"/>
    <x v="1"/>
    <x v="3"/>
    <x v="1"/>
    <x v="1"/>
    <n v="0.1"/>
  </r>
  <r>
    <s v="TXN1410"/>
    <d v="2022-10-28T00:00:00"/>
    <s v="2022"/>
    <x v="7"/>
    <n v="9927"/>
    <n v="24565"/>
    <n v="-14638"/>
    <n v="-1.4745643195325879"/>
    <x v="3"/>
    <x v="3"/>
    <x v="0"/>
    <x v="4"/>
    <x v="0"/>
    <x v="0"/>
    <n v="0.08"/>
  </r>
  <r>
    <s v="TXN1411"/>
    <d v="2022-07-07T00:00:00"/>
    <s v="2022"/>
    <x v="8"/>
    <n v="16727"/>
    <n v="5817"/>
    <n v="10910"/>
    <n v="0.65223889519937828"/>
    <x v="2"/>
    <x v="3"/>
    <x v="1"/>
    <x v="4"/>
    <x v="0"/>
    <x v="2"/>
    <n v="0.19"/>
  </r>
  <r>
    <s v="TXN1412"/>
    <d v="2023-10-31T00:00:00"/>
    <s v="2023"/>
    <x v="7"/>
    <n v="40371"/>
    <n v="16090"/>
    <n v="24281"/>
    <n v="0.60144658294320186"/>
    <x v="3"/>
    <x v="3"/>
    <x v="5"/>
    <x v="4"/>
    <x v="3"/>
    <x v="3"/>
    <n v="0.17"/>
  </r>
  <r>
    <s v="TXN1413"/>
    <d v="2022-11-24T00:00:00"/>
    <s v="2022"/>
    <x v="11"/>
    <n v="46113"/>
    <n v="18108"/>
    <n v="28005"/>
    <n v="0.60731247153731049"/>
    <x v="2"/>
    <x v="2"/>
    <x v="1"/>
    <x v="3"/>
    <x v="1"/>
    <x v="0"/>
    <n v="0.12"/>
  </r>
  <r>
    <s v="TXN1414"/>
    <d v="2022-08-28T00:00:00"/>
    <s v="2022"/>
    <x v="1"/>
    <n v="30084"/>
    <n v="4130"/>
    <n v="25954"/>
    <n v="0.86271772370695388"/>
    <x v="0"/>
    <x v="4"/>
    <x v="5"/>
    <x v="3"/>
    <x v="0"/>
    <x v="0"/>
    <n v="0.27"/>
  </r>
  <r>
    <s v="TXN1415"/>
    <d v="2023-09-20T00:00:00"/>
    <s v="2023"/>
    <x v="9"/>
    <n v="42606"/>
    <n v="23296"/>
    <n v="19310"/>
    <n v="0.4532225508144393"/>
    <x v="3"/>
    <x v="0"/>
    <x v="1"/>
    <x v="4"/>
    <x v="0"/>
    <x v="2"/>
    <n v="0.03"/>
  </r>
  <r>
    <s v="TXN1416"/>
    <d v="2023-12-12T00:00:00"/>
    <s v="2023"/>
    <x v="2"/>
    <n v="35334"/>
    <n v="15625"/>
    <n v="19709"/>
    <n v="0.55779136242712402"/>
    <x v="0"/>
    <x v="0"/>
    <x v="1"/>
    <x v="3"/>
    <x v="0"/>
    <x v="0"/>
    <n v="0.12"/>
  </r>
  <r>
    <s v="TXN1417"/>
    <d v="2022-06-11T00:00:00"/>
    <s v="2022"/>
    <x v="4"/>
    <n v="25491"/>
    <n v="27081"/>
    <n v="-1590"/>
    <n v="-6.2374955866776507E-2"/>
    <x v="0"/>
    <x v="1"/>
    <x v="1"/>
    <x v="3"/>
    <x v="0"/>
    <x v="1"/>
    <n v="0.28999999999999998"/>
  </r>
  <r>
    <s v="TXN1418"/>
    <d v="2023-12-12T00:00:00"/>
    <s v="2023"/>
    <x v="2"/>
    <n v="5374"/>
    <n v="12537"/>
    <n v="-7163"/>
    <n v="-1.3328991440267957"/>
    <x v="0"/>
    <x v="1"/>
    <x v="0"/>
    <x v="3"/>
    <x v="1"/>
    <x v="1"/>
    <n v="0.28000000000000003"/>
  </r>
  <r>
    <s v="TXN1419"/>
    <d v="2023-02-04T00:00:00"/>
    <s v="2023"/>
    <x v="10"/>
    <n v="41236"/>
    <n v="18705"/>
    <n v="22531"/>
    <n v="0.54639150257056945"/>
    <x v="0"/>
    <x v="2"/>
    <x v="5"/>
    <x v="0"/>
    <x v="0"/>
    <x v="3"/>
    <n v="0.09"/>
  </r>
  <r>
    <s v="TXN1420"/>
    <d v="2022-05-07T00:00:00"/>
    <s v="2022"/>
    <x v="0"/>
    <n v="44361"/>
    <n v="10017"/>
    <n v="34344"/>
    <n v="0.77419354838709675"/>
    <x v="0"/>
    <x v="1"/>
    <x v="4"/>
    <x v="2"/>
    <x v="0"/>
    <x v="1"/>
    <n v="0.26"/>
  </r>
  <r>
    <s v="TXN1421"/>
    <d v="2022-06-10T00:00:00"/>
    <s v="2022"/>
    <x v="4"/>
    <n v="37813"/>
    <n v="17955"/>
    <n v="19858"/>
    <n v="0.52516330362573715"/>
    <x v="0"/>
    <x v="2"/>
    <x v="1"/>
    <x v="4"/>
    <x v="2"/>
    <x v="2"/>
    <n v="0.02"/>
  </r>
  <r>
    <s v="TXN1422"/>
    <d v="2022-12-09T00:00:00"/>
    <s v="2022"/>
    <x v="2"/>
    <n v="6437"/>
    <n v="12937"/>
    <n v="-6500"/>
    <n v="-1.0097871679353736"/>
    <x v="0"/>
    <x v="4"/>
    <x v="5"/>
    <x v="3"/>
    <x v="3"/>
    <x v="2"/>
    <n v="0.26"/>
  </r>
  <r>
    <s v="TXN1423"/>
    <d v="2023-06-22T00:00:00"/>
    <s v="2023"/>
    <x v="4"/>
    <n v="29648"/>
    <n v="11420"/>
    <n v="18228"/>
    <n v="0.6148138154344307"/>
    <x v="1"/>
    <x v="3"/>
    <x v="2"/>
    <x v="0"/>
    <x v="2"/>
    <x v="3"/>
    <n v="0.28999999999999998"/>
  </r>
  <r>
    <s v="TXN1424"/>
    <d v="2022-04-01T00:00:00"/>
    <s v="2022"/>
    <x v="6"/>
    <n v="44019"/>
    <n v="6461"/>
    <n v="37558"/>
    <n v="0.85322247211431423"/>
    <x v="0"/>
    <x v="3"/>
    <x v="1"/>
    <x v="2"/>
    <x v="0"/>
    <x v="0"/>
    <n v="0.04"/>
  </r>
  <r>
    <s v="TXN1425"/>
    <d v="2022-03-20T00:00:00"/>
    <s v="2022"/>
    <x v="3"/>
    <n v="16696"/>
    <n v="4926"/>
    <n v="11770"/>
    <n v="0.70495927168183992"/>
    <x v="2"/>
    <x v="3"/>
    <x v="3"/>
    <x v="2"/>
    <x v="0"/>
    <x v="2"/>
    <n v="0.24"/>
  </r>
  <r>
    <s v="TXN1426"/>
    <d v="2022-10-13T00:00:00"/>
    <s v="2022"/>
    <x v="7"/>
    <n v="5544"/>
    <n v="26014"/>
    <n v="-20470"/>
    <n v="-3.6922799422799422"/>
    <x v="0"/>
    <x v="3"/>
    <x v="1"/>
    <x v="0"/>
    <x v="1"/>
    <x v="0"/>
    <n v="0.03"/>
  </r>
  <r>
    <s v="TXN1427"/>
    <d v="2022-04-06T00:00:00"/>
    <s v="2022"/>
    <x v="6"/>
    <n v="6815"/>
    <n v="6509"/>
    <n v="306"/>
    <n v="4.4900953778429932E-2"/>
    <x v="3"/>
    <x v="3"/>
    <x v="4"/>
    <x v="3"/>
    <x v="1"/>
    <x v="0"/>
    <n v="0.1"/>
  </r>
  <r>
    <s v="TXN1428"/>
    <d v="2022-03-18T00:00:00"/>
    <s v="2022"/>
    <x v="3"/>
    <n v="47386"/>
    <n v="28462"/>
    <n v="18924"/>
    <n v="0.39935846030473138"/>
    <x v="0"/>
    <x v="1"/>
    <x v="1"/>
    <x v="3"/>
    <x v="2"/>
    <x v="0"/>
    <n v="0.24"/>
  </r>
  <r>
    <s v="TXN1429"/>
    <d v="2023-11-03T00:00:00"/>
    <s v="2023"/>
    <x v="11"/>
    <n v="16047"/>
    <n v="21902"/>
    <n v="-5855"/>
    <n v="-0.3648657069857294"/>
    <x v="2"/>
    <x v="3"/>
    <x v="4"/>
    <x v="3"/>
    <x v="0"/>
    <x v="0"/>
    <n v="0.26"/>
  </r>
  <r>
    <s v="TXN1430"/>
    <d v="2022-03-29T00:00:00"/>
    <s v="2022"/>
    <x v="3"/>
    <n v="28300"/>
    <n v="6260"/>
    <n v="22040"/>
    <n v="0.77879858657243817"/>
    <x v="0"/>
    <x v="3"/>
    <x v="1"/>
    <x v="1"/>
    <x v="3"/>
    <x v="2"/>
    <n v="0.08"/>
  </r>
  <r>
    <s v="TXN1431"/>
    <d v="2023-04-29T00:00:00"/>
    <s v="2023"/>
    <x v="6"/>
    <n v="49031"/>
    <n v="3666"/>
    <n v="45365"/>
    <n v="0.92523097632110296"/>
    <x v="2"/>
    <x v="3"/>
    <x v="2"/>
    <x v="3"/>
    <x v="3"/>
    <x v="1"/>
    <n v="0.15"/>
  </r>
  <r>
    <s v="TXN1432"/>
    <d v="2022-09-19T00:00:00"/>
    <s v="2022"/>
    <x v="9"/>
    <n v="41531"/>
    <n v="19184"/>
    <n v="22347"/>
    <n v="0.53807998844236837"/>
    <x v="1"/>
    <x v="1"/>
    <x v="1"/>
    <x v="2"/>
    <x v="1"/>
    <x v="2"/>
    <n v="0.03"/>
  </r>
  <r>
    <s v="TXN1433"/>
    <d v="2022-01-24T00:00:00"/>
    <s v="2022"/>
    <x v="5"/>
    <n v="33086"/>
    <n v="10777"/>
    <n v="22309"/>
    <n v="0.67427310644985794"/>
    <x v="0"/>
    <x v="3"/>
    <x v="2"/>
    <x v="0"/>
    <x v="0"/>
    <x v="0"/>
    <n v="0.01"/>
  </r>
  <r>
    <s v="TXN1434"/>
    <d v="2022-12-26T00:00:00"/>
    <s v="2022"/>
    <x v="2"/>
    <n v="31376"/>
    <n v="22176"/>
    <n v="9200"/>
    <n v="0.29321774604793471"/>
    <x v="0"/>
    <x v="3"/>
    <x v="5"/>
    <x v="3"/>
    <x v="2"/>
    <x v="2"/>
    <n v="0.04"/>
  </r>
  <r>
    <s v="TXN1435"/>
    <d v="2023-07-23T00:00:00"/>
    <s v="2023"/>
    <x v="8"/>
    <n v="29452"/>
    <n v="22182"/>
    <n v="7270"/>
    <n v="0.24684231970664131"/>
    <x v="0"/>
    <x v="4"/>
    <x v="5"/>
    <x v="1"/>
    <x v="0"/>
    <x v="3"/>
    <n v="0.28999999999999998"/>
  </r>
  <r>
    <s v="TXN1436"/>
    <d v="2023-06-17T00:00:00"/>
    <s v="2023"/>
    <x v="4"/>
    <n v="15571"/>
    <n v="22697"/>
    <n v="-7126"/>
    <n v="-0.45764562327403507"/>
    <x v="2"/>
    <x v="2"/>
    <x v="2"/>
    <x v="2"/>
    <x v="2"/>
    <x v="2"/>
    <n v="7.0000000000000007E-2"/>
  </r>
  <r>
    <s v="TXN1437"/>
    <d v="2022-06-18T00:00:00"/>
    <s v="2022"/>
    <x v="4"/>
    <n v="12609"/>
    <n v="17126"/>
    <n v="-4517"/>
    <n v="-0.35823618050598777"/>
    <x v="0"/>
    <x v="4"/>
    <x v="0"/>
    <x v="3"/>
    <x v="1"/>
    <x v="2"/>
    <n v="0.13"/>
  </r>
  <r>
    <s v="TXN1438"/>
    <d v="2023-10-30T00:00:00"/>
    <s v="2023"/>
    <x v="7"/>
    <n v="38467"/>
    <n v="29551"/>
    <n v="8916"/>
    <n v="0.23178308680167417"/>
    <x v="1"/>
    <x v="1"/>
    <x v="0"/>
    <x v="3"/>
    <x v="0"/>
    <x v="3"/>
    <n v="0.02"/>
  </r>
  <r>
    <s v="TXN1439"/>
    <d v="2022-04-30T00:00:00"/>
    <s v="2022"/>
    <x v="6"/>
    <n v="26578"/>
    <n v="28130"/>
    <n v="-1552"/>
    <n v="-5.8394160583941604E-2"/>
    <x v="0"/>
    <x v="3"/>
    <x v="5"/>
    <x v="3"/>
    <x v="1"/>
    <x v="2"/>
    <n v="0.02"/>
  </r>
  <r>
    <s v="TXN1440"/>
    <d v="2022-02-14T00:00:00"/>
    <s v="2022"/>
    <x v="10"/>
    <n v="39381"/>
    <n v="7750"/>
    <n v="31631"/>
    <n v="0.80320459104644371"/>
    <x v="0"/>
    <x v="0"/>
    <x v="3"/>
    <x v="3"/>
    <x v="0"/>
    <x v="0"/>
    <n v="0.21"/>
  </r>
  <r>
    <s v="TXN1441"/>
    <d v="2022-09-08T00:00:00"/>
    <s v="2022"/>
    <x v="9"/>
    <n v="26777"/>
    <n v="29436"/>
    <n v="-2659"/>
    <n v="-9.9301639466706504E-2"/>
    <x v="0"/>
    <x v="3"/>
    <x v="1"/>
    <x v="2"/>
    <x v="0"/>
    <x v="1"/>
    <n v="0.15"/>
  </r>
  <r>
    <s v="TXN1442"/>
    <d v="2022-01-03T00:00:00"/>
    <s v="2022"/>
    <x v="5"/>
    <n v="48704"/>
    <n v="10904"/>
    <n v="37800"/>
    <n v="0.77611695137976344"/>
    <x v="4"/>
    <x v="3"/>
    <x v="3"/>
    <x v="1"/>
    <x v="1"/>
    <x v="3"/>
    <n v="0"/>
  </r>
  <r>
    <s v="TXN1443"/>
    <d v="2022-09-11T00:00:00"/>
    <s v="2022"/>
    <x v="9"/>
    <n v="16160"/>
    <n v="24073"/>
    <n v="-7913"/>
    <n v="-0.48966584158415843"/>
    <x v="2"/>
    <x v="2"/>
    <x v="1"/>
    <x v="2"/>
    <x v="0"/>
    <x v="1"/>
    <n v="0.12"/>
  </r>
  <r>
    <s v="TXN1444"/>
    <d v="2022-05-08T00:00:00"/>
    <s v="2022"/>
    <x v="0"/>
    <n v="14095"/>
    <n v="24297"/>
    <n v="-10202"/>
    <n v="-0.72380276693863077"/>
    <x v="2"/>
    <x v="0"/>
    <x v="1"/>
    <x v="2"/>
    <x v="0"/>
    <x v="2"/>
    <n v="0.13"/>
  </r>
  <r>
    <s v="TXN1445"/>
    <d v="2023-05-31T00:00:00"/>
    <s v="2023"/>
    <x v="0"/>
    <n v="38072"/>
    <n v="28126"/>
    <n v="9946"/>
    <n v="0.2612418575330952"/>
    <x v="0"/>
    <x v="1"/>
    <x v="1"/>
    <x v="4"/>
    <x v="0"/>
    <x v="3"/>
    <n v="0.28000000000000003"/>
  </r>
  <r>
    <s v="TXN1446"/>
    <d v="2023-01-19T00:00:00"/>
    <s v="2023"/>
    <x v="5"/>
    <n v="48556"/>
    <n v="22060"/>
    <n v="26496"/>
    <n v="0.54567921575088563"/>
    <x v="0"/>
    <x v="1"/>
    <x v="3"/>
    <x v="4"/>
    <x v="1"/>
    <x v="0"/>
    <n v="0.03"/>
  </r>
  <r>
    <s v="TXN1447"/>
    <d v="2023-04-02T00:00:00"/>
    <s v="2023"/>
    <x v="6"/>
    <n v="33598"/>
    <n v="17082"/>
    <n v="16516"/>
    <n v="0.49157687957616525"/>
    <x v="0"/>
    <x v="2"/>
    <x v="0"/>
    <x v="4"/>
    <x v="2"/>
    <x v="0"/>
    <n v="0.22"/>
  </r>
  <r>
    <s v="TXN1448"/>
    <d v="2022-05-28T00:00:00"/>
    <s v="2022"/>
    <x v="0"/>
    <n v="19112"/>
    <n v="7517"/>
    <n v="11595"/>
    <n v="0.60668689828380074"/>
    <x v="2"/>
    <x v="1"/>
    <x v="0"/>
    <x v="1"/>
    <x v="0"/>
    <x v="2"/>
    <n v="0.13"/>
  </r>
  <r>
    <s v="TXN1449"/>
    <d v="2022-12-09T00:00:00"/>
    <s v="2022"/>
    <x v="2"/>
    <n v="40774"/>
    <n v="4186"/>
    <n v="36588"/>
    <n v="0.89733653798989554"/>
    <x v="0"/>
    <x v="1"/>
    <x v="4"/>
    <x v="2"/>
    <x v="0"/>
    <x v="3"/>
    <n v="0.13"/>
  </r>
  <r>
    <s v="TXN1450"/>
    <d v="2022-02-02T00:00:00"/>
    <s v="2022"/>
    <x v="10"/>
    <n v="48251"/>
    <n v="5082"/>
    <n v="43169"/>
    <n v="0.89467575801537791"/>
    <x v="0"/>
    <x v="0"/>
    <x v="4"/>
    <x v="4"/>
    <x v="2"/>
    <x v="1"/>
    <n v="0.03"/>
  </r>
  <r>
    <s v="TXN1451"/>
    <d v="2023-02-16T00:00:00"/>
    <s v="2023"/>
    <x v="10"/>
    <n v="18588"/>
    <n v="6770"/>
    <n v="11818"/>
    <n v="0.63578652894340437"/>
    <x v="1"/>
    <x v="1"/>
    <x v="1"/>
    <x v="3"/>
    <x v="3"/>
    <x v="0"/>
    <n v="0.18"/>
  </r>
  <r>
    <s v="TXN1452"/>
    <d v="2022-06-03T00:00:00"/>
    <s v="2022"/>
    <x v="4"/>
    <n v="47501"/>
    <n v="7255"/>
    <n v="40246"/>
    <n v="0.8472663733395086"/>
    <x v="2"/>
    <x v="2"/>
    <x v="1"/>
    <x v="3"/>
    <x v="0"/>
    <x v="1"/>
    <n v="7.0000000000000007E-2"/>
  </r>
  <r>
    <s v="TXN1453"/>
    <d v="2022-07-09T00:00:00"/>
    <s v="2022"/>
    <x v="8"/>
    <n v="12604"/>
    <n v="25887"/>
    <n v="-13283"/>
    <n v="-1.0538717867343701"/>
    <x v="2"/>
    <x v="3"/>
    <x v="5"/>
    <x v="4"/>
    <x v="2"/>
    <x v="0"/>
    <n v="0.27"/>
  </r>
  <r>
    <s v="TXN1454"/>
    <d v="2022-12-07T00:00:00"/>
    <s v="2022"/>
    <x v="2"/>
    <n v="29194"/>
    <n v="25039"/>
    <n v="4155"/>
    <n v="0.14232376515722409"/>
    <x v="4"/>
    <x v="0"/>
    <x v="0"/>
    <x v="4"/>
    <x v="3"/>
    <x v="2"/>
    <n v="0.1"/>
  </r>
  <r>
    <s v="TXN1455"/>
    <d v="2023-07-25T00:00:00"/>
    <s v="2023"/>
    <x v="8"/>
    <n v="23089"/>
    <n v="5912"/>
    <n v="17177"/>
    <n v="0.74394733422842041"/>
    <x v="1"/>
    <x v="1"/>
    <x v="1"/>
    <x v="3"/>
    <x v="1"/>
    <x v="1"/>
    <n v="0.03"/>
  </r>
  <r>
    <s v="TXN1456"/>
    <d v="2022-10-03T00:00:00"/>
    <s v="2022"/>
    <x v="7"/>
    <n v="37304"/>
    <n v="29269"/>
    <n v="8035"/>
    <n v="0.21539245121166631"/>
    <x v="2"/>
    <x v="3"/>
    <x v="3"/>
    <x v="1"/>
    <x v="2"/>
    <x v="3"/>
    <n v="0.22"/>
  </r>
  <r>
    <s v="TXN1457"/>
    <d v="2022-04-26T00:00:00"/>
    <s v="2022"/>
    <x v="6"/>
    <n v="17530"/>
    <n v="7301"/>
    <n v="10229"/>
    <n v="0.58351397604107247"/>
    <x v="1"/>
    <x v="3"/>
    <x v="4"/>
    <x v="4"/>
    <x v="0"/>
    <x v="3"/>
    <n v="0.13"/>
  </r>
  <r>
    <s v="TXN1458"/>
    <d v="2023-08-05T00:00:00"/>
    <s v="2023"/>
    <x v="1"/>
    <n v="28754"/>
    <n v="10099"/>
    <n v="18655"/>
    <n v="0.64877930027126662"/>
    <x v="0"/>
    <x v="0"/>
    <x v="1"/>
    <x v="3"/>
    <x v="2"/>
    <x v="0"/>
    <n v="0.1"/>
  </r>
  <r>
    <s v="TXN1459"/>
    <d v="2022-08-02T00:00:00"/>
    <s v="2022"/>
    <x v="1"/>
    <n v="45801"/>
    <n v="27380"/>
    <n v="18421"/>
    <n v="0.40219645859260716"/>
    <x v="3"/>
    <x v="0"/>
    <x v="1"/>
    <x v="3"/>
    <x v="0"/>
    <x v="0"/>
    <n v="0.24"/>
  </r>
  <r>
    <s v="TXN1460"/>
    <d v="2023-08-02T00:00:00"/>
    <s v="2023"/>
    <x v="1"/>
    <n v="5754"/>
    <n v="5453"/>
    <n v="301"/>
    <n v="5.2311435523114354E-2"/>
    <x v="3"/>
    <x v="3"/>
    <x v="4"/>
    <x v="3"/>
    <x v="0"/>
    <x v="3"/>
    <n v="0.12"/>
  </r>
  <r>
    <s v="TXN1461"/>
    <d v="2022-02-17T00:00:00"/>
    <s v="2022"/>
    <x v="10"/>
    <n v="28315"/>
    <n v="11888"/>
    <n v="16427"/>
    <n v="0.58015186297015719"/>
    <x v="3"/>
    <x v="3"/>
    <x v="3"/>
    <x v="3"/>
    <x v="2"/>
    <x v="2"/>
    <n v="0.24"/>
  </r>
  <r>
    <s v="TXN1462"/>
    <d v="2023-09-06T00:00:00"/>
    <s v="2023"/>
    <x v="9"/>
    <n v="7554"/>
    <n v="22871"/>
    <n v="-15317"/>
    <n v="-2.0276674609478422"/>
    <x v="3"/>
    <x v="3"/>
    <x v="2"/>
    <x v="0"/>
    <x v="2"/>
    <x v="3"/>
    <n v="0.12"/>
  </r>
  <r>
    <s v="TXN1463"/>
    <d v="2023-12-19T00:00:00"/>
    <s v="2023"/>
    <x v="2"/>
    <n v="24992"/>
    <n v="13747"/>
    <n v="11245"/>
    <n v="0.44994398207426378"/>
    <x v="0"/>
    <x v="1"/>
    <x v="1"/>
    <x v="3"/>
    <x v="3"/>
    <x v="2"/>
    <n v="0.08"/>
  </r>
  <r>
    <s v="TXN1464"/>
    <d v="2023-04-11T00:00:00"/>
    <s v="2023"/>
    <x v="6"/>
    <n v="48764"/>
    <n v="5243"/>
    <n v="43521"/>
    <n v="0.89248215896973182"/>
    <x v="1"/>
    <x v="0"/>
    <x v="1"/>
    <x v="3"/>
    <x v="0"/>
    <x v="0"/>
    <n v="0"/>
  </r>
  <r>
    <s v="TXN1465"/>
    <d v="2023-07-30T00:00:00"/>
    <s v="2023"/>
    <x v="8"/>
    <n v="22666"/>
    <n v="3759"/>
    <n v="18907"/>
    <n v="0.83415688696726376"/>
    <x v="2"/>
    <x v="0"/>
    <x v="2"/>
    <x v="2"/>
    <x v="0"/>
    <x v="0"/>
    <n v="0.12"/>
  </r>
  <r>
    <s v="TXN1466"/>
    <d v="2023-10-02T00:00:00"/>
    <s v="2023"/>
    <x v="7"/>
    <n v="37456"/>
    <n v="15788"/>
    <n v="21668"/>
    <n v="0.57849209739427598"/>
    <x v="1"/>
    <x v="3"/>
    <x v="5"/>
    <x v="2"/>
    <x v="2"/>
    <x v="2"/>
    <n v="0.14000000000000001"/>
  </r>
  <r>
    <s v="TXN1467"/>
    <d v="2022-04-14T00:00:00"/>
    <s v="2022"/>
    <x v="6"/>
    <n v="25443"/>
    <n v="29244"/>
    <n v="-3801"/>
    <n v="-0.14939276028770193"/>
    <x v="3"/>
    <x v="3"/>
    <x v="5"/>
    <x v="3"/>
    <x v="3"/>
    <x v="2"/>
    <n v="0.14000000000000001"/>
  </r>
  <r>
    <s v="TXN1468"/>
    <d v="2023-04-29T00:00:00"/>
    <s v="2023"/>
    <x v="6"/>
    <n v="31227"/>
    <n v="21876"/>
    <n v="9351"/>
    <n v="0.29945239696416565"/>
    <x v="0"/>
    <x v="3"/>
    <x v="0"/>
    <x v="1"/>
    <x v="2"/>
    <x v="1"/>
    <n v="0.15"/>
  </r>
  <r>
    <s v="TXN1469"/>
    <d v="2023-09-01T00:00:00"/>
    <s v="2023"/>
    <x v="9"/>
    <n v="45856"/>
    <n v="19828"/>
    <n v="26028"/>
    <n v="0.56760293091416614"/>
    <x v="1"/>
    <x v="1"/>
    <x v="1"/>
    <x v="3"/>
    <x v="0"/>
    <x v="2"/>
    <n v="0.08"/>
  </r>
  <r>
    <s v="TXN1470"/>
    <d v="2022-10-29T00:00:00"/>
    <s v="2022"/>
    <x v="7"/>
    <n v="40849"/>
    <n v="8113"/>
    <n v="32736"/>
    <n v="0.80139048691522441"/>
    <x v="4"/>
    <x v="4"/>
    <x v="0"/>
    <x v="3"/>
    <x v="2"/>
    <x v="2"/>
    <n v="0.15"/>
  </r>
  <r>
    <s v="TXN1471"/>
    <d v="2023-04-17T00:00:00"/>
    <s v="2023"/>
    <x v="6"/>
    <n v="21012"/>
    <n v="14141"/>
    <n v="6871"/>
    <n v="0.3270036169807729"/>
    <x v="0"/>
    <x v="3"/>
    <x v="4"/>
    <x v="2"/>
    <x v="2"/>
    <x v="3"/>
    <n v="0.01"/>
  </r>
  <r>
    <s v="TXN1472"/>
    <d v="2022-06-21T00:00:00"/>
    <s v="2022"/>
    <x v="4"/>
    <n v="35213"/>
    <n v="3979"/>
    <n v="31234"/>
    <n v="0.8870019595035924"/>
    <x v="0"/>
    <x v="3"/>
    <x v="5"/>
    <x v="2"/>
    <x v="1"/>
    <x v="1"/>
    <n v="0.14000000000000001"/>
  </r>
  <r>
    <s v="TXN1473"/>
    <d v="2022-04-18T00:00:00"/>
    <s v="2022"/>
    <x v="6"/>
    <n v="31829"/>
    <n v="17649"/>
    <n v="14180"/>
    <n v="0.44550567092902699"/>
    <x v="2"/>
    <x v="0"/>
    <x v="2"/>
    <x v="4"/>
    <x v="0"/>
    <x v="1"/>
    <n v="0.28000000000000003"/>
  </r>
  <r>
    <s v="TXN1474"/>
    <d v="2023-06-15T00:00:00"/>
    <s v="2023"/>
    <x v="4"/>
    <n v="47759"/>
    <n v="8971"/>
    <n v="38788"/>
    <n v="0.81216105864863164"/>
    <x v="3"/>
    <x v="1"/>
    <x v="4"/>
    <x v="3"/>
    <x v="1"/>
    <x v="2"/>
    <n v="0.21"/>
  </r>
  <r>
    <s v="TXN1475"/>
    <d v="2023-03-17T00:00:00"/>
    <s v="2023"/>
    <x v="3"/>
    <n v="49432"/>
    <n v="4378"/>
    <n v="45054"/>
    <n v="0.91143388897879918"/>
    <x v="3"/>
    <x v="0"/>
    <x v="1"/>
    <x v="3"/>
    <x v="0"/>
    <x v="3"/>
    <n v="0.27"/>
  </r>
  <r>
    <s v="TXN1476"/>
    <d v="2023-06-07T00:00:00"/>
    <s v="2023"/>
    <x v="4"/>
    <n v="6768"/>
    <n v="17161"/>
    <n v="-10393"/>
    <n v="-1.5356087470449173"/>
    <x v="0"/>
    <x v="3"/>
    <x v="1"/>
    <x v="3"/>
    <x v="2"/>
    <x v="2"/>
    <n v="0.01"/>
  </r>
  <r>
    <s v="TXN1477"/>
    <d v="2022-02-27T00:00:00"/>
    <s v="2022"/>
    <x v="10"/>
    <n v="25924"/>
    <n v="29718"/>
    <n v="-3794"/>
    <n v="-0.14635087177904643"/>
    <x v="3"/>
    <x v="4"/>
    <x v="1"/>
    <x v="3"/>
    <x v="0"/>
    <x v="2"/>
    <n v="0.04"/>
  </r>
  <r>
    <s v="TXN1478"/>
    <d v="2022-09-29T00:00:00"/>
    <s v="2022"/>
    <x v="9"/>
    <n v="7282"/>
    <n v="9680"/>
    <n v="-2398"/>
    <n v="-0.32930513595166161"/>
    <x v="3"/>
    <x v="0"/>
    <x v="5"/>
    <x v="2"/>
    <x v="0"/>
    <x v="2"/>
    <n v="0.28999999999999998"/>
  </r>
  <r>
    <s v="TXN1479"/>
    <d v="2023-10-11T00:00:00"/>
    <s v="2023"/>
    <x v="7"/>
    <n v="27071"/>
    <n v="7642"/>
    <n v="19429"/>
    <n v="0.7177052934874959"/>
    <x v="3"/>
    <x v="0"/>
    <x v="3"/>
    <x v="0"/>
    <x v="0"/>
    <x v="0"/>
    <n v="0.02"/>
  </r>
  <r>
    <s v="TXN1480"/>
    <d v="2022-03-27T00:00:00"/>
    <s v="2022"/>
    <x v="3"/>
    <n v="31330"/>
    <n v="19495"/>
    <n v="11835"/>
    <n v="0.37775295244174911"/>
    <x v="0"/>
    <x v="3"/>
    <x v="3"/>
    <x v="0"/>
    <x v="1"/>
    <x v="1"/>
    <n v="0.28999999999999998"/>
  </r>
  <r>
    <s v="TXN1481"/>
    <d v="2023-12-02T00:00:00"/>
    <s v="2023"/>
    <x v="2"/>
    <n v="47508"/>
    <n v="13594"/>
    <n v="33914"/>
    <n v="0.71385871853161575"/>
    <x v="1"/>
    <x v="1"/>
    <x v="3"/>
    <x v="1"/>
    <x v="0"/>
    <x v="0"/>
    <n v="0.17"/>
  </r>
  <r>
    <s v="TXN1482"/>
    <d v="2023-06-15T00:00:00"/>
    <s v="2023"/>
    <x v="4"/>
    <n v="5431"/>
    <n v="11847"/>
    <n v="-6416"/>
    <n v="-1.1813662308967041"/>
    <x v="4"/>
    <x v="1"/>
    <x v="3"/>
    <x v="2"/>
    <x v="0"/>
    <x v="0"/>
    <n v="0.11"/>
  </r>
  <r>
    <s v="TXN1483"/>
    <d v="2022-02-06T00:00:00"/>
    <s v="2022"/>
    <x v="10"/>
    <n v="16309"/>
    <n v="29114"/>
    <n v="-12805"/>
    <n v="-0.78514930406524008"/>
    <x v="1"/>
    <x v="1"/>
    <x v="3"/>
    <x v="2"/>
    <x v="0"/>
    <x v="0"/>
    <n v="0.13"/>
  </r>
  <r>
    <s v="TXN1484"/>
    <d v="2023-07-10T00:00:00"/>
    <s v="2023"/>
    <x v="8"/>
    <n v="17813"/>
    <n v="10317"/>
    <n v="7496"/>
    <n v="0.42081625778925502"/>
    <x v="0"/>
    <x v="4"/>
    <x v="0"/>
    <x v="3"/>
    <x v="1"/>
    <x v="1"/>
    <n v="0.02"/>
  </r>
  <r>
    <s v="TXN1485"/>
    <d v="2022-03-27T00:00:00"/>
    <s v="2022"/>
    <x v="3"/>
    <n v="48518"/>
    <n v="8269"/>
    <n v="40249"/>
    <n v="0.82956840760130257"/>
    <x v="0"/>
    <x v="3"/>
    <x v="4"/>
    <x v="2"/>
    <x v="0"/>
    <x v="3"/>
    <n v="0.22"/>
  </r>
  <r>
    <s v="TXN1486"/>
    <d v="2023-07-14T00:00:00"/>
    <s v="2023"/>
    <x v="8"/>
    <n v="28307"/>
    <n v="20995"/>
    <n v="7312"/>
    <n v="0.25831066520648605"/>
    <x v="4"/>
    <x v="3"/>
    <x v="2"/>
    <x v="3"/>
    <x v="2"/>
    <x v="0"/>
    <n v="0.21"/>
  </r>
  <r>
    <s v="TXN1487"/>
    <d v="2022-12-31T00:00:00"/>
    <s v="2022"/>
    <x v="2"/>
    <n v="15088"/>
    <n v="15692"/>
    <n v="-604"/>
    <n v="-4.0031813361611879E-2"/>
    <x v="0"/>
    <x v="3"/>
    <x v="1"/>
    <x v="3"/>
    <x v="1"/>
    <x v="2"/>
    <n v="0.28999999999999998"/>
  </r>
  <r>
    <s v="TXN1488"/>
    <d v="2022-01-04T00:00:00"/>
    <s v="2022"/>
    <x v="5"/>
    <n v="22991"/>
    <n v="15309"/>
    <n v="7682"/>
    <n v="0.3341307468139707"/>
    <x v="2"/>
    <x v="1"/>
    <x v="2"/>
    <x v="1"/>
    <x v="1"/>
    <x v="1"/>
    <n v="0.14000000000000001"/>
  </r>
  <r>
    <s v="TXN1489"/>
    <d v="2023-01-16T00:00:00"/>
    <s v="2023"/>
    <x v="5"/>
    <n v="39676"/>
    <n v="29861"/>
    <n v="9815"/>
    <n v="0.24737876802096986"/>
    <x v="0"/>
    <x v="3"/>
    <x v="2"/>
    <x v="4"/>
    <x v="1"/>
    <x v="0"/>
    <n v="0"/>
  </r>
  <r>
    <s v="TXN1490"/>
    <d v="2022-07-09T00:00:00"/>
    <s v="2022"/>
    <x v="8"/>
    <n v="16214"/>
    <n v="9361"/>
    <n v="6853"/>
    <n v="0.42265943012211671"/>
    <x v="0"/>
    <x v="3"/>
    <x v="0"/>
    <x v="3"/>
    <x v="1"/>
    <x v="2"/>
    <n v="0.23"/>
  </r>
  <r>
    <s v="TXN1491"/>
    <d v="2023-12-23T00:00:00"/>
    <s v="2023"/>
    <x v="2"/>
    <n v="14102"/>
    <n v="21764"/>
    <n v="-7662"/>
    <n v="-0.54332718763295984"/>
    <x v="1"/>
    <x v="3"/>
    <x v="4"/>
    <x v="0"/>
    <x v="3"/>
    <x v="0"/>
    <n v="0.1"/>
  </r>
  <r>
    <s v="TXN1492"/>
    <d v="2022-03-24T00:00:00"/>
    <s v="2022"/>
    <x v="3"/>
    <n v="22150"/>
    <n v="11223"/>
    <n v="10927"/>
    <n v="0.49331828442437925"/>
    <x v="0"/>
    <x v="3"/>
    <x v="3"/>
    <x v="2"/>
    <x v="2"/>
    <x v="0"/>
    <n v="0.01"/>
  </r>
  <r>
    <s v="TXN1493"/>
    <d v="2022-11-01T00:00:00"/>
    <s v="2022"/>
    <x v="11"/>
    <n v="22020"/>
    <n v="21927"/>
    <n v="93"/>
    <n v="4.2234332425068119E-3"/>
    <x v="0"/>
    <x v="2"/>
    <x v="1"/>
    <x v="4"/>
    <x v="1"/>
    <x v="1"/>
    <n v="0.26"/>
  </r>
  <r>
    <s v="TXN1494"/>
    <d v="2022-05-31T00:00:00"/>
    <s v="2022"/>
    <x v="0"/>
    <n v="25124"/>
    <n v="16685"/>
    <n v="8439"/>
    <n v="0.33589396592899218"/>
    <x v="0"/>
    <x v="4"/>
    <x v="1"/>
    <x v="2"/>
    <x v="1"/>
    <x v="1"/>
    <n v="0.08"/>
  </r>
  <r>
    <s v="TXN1495"/>
    <d v="2023-05-01T00:00:00"/>
    <s v="2023"/>
    <x v="0"/>
    <n v="26146"/>
    <n v="28173"/>
    <n v="-2027"/>
    <n v="-7.7526199036181437E-2"/>
    <x v="3"/>
    <x v="3"/>
    <x v="3"/>
    <x v="3"/>
    <x v="3"/>
    <x v="2"/>
    <n v="0"/>
  </r>
  <r>
    <s v="TXN1496"/>
    <d v="2023-06-11T00:00:00"/>
    <s v="2023"/>
    <x v="4"/>
    <n v="12059"/>
    <n v="15885"/>
    <n v="-3826"/>
    <n v="-0.31727340575503771"/>
    <x v="0"/>
    <x v="3"/>
    <x v="1"/>
    <x v="1"/>
    <x v="0"/>
    <x v="1"/>
    <n v="7.0000000000000007E-2"/>
  </r>
  <r>
    <s v="TXN1497"/>
    <d v="2022-07-26T00:00:00"/>
    <s v="2022"/>
    <x v="8"/>
    <n v="32069"/>
    <n v="23853"/>
    <n v="8216"/>
    <n v="0.25619757398110327"/>
    <x v="1"/>
    <x v="1"/>
    <x v="1"/>
    <x v="4"/>
    <x v="3"/>
    <x v="0"/>
    <n v="0.13"/>
  </r>
  <r>
    <s v="TXN1498"/>
    <d v="2023-10-12T00:00:00"/>
    <s v="2023"/>
    <x v="7"/>
    <n v="39664"/>
    <n v="15246"/>
    <n v="24418"/>
    <n v="0.61562121823315852"/>
    <x v="4"/>
    <x v="0"/>
    <x v="3"/>
    <x v="2"/>
    <x v="2"/>
    <x v="1"/>
    <n v="0.14000000000000001"/>
  </r>
  <r>
    <s v="TXN1499"/>
    <d v="2022-08-23T00:00:00"/>
    <s v="2022"/>
    <x v="1"/>
    <n v="18896"/>
    <n v="4943"/>
    <n v="13953"/>
    <n v="0.73841024555461476"/>
    <x v="3"/>
    <x v="0"/>
    <x v="3"/>
    <x v="4"/>
    <x v="0"/>
    <x v="0"/>
    <n v="0.03"/>
  </r>
  <r>
    <s v="TXN1500"/>
    <d v="2023-06-06T00:00:00"/>
    <s v="2023"/>
    <x v="4"/>
    <n v="48118"/>
    <n v="13541"/>
    <n v="34577"/>
    <n v="0.71858763872147635"/>
    <x v="4"/>
    <x v="3"/>
    <x v="4"/>
    <x v="1"/>
    <x v="0"/>
    <x v="1"/>
    <n v="0.01"/>
  </r>
  <r>
    <s v="TXN1501"/>
    <d v="2023-02-04T00:00:00"/>
    <s v="2023"/>
    <x v="10"/>
    <n v="16561"/>
    <n v="6348"/>
    <n v="10213"/>
    <n v="0.61668981341706419"/>
    <x v="0"/>
    <x v="4"/>
    <x v="3"/>
    <x v="3"/>
    <x v="3"/>
    <x v="2"/>
    <n v="0.12"/>
  </r>
  <r>
    <s v="TXN1502"/>
    <d v="2023-05-22T00:00:00"/>
    <s v="2023"/>
    <x v="0"/>
    <n v="39291"/>
    <n v="19352"/>
    <n v="19939"/>
    <n v="0.50746990404927339"/>
    <x v="0"/>
    <x v="3"/>
    <x v="5"/>
    <x v="2"/>
    <x v="1"/>
    <x v="3"/>
    <n v="0.16"/>
  </r>
  <r>
    <s v="TXN1503"/>
    <d v="2023-09-04T00:00:00"/>
    <s v="2023"/>
    <x v="9"/>
    <n v="39154"/>
    <n v="6642"/>
    <n v="32512"/>
    <n v="0.8303621596771722"/>
    <x v="1"/>
    <x v="2"/>
    <x v="1"/>
    <x v="3"/>
    <x v="2"/>
    <x v="0"/>
    <n v="0.21"/>
  </r>
  <r>
    <s v="TXN1504"/>
    <d v="2023-06-12T00:00:00"/>
    <s v="2023"/>
    <x v="4"/>
    <n v="38149"/>
    <n v="8578"/>
    <n v="29571"/>
    <n v="0.7751448268630895"/>
    <x v="2"/>
    <x v="3"/>
    <x v="5"/>
    <x v="3"/>
    <x v="0"/>
    <x v="0"/>
    <n v="0.05"/>
  </r>
  <r>
    <s v="TXN1505"/>
    <d v="2023-03-06T00:00:00"/>
    <s v="2023"/>
    <x v="3"/>
    <n v="27983"/>
    <n v="8563"/>
    <n v="19420"/>
    <n v="0.69399278133152276"/>
    <x v="0"/>
    <x v="0"/>
    <x v="1"/>
    <x v="2"/>
    <x v="1"/>
    <x v="1"/>
    <n v="0.23"/>
  </r>
  <r>
    <s v="TXN1506"/>
    <d v="2023-02-07T00:00:00"/>
    <s v="2023"/>
    <x v="10"/>
    <n v="8884"/>
    <n v="28898"/>
    <n v="-20014"/>
    <n v="-2.2528140477262495"/>
    <x v="0"/>
    <x v="4"/>
    <x v="1"/>
    <x v="1"/>
    <x v="0"/>
    <x v="3"/>
    <n v="7.0000000000000007E-2"/>
  </r>
  <r>
    <s v="TXN1507"/>
    <d v="2023-06-12T00:00:00"/>
    <s v="2023"/>
    <x v="4"/>
    <n v="27875"/>
    <n v="28096"/>
    <n v="-221"/>
    <n v="-7.9282511210762331E-3"/>
    <x v="3"/>
    <x v="1"/>
    <x v="1"/>
    <x v="0"/>
    <x v="0"/>
    <x v="0"/>
    <n v="0.06"/>
  </r>
  <r>
    <s v="TXN1508"/>
    <d v="2022-08-16T00:00:00"/>
    <s v="2022"/>
    <x v="1"/>
    <n v="6984"/>
    <n v="24031"/>
    <n v="-17047"/>
    <n v="-2.4408648339060712"/>
    <x v="0"/>
    <x v="4"/>
    <x v="2"/>
    <x v="3"/>
    <x v="1"/>
    <x v="2"/>
    <n v="0.1"/>
  </r>
  <r>
    <s v="TXN1509"/>
    <d v="2023-03-19T00:00:00"/>
    <s v="2023"/>
    <x v="3"/>
    <n v="18104"/>
    <n v="25039"/>
    <n v="-6935"/>
    <n v="-0.38306451612903225"/>
    <x v="3"/>
    <x v="3"/>
    <x v="1"/>
    <x v="4"/>
    <x v="1"/>
    <x v="0"/>
    <n v="0.16"/>
  </r>
  <r>
    <s v="TXN1510"/>
    <d v="2022-05-26T00:00:00"/>
    <s v="2022"/>
    <x v="0"/>
    <n v="30500"/>
    <n v="5407"/>
    <n v="25093"/>
    <n v="0.82272131147540983"/>
    <x v="1"/>
    <x v="0"/>
    <x v="3"/>
    <x v="2"/>
    <x v="2"/>
    <x v="3"/>
    <n v="0.09"/>
  </r>
  <r>
    <s v="TXN1511"/>
    <d v="2023-05-14T00:00:00"/>
    <s v="2023"/>
    <x v="0"/>
    <n v="25184"/>
    <n v="29823"/>
    <n v="-4639"/>
    <n v="-0.18420425667090215"/>
    <x v="3"/>
    <x v="0"/>
    <x v="2"/>
    <x v="4"/>
    <x v="2"/>
    <x v="0"/>
    <n v="0.04"/>
  </r>
  <r>
    <s v="TXN1512"/>
    <d v="2023-03-25T00:00:00"/>
    <s v="2023"/>
    <x v="3"/>
    <n v="29834"/>
    <n v="16609"/>
    <n v="13225"/>
    <n v="0.44328618354897098"/>
    <x v="1"/>
    <x v="3"/>
    <x v="2"/>
    <x v="2"/>
    <x v="3"/>
    <x v="0"/>
    <n v="0.09"/>
  </r>
  <r>
    <s v="TXN1513"/>
    <d v="2023-09-23T00:00:00"/>
    <s v="2023"/>
    <x v="9"/>
    <n v="27959"/>
    <n v="19881"/>
    <n v="8078"/>
    <n v="0.2889230659179513"/>
    <x v="0"/>
    <x v="4"/>
    <x v="3"/>
    <x v="4"/>
    <x v="3"/>
    <x v="0"/>
    <n v="0.19"/>
  </r>
  <r>
    <s v="TXN1514"/>
    <d v="2022-04-04T00:00:00"/>
    <s v="2022"/>
    <x v="6"/>
    <n v="10026"/>
    <n v="4266"/>
    <n v="5760"/>
    <n v="0.57450628366247758"/>
    <x v="1"/>
    <x v="3"/>
    <x v="3"/>
    <x v="2"/>
    <x v="0"/>
    <x v="1"/>
    <n v="0.18"/>
  </r>
  <r>
    <s v="TXN1515"/>
    <d v="2023-05-21T00:00:00"/>
    <s v="2023"/>
    <x v="0"/>
    <n v="18923"/>
    <n v="16395"/>
    <n v="2528"/>
    <n v="0.13359403900015854"/>
    <x v="2"/>
    <x v="3"/>
    <x v="5"/>
    <x v="3"/>
    <x v="3"/>
    <x v="2"/>
    <n v="0.27"/>
  </r>
  <r>
    <s v="TXN1516"/>
    <d v="2022-08-07T00:00:00"/>
    <s v="2022"/>
    <x v="1"/>
    <n v="46042"/>
    <n v="20785"/>
    <n v="25257"/>
    <n v="0.54856435428521788"/>
    <x v="2"/>
    <x v="3"/>
    <x v="2"/>
    <x v="3"/>
    <x v="2"/>
    <x v="1"/>
    <n v="0.23"/>
  </r>
  <r>
    <s v="TXN1517"/>
    <d v="2022-12-28T00:00:00"/>
    <s v="2022"/>
    <x v="2"/>
    <n v="33636"/>
    <n v="22500"/>
    <n v="11136"/>
    <n v="0.33107384944702106"/>
    <x v="0"/>
    <x v="3"/>
    <x v="3"/>
    <x v="3"/>
    <x v="2"/>
    <x v="0"/>
    <n v="0.2"/>
  </r>
  <r>
    <s v="TXN1518"/>
    <d v="2022-08-23T00:00:00"/>
    <s v="2022"/>
    <x v="1"/>
    <n v="25988"/>
    <n v="4530"/>
    <n v="21458"/>
    <n v="0.82568877943666308"/>
    <x v="2"/>
    <x v="0"/>
    <x v="3"/>
    <x v="3"/>
    <x v="1"/>
    <x v="2"/>
    <n v="0.18"/>
  </r>
  <r>
    <s v="TXN1519"/>
    <d v="2023-09-21T00:00:00"/>
    <s v="2023"/>
    <x v="9"/>
    <n v="46290"/>
    <n v="15119"/>
    <n v="31171"/>
    <n v="0.67338518038453232"/>
    <x v="2"/>
    <x v="4"/>
    <x v="5"/>
    <x v="0"/>
    <x v="0"/>
    <x v="1"/>
    <n v="0.25"/>
  </r>
  <r>
    <s v="TXN1520"/>
    <d v="2023-05-27T00:00:00"/>
    <s v="2023"/>
    <x v="0"/>
    <n v="22716"/>
    <n v="20693"/>
    <n v="2023"/>
    <n v="8.9056171861243177E-2"/>
    <x v="0"/>
    <x v="3"/>
    <x v="0"/>
    <x v="0"/>
    <x v="0"/>
    <x v="0"/>
    <n v="0.06"/>
  </r>
  <r>
    <s v="TXN1521"/>
    <d v="2023-02-17T00:00:00"/>
    <s v="2023"/>
    <x v="10"/>
    <n v="10640"/>
    <n v="26365"/>
    <n v="-15725"/>
    <n v="-1.4779135338345866"/>
    <x v="0"/>
    <x v="3"/>
    <x v="1"/>
    <x v="1"/>
    <x v="1"/>
    <x v="2"/>
    <n v="0.05"/>
  </r>
  <r>
    <s v="TXN1522"/>
    <d v="2023-12-01T00:00:00"/>
    <s v="2023"/>
    <x v="2"/>
    <n v="7962"/>
    <n v="22731"/>
    <n v="-14769"/>
    <n v="-1.8549359457422758"/>
    <x v="0"/>
    <x v="1"/>
    <x v="1"/>
    <x v="3"/>
    <x v="2"/>
    <x v="0"/>
    <n v="0.09"/>
  </r>
  <r>
    <s v="TXN1523"/>
    <d v="2022-11-20T00:00:00"/>
    <s v="2022"/>
    <x v="11"/>
    <n v="38526"/>
    <n v="15866"/>
    <n v="22660"/>
    <n v="0.58817422000726782"/>
    <x v="4"/>
    <x v="0"/>
    <x v="5"/>
    <x v="4"/>
    <x v="0"/>
    <x v="0"/>
    <n v="0.24"/>
  </r>
  <r>
    <s v="TXN1524"/>
    <d v="2023-09-27T00:00:00"/>
    <s v="2023"/>
    <x v="9"/>
    <n v="7893"/>
    <n v="19200"/>
    <n v="-11307"/>
    <n v="-1.4325351577347016"/>
    <x v="1"/>
    <x v="2"/>
    <x v="4"/>
    <x v="0"/>
    <x v="3"/>
    <x v="0"/>
    <n v="0.21"/>
  </r>
  <r>
    <s v="TXN1525"/>
    <d v="2023-05-14T00:00:00"/>
    <s v="2023"/>
    <x v="0"/>
    <n v="7017"/>
    <n v="28967"/>
    <n v="-21950"/>
    <n v="-3.1281174291007554"/>
    <x v="3"/>
    <x v="3"/>
    <x v="4"/>
    <x v="4"/>
    <x v="0"/>
    <x v="0"/>
    <n v="0.15"/>
  </r>
  <r>
    <s v="TXN1526"/>
    <d v="2022-08-01T00:00:00"/>
    <s v="2022"/>
    <x v="1"/>
    <n v="5478"/>
    <n v="27048"/>
    <n v="-21570"/>
    <n v="-3.9375684556407449"/>
    <x v="1"/>
    <x v="1"/>
    <x v="1"/>
    <x v="4"/>
    <x v="0"/>
    <x v="0"/>
    <n v="0.02"/>
  </r>
  <r>
    <s v="TXN1527"/>
    <d v="2023-09-09T00:00:00"/>
    <s v="2023"/>
    <x v="9"/>
    <n v="33541"/>
    <n v="10621"/>
    <n v="22920"/>
    <n v="0.68334277451477299"/>
    <x v="1"/>
    <x v="1"/>
    <x v="3"/>
    <x v="4"/>
    <x v="1"/>
    <x v="1"/>
    <n v="0.2"/>
  </r>
  <r>
    <s v="TXN1528"/>
    <d v="2022-02-20T00:00:00"/>
    <s v="2022"/>
    <x v="10"/>
    <n v="15186"/>
    <n v="19159"/>
    <n v="-3973"/>
    <n v="-0.26162254708283944"/>
    <x v="2"/>
    <x v="4"/>
    <x v="5"/>
    <x v="2"/>
    <x v="0"/>
    <x v="3"/>
    <n v="0.16"/>
  </r>
  <r>
    <s v="TXN1529"/>
    <d v="2023-06-19T00:00:00"/>
    <s v="2023"/>
    <x v="4"/>
    <n v="41542"/>
    <n v="17410"/>
    <n v="24132"/>
    <n v="0.58090607096432523"/>
    <x v="1"/>
    <x v="0"/>
    <x v="5"/>
    <x v="1"/>
    <x v="0"/>
    <x v="0"/>
    <n v="0.2"/>
  </r>
  <r>
    <s v="TXN1530"/>
    <d v="2023-02-17T00:00:00"/>
    <s v="2023"/>
    <x v="10"/>
    <n v="13733"/>
    <n v="14214"/>
    <n v="-481"/>
    <n v="-3.5025121968979826E-2"/>
    <x v="2"/>
    <x v="4"/>
    <x v="0"/>
    <x v="1"/>
    <x v="3"/>
    <x v="2"/>
    <n v="0.15"/>
  </r>
  <r>
    <s v="TXN1531"/>
    <d v="2023-10-27T00:00:00"/>
    <s v="2023"/>
    <x v="7"/>
    <n v="40595"/>
    <n v="22135"/>
    <n v="18460"/>
    <n v="0.45473580490208154"/>
    <x v="2"/>
    <x v="3"/>
    <x v="1"/>
    <x v="1"/>
    <x v="1"/>
    <x v="1"/>
    <n v="0"/>
  </r>
  <r>
    <s v="TXN1532"/>
    <d v="2023-05-22T00:00:00"/>
    <s v="2023"/>
    <x v="0"/>
    <n v="31316"/>
    <n v="21128"/>
    <n v="10188"/>
    <n v="0.32532890535189679"/>
    <x v="0"/>
    <x v="3"/>
    <x v="3"/>
    <x v="0"/>
    <x v="1"/>
    <x v="0"/>
    <n v="0.21"/>
  </r>
  <r>
    <s v="TXN1533"/>
    <d v="2022-03-08T00:00:00"/>
    <s v="2022"/>
    <x v="3"/>
    <n v="37408"/>
    <n v="20300"/>
    <n v="17108"/>
    <n v="0.45733532934131738"/>
    <x v="0"/>
    <x v="3"/>
    <x v="5"/>
    <x v="4"/>
    <x v="1"/>
    <x v="2"/>
    <n v="0.04"/>
  </r>
  <r>
    <s v="TXN1534"/>
    <d v="2022-02-11T00:00:00"/>
    <s v="2022"/>
    <x v="10"/>
    <n v="6152"/>
    <n v="3326"/>
    <n v="2826"/>
    <n v="0.45936280884265279"/>
    <x v="1"/>
    <x v="4"/>
    <x v="1"/>
    <x v="2"/>
    <x v="0"/>
    <x v="1"/>
    <n v="0.01"/>
  </r>
  <r>
    <s v="TXN1535"/>
    <d v="2023-02-17T00:00:00"/>
    <s v="2023"/>
    <x v="10"/>
    <n v="44115"/>
    <n v="4788"/>
    <n v="39327"/>
    <n v="0.89146548792927571"/>
    <x v="3"/>
    <x v="1"/>
    <x v="1"/>
    <x v="3"/>
    <x v="0"/>
    <x v="0"/>
    <n v="0.09"/>
  </r>
  <r>
    <s v="TXN1536"/>
    <d v="2022-01-08T00:00:00"/>
    <s v="2022"/>
    <x v="5"/>
    <n v="34270"/>
    <n v="10268"/>
    <n v="24002"/>
    <n v="0.70037934053107676"/>
    <x v="2"/>
    <x v="3"/>
    <x v="4"/>
    <x v="3"/>
    <x v="1"/>
    <x v="2"/>
    <n v="0.16"/>
  </r>
  <r>
    <s v="TXN1537"/>
    <d v="2023-06-18T00:00:00"/>
    <s v="2023"/>
    <x v="4"/>
    <n v="5132"/>
    <n v="21008"/>
    <n v="-15876"/>
    <n v="-3.0935307872174591"/>
    <x v="0"/>
    <x v="3"/>
    <x v="1"/>
    <x v="0"/>
    <x v="1"/>
    <x v="0"/>
    <n v="0.19"/>
  </r>
  <r>
    <s v="TXN1538"/>
    <d v="2022-09-21T00:00:00"/>
    <s v="2022"/>
    <x v="9"/>
    <n v="22614"/>
    <n v="20418"/>
    <n v="2196"/>
    <n v="9.7107986203236935E-2"/>
    <x v="2"/>
    <x v="1"/>
    <x v="1"/>
    <x v="2"/>
    <x v="2"/>
    <x v="0"/>
    <n v="0"/>
  </r>
  <r>
    <s v="TXN1539"/>
    <d v="2022-06-13T00:00:00"/>
    <s v="2022"/>
    <x v="4"/>
    <n v="27763"/>
    <n v="8032"/>
    <n v="19731"/>
    <n v="0.71069408925548394"/>
    <x v="3"/>
    <x v="3"/>
    <x v="3"/>
    <x v="4"/>
    <x v="2"/>
    <x v="2"/>
    <n v="0.21"/>
  </r>
  <r>
    <s v="TXN1540"/>
    <d v="2023-03-13T00:00:00"/>
    <s v="2023"/>
    <x v="3"/>
    <n v="32944"/>
    <n v="5342"/>
    <n v="27602"/>
    <n v="0.83784604176784849"/>
    <x v="0"/>
    <x v="1"/>
    <x v="1"/>
    <x v="3"/>
    <x v="3"/>
    <x v="3"/>
    <n v="0.09"/>
  </r>
  <r>
    <s v="TXN1541"/>
    <d v="2023-12-25T00:00:00"/>
    <s v="2023"/>
    <x v="2"/>
    <n v="14433"/>
    <n v="6620"/>
    <n v="7813"/>
    <n v="0.54132889905078641"/>
    <x v="0"/>
    <x v="3"/>
    <x v="5"/>
    <x v="3"/>
    <x v="0"/>
    <x v="2"/>
    <n v="0.02"/>
  </r>
  <r>
    <s v="TXN1542"/>
    <d v="2023-04-06T00:00:00"/>
    <s v="2023"/>
    <x v="6"/>
    <n v="31015"/>
    <n v="23703"/>
    <n v="7312"/>
    <n v="0.23575689182653556"/>
    <x v="0"/>
    <x v="3"/>
    <x v="3"/>
    <x v="3"/>
    <x v="2"/>
    <x v="1"/>
    <n v="0.2"/>
  </r>
  <r>
    <s v="TXN1543"/>
    <d v="2022-06-05T00:00:00"/>
    <s v="2022"/>
    <x v="4"/>
    <n v="16530"/>
    <n v="12379"/>
    <n v="4151"/>
    <n v="0.25111917725347854"/>
    <x v="1"/>
    <x v="1"/>
    <x v="1"/>
    <x v="3"/>
    <x v="0"/>
    <x v="0"/>
    <n v="0.12"/>
  </r>
  <r>
    <s v="TXN1544"/>
    <d v="2022-08-06T00:00:00"/>
    <s v="2022"/>
    <x v="1"/>
    <n v="6940"/>
    <n v="9409"/>
    <n v="-2469"/>
    <n v="-0.35576368876080694"/>
    <x v="0"/>
    <x v="4"/>
    <x v="4"/>
    <x v="0"/>
    <x v="0"/>
    <x v="3"/>
    <n v="0.11"/>
  </r>
  <r>
    <s v="TXN1545"/>
    <d v="2022-04-05T00:00:00"/>
    <s v="2022"/>
    <x v="6"/>
    <n v="31455"/>
    <n v="16029"/>
    <n v="15426"/>
    <n v="0.49041487839771103"/>
    <x v="0"/>
    <x v="2"/>
    <x v="4"/>
    <x v="4"/>
    <x v="3"/>
    <x v="0"/>
    <n v="0.18"/>
  </r>
  <r>
    <s v="TXN1546"/>
    <d v="2022-03-13T00:00:00"/>
    <s v="2022"/>
    <x v="3"/>
    <n v="31609"/>
    <n v="21141"/>
    <n v="10468"/>
    <n v="0.33117150178746557"/>
    <x v="4"/>
    <x v="3"/>
    <x v="1"/>
    <x v="2"/>
    <x v="0"/>
    <x v="0"/>
    <n v="0.21"/>
  </r>
  <r>
    <s v="TXN1547"/>
    <d v="2022-04-09T00:00:00"/>
    <s v="2022"/>
    <x v="6"/>
    <n v="6964"/>
    <n v="20731"/>
    <n v="-13767"/>
    <n v="-1.9768811028144744"/>
    <x v="0"/>
    <x v="2"/>
    <x v="1"/>
    <x v="4"/>
    <x v="2"/>
    <x v="3"/>
    <n v="0.08"/>
  </r>
  <r>
    <s v="TXN1548"/>
    <d v="2022-05-18T00:00:00"/>
    <s v="2022"/>
    <x v="0"/>
    <n v="24796"/>
    <n v="11619"/>
    <n v="13177"/>
    <n v="0.53141635747701244"/>
    <x v="0"/>
    <x v="4"/>
    <x v="1"/>
    <x v="4"/>
    <x v="2"/>
    <x v="3"/>
    <n v="0.22"/>
  </r>
  <r>
    <s v="TXN1549"/>
    <d v="2022-02-22T00:00:00"/>
    <s v="2022"/>
    <x v="10"/>
    <n v="8044"/>
    <n v="8448"/>
    <n v="-404"/>
    <n v="-5.0223769269020391E-2"/>
    <x v="1"/>
    <x v="3"/>
    <x v="3"/>
    <x v="3"/>
    <x v="0"/>
    <x v="2"/>
    <n v="0.01"/>
  </r>
  <r>
    <s v="TXN1550"/>
    <d v="2022-01-27T00:00:00"/>
    <s v="2022"/>
    <x v="5"/>
    <n v="7518"/>
    <n v="29671"/>
    <n v="-22153"/>
    <n v="-2.9466613461026867"/>
    <x v="0"/>
    <x v="0"/>
    <x v="2"/>
    <x v="2"/>
    <x v="2"/>
    <x v="3"/>
    <n v="0.01"/>
  </r>
  <r>
    <s v="TXN1551"/>
    <d v="2023-06-24T00:00:00"/>
    <s v="2023"/>
    <x v="4"/>
    <n v="15214"/>
    <n v="6287"/>
    <n v="8927"/>
    <n v="0.58676219271723418"/>
    <x v="4"/>
    <x v="0"/>
    <x v="1"/>
    <x v="3"/>
    <x v="0"/>
    <x v="0"/>
    <n v="0.03"/>
  </r>
  <r>
    <s v="TXN1552"/>
    <d v="2023-12-15T00:00:00"/>
    <s v="2023"/>
    <x v="2"/>
    <n v="42531"/>
    <n v="9230"/>
    <n v="33301"/>
    <n v="0.78298182502174885"/>
    <x v="1"/>
    <x v="4"/>
    <x v="1"/>
    <x v="3"/>
    <x v="2"/>
    <x v="2"/>
    <n v="0.27"/>
  </r>
  <r>
    <s v="TXN1553"/>
    <d v="2022-07-07T00:00:00"/>
    <s v="2022"/>
    <x v="8"/>
    <n v="16791"/>
    <n v="25425"/>
    <n v="-8634"/>
    <n v="-0.51420403787743429"/>
    <x v="2"/>
    <x v="1"/>
    <x v="5"/>
    <x v="4"/>
    <x v="0"/>
    <x v="0"/>
    <n v="0.08"/>
  </r>
  <r>
    <s v="TXN1554"/>
    <d v="2022-06-27T00:00:00"/>
    <s v="2022"/>
    <x v="4"/>
    <n v="21370"/>
    <n v="29003"/>
    <n v="-7633"/>
    <n v="-0.35718296677585398"/>
    <x v="1"/>
    <x v="3"/>
    <x v="1"/>
    <x v="3"/>
    <x v="0"/>
    <x v="1"/>
    <n v="0.12"/>
  </r>
  <r>
    <s v="TXN1555"/>
    <d v="2023-04-05T00:00:00"/>
    <s v="2023"/>
    <x v="6"/>
    <n v="23084"/>
    <n v="27613"/>
    <n v="-4529"/>
    <n v="-0.19619649974007972"/>
    <x v="2"/>
    <x v="1"/>
    <x v="5"/>
    <x v="4"/>
    <x v="0"/>
    <x v="0"/>
    <n v="0.11"/>
  </r>
  <r>
    <s v="TXN1556"/>
    <d v="2023-08-24T00:00:00"/>
    <s v="2023"/>
    <x v="1"/>
    <n v="42588"/>
    <n v="17282"/>
    <n v="25306"/>
    <n v="0.59420494035878646"/>
    <x v="2"/>
    <x v="0"/>
    <x v="4"/>
    <x v="1"/>
    <x v="1"/>
    <x v="0"/>
    <n v="0.28999999999999998"/>
  </r>
  <r>
    <s v="TXN1557"/>
    <d v="2022-05-21T00:00:00"/>
    <s v="2022"/>
    <x v="0"/>
    <n v="20022"/>
    <n v="12429"/>
    <n v="7593"/>
    <n v="0.37923284387174111"/>
    <x v="0"/>
    <x v="0"/>
    <x v="3"/>
    <x v="3"/>
    <x v="0"/>
    <x v="0"/>
    <n v="0.12"/>
  </r>
  <r>
    <s v="TXN1558"/>
    <d v="2022-09-22T00:00:00"/>
    <s v="2022"/>
    <x v="9"/>
    <n v="26783"/>
    <n v="12267"/>
    <n v="14516"/>
    <n v="0.54198558787290441"/>
    <x v="1"/>
    <x v="1"/>
    <x v="2"/>
    <x v="4"/>
    <x v="2"/>
    <x v="2"/>
    <n v="0.21"/>
  </r>
  <r>
    <s v="TXN1559"/>
    <d v="2023-09-17T00:00:00"/>
    <s v="2023"/>
    <x v="9"/>
    <n v="40922"/>
    <n v="5455"/>
    <n v="35467"/>
    <n v="0.86669761986217686"/>
    <x v="0"/>
    <x v="3"/>
    <x v="1"/>
    <x v="1"/>
    <x v="1"/>
    <x v="0"/>
    <n v="0.21"/>
  </r>
  <r>
    <s v="TXN1560"/>
    <d v="2023-09-28T00:00:00"/>
    <s v="2023"/>
    <x v="9"/>
    <n v="23349"/>
    <n v="10140"/>
    <n v="13209"/>
    <n v="0.56572015932159836"/>
    <x v="0"/>
    <x v="3"/>
    <x v="1"/>
    <x v="2"/>
    <x v="1"/>
    <x v="0"/>
    <n v="0.28000000000000003"/>
  </r>
  <r>
    <s v="TXN1561"/>
    <d v="2023-04-05T00:00:00"/>
    <s v="2023"/>
    <x v="6"/>
    <n v="33362"/>
    <n v="11647"/>
    <n v="21715"/>
    <n v="0.65089023439841731"/>
    <x v="2"/>
    <x v="3"/>
    <x v="1"/>
    <x v="3"/>
    <x v="0"/>
    <x v="0"/>
    <n v="0.2"/>
  </r>
  <r>
    <s v="TXN1562"/>
    <d v="2023-01-20T00:00:00"/>
    <s v="2023"/>
    <x v="5"/>
    <n v="5525"/>
    <n v="19305"/>
    <n v="-13780"/>
    <n v="-2.4941176470588236"/>
    <x v="2"/>
    <x v="1"/>
    <x v="3"/>
    <x v="2"/>
    <x v="0"/>
    <x v="3"/>
    <n v="0.21"/>
  </r>
  <r>
    <s v="TXN1563"/>
    <d v="2022-10-24T00:00:00"/>
    <s v="2022"/>
    <x v="7"/>
    <n v="7942"/>
    <n v="9496"/>
    <n v="-1554"/>
    <n v="-0.1956685973306472"/>
    <x v="0"/>
    <x v="3"/>
    <x v="1"/>
    <x v="2"/>
    <x v="1"/>
    <x v="2"/>
    <n v="0.25"/>
  </r>
  <r>
    <s v="TXN1564"/>
    <d v="2022-07-25T00:00:00"/>
    <s v="2022"/>
    <x v="8"/>
    <n v="32280"/>
    <n v="18157"/>
    <n v="14123"/>
    <n v="0.43751548946716234"/>
    <x v="3"/>
    <x v="1"/>
    <x v="4"/>
    <x v="3"/>
    <x v="0"/>
    <x v="2"/>
    <n v="0.06"/>
  </r>
  <r>
    <s v="TXN1565"/>
    <d v="2023-04-15T00:00:00"/>
    <s v="2023"/>
    <x v="6"/>
    <n v="47723"/>
    <n v="22621"/>
    <n v="25102"/>
    <n v="0.52599375563145656"/>
    <x v="2"/>
    <x v="0"/>
    <x v="0"/>
    <x v="3"/>
    <x v="0"/>
    <x v="0"/>
    <n v="0.25"/>
  </r>
  <r>
    <s v="TXN1566"/>
    <d v="2022-04-15T00:00:00"/>
    <s v="2022"/>
    <x v="6"/>
    <n v="30080"/>
    <n v="22924"/>
    <n v="7156"/>
    <n v="0.23789893617021277"/>
    <x v="1"/>
    <x v="3"/>
    <x v="1"/>
    <x v="3"/>
    <x v="0"/>
    <x v="2"/>
    <n v="0.19"/>
  </r>
  <r>
    <s v="TXN1567"/>
    <d v="2022-01-27T00:00:00"/>
    <s v="2022"/>
    <x v="5"/>
    <n v="42001"/>
    <n v="3418"/>
    <n v="38583"/>
    <n v="0.91862098521463775"/>
    <x v="3"/>
    <x v="1"/>
    <x v="3"/>
    <x v="3"/>
    <x v="1"/>
    <x v="1"/>
    <n v="0.22"/>
  </r>
  <r>
    <s v="TXN1568"/>
    <d v="2022-11-16T00:00:00"/>
    <s v="2022"/>
    <x v="11"/>
    <n v="47926"/>
    <n v="6870"/>
    <n v="41056"/>
    <n v="0.85665400826273841"/>
    <x v="0"/>
    <x v="1"/>
    <x v="1"/>
    <x v="1"/>
    <x v="2"/>
    <x v="0"/>
    <n v="7.0000000000000007E-2"/>
  </r>
  <r>
    <s v="TXN1569"/>
    <d v="2022-03-19T00:00:00"/>
    <s v="2022"/>
    <x v="3"/>
    <n v="46579"/>
    <n v="10686"/>
    <n v="35893"/>
    <n v="0.77058331007535585"/>
    <x v="2"/>
    <x v="2"/>
    <x v="5"/>
    <x v="4"/>
    <x v="2"/>
    <x v="0"/>
    <n v="0.21"/>
  </r>
  <r>
    <s v="TXN1570"/>
    <d v="2023-08-08T00:00:00"/>
    <s v="2023"/>
    <x v="1"/>
    <n v="22816"/>
    <n v="27425"/>
    <n v="-4609"/>
    <n v="-0.20200736325385693"/>
    <x v="0"/>
    <x v="0"/>
    <x v="1"/>
    <x v="3"/>
    <x v="2"/>
    <x v="1"/>
    <n v="0.01"/>
  </r>
  <r>
    <s v="TXN1571"/>
    <d v="2023-09-09T00:00:00"/>
    <s v="2023"/>
    <x v="9"/>
    <n v="14302"/>
    <n v="29397"/>
    <n v="-15095"/>
    <n v="-1.0554467906586491"/>
    <x v="1"/>
    <x v="4"/>
    <x v="1"/>
    <x v="3"/>
    <x v="0"/>
    <x v="0"/>
    <n v="0.08"/>
  </r>
  <r>
    <s v="TXN1572"/>
    <d v="2022-08-14T00:00:00"/>
    <s v="2022"/>
    <x v="1"/>
    <n v="17921"/>
    <n v="27921"/>
    <n v="-10000"/>
    <n v="-0.55800457563752026"/>
    <x v="2"/>
    <x v="3"/>
    <x v="4"/>
    <x v="0"/>
    <x v="2"/>
    <x v="0"/>
    <n v="0.23"/>
  </r>
  <r>
    <s v="TXN1573"/>
    <d v="2023-06-23T00:00:00"/>
    <s v="2023"/>
    <x v="4"/>
    <n v="26047"/>
    <n v="29828"/>
    <n v="-3781"/>
    <n v="-0.14516067109455982"/>
    <x v="2"/>
    <x v="3"/>
    <x v="5"/>
    <x v="4"/>
    <x v="3"/>
    <x v="2"/>
    <n v="0.28999999999999998"/>
  </r>
  <r>
    <s v="TXN1574"/>
    <d v="2023-08-01T00:00:00"/>
    <s v="2023"/>
    <x v="1"/>
    <n v="16592"/>
    <n v="24545"/>
    <n v="-7953"/>
    <n v="-0.4793273866923819"/>
    <x v="2"/>
    <x v="2"/>
    <x v="2"/>
    <x v="3"/>
    <x v="0"/>
    <x v="3"/>
    <n v="0.08"/>
  </r>
  <r>
    <s v="TXN1575"/>
    <d v="2022-04-02T00:00:00"/>
    <s v="2022"/>
    <x v="6"/>
    <n v="32476"/>
    <n v="7149"/>
    <n v="25327"/>
    <n v="0.77986821037073528"/>
    <x v="0"/>
    <x v="3"/>
    <x v="2"/>
    <x v="3"/>
    <x v="1"/>
    <x v="1"/>
    <n v="7.0000000000000007E-2"/>
  </r>
  <r>
    <s v="TXN1576"/>
    <d v="2022-04-07T00:00:00"/>
    <s v="2022"/>
    <x v="6"/>
    <n v="36935"/>
    <n v="11479"/>
    <n v="25456"/>
    <n v="0.68921077568701772"/>
    <x v="0"/>
    <x v="3"/>
    <x v="5"/>
    <x v="2"/>
    <x v="3"/>
    <x v="2"/>
    <n v="0.02"/>
  </r>
  <r>
    <s v="TXN1577"/>
    <d v="2023-04-24T00:00:00"/>
    <s v="2023"/>
    <x v="6"/>
    <n v="20287"/>
    <n v="5389"/>
    <n v="14898"/>
    <n v="0.73436190663972001"/>
    <x v="1"/>
    <x v="0"/>
    <x v="0"/>
    <x v="4"/>
    <x v="0"/>
    <x v="0"/>
    <n v="7.0000000000000007E-2"/>
  </r>
  <r>
    <s v="TXN1578"/>
    <d v="2022-07-04T00:00:00"/>
    <s v="2022"/>
    <x v="8"/>
    <n v="40465"/>
    <n v="28682"/>
    <n v="11783"/>
    <n v="0.29118991721240578"/>
    <x v="4"/>
    <x v="4"/>
    <x v="0"/>
    <x v="4"/>
    <x v="0"/>
    <x v="0"/>
    <n v="0.28000000000000003"/>
  </r>
  <r>
    <s v="TXN1579"/>
    <d v="2023-03-23T00:00:00"/>
    <s v="2023"/>
    <x v="3"/>
    <n v="18474"/>
    <n v="15074"/>
    <n v="3400"/>
    <n v="0.18404243802100248"/>
    <x v="3"/>
    <x v="1"/>
    <x v="0"/>
    <x v="4"/>
    <x v="0"/>
    <x v="3"/>
    <n v="0.18"/>
  </r>
  <r>
    <s v="TXN1580"/>
    <d v="2022-11-09T00:00:00"/>
    <s v="2022"/>
    <x v="11"/>
    <n v="42165"/>
    <n v="26179"/>
    <n v="15986"/>
    <n v="0.37912960986600258"/>
    <x v="1"/>
    <x v="4"/>
    <x v="1"/>
    <x v="4"/>
    <x v="0"/>
    <x v="3"/>
    <n v="0.21"/>
  </r>
  <r>
    <s v="TXN1581"/>
    <d v="2022-12-07T00:00:00"/>
    <s v="2022"/>
    <x v="2"/>
    <n v="23944"/>
    <n v="16526"/>
    <n v="7418"/>
    <n v="0.30980621450050116"/>
    <x v="1"/>
    <x v="0"/>
    <x v="3"/>
    <x v="3"/>
    <x v="1"/>
    <x v="0"/>
    <n v="0.18"/>
  </r>
  <r>
    <s v="TXN1582"/>
    <d v="2022-02-15T00:00:00"/>
    <s v="2022"/>
    <x v="10"/>
    <n v="18458"/>
    <n v="12894"/>
    <n v="5564"/>
    <n v="0.30144110954599629"/>
    <x v="1"/>
    <x v="2"/>
    <x v="5"/>
    <x v="2"/>
    <x v="1"/>
    <x v="0"/>
    <n v="0.24"/>
  </r>
  <r>
    <s v="TXN1583"/>
    <d v="2022-07-30T00:00:00"/>
    <s v="2022"/>
    <x v="8"/>
    <n v="5478"/>
    <n v="24825"/>
    <n v="-19347"/>
    <n v="-3.5317634173055859"/>
    <x v="1"/>
    <x v="0"/>
    <x v="1"/>
    <x v="3"/>
    <x v="1"/>
    <x v="2"/>
    <n v="0.27"/>
  </r>
  <r>
    <s v="TXN1584"/>
    <d v="2022-12-14T00:00:00"/>
    <s v="2022"/>
    <x v="2"/>
    <n v="12343"/>
    <n v="23087"/>
    <n v="-10744"/>
    <n v="-0.87045288827675604"/>
    <x v="1"/>
    <x v="1"/>
    <x v="1"/>
    <x v="0"/>
    <x v="2"/>
    <x v="2"/>
    <n v="0.16"/>
  </r>
  <r>
    <s v="TXN1585"/>
    <d v="2023-10-26T00:00:00"/>
    <s v="2023"/>
    <x v="7"/>
    <n v="13388"/>
    <n v="9401"/>
    <n v="3987"/>
    <n v="0.29780400358530029"/>
    <x v="0"/>
    <x v="3"/>
    <x v="3"/>
    <x v="4"/>
    <x v="2"/>
    <x v="2"/>
    <n v="0.22"/>
  </r>
  <r>
    <s v="TXN1586"/>
    <d v="2022-06-23T00:00:00"/>
    <s v="2022"/>
    <x v="4"/>
    <n v="33662"/>
    <n v="23759"/>
    <n v="9903"/>
    <n v="0.29418929356544471"/>
    <x v="1"/>
    <x v="2"/>
    <x v="1"/>
    <x v="3"/>
    <x v="1"/>
    <x v="0"/>
    <n v="0.09"/>
  </r>
  <r>
    <s v="TXN1587"/>
    <d v="2023-03-24T00:00:00"/>
    <s v="2023"/>
    <x v="3"/>
    <n v="25106"/>
    <n v="3346"/>
    <n v="21760"/>
    <n v="0.86672508563689954"/>
    <x v="4"/>
    <x v="3"/>
    <x v="1"/>
    <x v="2"/>
    <x v="1"/>
    <x v="0"/>
    <n v="0.04"/>
  </r>
  <r>
    <s v="TXN1588"/>
    <d v="2022-11-15T00:00:00"/>
    <s v="2022"/>
    <x v="11"/>
    <n v="16065"/>
    <n v="6674"/>
    <n v="9391"/>
    <n v="0.58456271397447868"/>
    <x v="2"/>
    <x v="4"/>
    <x v="4"/>
    <x v="3"/>
    <x v="0"/>
    <x v="2"/>
    <n v="0.21"/>
  </r>
  <r>
    <s v="TXN1589"/>
    <d v="2022-10-23T00:00:00"/>
    <s v="2022"/>
    <x v="7"/>
    <n v="47795"/>
    <n v="29753"/>
    <n v="18042"/>
    <n v="0.37748718485197197"/>
    <x v="0"/>
    <x v="2"/>
    <x v="1"/>
    <x v="4"/>
    <x v="0"/>
    <x v="1"/>
    <n v="0.22"/>
  </r>
  <r>
    <s v="TXN1590"/>
    <d v="2022-12-04T00:00:00"/>
    <s v="2022"/>
    <x v="2"/>
    <n v="33874"/>
    <n v="9399"/>
    <n v="24475"/>
    <n v="0.72253055440751024"/>
    <x v="4"/>
    <x v="3"/>
    <x v="1"/>
    <x v="4"/>
    <x v="0"/>
    <x v="0"/>
    <n v="0.12"/>
  </r>
  <r>
    <s v="TXN1591"/>
    <d v="2023-09-11T00:00:00"/>
    <s v="2023"/>
    <x v="9"/>
    <n v="11540"/>
    <n v="7099"/>
    <n v="4441"/>
    <n v="0.38483535528596186"/>
    <x v="2"/>
    <x v="3"/>
    <x v="1"/>
    <x v="3"/>
    <x v="1"/>
    <x v="0"/>
    <n v="0.11"/>
  </r>
  <r>
    <s v="TXN1592"/>
    <d v="2022-09-22T00:00:00"/>
    <s v="2022"/>
    <x v="9"/>
    <n v="8796"/>
    <n v="7098"/>
    <n v="1698"/>
    <n v="0.19304229195088676"/>
    <x v="1"/>
    <x v="3"/>
    <x v="3"/>
    <x v="0"/>
    <x v="3"/>
    <x v="2"/>
    <n v="0.26"/>
  </r>
  <r>
    <s v="TXN1593"/>
    <d v="2022-06-07T00:00:00"/>
    <s v="2022"/>
    <x v="4"/>
    <n v="17008"/>
    <n v="16625"/>
    <n v="383"/>
    <n v="2.2518814675446849E-2"/>
    <x v="1"/>
    <x v="3"/>
    <x v="3"/>
    <x v="0"/>
    <x v="3"/>
    <x v="3"/>
    <n v="0.17"/>
  </r>
  <r>
    <s v="TXN1594"/>
    <d v="2023-11-23T00:00:00"/>
    <s v="2023"/>
    <x v="11"/>
    <n v="46457"/>
    <n v="15407"/>
    <n v="31050"/>
    <n v="0.66835998880685366"/>
    <x v="0"/>
    <x v="1"/>
    <x v="0"/>
    <x v="3"/>
    <x v="2"/>
    <x v="0"/>
    <n v="0.18"/>
  </r>
  <r>
    <s v="TXN1595"/>
    <d v="2022-06-13T00:00:00"/>
    <s v="2022"/>
    <x v="4"/>
    <n v="11299"/>
    <n v="20434"/>
    <n v="-9135"/>
    <n v="-0.80847862642711743"/>
    <x v="2"/>
    <x v="3"/>
    <x v="1"/>
    <x v="4"/>
    <x v="1"/>
    <x v="1"/>
    <n v="0.02"/>
  </r>
  <r>
    <s v="TXN1596"/>
    <d v="2023-09-26T00:00:00"/>
    <s v="2023"/>
    <x v="9"/>
    <n v="7109"/>
    <n v="11810"/>
    <n v="-4701"/>
    <n v="-0.66127444084962728"/>
    <x v="3"/>
    <x v="4"/>
    <x v="1"/>
    <x v="1"/>
    <x v="1"/>
    <x v="2"/>
    <n v="0.16"/>
  </r>
  <r>
    <s v="TXN1597"/>
    <d v="2023-12-02T00:00:00"/>
    <s v="2023"/>
    <x v="2"/>
    <n v="33448"/>
    <n v="21775"/>
    <n v="11673"/>
    <n v="0.3489894762018656"/>
    <x v="0"/>
    <x v="1"/>
    <x v="1"/>
    <x v="3"/>
    <x v="0"/>
    <x v="2"/>
    <n v="0.05"/>
  </r>
  <r>
    <s v="TXN1598"/>
    <d v="2023-04-08T00:00:00"/>
    <s v="2023"/>
    <x v="6"/>
    <n v="46709"/>
    <n v="7913"/>
    <n v="38796"/>
    <n v="0.83058939390695585"/>
    <x v="2"/>
    <x v="3"/>
    <x v="5"/>
    <x v="4"/>
    <x v="2"/>
    <x v="2"/>
    <n v="0.28000000000000003"/>
  </r>
  <r>
    <s v="TXN1599"/>
    <d v="2022-01-31T00:00:00"/>
    <s v="2022"/>
    <x v="5"/>
    <n v="16751"/>
    <n v="15908"/>
    <n v="843"/>
    <n v="5.0325353710226256E-2"/>
    <x v="4"/>
    <x v="0"/>
    <x v="3"/>
    <x v="4"/>
    <x v="1"/>
    <x v="2"/>
    <n v="0.02"/>
  </r>
  <r>
    <s v="TXN1600"/>
    <d v="2022-05-13T00:00:00"/>
    <s v="2022"/>
    <x v="0"/>
    <n v="40001"/>
    <n v="4161"/>
    <n v="35840"/>
    <n v="0.89597760055998599"/>
    <x v="0"/>
    <x v="1"/>
    <x v="1"/>
    <x v="2"/>
    <x v="0"/>
    <x v="1"/>
    <n v="0.02"/>
  </r>
  <r>
    <s v="TXN1601"/>
    <d v="2023-01-14T00:00:00"/>
    <s v="2023"/>
    <x v="5"/>
    <n v="34734"/>
    <n v="15682"/>
    <n v="19052"/>
    <n v="0.54851154488397535"/>
    <x v="3"/>
    <x v="3"/>
    <x v="5"/>
    <x v="3"/>
    <x v="3"/>
    <x v="1"/>
    <n v="0.16"/>
  </r>
  <r>
    <s v="TXN1602"/>
    <d v="2023-01-31T00:00:00"/>
    <s v="2023"/>
    <x v="5"/>
    <n v="6446"/>
    <n v="9893"/>
    <n v="-3447"/>
    <n v="-0.53475023270245114"/>
    <x v="0"/>
    <x v="3"/>
    <x v="5"/>
    <x v="1"/>
    <x v="3"/>
    <x v="0"/>
    <n v="0.01"/>
  </r>
  <r>
    <s v="TXN1603"/>
    <d v="2023-03-23T00:00:00"/>
    <s v="2023"/>
    <x v="3"/>
    <n v="29249"/>
    <n v="9653"/>
    <n v="19596"/>
    <n v="0.66997162296146873"/>
    <x v="3"/>
    <x v="3"/>
    <x v="1"/>
    <x v="3"/>
    <x v="2"/>
    <x v="0"/>
    <n v="0.25"/>
  </r>
  <r>
    <s v="TXN1604"/>
    <d v="2023-02-18T00:00:00"/>
    <s v="2023"/>
    <x v="10"/>
    <n v="24872"/>
    <n v="25841"/>
    <n v="-969"/>
    <n v="-3.8959472499195881E-2"/>
    <x v="4"/>
    <x v="3"/>
    <x v="0"/>
    <x v="4"/>
    <x v="3"/>
    <x v="0"/>
    <n v="0.08"/>
  </r>
  <r>
    <s v="TXN1605"/>
    <d v="2023-09-13T00:00:00"/>
    <s v="2023"/>
    <x v="9"/>
    <n v="22723"/>
    <n v="12225"/>
    <n v="10498"/>
    <n v="0.46199885578488759"/>
    <x v="1"/>
    <x v="3"/>
    <x v="1"/>
    <x v="1"/>
    <x v="0"/>
    <x v="0"/>
    <n v="0.21"/>
  </r>
  <r>
    <s v="TXN1606"/>
    <d v="2023-10-03T00:00:00"/>
    <s v="2023"/>
    <x v="7"/>
    <n v="42424"/>
    <n v="4633"/>
    <n v="37791"/>
    <n v="0.89079294738827075"/>
    <x v="2"/>
    <x v="0"/>
    <x v="1"/>
    <x v="2"/>
    <x v="1"/>
    <x v="0"/>
    <n v="0.25"/>
  </r>
  <r>
    <s v="TXN1607"/>
    <d v="2022-10-14T00:00:00"/>
    <s v="2022"/>
    <x v="7"/>
    <n v="43792"/>
    <n v="24700"/>
    <n v="19092"/>
    <n v="0.43597004018998903"/>
    <x v="0"/>
    <x v="1"/>
    <x v="1"/>
    <x v="2"/>
    <x v="2"/>
    <x v="1"/>
    <n v="0.11"/>
  </r>
  <r>
    <s v="TXN1608"/>
    <d v="2022-03-21T00:00:00"/>
    <s v="2022"/>
    <x v="3"/>
    <n v="43196"/>
    <n v="16053"/>
    <n v="27143"/>
    <n v="0.62836836744142976"/>
    <x v="0"/>
    <x v="1"/>
    <x v="0"/>
    <x v="3"/>
    <x v="0"/>
    <x v="0"/>
    <n v="0.25"/>
  </r>
  <r>
    <s v="TXN1609"/>
    <d v="2023-05-13T00:00:00"/>
    <s v="2023"/>
    <x v="0"/>
    <n v="27146"/>
    <n v="4529"/>
    <n v="22617"/>
    <n v="0.83316142341413102"/>
    <x v="2"/>
    <x v="3"/>
    <x v="2"/>
    <x v="3"/>
    <x v="3"/>
    <x v="1"/>
    <n v="0.14000000000000001"/>
  </r>
  <r>
    <s v="TXN1610"/>
    <d v="2023-10-12T00:00:00"/>
    <s v="2023"/>
    <x v="7"/>
    <n v="41241"/>
    <n v="18352"/>
    <n v="22889"/>
    <n v="0.55500594069008991"/>
    <x v="0"/>
    <x v="0"/>
    <x v="0"/>
    <x v="4"/>
    <x v="0"/>
    <x v="0"/>
    <n v="0.28999999999999998"/>
  </r>
  <r>
    <s v="TXN1611"/>
    <d v="2023-12-30T00:00:00"/>
    <s v="2023"/>
    <x v="2"/>
    <n v="32119"/>
    <n v="10321"/>
    <n v="21798"/>
    <n v="0.67866371929387592"/>
    <x v="0"/>
    <x v="1"/>
    <x v="1"/>
    <x v="0"/>
    <x v="3"/>
    <x v="0"/>
    <n v="0.05"/>
  </r>
  <r>
    <s v="TXN1612"/>
    <d v="2023-07-23T00:00:00"/>
    <s v="2023"/>
    <x v="8"/>
    <n v="47182"/>
    <n v="18160"/>
    <n v="29022"/>
    <n v="0.61510745623330931"/>
    <x v="3"/>
    <x v="0"/>
    <x v="1"/>
    <x v="0"/>
    <x v="3"/>
    <x v="3"/>
    <n v="0.22"/>
  </r>
  <r>
    <s v="TXN1613"/>
    <d v="2022-07-21T00:00:00"/>
    <s v="2022"/>
    <x v="8"/>
    <n v="5854"/>
    <n v="26523"/>
    <n v="-20669"/>
    <n v="-3.5307482063546294"/>
    <x v="0"/>
    <x v="2"/>
    <x v="1"/>
    <x v="3"/>
    <x v="0"/>
    <x v="0"/>
    <n v="0.11"/>
  </r>
  <r>
    <s v="TXN1614"/>
    <d v="2023-06-02T00:00:00"/>
    <s v="2023"/>
    <x v="4"/>
    <n v="28617"/>
    <n v="20756"/>
    <n v="7861"/>
    <n v="0.27469685851067549"/>
    <x v="0"/>
    <x v="0"/>
    <x v="3"/>
    <x v="2"/>
    <x v="1"/>
    <x v="3"/>
    <n v="0.13"/>
  </r>
  <r>
    <s v="TXN1615"/>
    <d v="2022-05-21T00:00:00"/>
    <s v="2022"/>
    <x v="0"/>
    <n v="5454"/>
    <n v="7615"/>
    <n v="-2161"/>
    <n v="-0.3962229556288962"/>
    <x v="4"/>
    <x v="0"/>
    <x v="2"/>
    <x v="0"/>
    <x v="1"/>
    <x v="1"/>
    <n v="0.05"/>
  </r>
  <r>
    <s v="TXN1616"/>
    <d v="2023-11-03T00:00:00"/>
    <s v="2023"/>
    <x v="11"/>
    <n v="38204"/>
    <n v="4715"/>
    <n v="33489"/>
    <n v="0.87658360381111922"/>
    <x v="1"/>
    <x v="2"/>
    <x v="4"/>
    <x v="3"/>
    <x v="0"/>
    <x v="0"/>
    <n v="0.11"/>
  </r>
  <r>
    <s v="TXN1617"/>
    <d v="2023-05-24T00:00:00"/>
    <s v="2023"/>
    <x v="0"/>
    <n v="28262"/>
    <n v="22756"/>
    <n v="5506"/>
    <n v="0.19481989951171183"/>
    <x v="0"/>
    <x v="0"/>
    <x v="3"/>
    <x v="3"/>
    <x v="0"/>
    <x v="2"/>
    <n v="0.22"/>
  </r>
  <r>
    <s v="TXN1618"/>
    <d v="2022-04-05T00:00:00"/>
    <s v="2022"/>
    <x v="6"/>
    <n v="5191"/>
    <n v="28378"/>
    <n v="-23187"/>
    <n v="-4.4667694085917935"/>
    <x v="4"/>
    <x v="3"/>
    <x v="1"/>
    <x v="3"/>
    <x v="0"/>
    <x v="2"/>
    <n v="0"/>
  </r>
  <r>
    <s v="TXN1619"/>
    <d v="2022-08-04T00:00:00"/>
    <s v="2022"/>
    <x v="1"/>
    <n v="48715"/>
    <n v="22408"/>
    <n v="26307"/>
    <n v="0.54001847480242227"/>
    <x v="1"/>
    <x v="0"/>
    <x v="1"/>
    <x v="3"/>
    <x v="1"/>
    <x v="0"/>
    <n v="0"/>
  </r>
  <r>
    <s v="TXN1620"/>
    <d v="2022-11-24T00:00:00"/>
    <s v="2022"/>
    <x v="11"/>
    <n v="47149"/>
    <n v="25321"/>
    <n v="21828"/>
    <n v="0.46295785700651126"/>
    <x v="4"/>
    <x v="2"/>
    <x v="0"/>
    <x v="4"/>
    <x v="2"/>
    <x v="0"/>
    <n v="0.18"/>
  </r>
  <r>
    <s v="TXN1621"/>
    <d v="2022-06-19T00:00:00"/>
    <s v="2022"/>
    <x v="4"/>
    <n v="18816"/>
    <n v="5352"/>
    <n v="13464"/>
    <n v="0.71556122448979587"/>
    <x v="3"/>
    <x v="3"/>
    <x v="5"/>
    <x v="4"/>
    <x v="1"/>
    <x v="1"/>
    <n v="0.25"/>
  </r>
  <r>
    <s v="TXN1622"/>
    <d v="2023-03-15T00:00:00"/>
    <s v="2023"/>
    <x v="3"/>
    <n v="44814"/>
    <n v="13955"/>
    <n v="30859"/>
    <n v="0.68860177623064223"/>
    <x v="0"/>
    <x v="1"/>
    <x v="1"/>
    <x v="4"/>
    <x v="0"/>
    <x v="0"/>
    <n v="0.1"/>
  </r>
  <r>
    <s v="TXN1623"/>
    <d v="2023-10-23T00:00:00"/>
    <s v="2023"/>
    <x v="7"/>
    <n v="41992"/>
    <n v="22962"/>
    <n v="19030"/>
    <n v="0.45318155839207469"/>
    <x v="1"/>
    <x v="1"/>
    <x v="2"/>
    <x v="1"/>
    <x v="2"/>
    <x v="3"/>
    <n v="0.12"/>
  </r>
  <r>
    <s v="TXN1624"/>
    <d v="2023-11-13T00:00:00"/>
    <s v="2023"/>
    <x v="11"/>
    <n v="18907"/>
    <n v="11704"/>
    <n v="7203"/>
    <n v="0.38097001110699741"/>
    <x v="2"/>
    <x v="3"/>
    <x v="0"/>
    <x v="3"/>
    <x v="0"/>
    <x v="0"/>
    <n v="0.25"/>
  </r>
  <r>
    <s v="TXN1625"/>
    <d v="2023-03-21T00:00:00"/>
    <s v="2023"/>
    <x v="3"/>
    <n v="39274"/>
    <n v="7101"/>
    <n v="32173"/>
    <n v="0.81919335947446148"/>
    <x v="4"/>
    <x v="2"/>
    <x v="1"/>
    <x v="0"/>
    <x v="3"/>
    <x v="0"/>
    <n v="0.28000000000000003"/>
  </r>
  <r>
    <s v="TXN1626"/>
    <d v="2023-03-24T00:00:00"/>
    <s v="2023"/>
    <x v="3"/>
    <n v="28681"/>
    <n v="27054"/>
    <n v="1627"/>
    <n v="5.6727450228374186E-2"/>
    <x v="3"/>
    <x v="3"/>
    <x v="4"/>
    <x v="2"/>
    <x v="2"/>
    <x v="0"/>
    <n v="0.12"/>
  </r>
  <r>
    <s v="TXN1627"/>
    <d v="2023-07-16T00:00:00"/>
    <s v="2023"/>
    <x v="8"/>
    <n v="6063"/>
    <n v="24915"/>
    <n v="-18852"/>
    <n v="-3.1093518060366154"/>
    <x v="0"/>
    <x v="1"/>
    <x v="3"/>
    <x v="3"/>
    <x v="1"/>
    <x v="0"/>
    <n v="0.28999999999999998"/>
  </r>
  <r>
    <s v="TXN1628"/>
    <d v="2023-10-28T00:00:00"/>
    <s v="2023"/>
    <x v="7"/>
    <n v="30391"/>
    <n v="26334"/>
    <n v="4057"/>
    <n v="0.13349346846105756"/>
    <x v="1"/>
    <x v="2"/>
    <x v="3"/>
    <x v="1"/>
    <x v="1"/>
    <x v="0"/>
    <n v="0.26"/>
  </r>
  <r>
    <s v="TXN1629"/>
    <d v="2022-11-23T00:00:00"/>
    <s v="2022"/>
    <x v="11"/>
    <n v="46453"/>
    <n v="3156"/>
    <n v="43297"/>
    <n v="0.93206036208640997"/>
    <x v="0"/>
    <x v="3"/>
    <x v="5"/>
    <x v="3"/>
    <x v="0"/>
    <x v="1"/>
    <n v="0.28999999999999998"/>
  </r>
  <r>
    <s v="TXN1630"/>
    <d v="2023-06-19T00:00:00"/>
    <s v="2023"/>
    <x v="4"/>
    <n v="31414"/>
    <n v="4749"/>
    <n v="26665"/>
    <n v="0.84882536448717127"/>
    <x v="2"/>
    <x v="1"/>
    <x v="5"/>
    <x v="0"/>
    <x v="0"/>
    <x v="0"/>
    <n v="0.22"/>
  </r>
  <r>
    <s v="TXN1631"/>
    <d v="2022-07-24T00:00:00"/>
    <s v="2022"/>
    <x v="8"/>
    <n v="13353"/>
    <n v="5057"/>
    <n v="8296"/>
    <n v="0.62128360668014682"/>
    <x v="0"/>
    <x v="3"/>
    <x v="1"/>
    <x v="2"/>
    <x v="0"/>
    <x v="0"/>
    <n v="0.25"/>
  </r>
  <r>
    <s v="TXN1632"/>
    <d v="2023-06-09T00:00:00"/>
    <s v="2023"/>
    <x v="4"/>
    <n v="47560"/>
    <n v="23379"/>
    <n v="24181"/>
    <n v="0.50843145500420517"/>
    <x v="0"/>
    <x v="3"/>
    <x v="1"/>
    <x v="3"/>
    <x v="0"/>
    <x v="2"/>
    <n v="0.15"/>
  </r>
  <r>
    <s v="TXN1633"/>
    <d v="2022-11-01T00:00:00"/>
    <s v="2022"/>
    <x v="11"/>
    <n v="46322"/>
    <n v="24620"/>
    <n v="21702"/>
    <n v="0.46850308708604982"/>
    <x v="2"/>
    <x v="2"/>
    <x v="5"/>
    <x v="4"/>
    <x v="0"/>
    <x v="1"/>
    <n v="0.27"/>
  </r>
  <r>
    <s v="TXN1634"/>
    <d v="2022-08-22T00:00:00"/>
    <s v="2022"/>
    <x v="1"/>
    <n v="48146"/>
    <n v="26342"/>
    <n v="21804"/>
    <n v="0.45287251277364682"/>
    <x v="0"/>
    <x v="1"/>
    <x v="1"/>
    <x v="1"/>
    <x v="0"/>
    <x v="3"/>
    <n v="0.05"/>
  </r>
  <r>
    <s v="TXN1635"/>
    <d v="2022-09-19T00:00:00"/>
    <s v="2022"/>
    <x v="9"/>
    <n v="17835"/>
    <n v="5975"/>
    <n v="11860"/>
    <n v="0.66498458088029155"/>
    <x v="0"/>
    <x v="3"/>
    <x v="0"/>
    <x v="1"/>
    <x v="0"/>
    <x v="0"/>
    <n v="0.02"/>
  </r>
  <r>
    <s v="TXN1636"/>
    <d v="2022-12-24T00:00:00"/>
    <s v="2022"/>
    <x v="2"/>
    <n v="15057"/>
    <n v="11870"/>
    <n v="3187"/>
    <n v="0.21166234973766354"/>
    <x v="0"/>
    <x v="3"/>
    <x v="0"/>
    <x v="3"/>
    <x v="0"/>
    <x v="3"/>
    <n v="0.08"/>
  </r>
  <r>
    <s v="TXN1637"/>
    <d v="2022-09-15T00:00:00"/>
    <s v="2022"/>
    <x v="9"/>
    <n v="33920"/>
    <n v="26598"/>
    <n v="7322"/>
    <n v="0.21586084905660377"/>
    <x v="2"/>
    <x v="0"/>
    <x v="1"/>
    <x v="3"/>
    <x v="0"/>
    <x v="2"/>
    <n v="0.27"/>
  </r>
  <r>
    <s v="TXN1638"/>
    <d v="2022-08-25T00:00:00"/>
    <s v="2022"/>
    <x v="1"/>
    <n v="26826"/>
    <n v="24829"/>
    <n v="1997"/>
    <n v="7.4442704838589432E-2"/>
    <x v="0"/>
    <x v="4"/>
    <x v="1"/>
    <x v="3"/>
    <x v="2"/>
    <x v="3"/>
    <n v="7.0000000000000007E-2"/>
  </r>
  <r>
    <s v="TXN1639"/>
    <d v="2022-11-28T00:00:00"/>
    <s v="2022"/>
    <x v="11"/>
    <n v="28534"/>
    <n v="10174"/>
    <n v="18360"/>
    <n v="0.64344291021237821"/>
    <x v="0"/>
    <x v="1"/>
    <x v="3"/>
    <x v="3"/>
    <x v="0"/>
    <x v="0"/>
    <n v="0.2"/>
  </r>
  <r>
    <s v="TXN1640"/>
    <d v="2022-11-30T00:00:00"/>
    <s v="2022"/>
    <x v="11"/>
    <n v="18495"/>
    <n v="3042"/>
    <n v="15453"/>
    <n v="0.83552311435523119"/>
    <x v="0"/>
    <x v="4"/>
    <x v="1"/>
    <x v="2"/>
    <x v="3"/>
    <x v="3"/>
    <n v="0.18"/>
  </r>
  <r>
    <s v="TXN1641"/>
    <d v="2023-11-01T00:00:00"/>
    <s v="2023"/>
    <x v="11"/>
    <n v="23993"/>
    <n v="13897"/>
    <n v="10096"/>
    <n v="0.42078939690743133"/>
    <x v="3"/>
    <x v="2"/>
    <x v="3"/>
    <x v="3"/>
    <x v="2"/>
    <x v="3"/>
    <n v="0.14000000000000001"/>
  </r>
  <r>
    <s v="TXN1642"/>
    <d v="2022-02-26T00:00:00"/>
    <s v="2022"/>
    <x v="10"/>
    <n v="38656"/>
    <n v="21680"/>
    <n v="16976"/>
    <n v="0.43915562913907286"/>
    <x v="0"/>
    <x v="2"/>
    <x v="3"/>
    <x v="3"/>
    <x v="0"/>
    <x v="1"/>
    <n v="0.23"/>
  </r>
  <r>
    <s v="TXN1643"/>
    <d v="2023-02-28T00:00:00"/>
    <s v="2023"/>
    <x v="10"/>
    <n v="46706"/>
    <n v="13193"/>
    <n v="33513"/>
    <n v="0.71753093820922365"/>
    <x v="0"/>
    <x v="2"/>
    <x v="3"/>
    <x v="1"/>
    <x v="2"/>
    <x v="0"/>
    <n v="0.26"/>
  </r>
  <r>
    <s v="TXN1644"/>
    <d v="2023-12-20T00:00:00"/>
    <s v="2023"/>
    <x v="2"/>
    <n v="35732"/>
    <n v="6512"/>
    <n v="29220"/>
    <n v="0.81775439382066495"/>
    <x v="3"/>
    <x v="3"/>
    <x v="4"/>
    <x v="2"/>
    <x v="1"/>
    <x v="0"/>
    <n v="0.23"/>
  </r>
  <r>
    <s v="TXN1645"/>
    <d v="2023-12-13T00:00:00"/>
    <s v="2023"/>
    <x v="2"/>
    <n v="19428"/>
    <n v="5034"/>
    <n v="14394"/>
    <n v="0.74088943792464479"/>
    <x v="2"/>
    <x v="3"/>
    <x v="5"/>
    <x v="4"/>
    <x v="0"/>
    <x v="1"/>
    <n v="0.12"/>
  </r>
  <r>
    <s v="TXN1646"/>
    <d v="2022-05-26T00:00:00"/>
    <s v="2022"/>
    <x v="0"/>
    <n v="33740"/>
    <n v="27238"/>
    <n v="6502"/>
    <n v="0.19270895080023712"/>
    <x v="1"/>
    <x v="3"/>
    <x v="1"/>
    <x v="3"/>
    <x v="1"/>
    <x v="3"/>
    <n v="0.2"/>
  </r>
  <r>
    <s v="TXN1647"/>
    <d v="2023-10-20T00:00:00"/>
    <s v="2023"/>
    <x v="7"/>
    <n v="33596"/>
    <n v="25245"/>
    <n v="8351"/>
    <n v="0.24857125848315276"/>
    <x v="2"/>
    <x v="1"/>
    <x v="3"/>
    <x v="2"/>
    <x v="1"/>
    <x v="3"/>
    <n v="0.26"/>
  </r>
  <r>
    <s v="TXN1648"/>
    <d v="2022-12-18T00:00:00"/>
    <s v="2022"/>
    <x v="2"/>
    <n v="13963"/>
    <n v="29346"/>
    <n v="-15383"/>
    <n v="-1.10169734297787"/>
    <x v="0"/>
    <x v="4"/>
    <x v="5"/>
    <x v="0"/>
    <x v="1"/>
    <x v="2"/>
    <n v="0.19"/>
  </r>
  <r>
    <s v="TXN1649"/>
    <d v="2023-02-23T00:00:00"/>
    <s v="2023"/>
    <x v="10"/>
    <n v="42741"/>
    <n v="23175"/>
    <n v="19566"/>
    <n v="0.45778058538639715"/>
    <x v="1"/>
    <x v="0"/>
    <x v="1"/>
    <x v="0"/>
    <x v="0"/>
    <x v="0"/>
    <n v="0.08"/>
  </r>
  <r>
    <s v="TXN1650"/>
    <d v="2023-07-09T00:00:00"/>
    <s v="2023"/>
    <x v="8"/>
    <n v="8924"/>
    <n v="18715"/>
    <n v="-9791"/>
    <n v="-1.0971537427162708"/>
    <x v="2"/>
    <x v="4"/>
    <x v="5"/>
    <x v="1"/>
    <x v="1"/>
    <x v="0"/>
    <n v="0.14000000000000001"/>
  </r>
  <r>
    <s v="TXN1651"/>
    <d v="2022-08-22T00:00:00"/>
    <s v="2022"/>
    <x v="1"/>
    <n v="14398"/>
    <n v="13411"/>
    <n v="987"/>
    <n v="6.8551187664953467E-2"/>
    <x v="0"/>
    <x v="3"/>
    <x v="1"/>
    <x v="3"/>
    <x v="1"/>
    <x v="2"/>
    <n v="0.06"/>
  </r>
  <r>
    <s v="TXN1652"/>
    <d v="2023-04-03T00:00:00"/>
    <s v="2023"/>
    <x v="6"/>
    <n v="41999"/>
    <n v="7328"/>
    <n v="34671"/>
    <n v="0.82551965522988646"/>
    <x v="3"/>
    <x v="2"/>
    <x v="5"/>
    <x v="1"/>
    <x v="2"/>
    <x v="1"/>
    <n v="0.28000000000000003"/>
  </r>
  <r>
    <s v="TXN1653"/>
    <d v="2022-04-26T00:00:00"/>
    <s v="2022"/>
    <x v="6"/>
    <n v="17161"/>
    <n v="28793"/>
    <n v="-11632"/>
    <n v="-0.67781597808985494"/>
    <x v="0"/>
    <x v="1"/>
    <x v="4"/>
    <x v="3"/>
    <x v="1"/>
    <x v="0"/>
    <n v="0.27"/>
  </r>
  <r>
    <s v="TXN1654"/>
    <d v="2022-08-14T00:00:00"/>
    <s v="2022"/>
    <x v="1"/>
    <n v="49306"/>
    <n v="6007"/>
    <n v="43299"/>
    <n v="0.8781689855190038"/>
    <x v="2"/>
    <x v="4"/>
    <x v="1"/>
    <x v="3"/>
    <x v="0"/>
    <x v="2"/>
    <n v="0.03"/>
  </r>
  <r>
    <s v="TXN1655"/>
    <d v="2023-01-03T00:00:00"/>
    <s v="2023"/>
    <x v="5"/>
    <n v="19573"/>
    <n v="29147"/>
    <n v="-9574"/>
    <n v="-0.48914320747969142"/>
    <x v="0"/>
    <x v="4"/>
    <x v="0"/>
    <x v="3"/>
    <x v="2"/>
    <x v="0"/>
    <n v="0.27"/>
  </r>
  <r>
    <s v="TXN1656"/>
    <d v="2023-04-08T00:00:00"/>
    <s v="2023"/>
    <x v="6"/>
    <n v="38307"/>
    <n v="20215"/>
    <n v="18092"/>
    <n v="0.47228965985329052"/>
    <x v="0"/>
    <x v="1"/>
    <x v="1"/>
    <x v="3"/>
    <x v="0"/>
    <x v="2"/>
    <n v="0.24"/>
  </r>
  <r>
    <s v="TXN1657"/>
    <d v="2022-04-30T00:00:00"/>
    <s v="2022"/>
    <x v="6"/>
    <n v="48124"/>
    <n v="29998"/>
    <n v="18126"/>
    <n v="0.37665198237885461"/>
    <x v="3"/>
    <x v="0"/>
    <x v="0"/>
    <x v="3"/>
    <x v="0"/>
    <x v="0"/>
    <n v="0.22"/>
  </r>
  <r>
    <s v="TXN1658"/>
    <d v="2023-05-24T00:00:00"/>
    <s v="2023"/>
    <x v="0"/>
    <n v="28066"/>
    <n v="14658"/>
    <n v="13408"/>
    <n v="0.4777310624955462"/>
    <x v="2"/>
    <x v="0"/>
    <x v="1"/>
    <x v="3"/>
    <x v="0"/>
    <x v="0"/>
    <n v="0.19"/>
  </r>
  <r>
    <s v="TXN1659"/>
    <d v="2022-04-18T00:00:00"/>
    <s v="2022"/>
    <x v="6"/>
    <n v="44227"/>
    <n v="21633"/>
    <n v="22594"/>
    <n v="0.51086440409704481"/>
    <x v="2"/>
    <x v="4"/>
    <x v="1"/>
    <x v="3"/>
    <x v="3"/>
    <x v="3"/>
    <n v="0.28999999999999998"/>
  </r>
  <r>
    <s v="TXN1660"/>
    <d v="2022-12-14T00:00:00"/>
    <s v="2022"/>
    <x v="2"/>
    <n v="47624"/>
    <n v="23242"/>
    <n v="24382"/>
    <n v="0.51196875524945407"/>
    <x v="2"/>
    <x v="0"/>
    <x v="2"/>
    <x v="4"/>
    <x v="2"/>
    <x v="2"/>
    <n v="0.05"/>
  </r>
  <r>
    <s v="TXN1661"/>
    <d v="2022-04-13T00:00:00"/>
    <s v="2022"/>
    <x v="6"/>
    <n v="45253"/>
    <n v="24166"/>
    <n v="21087"/>
    <n v="0.46598015601175613"/>
    <x v="0"/>
    <x v="0"/>
    <x v="1"/>
    <x v="3"/>
    <x v="2"/>
    <x v="1"/>
    <n v="0.01"/>
  </r>
  <r>
    <s v="TXN1662"/>
    <d v="2023-08-04T00:00:00"/>
    <s v="2023"/>
    <x v="1"/>
    <n v="30015"/>
    <n v="5385"/>
    <n v="24630"/>
    <n v="0.82058970514742624"/>
    <x v="0"/>
    <x v="4"/>
    <x v="0"/>
    <x v="4"/>
    <x v="0"/>
    <x v="3"/>
    <n v="0.05"/>
  </r>
  <r>
    <s v="TXN1663"/>
    <d v="2022-04-02T00:00:00"/>
    <s v="2022"/>
    <x v="6"/>
    <n v="5871"/>
    <n v="19991"/>
    <n v="-14120"/>
    <n v="-2.4050417305399421"/>
    <x v="2"/>
    <x v="1"/>
    <x v="3"/>
    <x v="0"/>
    <x v="2"/>
    <x v="3"/>
    <n v="0.22"/>
  </r>
  <r>
    <s v="TXN1664"/>
    <d v="2022-10-30T00:00:00"/>
    <s v="2022"/>
    <x v="7"/>
    <n v="12605"/>
    <n v="26900"/>
    <n v="-14295"/>
    <n v="-1.1340737802459342"/>
    <x v="0"/>
    <x v="3"/>
    <x v="1"/>
    <x v="3"/>
    <x v="0"/>
    <x v="0"/>
    <n v="0.27"/>
  </r>
  <r>
    <s v="TXN1665"/>
    <d v="2023-01-02T00:00:00"/>
    <s v="2023"/>
    <x v="5"/>
    <n v="20785"/>
    <n v="18620"/>
    <n v="2165"/>
    <n v="0.10416165503969209"/>
    <x v="2"/>
    <x v="0"/>
    <x v="3"/>
    <x v="2"/>
    <x v="2"/>
    <x v="2"/>
    <n v="0.09"/>
  </r>
  <r>
    <s v="TXN1666"/>
    <d v="2022-05-29T00:00:00"/>
    <s v="2022"/>
    <x v="0"/>
    <n v="30503"/>
    <n v="11973"/>
    <n v="18530"/>
    <n v="0.60748123135429299"/>
    <x v="3"/>
    <x v="1"/>
    <x v="3"/>
    <x v="4"/>
    <x v="0"/>
    <x v="1"/>
    <n v="0.17"/>
  </r>
  <r>
    <s v="TXN1667"/>
    <d v="2023-12-24T00:00:00"/>
    <s v="2023"/>
    <x v="2"/>
    <n v="8234"/>
    <n v="7038"/>
    <n v="1196"/>
    <n v="0.14525139664804471"/>
    <x v="4"/>
    <x v="3"/>
    <x v="1"/>
    <x v="3"/>
    <x v="0"/>
    <x v="0"/>
    <n v="0.28999999999999998"/>
  </r>
  <r>
    <s v="TXN1668"/>
    <d v="2022-04-05T00:00:00"/>
    <s v="2022"/>
    <x v="6"/>
    <n v="37359"/>
    <n v="22839"/>
    <n v="14520"/>
    <n v="0.38866136673893842"/>
    <x v="1"/>
    <x v="3"/>
    <x v="2"/>
    <x v="3"/>
    <x v="0"/>
    <x v="0"/>
    <n v="0.06"/>
  </r>
  <r>
    <s v="TXN1669"/>
    <d v="2023-07-06T00:00:00"/>
    <s v="2023"/>
    <x v="8"/>
    <n v="10252"/>
    <n v="17551"/>
    <n v="-7299"/>
    <n v="-0.7119586422161529"/>
    <x v="4"/>
    <x v="3"/>
    <x v="1"/>
    <x v="4"/>
    <x v="0"/>
    <x v="2"/>
    <n v="0.28999999999999998"/>
  </r>
  <r>
    <s v="TXN1670"/>
    <d v="2023-08-18T00:00:00"/>
    <s v="2023"/>
    <x v="1"/>
    <n v="37862"/>
    <n v="15933"/>
    <n v="21929"/>
    <n v="0.57918229359252016"/>
    <x v="2"/>
    <x v="3"/>
    <x v="5"/>
    <x v="3"/>
    <x v="3"/>
    <x v="0"/>
    <n v="0.11"/>
  </r>
  <r>
    <s v="TXN1671"/>
    <d v="2023-09-08T00:00:00"/>
    <s v="2023"/>
    <x v="9"/>
    <n v="33548"/>
    <n v="27582"/>
    <n v="5966"/>
    <n v="0.17783474424704901"/>
    <x v="4"/>
    <x v="0"/>
    <x v="2"/>
    <x v="0"/>
    <x v="1"/>
    <x v="1"/>
    <n v="0.28999999999999998"/>
  </r>
  <r>
    <s v="TXN1672"/>
    <d v="2022-12-24T00:00:00"/>
    <s v="2022"/>
    <x v="2"/>
    <n v="37064"/>
    <n v="3703"/>
    <n v="33361"/>
    <n v="0.90009173321821712"/>
    <x v="3"/>
    <x v="3"/>
    <x v="1"/>
    <x v="2"/>
    <x v="2"/>
    <x v="0"/>
    <n v="0.22"/>
  </r>
  <r>
    <s v="TXN1673"/>
    <d v="2023-07-03T00:00:00"/>
    <s v="2023"/>
    <x v="8"/>
    <n v="31117"/>
    <n v="12257"/>
    <n v="18860"/>
    <n v="0.60609955972619467"/>
    <x v="0"/>
    <x v="0"/>
    <x v="1"/>
    <x v="0"/>
    <x v="1"/>
    <x v="0"/>
    <n v="0.03"/>
  </r>
  <r>
    <s v="TXN1674"/>
    <d v="2022-11-15T00:00:00"/>
    <s v="2022"/>
    <x v="11"/>
    <n v="19919"/>
    <n v="12833"/>
    <n v="7086"/>
    <n v="0.35574075003765249"/>
    <x v="1"/>
    <x v="0"/>
    <x v="1"/>
    <x v="3"/>
    <x v="2"/>
    <x v="0"/>
    <n v="0.18"/>
  </r>
  <r>
    <s v="TXN1675"/>
    <d v="2023-11-22T00:00:00"/>
    <s v="2023"/>
    <x v="11"/>
    <n v="39797"/>
    <n v="14304"/>
    <n v="25493"/>
    <n v="0.64057592280825193"/>
    <x v="1"/>
    <x v="3"/>
    <x v="1"/>
    <x v="3"/>
    <x v="0"/>
    <x v="2"/>
    <n v="0.22"/>
  </r>
  <r>
    <s v="TXN1676"/>
    <d v="2022-04-29T00:00:00"/>
    <s v="2022"/>
    <x v="6"/>
    <n v="32725"/>
    <n v="21624"/>
    <n v="11101"/>
    <n v="0.3392207792207792"/>
    <x v="2"/>
    <x v="4"/>
    <x v="1"/>
    <x v="0"/>
    <x v="0"/>
    <x v="0"/>
    <n v="0.11"/>
  </r>
  <r>
    <s v="TXN1677"/>
    <d v="2022-03-10T00:00:00"/>
    <s v="2022"/>
    <x v="3"/>
    <n v="13418"/>
    <n v="15073"/>
    <n v="-1655"/>
    <n v="-0.12334177969891191"/>
    <x v="4"/>
    <x v="2"/>
    <x v="3"/>
    <x v="2"/>
    <x v="0"/>
    <x v="2"/>
    <n v="0.14000000000000001"/>
  </r>
  <r>
    <s v="TXN1678"/>
    <d v="2023-03-15T00:00:00"/>
    <s v="2023"/>
    <x v="3"/>
    <n v="20560"/>
    <n v="13005"/>
    <n v="7555"/>
    <n v="0.36746108949416345"/>
    <x v="2"/>
    <x v="1"/>
    <x v="0"/>
    <x v="4"/>
    <x v="0"/>
    <x v="2"/>
    <n v="0.26"/>
  </r>
  <r>
    <s v="TXN1679"/>
    <d v="2023-03-15T00:00:00"/>
    <s v="2023"/>
    <x v="3"/>
    <n v="38693"/>
    <n v="12199"/>
    <n v="26494"/>
    <n v="0.68472333497014959"/>
    <x v="0"/>
    <x v="0"/>
    <x v="2"/>
    <x v="3"/>
    <x v="3"/>
    <x v="0"/>
    <n v="0.04"/>
  </r>
  <r>
    <s v="TXN1680"/>
    <d v="2023-12-04T00:00:00"/>
    <s v="2023"/>
    <x v="2"/>
    <n v="28640"/>
    <n v="15998"/>
    <n v="12642"/>
    <n v="0.44141061452513969"/>
    <x v="3"/>
    <x v="1"/>
    <x v="5"/>
    <x v="3"/>
    <x v="1"/>
    <x v="2"/>
    <n v="0.28000000000000003"/>
  </r>
  <r>
    <s v="TXN1681"/>
    <d v="2023-01-02T00:00:00"/>
    <s v="2023"/>
    <x v="5"/>
    <n v="30154"/>
    <n v="15485"/>
    <n v="14669"/>
    <n v="0.4864694567884858"/>
    <x v="3"/>
    <x v="3"/>
    <x v="5"/>
    <x v="4"/>
    <x v="0"/>
    <x v="1"/>
    <n v="0.08"/>
  </r>
  <r>
    <s v="TXN1682"/>
    <d v="2022-10-30T00:00:00"/>
    <s v="2022"/>
    <x v="7"/>
    <n v="22206"/>
    <n v="25036"/>
    <n v="-2830"/>
    <n v="-0.1274430334143925"/>
    <x v="3"/>
    <x v="1"/>
    <x v="2"/>
    <x v="3"/>
    <x v="3"/>
    <x v="2"/>
    <n v="0.28999999999999998"/>
  </r>
  <r>
    <s v="TXN1683"/>
    <d v="2023-11-24T00:00:00"/>
    <s v="2023"/>
    <x v="11"/>
    <n v="12563"/>
    <n v="21435"/>
    <n v="-8872"/>
    <n v="-0.7062007482289262"/>
    <x v="2"/>
    <x v="1"/>
    <x v="0"/>
    <x v="2"/>
    <x v="1"/>
    <x v="2"/>
    <n v="0.14000000000000001"/>
  </r>
  <r>
    <s v="TXN1684"/>
    <d v="2022-03-07T00:00:00"/>
    <s v="2022"/>
    <x v="3"/>
    <n v="15683"/>
    <n v="23628"/>
    <n v="-7945"/>
    <n v="-0.50659950264617737"/>
    <x v="0"/>
    <x v="3"/>
    <x v="5"/>
    <x v="3"/>
    <x v="0"/>
    <x v="0"/>
    <n v="0.25"/>
  </r>
  <r>
    <s v="TXN1685"/>
    <d v="2022-07-24T00:00:00"/>
    <s v="2022"/>
    <x v="8"/>
    <n v="21082"/>
    <n v="7537"/>
    <n v="13545"/>
    <n v="0.64249122474148568"/>
    <x v="0"/>
    <x v="1"/>
    <x v="1"/>
    <x v="2"/>
    <x v="0"/>
    <x v="1"/>
    <n v="0.27"/>
  </r>
  <r>
    <s v="TXN1686"/>
    <d v="2022-06-30T00:00:00"/>
    <s v="2022"/>
    <x v="4"/>
    <n v="42262"/>
    <n v="5620"/>
    <n v="36642"/>
    <n v="0.86702001798305806"/>
    <x v="3"/>
    <x v="3"/>
    <x v="2"/>
    <x v="2"/>
    <x v="0"/>
    <x v="2"/>
    <n v="0.26"/>
  </r>
  <r>
    <s v="TXN1687"/>
    <d v="2022-11-20T00:00:00"/>
    <s v="2022"/>
    <x v="11"/>
    <n v="9521"/>
    <n v="24408"/>
    <n v="-14887"/>
    <n v="-1.5635962608969647"/>
    <x v="0"/>
    <x v="1"/>
    <x v="1"/>
    <x v="3"/>
    <x v="2"/>
    <x v="2"/>
    <n v="0.1"/>
  </r>
  <r>
    <s v="TXN1688"/>
    <d v="2022-03-16T00:00:00"/>
    <s v="2022"/>
    <x v="3"/>
    <n v="24633"/>
    <n v="20083"/>
    <n v="4550"/>
    <n v="0.18471156578573458"/>
    <x v="3"/>
    <x v="2"/>
    <x v="4"/>
    <x v="1"/>
    <x v="0"/>
    <x v="2"/>
    <n v="0.05"/>
  </r>
  <r>
    <s v="TXN1689"/>
    <d v="2022-05-26T00:00:00"/>
    <s v="2022"/>
    <x v="0"/>
    <n v="36932"/>
    <n v="24507"/>
    <n v="12425"/>
    <n v="0.33642911296436695"/>
    <x v="1"/>
    <x v="2"/>
    <x v="0"/>
    <x v="2"/>
    <x v="1"/>
    <x v="3"/>
    <n v="0.28000000000000003"/>
  </r>
  <r>
    <s v="TXN1690"/>
    <d v="2023-04-02T00:00:00"/>
    <s v="2023"/>
    <x v="6"/>
    <n v="6898"/>
    <n v="6346"/>
    <n v="552"/>
    <n v="8.0023195129022909E-2"/>
    <x v="1"/>
    <x v="3"/>
    <x v="1"/>
    <x v="1"/>
    <x v="1"/>
    <x v="2"/>
    <n v="0.28000000000000003"/>
  </r>
  <r>
    <s v="TXN1691"/>
    <d v="2023-09-25T00:00:00"/>
    <s v="2023"/>
    <x v="9"/>
    <n v="29920"/>
    <n v="6302"/>
    <n v="23618"/>
    <n v="0.78937165775401075"/>
    <x v="0"/>
    <x v="1"/>
    <x v="3"/>
    <x v="3"/>
    <x v="1"/>
    <x v="0"/>
    <n v="0.15"/>
  </r>
  <r>
    <s v="TXN1692"/>
    <d v="2023-04-24T00:00:00"/>
    <s v="2023"/>
    <x v="6"/>
    <n v="9027"/>
    <n v="19475"/>
    <n v="-10448"/>
    <n v="-1.1574166389719729"/>
    <x v="4"/>
    <x v="1"/>
    <x v="1"/>
    <x v="4"/>
    <x v="0"/>
    <x v="1"/>
    <n v="0.17"/>
  </r>
  <r>
    <s v="TXN1693"/>
    <d v="2023-06-29T00:00:00"/>
    <s v="2023"/>
    <x v="4"/>
    <n v="24353"/>
    <n v="8317"/>
    <n v="16036"/>
    <n v="0.65848150125241245"/>
    <x v="0"/>
    <x v="1"/>
    <x v="1"/>
    <x v="4"/>
    <x v="1"/>
    <x v="0"/>
    <n v="0.14000000000000001"/>
  </r>
  <r>
    <s v="TXN1694"/>
    <d v="2022-01-06T00:00:00"/>
    <s v="2022"/>
    <x v="5"/>
    <n v="22350"/>
    <n v="11914"/>
    <n v="10436"/>
    <n v="0.46693512304250562"/>
    <x v="0"/>
    <x v="3"/>
    <x v="3"/>
    <x v="3"/>
    <x v="3"/>
    <x v="3"/>
    <n v="0.25"/>
  </r>
  <r>
    <s v="TXN1695"/>
    <d v="2023-04-12T00:00:00"/>
    <s v="2023"/>
    <x v="6"/>
    <n v="8223"/>
    <n v="8078"/>
    <n v="145"/>
    <n v="1.7633467104463091E-2"/>
    <x v="2"/>
    <x v="3"/>
    <x v="3"/>
    <x v="2"/>
    <x v="2"/>
    <x v="2"/>
    <n v="0.27"/>
  </r>
  <r>
    <s v="TXN1696"/>
    <d v="2023-08-25T00:00:00"/>
    <s v="2023"/>
    <x v="1"/>
    <n v="32789"/>
    <n v="15109"/>
    <n v="17680"/>
    <n v="0.53920522126322856"/>
    <x v="0"/>
    <x v="1"/>
    <x v="1"/>
    <x v="2"/>
    <x v="0"/>
    <x v="3"/>
    <n v="0.24"/>
  </r>
  <r>
    <s v="TXN1697"/>
    <d v="2023-08-26T00:00:00"/>
    <s v="2023"/>
    <x v="1"/>
    <n v="10086"/>
    <n v="6815"/>
    <n v="3271"/>
    <n v="0.32431092603608963"/>
    <x v="0"/>
    <x v="1"/>
    <x v="0"/>
    <x v="2"/>
    <x v="0"/>
    <x v="0"/>
    <n v="0.08"/>
  </r>
  <r>
    <s v="TXN1698"/>
    <d v="2022-10-10T00:00:00"/>
    <s v="2022"/>
    <x v="7"/>
    <n v="20746"/>
    <n v="11823"/>
    <n v="8923"/>
    <n v="0.4301070085799672"/>
    <x v="2"/>
    <x v="3"/>
    <x v="4"/>
    <x v="0"/>
    <x v="2"/>
    <x v="3"/>
    <n v="0.03"/>
  </r>
  <r>
    <s v="TXN1699"/>
    <d v="2022-07-08T00:00:00"/>
    <s v="2022"/>
    <x v="8"/>
    <n v="39173"/>
    <n v="23158"/>
    <n v="16015"/>
    <n v="0.40882750874326707"/>
    <x v="1"/>
    <x v="3"/>
    <x v="5"/>
    <x v="3"/>
    <x v="0"/>
    <x v="2"/>
    <n v="0.04"/>
  </r>
  <r>
    <s v="TXN1700"/>
    <d v="2022-05-05T00:00:00"/>
    <s v="2022"/>
    <x v="0"/>
    <n v="25615"/>
    <n v="20817"/>
    <n v="4798"/>
    <n v="0.18731212180363069"/>
    <x v="2"/>
    <x v="2"/>
    <x v="0"/>
    <x v="2"/>
    <x v="3"/>
    <x v="0"/>
    <n v="0.27"/>
  </r>
  <r>
    <s v="TXN1701"/>
    <d v="2023-06-30T00:00:00"/>
    <s v="2023"/>
    <x v="4"/>
    <n v="28599"/>
    <n v="12568"/>
    <n v="16031"/>
    <n v="0.56054407496765624"/>
    <x v="2"/>
    <x v="3"/>
    <x v="0"/>
    <x v="2"/>
    <x v="1"/>
    <x v="2"/>
    <n v="0.21"/>
  </r>
  <r>
    <s v="TXN1702"/>
    <d v="2023-11-28T00:00:00"/>
    <s v="2023"/>
    <x v="11"/>
    <n v="20387"/>
    <n v="16313"/>
    <n v="4074"/>
    <n v="0.19983322705645754"/>
    <x v="2"/>
    <x v="4"/>
    <x v="5"/>
    <x v="4"/>
    <x v="0"/>
    <x v="0"/>
    <n v="0.08"/>
  </r>
  <r>
    <s v="TXN1703"/>
    <d v="2022-07-18T00:00:00"/>
    <s v="2022"/>
    <x v="8"/>
    <n v="15905"/>
    <n v="5616"/>
    <n v="10289"/>
    <n v="0.64690348946872056"/>
    <x v="4"/>
    <x v="1"/>
    <x v="5"/>
    <x v="2"/>
    <x v="3"/>
    <x v="2"/>
    <n v="0.25"/>
  </r>
  <r>
    <s v="TXN1704"/>
    <d v="2022-01-06T00:00:00"/>
    <s v="2022"/>
    <x v="5"/>
    <n v="36681"/>
    <n v="17873"/>
    <n v="18808"/>
    <n v="0.51274501785665605"/>
    <x v="0"/>
    <x v="1"/>
    <x v="1"/>
    <x v="0"/>
    <x v="0"/>
    <x v="2"/>
    <n v="0.1"/>
  </r>
  <r>
    <s v="TXN1705"/>
    <d v="2023-04-10T00:00:00"/>
    <s v="2023"/>
    <x v="6"/>
    <n v="17807"/>
    <n v="15930"/>
    <n v="1877"/>
    <n v="0.10540798562363116"/>
    <x v="0"/>
    <x v="4"/>
    <x v="3"/>
    <x v="3"/>
    <x v="0"/>
    <x v="0"/>
    <n v="0.16"/>
  </r>
  <r>
    <s v="TXN1706"/>
    <d v="2023-10-02T00:00:00"/>
    <s v="2023"/>
    <x v="7"/>
    <n v="40701"/>
    <n v="13714"/>
    <n v="26987"/>
    <n v="0.66305496179455048"/>
    <x v="2"/>
    <x v="4"/>
    <x v="5"/>
    <x v="4"/>
    <x v="0"/>
    <x v="3"/>
    <n v="0.03"/>
  </r>
  <r>
    <s v="TXN1707"/>
    <d v="2023-03-21T00:00:00"/>
    <s v="2023"/>
    <x v="3"/>
    <n v="32513"/>
    <n v="18934"/>
    <n v="13579"/>
    <n v="0.41764832528527052"/>
    <x v="0"/>
    <x v="0"/>
    <x v="3"/>
    <x v="4"/>
    <x v="0"/>
    <x v="1"/>
    <n v="0.14000000000000001"/>
  </r>
  <r>
    <s v="TXN1708"/>
    <d v="2023-06-13T00:00:00"/>
    <s v="2023"/>
    <x v="4"/>
    <n v="24387"/>
    <n v="20465"/>
    <n v="3922"/>
    <n v="0.16082338951080494"/>
    <x v="1"/>
    <x v="1"/>
    <x v="1"/>
    <x v="0"/>
    <x v="1"/>
    <x v="1"/>
    <n v="0.09"/>
  </r>
  <r>
    <s v="TXN1709"/>
    <d v="2023-02-27T00:00:00"/>
    <s v="2023"/>
    <x v="10"/>
    <n v="36723"/>
    <n v="5367"/>
    <n v="31356"/>
    <n v="0.85385180949268846"/>
    <x v="0"/>
    <x v="3"/>
    <x v="2"/>
    <x v="3"/>
    <x v="3"/>
    <x v="0"/>
    <n v="0.18"/>
  </r>
  <r>
    <s v="TXN1710"/>
    <d v="2023-01-02T00:00:00"/>
    <s v="2023"/>
    <x v="5"/>
    <n v="16705"/>
    <n v="20543"/>
    <n v="-3838"/>
    <n v="-0.22975157138581262"/>
    <x v="0"/>
    <x v="4"/>
    <x v="3"/>
    <x v="3"/>
    <x v="2"/>
    <x v="1"/>
    <n v="0.05"/>
  </r>
  <r>
    <s v="TXN1711"/>
    <d v="2022-11-29T00:00:00"/>
    <s v="2022"/>
    <x v="11"/>
    <n v="28064"/>
    <n v="21872"/>
    <n v="6192"/>
    <n v="0.22063854047890535"/>
    <x v="0"/>
    <x v="1"/>
    <x v="1"/>
    <x v="2"/>
    <x v="1"/>
    <x v="2"/>
    <n v="0.01"/>
  </r>
  <r>
    <s v="TXN1712"/>
    <d v="2023-12-04T00:00:00"/>
    <s v="2023"/>
    <x v="2"/>
    <n v="18382"/>
    <n v="6660"/>
    <n v="11722"/>
    <n v="0.63768904362963774"/>
    <x v="2"/>
    <x v="1"/>
    <x v="0"/>
    <x v="2"/>
    <x v="2"/>
    <x v="2"/>
    <n v="0.28000000000000003"/>
  </r>
  <r>
    <s v="TXN1713"/>
    <d v="2023-10-01T00:00:00"/>
    <s v="2023"/>
    <x v="7"/>
    <n v="42361"/>
    <n v="13820"/>
    <n v="28541"/>
    <n v="0.67375652132858055"/>
    <x v="3"/>
    <x v="3"/>
    <x v="0"/>
    <x v="1"/>
    <x v="2"/>
    <x v="0"/>
    <n v="0.08"/>
  </r>
  <r>
    <s v="TXN1714"/>
    <d v="2023-12-17T00:00:00"/>
    <s v="2023"/>
    <x v="2"/>
    <n v="20777"/>
    <n v="8902"/>
    <n v="11875"/>
    <n v="0.57154545892092212"/>
    <x v="1"/>
    <x v="3"/>
    <x v="1"/>
    <x v="0"/>
    <x v="0"/>
    <x v="0"/>
    <n v="0.17"/>
  </r>
  <r>
    <s v="TXN1715"/>
    <d v="2022-12-14T00:00:00"/>
    <s v="2022"/>
    <x v="2"/>
    <n v="40166"/>
    <n v="9516"/>
    <n v="30650"/>
    <n v="0.76308320470049296"/>
    <x v="3"/>
    <x v="3"/>
    <x v="0"/>
    <x v="1"/>
    <x v="3"/>
    <x v="0"/>
    <n v="0.12"/>
  </r>
  <r>
    <s v="TXN1716"/>
    <d v="2023-05-18T00:00:00"/>
    <s v="2023"/>
    <x v="0"/>
    <n v="39201"/>
    <n v="15953"/>
    <n v="23248"/>
    <n v="0.59304609576286316"/>
    <x v="0"/>
    <x v="3"/>
    <x v="1"/>
    <x v="1"/>
    <x v="0"/>
    <x v="0"/>
    <n v="0.06"/>
  </r>
  <r>
    <s v="TXN1717"/>
    <d v="2022-02-22T00:00:00"/>
    <s v="2022"/>
    <x v="10"/>
    <n v="42965"/>
    <n v="4366"/>
    <n v="38599"/>
    <n v="0.89838240428255556"/>
    <x v="2"/>
    <x v="1"/>
    <x v="2"/>
    <x v="3"/>
    <x v="1"/>
    <x v="2"/>
    <n v="0.24"/>
  </r>
  <r>
    <s v="TXN1718"/>
    <d v="2023-09-11T00:00:00"/>
    <s v="2023"/>
    <x v="9"/>
    <n v="6863"/>
    <n v="11481"/>
    <n v="-4618"/>
    <n v="-0.67288357860993731"/>
    <x v="0"/>
    <x v="3"/>
    <x v="1"/>
    <x v="3"/>
    <x v="1"/>
    <x v="0"/>
    <n v="0.2"/>
  </r>
  <r>
    <s v="TXN1719"/>
    <d v="2023-03-12T00:00:00"/>
    <s v="2023"/>
    <x v="3"/>
    <n v="48987"/>
    <n v="16102"/>
    <n v="32885"/>
    <n v="0.67130054912527815"/>
    <x v="3"/>
    <x v="0"/>
    <x v="1"/>
    <x v="3"/>
    <x v="1"/>
    <x v="2"/>
    <n v="0.21"/>
  </r>
  <r>
    <s v="TXN1720"/>
    <d v="2023-12-17T00:00:00"/>
    <s v="2023"/>
    <x v="2"/>
    <n v="38832"/>
    <n v="10518"/>
    <n v="28314"/>
    <n v="0.72914091470951792"/>
    <x v="1"/>
    <x v="3"/>
    <x v="1"/>
    <x v="2"/>
    <x v="0"/>
    <x v="0"/>
    <n v="0.28999999999999998"/>
  </r>
  <r>
    <s v="TXN1721"/>
    <d v="2023-10-15T00:00:00"/>
    <s v="2023"/>
    <x v="7"/>
    <n v="28836"/>
    <n v="12153"/>
    <n v="16683"/>
    <n v="0.57854764877236786"/>
    <x v="3"/>
    <x v="3"/>
    <x v="5"/>
    <x v="0"/>
    <x v="0"/>
    <x v="3"/>
    <n v="0.02"/>
  </r>
  <r>
    <s v="TXN1722"/>
    <d v="2022-09-21T00:00:00"/>
    <s v="2022"/>
    <x v="9"/>
    <n v="22570"/>
    <n v="6074"/>
    <n v="16496"/>
    <n v="0.73088170137350461"/>
    <x v="2"/>
    <x v="1"/>
    <x v="1"/>
    <x v="2"/>
    <x v="0"/>
    <x v="2"/>
    <n v="0.13"/>
  </r>
  <r>
    <s v="TXN1723"/>
    <d v="2023-12-25T00:00:00"/>
    <s v="2023"/>
    <x v="2"/>
    <n v="47646"/>
    <n v="8794"/>
    <n v="38852"/>
    <n v="0.81543046635604244"/>
    <x v="0"/>
    <x v="2"/>
    <x v="1"/>
    <x v="3"/>
    <x v="2"/>
    <x v="1"/>
    <n v="0.19"/>
  </r>
  <r>
    <s v="TXN1724"/>
    <d v="2023-11-25T00:00:00"/>
    <s v="2023"/>
    <x v="11"/>
    <n v="47646"/>
    <n v="9528"/>
    <n v="38118"/>
    <n v="0.80002518574486836"/>
    <x v="2"/>
    <x v="3"/>
    <x v="3"/>
    <x v="2"/>
    <x v="1"/>
    <x v="0"/>
    <n v="0.08"/>
  </r>
  <r>
    <s v="TXN1725"/>
    <d v="2022-02-24T00:00:00"/>
    <s v="2022"/>
    <x v="10"/>
    <n v="6298"/>
    <n v="5172"/>
    <n v="1126"/>
    <n v="0.17878691648142267"/>
    <x v="2"/>
    <x v="0"/>
    <x v="2"/>
    <x v="3"/>
    <x v="2"/>
    <x v="1"/>
    <n v="0.27"/>
  </r>
  <r>
    <s v="TXN1726"/>
    <d v="2023-06-01T00:00:00"/>
    <s v="2023"/>
    <x v="4"/>
    <n v="29770"/>
    <n v="24474"/>
    <n v="5296"/>
    <n v="0.17789721195834732"/>
    <x v="0"/>
    <x v="1"/>
    <x v="1"/>
    <x v="0"/>
    <x v="1"/>
    <x v="2"/>
    <n v="0.24"/>
  </r>
  <r>
    <s v="TXN1727"/>
    <d v="2023-11-09T00:00:00"/>
    <s v="2023"/>
    <x v="11"/>
    <n v="45843"/>
    <n v="16570"/>
    <n v="29273"/>
    <n v="0.63854896058285893"/>
    <x v="1"/>
    <x v="3"/>
    <x v="3"/>
    <x v="3"/>
    <x v="1"/>
    <x v="0"/>
    <n v="0"/>
  </r>
  <r>
    <s v="TXN1728"/>
    <d v="2023-10-14T00:00:00"/>
    <s v="2023"/>
    <x v="7"/>
    <n v="31689"/>
    <n v="5884"/>
    <n v="25805"/>
    <n v="0.81432042664647042"/>
    <x v="2"/>
    <x v="4"/>
    <x v="3"/>
    <x v="0"/>
    <x v="0"/>
    <x v="3"/>
    <n v="0.03"/>
  </r>
  <r>
    <s v="TXN1729"/>
    <d v="2022-12-03T00:00:00"/>
    <s v="2022"/>
    <x v="2"/>
    <n v="21337"/>
    <n v="15237"/>
    <n v="6100"/>
    <n v="0.2858883629376201"/>
    <x v="0"/>
    <x v="1"/>
    <x v="4"/>
    <x v="3"/>
    <x v="2"/>
    <x v="0"/>
    <n v="0.11"/>
  </r>
  <r>
    <s v="TXN1730"/>
    <d v="2023-05-22T00:00:00"/>
    <s v="2023"/>
    <x v="0"/>
    <n v="46261"/>
    <n v="19543"/>
    <n v="26718"/>
    <n v="0.5775491234517196"/>
    <x v="2"/>
    <x v="3"/>
    <x v="1"/>
    <x v="2"/>
    <x v="1"/>
    <x v="1"/>
    <n v="0.2"/>
  </r>
  <r>
    <s v="TXN1731"/>
    <d v="2023-01-16T00:00:00"/>
    <s v="2023"/>
    <x v="5"/>
    <n v="12324"/>
    <n v="8484"/>
    <n v="3840"/>
    <n v="0.31158714703018503"/>
    <x v="3"/>
    <x v="4"/>
    <x v="0"/>
    <x v="1"/>
    <x v="2"/>
    <x v="0"/>
    <n v="0.11"/>
  </r>
  <r>
    <s v="TXN1732"/>
    <d v="2022-03-08T00:00:00"/>
    <s v="2022"/>
    <x v="3"/>
    <n v="13155"/>
    <n v="22051"/>
    <n v="-8896"/>
    <n v="-0.67624477385024706"/>
    <x v="0"/>
    <x v="1"/>
    <x v="5"/>
    <x v="2"/>
    <x v="0"/>
    <x v="2"/>
    <n v="0.08"/>
  </r>
  <r>
    <s v="TXN1733"/>
    <d v="2022-06-11T00:00:00"/>
    <s v="2022"/>
    <x v="4"/>
    <n v="42105"/>
    <n v="28139"/>
    <n v="13966"/>
    <n v="0.3316945730910818"/>
    <x v="0"/>
    <x v="1"/>
    <x v="1"/>
    <x v="3"/>
    <x v="2"/>
    <x v="2"/>
    <n v="0.17"/>
  </r>
  <r>
    <s v="TXN1734"/>
    <d v="2023-05-11T00:00:00"/>
    <s v="2023"/>
    <x v="0"/>
    <n v="44665"/>
    <n v="29352"/>
    <n v="15313"/>
    <n v="0.34284115078920857"/>
    <x v="1"/>
    <x v="4"/>
    <x v="5"/>
    <x v="3"/>
    <x v="0"/>
    <x v="0"/>
    <n v="0.17"/>
  </r>
  <r>
    <s v="TXN1735"/>
    <d v="2023-12-17T00:00:00"/>
    <s v="2023"/>
    <x v="2"/>
    <n v="32402"/>
    <n v="4350"/>
    <n v="28052"/>
    <n v="0.86574902783778784"/>
    <x v="0"/>
    <x v="3"/>
    <x v="0"/>
    <x v="2"/>
    <x v="0"/>
    <x v="2"/>
    <n v="0.24"/>
  </r>
  <r>
    <s v="TXN1736"/>
    <d v="2022-11-27T00:00:00"/>
    <s v="2022"/>
    <x v="11"/>
    <n v="7079"/>
    <n v="8806"/>
    <n v="-1727"/>
    <n v="-0.2439610114422941"/>
    <x v="2"/>
    <x v="2"/>
    <x v="1"/>
    <x v="4"/>
    <x v="2"/>
    <x v="0"/>
    <n v="0.25"/>
  </r>
  <r>
    <s v="TXN1737"/>
    <d v="2022-05-09T00:00:00"/>
    <s v="2022"/>
    <x v="0"/>
    <n v="31422"/>
    <n v="23067"/>
    <n v="8355"/>
    <n v="0.26589650563299599"/>
    <x v="3"/>
    <x v="3"/>
    <x v="2"/>
    <x v="3"/>
    <x v="0"/>
    <x v="0"/>
    <n v="0.17"/>
  </r>
  <r>
    <s v="TXN1738"/>
    <d v="2022-07-29T00:00:00"/>
    <s v="2022"/>
    <x v="8"/>
    <n v="22931"/>
    <n v="25239"/>
    <n v="-2308"/>
    <n v="-0.10064977541319611"/>
    <x v="0"/>
    <x v="1"/>
    <x v="1"/>
    <x v="4"/>
    <x v="3"/>
    <x v="1"/>
    <n v="0.19"/>
  </r>
  <r>
    <s v="TXN1739"/>
    <d v="2023-04-13T00:00:00"/>
    <s v="2023"/>
    <x v="6"/>
    <n v="40582"/>
    <n v="21562"/>
    <n v="19020"/>
    <n v="0.46868069587501848"/>
    <x v="3"/>
    <x v="1"/>
    <x v="1"/>
    <x v="2"/>
    <x v="1"/>
    <x v="0"/>
    <n v="0.16"/>
  </r>
  <r>
    <s v="TXN1740"/>
    <d v="2022-05-16T00:00:00"/>
    <s v="2022"/>
    <x v="0"/>
    <n v="41501"/>
    <n v="9936"/>
    <n v="31565"/>
    <n v="0.76058408231126962"/>
    <x v="2"/>
    <x v="1"/>
    <x v="2"/>
    <x v="3"/>
    <x v="0"/>
    <x v="1"/>
    <n v="0.12"/>
  </r>
  <r>
    <s v="TXN1741"/>
    <d v="2023-08-03T00:00:00"/>
    <s v="2023"/>
    <x v="1"/>
    <n v="35515"/>
    <n v="28708"/>
    <n v="6807"/>
    <n v="0.19166549345347036"/>
    <x v="4"/>
    <x v="0"/>
    <x v="4"/>
    <x v="0"/>
    <x v="0"/>
    <x v="1"/>
    <n v="0.16"/>
  </r>
  <r>
    <s v="TXN1742"/>
    <d v="2023-03-04T00:00:00"/>
    <s v="2023"/>
    <x v="3"/>
    <n v="13425"/>
    <n v="4082"/>
    <n v="9343"/>
    <n v="0.69594040968342641"/>
    <x v="0"/>
    <x v="3"/>
    <x v="1"/>
    <x v="0"/>
    <x v="2"/>
    <x v="1"/>
    <n v="0.25"/>
  </r>
  <r>
    <s v="TXN1743"/>
    <d v="2022-11-24T00:00:00"/>
    <s v="2022"/>
    <x v="11"/>
    <n v="40604"/>
    <n v="28326"/>
    <n v="12278"/>
    <n v="0.30238400157619938"/>
    <x v="2"/>
    <x v="1"/>
    <x v="1"/>
    <x v="2"/>
    <x v="0"/>
    <x v="2"/>
    <n v="0.17"/>
  </r>
  <r>
    <s v="TXN1744"/>
    <d v="2022-09-16T00:00:00"/>
    <s v="2022"/>
    <x v="9"/>
    <n v="36910"/>
    <n v="20010"/>
    <n v="16900"/>
    <n v="0.45787049580059602"/>
    <x v="2"/>
    <x v="1"/>
    <x v="0"/>
    <x v="1"/>
    <x v="2"/>
    <x v="0"/>
    <n v="0.2"/>
  </r>
  <r>
    <s v="TXN1745"/>
    <d v="2022-04-09T00:00:00"/>
    <s v="2022"/>
    <x v="6"/>
    <n v="24647"/>
    <n v="19505"/>
    <n v="5142"/>
    <n v="0.20862579624295047"/>
    <x v="2"/>
    <x v="1"/>
    <x v="5"/>
    <x v="4"/>
    <x v="3"/>
    <x v="2"/>
    <n v="0.21"/>
  </r>
  <r>
    <s v="TXN1746"/>
    <d v="2022-08-17T00:00:00"/>
    <s v="2022"/>
    <x v="1"/>
    <n v="39972"/>
    <n v="27333"/>
    <n v="12639"/>
    <n v="0.31619633743620534"/>
    <x v="3"/>
    <x v="0"/>
    <x v="1"/>
    <x v="2"/>
    <x v="1"/>
    <x v="0"/>
    <n v="0.16"/>
  </r>
  <r>
    <s v="TXN1747"/>
    <d v="2023-12-02T00:00:00"/>
    <s v="2023"/>
    <x v="2"/>
    <n v="15759"/>
    <n v="9656"/>
    <n v="6103"/>
    <n v="0.38727076591154264"/>
    <x v="0"/>
    <x v="0"/>
    <x v="2"/>
    <x v="3"/>
    <x v="0"/>
    <x v="2"/>
    <n v="0.22"/>
  </r>
  <r>
    <s v="TXN1748"/>
    <d v="2023-09-20T00:00:00"/>
    <s v="2023"/>
    <x v="9"/>
    <n v="25309"/>
    <n v="5619"/>
    <n v="19690"/>
    <n v="0.77798411632225695"/>
    <x v="3"/>
    <x v="3"/>
    <x v="2"/>
    <x v="2"/>
    <x v="0"/>
    <x v="0"/>
    <n v="0.02"/>
  </r>
  <r>
    <s v="TXN1749"/>
    <d v="2022-05-01T00:00:00"/>
    <s v="2022"/>
    <x v="0"/>
    <n v="46613"/>
    <n v="12831"/>
    <n v="33782"/>
    <n v="0.72473344345997892"/>
    <x v="0"/>
    <x v="0"/>
    <x v="5"/>
    <x v="2"/>
    <x v="0"/>
    <x v="1"/>
    <n v="0.17"/>
  </r>
  <r>
    <s v="TXN1750"/>
    <d v="2022-08-02T00:00:00"/>
    <s v="2022"/>
    <x v="1"/>
    <n v="44348"/>
    <n v="22024"/>
    <n v="22324"/>
    <n v="0.50338233967709933"/>
    <x v="1"/>
    <x v="3"/>
    <x v="1"/>
    <x v="3"/>
    <x v="0"/>
    <x v="0"/>
    <n v="0"/>
  </r>
  <r>
    <s v="TXN1751"/>
    <d v="2023-01-21T00:00:00"/>
    <s v="2023"/>
    <x v="5"/>
    <n v="25401"/>
    <n v="20984"/>
    <n v="4417"/>
    <n v="0.17389079170111413"/>
    <x v="2"/>
    <x v="4"/>
    <x v="3"/>
    <x v="1"/>
    <x v="0"/>
    <x v="0"/>
    <n v="0.08"/>
  </r>
  <r>
    <s v="TXN1752"/>
    <d v="2023-12-14T00:00:00"/>
    <s v="2023"/>
    <x v="2"/>
    <n v="17368"/>
    <n v="23490"/>
    <n v="-6122"/>
    <n v="-0.35248733302625518"/>
    <x v="0"/>
    <x v="4"/>
    <x v="1"/>
    <x v="1"/>
    <x v="2"/>
    <x v="1"/>
    <n v="0.28000000000000003"/>
  </r>
  <r>
    <s v="TXN1753"/>
    <d v="2023-06-01T00:00:00"/>
    <s v="2023"/>
    <x v="4"/>
    <n v="21284"/>
    <n v="18401"/>
    <n v="2883"/>
    <n v="0.13545386205600451"/>
    <x v="0"/>
    <x v="0"/>
    <x v="5"/>
    <x v="0"/>
    <x v="2"/>
    <x v="2"/>
    <n v="0.26"/>
  </r>
  <r>
    <s v="TXN1754"/>
    <d v="2022-01-16T00:00:00"/>
    <s v="2022"/>
    <x v="5"/>
    <n v="27295"/>
    <n v="23245"/>
    <n v="4050"/>
    <n v="0.14837882396043231"/>
    <x v="0"/>
    <x v="3"/>
    <x v="1"/>
    <x v="2"/>
    <x v="0"/>
    <x v="0"/>
    <n v="0.14000000000000001"/>
  </r>
  <r>
    <s v="TXN1755"/>
    <d v="2023-01-07T00:00:00"/>
    <s v="2023"/>
    <x v="5"/>
    <n v="14871"/>
    <n v="9195"/>
    <n v="5676"/>
    <n v="0.38168246923542465"/>
    <x v="2"/>
    <x v="3"/>
    <x v="1"/>
    <x v="1"/>
    <x v="1"/>
    <x v="2"/>
    <n v="0.16"/>
  </r>
  <r>
    <s v="TXN1756"/>
    <d v="2022-10-18T00:00:00"/>
    <s v="2022"/>
    <x v="7"/>
    <n v="11232"/>
    <n v="13366"/>
    <n v="-2134"/>
    <n v="-0.18999287749287749"/>
    <x v="2"/>
    <x v="4"/>
    <x v="1"/>
    <x v="3"/>
    <x v="3"/>
    <x v="0"/>
    <n v="0.2"/>
  </r>
  <r>
    <s v="TXN1757"/>
    <d v="2022-07-28T00:00:00"/>
    <s v="2022"/>
    <x v="8"/>
    <n v="15307"/>
    <n v="5167"/>
    <n v="10140"/>
    <n v="0.66244201999085384"/>
    <x v="0"/>
    <x v="0"/>
    <x v="3"/>
    <x v="3"/>
    <x v="1"/>
    <x v="0"/>
    <n v="0.09"/>
  </r>
  <r>
    <s v="TXN1758"/>
    <d v="2023-06-06T00:00:00"/>
    <s v="2023"/>
    <x v="4"/>
    <n v="22255"/>
    <n v="7782"/>
    <n v="14473"/>
    <n v="0.6503257694900022"/>
    <x v="0"/>
    <x v="3"/>
    <x v="1"/>
    <x v="4"/>
    <x v="0"/>
    <x v="0"/>
    <n v="0.01"/>
  </r>
  <r>
    <s v="TXN1759"/>
    <d v="2022-03-28T00:00:00"/>
    <s v="2022"/>
    <x v="3"/>
    <n v="45907"/>
    <n v="19740"/>
    <n v="26167"/>
    <n v="0.57000021783170318"/>
    <x v="0"/>
    <x v="4"/>
    <x v="0"/>
    <x v="3"/>
    <x v="0"/>
    <x v="2"/>
    <n v="0.22"/>
  </r>
  <r>
    <s v="TXN1760"/>
    <d v="2023-12-14T00:00:00"/>
    <s v="2023"/>
    <x v="2"/>
    <n v="47771"/>
    <n v="3777"/>
    <n v="43994"/>
    <n v="0.92093529547214836"/>
    <x v="1"/>
    <x v="3"/>
    <x v="1"/>
    <x v="3"/>
    <x v="1"/>
    <x v="0"/>
    <n v="0.11"/>
  </r>
  <r>
    <s v="TXN1761"/>
    <d v="2023-11-17T00:00:00"/>
    <s v="2023"/>
    <x v="11"/>
    <n v="41144"/>
    <n v="28517"/>
    <n v="12627"/>
    <n v="0.30689772506319268"/>
    <x v="4"/>
    <x v="3"/>
    <x v="0"/>
    <x v="3"/>
    <x v="1"/>
    <x v="2"/>
    <n v="0.11"/>
  </r>
  <r>
    <s v="TXN1762"/>
    <d v="2023-11-23T00:00:00"/>
    <s v="2023"/>
    <x v="11"/>
    <n v="31580"/>
    <n v="14412"/>
    <n v="17168"/>
    <n v="0.54363521215959465"/>
    <x v="4"/>
    <x v="0"/>
    <x v="5"/>
    <x v="3"/>
    <x v="0"/>
    <x v="2"/>
    <n v="0.27"/>
  </r>
  <r>
    <s v="TXN1763"/>
    <d v="2023-01-16T00:00:00"/>
    <s v="2023"/>
    <x v="5"/>
    <n v="7422"/>
    <n v="25293"/>
    <n v="-17871"/>
    <n v="-2.4078415521422798"/>
    <x v="0"/>
    <x v="2"/>
    <x v="2"/>
    <x v="4"/>
    <x v="2"/>
    <x v="0"/>
    <n v="0.04"/>
  </r>
  <r>
    <s v="TXN1764"/>
    <d v="2023-10-17T00:00:00"/>
    <s v="2023"/>
    <x v="7"/>
    <n v="42863"/>
    <n v="21901"/>
    <n v="20962"/>
    <n v="0.48904649697874625"/>
    <x v="0"/>
    <x v="0"/>
    <x v="1"/>
    <x v="3"/>
    <x v="3"/>
    <x v="0"/>
    <n v="0"/>
  </r>
  <r>
    <s v="TXN1765"/>
    <d v="2022-11-03T00:00:00"/>
    <s v="2022"/>
    <x v="11"/>
    <n v="22829"/>
    <n v="12388"/>
    <n v="10441"/>
    <n v="0.4573568706469841"/>
    <x v="0"/>
    <x v="0"/>
    <x v="1"/>
    <x v="0"/>
    <x v="0"/>
    <x v="3"/>
    <n v="0.09"/>
  </r>
  <r>
    <s v="TXN1766"/>
    <d v="2023-01-23T00:00:00"/>
    <s v="2023"/>
    <x v="5"/>
    <n v="23798"/>
    <n v="13858"/>
    <n v="9940"/>
    <n v="0.41768215816455162"/>
    <x v="0"/>
    <x v="4"/>
    <x v="2"/>
    <x v="3"/>
    <x v="1"/>
    <x v="2"/>
    <n v="0.28000000000000003"/>
  </r>
  <r>
    <s v="TXN1767"/>
    <d v="2022-07-25T00:00:00"/>
    <s v="2022"/>
    <x v="8"/>
    <n v="37340"/>
    <n v="10465"/>
    <n v="26875"/>
    <n v="0.71973754686663094"/>
    <x v="0"/>
    <x v="3"/>
    <x v="1"/>
    <x v="2"/>
    <x v="3"/>
    <x v="1"/>
    <n v="0.25"/>
  </r>
  <r>
    <s v="TXN1768"/>
    <d v="2023-06-26T00:00:00"/>
    <s v="2023"/>
    <x v="4"/>
    <n v="20856"/>
    <n v="19055"/>
    <n v="1801"/>
    <n v="8.6354046797084777E-2"/>
    <x v="0"/>
    <x v="3"/>
    <x v="1"/>
    <x v="4"/>
    <x v="1"/>
    <x v="2"/>
    <n v="0.12"/>
  </r>
  <r>
    <s v="TXN1769"/>
    <d v="2023-08-06T00:00:00"/>
    <s v="2023"/>
    <x v="1"/>
    <n v="10693"/>
    <n v="15957"/>
    <n v="-5264"/>
    <n v="-0.49228467221546807"/>
    <x v="0"/>
    <x v="1"/>
    <x v="5"/>
    <x v="3"/>
    <x v="3"/>
    <x v="3"/>
    <n v="0.21"/>
  </r>
  <r>
    <s v="TXN1770"/>
    <d v="2023-08-09T00:00:00"/>
    <s v="2023"/>
    <x v="1"/>
    <n v="44914"/>
    <n v="13697"/>
    <n v="31217"/>
    <n v="0.69503940864763769"/>
    <x v="0"/>
    <x v="2"/>
    <x v="4"/>
    <x v="1"/>
    <x v="0"/>
    <x v="0"/>
    <n v="0.2"/>
  </r>
  <r>
    <s v="TXN1771"/>
    <d v="2023-02-22T00:00:00"/>
    <s v="2023"/>
    <x v="10"/>
    <n v="17146"/>
    <n v="14897"/>
    <n v="2249"/>
    <n v="0.13116761926980053"/>
    <x v="3"/>
    <x v="3"/>
    <x v="1"/>
    <x v="1"/>
    <x v="3"/>
    <x v="3"/>
    <n v="0.09"/>
  </r>
  <r>
    <s v="TXN1772"/>
    <d v="2023-05-02T00:00:00"/>
    <s v="2023"/>
    <x v="0"/>
    <n v="26665"/>
    <n v="23553"/>
    <n v="3112"/>
    <n v="0.11670729420588787"/>
    <x v="1"/>
    <x v="1"/>
    <x v="4"/>
    <x v="3"/>
    <x v="3"/>
    <x v="1"/>
    <n v="0.04"/>
  </r>
  <r>
    <s v="TXN1773"/>
    <d v="2023-05-16T00:00:00"/>
    <s v="2023"/>
    <x v="0"/>
    <n v="38817"/>
    <n v="28930"/>
    <n v="9887"/>
    <n v="0.25470798876780792"/>
    <x v="0"/>
    <x v="0"/>
    <x v="1"/>
    <x v="3"/>
    <x v="0"/>
    <x v="2"/>
    <n v="0.03"/>
  </r>
  <r>
    <s v="TXN1774"/>
    <d v="2023-07-09T00:00:00"/>
    <s v="2023"/>
    <x v="8"/>
    <n v="28546"/>
    <n v="23490"/>
    <n v="5056"/>
    <n v="0.17711763469487843"/>
    <x v="4"/>
    <x v="1"/>
    <x v="5"/>
    <x v="4"/>
    <x v="0"/>
    <x v="3"/>
    <n v="0.13"/>
  </r>
  <r>
    <s v="TXN1775"/>
    <d v="2023-04-07T00:00:00"/>
    <s v="2023"/>
    <x v="6"/>
    <n v="25704"/>
    <n v="6082"/>
    <n v="19622"/>
    <n v="0.76338313103018984"/>
    <x v="0"/>
    <x v="1"/>
    <x v="5"/>
    <x v="3"/>
    <x v="0"/>
    <x v="3"/>
    <n v="0.01"/>
  </r>
  <r>
    <s v="TXN1776"/>
    <d v="2022-05-29T00:00:00"/>
    <s v="2022"/>
    <x v="0"/>
    <n v="32706"/>
    <n v="23028"/>
    <n v="9678"/>
    <n v="0.29590900752155569"/>
    <x v="4"/>
    <x v="4"/>
    <x v="1"/>
    <x v="3"/>
    <x v="3"/>
    <x v="2"/>
    <n v="0.18"/>
  </r>
  <r>
    <s v="TXN1777"/>
    <d v="2022-09-17T00:00:00"/>
    <s v="2022"/>
    <x v="9"/>
    <n v="6375"/>
    <n v="23841"/>
    <n v="-17466"/>
    <n v="-2.7397647058823531"/>
    <x v="4"/>
    <x v="1"/>
    <x v="1"/>
    <x v="3"/>
    <x v="1"/>
    <x v="1"/>
    <n v="0.09"/>
  </r>
  <r>
    <s v="TXN1778"/>
    <d v="2022-04-03T00:00:00"/>
    <s v="2022"/>
    <x v="6"/>
    <n v="28539"/>
    <n v="13755"/>
    <n v="14784"/>
    <n v="0.51802796173657106"/>
    <x v="3"/>
    <x v="3"/>
    <x v="1"/>
    <x v="3"/>
    <x v="0"/>
    <x v="2"/>
    <n v="0.15"/>
  </r>
  <r>
    <s v="TXN1779"/>
    <d v="2023-01-16T00:00:00"/>
    <s v="2023"/>
    <x v="5"/>
    <n v="41643"/>
    <n v="14036"/>
    <n v="27607"/>
    <n v="0.66294455250582329"/>
    <x v="4"/>
    <x v="2"/>
    <x v="5"/>
    <x v="2"/>
    <x v="0"/>
    <x v="0"/>
    <n v="0.14000000000000001"/>
  </r>
  <r>
    <s v="TXN1780"/>
    <d v="2023-12-04T00:00:00"/>
    <s v="2023"/>
    <x v="2"/>
    <n v="48478"/>
    <n v="19390"/>
    <n v="29088"/>
    <n v="0.60002475349643136"/>
    <x v="4"/>
    <x v="0"/>
    <x v="1"/>
    <x v="3"/>
    <x v="1"/>
    <x v="2"/>
    <n v="0.25"/>
  </r>
  <r>
    <s v="TXN1781"/>
    <d v="2023-03-31T00:00:00"/>
    <s v="2023"/>
    <x v="3"/>
    <n v="6973"/>
    <n v="20517"/>
    <n v="-13544"/>
    <n v="-1.9423490606625555"/>
    <x v="3"/>
    <x v="3"/>
    <x v="4"/>
    <x v="4"/>
    <x v="0"/>
    <x v="0"/>
    <n v="0.1"/>
  </r>
  <r>
    <s v="TXN1782"/>
    <d v="2022-08-14T00:00:00"/>
    <s v="2022"/>
    <x v="1"/>
    <n v="21305"/>
    <n v="5066"/>
    <n v="16239"/>
    <n v="0.76221544238441685"/>
    <x v="0"/>
    <x v="3"/>
    <x v="1"/>
    <x v="4"/>
    <x v="2"/>
    <x v="3"/>
    <n v="0"/>
  </r>
  <r>
    <s v="TXN1783"/>
    <d v="2023-06-19T00:00:00"/>
    <s v="2023"/>
    <x v="4"/>
    <n v="15626"/>
    <n v="29948"/>
    <n v="-14322"/>
    <n v="-0.91654934084218609"/>
    <x v="3"/>
    <x v="3"/>
    <x v="5"/>
    <x v="4"/>
    <x v="0"/>
    <x v="3"/>
    <n v="0.23"/>
  </r>
  <r>
    <s v="TXN1784"/>
    <d v="2023-11-16T00:00:00"/>
    <s v="2023"/>
    <x v="11"/>
    <n v="32028"/>
    <n v="20968"/>
    <n v="11060"/>
    <n v="0.34532284251280132"/>
    <x v="0"/>
    <x v="3"/>
    <x v="3"/>
    <x v="2"/>
    <x v="1"/>
    <x v="2"/>
    <n v="7.0000000000000007E-2"/>
  </r>
  <r>
    <s v="TXN1785"/>
    <d v="2023-03-06T00:00:00"/>
    <s v="2023"/>
    <x v="3"/>
    <n v="13724"/>
    <n v="23467"/>
    <n v="-9743"/>
    <n v="-0.70992422034392311"/>
    <x v="2"/>
    <x v="0"/>
    <x v="3"/>
    <x v="4"/>
    <x v="0"/>
    <x v="3"/>
    <n v="0.01"/>
  </r>
  <r>
    <s v="TXN1786"/>
    <d v="2023-06-08T00:00:00"/>
    <s v="2023"/>
    <x v="4"/>
    <n v="20838"/>
    <n v="28739"/>
    <n v="-7901"/>
    <n v="-0.37916306747288608"/>
    <x v="1"/>
    <x v="0"/>
    <x v="3"/>
    <x v="2"/>
    <x v="0"/>
    <x v="0"/>
    <n v="0.23"/>
  </r>
  <r>
    <s v="TXN1787"/>
    <d v="2022-03-04T00:00:00"/>
    <s v="2022"/>
    <x v="3"/>
    <n v="27818"/>
    <n v="24673"/>
    <n v="3145"/>
    <n v="0.11305629448558488"/>
    <x v="0"/>
    <x v="4"/>
    <x v="2"/>
    <x v="3"/>
    <x v="3"/>
    <x v="1"/>
    <n v="0"/>
  </r>
  <r>
    <s v="TXN1788"/>
    <d v="2023-03-15T00:00:00"/>
    <s v="2023"/>
    <x v="3"/>
    <n v="29804"/>
    <n v="20836"/>
    <n v="8968"/>
    <n v="0.3008992081599785"/>
    <x v="0"/>
    <x v="2"/>
    <x v="1"/>
    <x v="3"/>
    <x v="0"/>
    <x v="0"/>
    <n v="0.28999999999999998"/>
  </r>
  <r>
    <s v="TXN1789"/>
    <d v="2023-04-30T00:00:00"/>
    <s v="2023"/>
    <x v="6"/>
    <n v="36675"/>
    <n v="16687"/>
    <n v="19988"/>
    <n v="0.54500340831629179"/>
    <x v="2"/>
    <x v="3"/>
    <x v="0"/>
    <x v="3"/>
    <x v="1"/>
    <x v="2"/>
    <n v="0.28000000000000003"/>
  </r>
  <r>
    <s v="TXN1790"/>
    <d v="2022-11-14T00:00:00"/>
    <s v="2022"/>
    <x v="11"/>
    <n v="10295"/>
    <n v="16272"/>
    <n v="-5977"/>
    <n v="-0.58057309373482269"/>
    <x v="2"/>
    <x v="3"/>
    <x v="5"/>
    <x v="3"/>
    <x v="2"/>
    <x v="2"/>
    <n v="0.25"/>
  </r>
  <r>
    <s v="TXN1791"/>
    <d v="2023-09-22T00:00:00"/>
    <s v="2023"/>
    <x v="9"/>
    <n v="5589"/>
    <n v="27926"/>
    <n v="-22337"/>
    <n v="-3.9966004651994989"/>
    <x v="3"/>
    <x v="2"/>
    <x v="1"/>
    <x v="2"/>
    <x v="3"/>
    <x v="0"/>
    <n v="0.14000000000000001"/>
  </r>
  <r>
    <s v="TXN1792"/>
    <d v="2022-02-27T00:00:00"/>
    <s v="2022"/>
    <x v="10"/>
    <n v="41317"/>
    <n v="27332"/>
    <n v="13985"/>
    <n v="0.33848052859597744"/>
    <x v="0"/>
    <x v="3"/>
    <x v="1"/>
    <x v="3"/>
    <x v="1"/>
    <x v="0"/>
    <n v="0.26"/>
  </r>
  <r>
    <s v="TXN1793"/>
    <d v="2022-04-01T00:00:00"/>
    <s v="2022"/>
    <x v="6"/>
    <n v="11820"/>
    <n v="17706"/>
    <n v="-5886"/>
    <n v="-0.49796954314720815"/>
    <x v="1"/>
    <x v="4"/>
    <x v="2"/>
    <x v="4"/>
    <x v="0"/>
    <x v="0"/>
    <n v="0.26"/>
  </r>
  <r>
    <s v="TXN1794"/>
    <d v="2023-10-23T00:00:00"/>
    <s v="2023"/>
    <x v="7"/>
    <n v="45808"/>
    <n v="14066"/>
    <n v="31742"/>
    <n v="0.69293573174991263"/>
    <x v="0"/>
    <x v="4"/>
    <x v="1"/>
    <x v="3"/>
    <x v="1"/>
    <x v="1"/>
    <n v="0.28999999999999998"/>
  </r>
  <r>
    <s v="TXN1795"/>
    <d v="2022-01-08T00:00:00"/>
    <s v="2022"/>
    <x v="5"/>
    <n v="26050"/>
    <n v="28873"/>
    <n v="-2823"/>
    <n v="-0.10836852207293667"/>
    <x v="3"/>
    <x v="0"/>
    <x v="2"/>
    <x v="0"/>
    <x v="0"/>
    <x v="3"/>
    <n v="0.08"/>
  </r>
  <r>
    <s v="TXN1796"/>
    <d v="2022-12-26T00:00:00"/>
    <s v="2022"/>
    <x v="2"/>
    <n v="15455"/>
    <n v="10422"/>
    <n v="5033"/>
    <n v="0.3256551277903591"/>
    <x v="0"/>
    <x v="4"/>
    <x v="0"/>
    <x v="2"/>
    <x v="2"/>
    <x v="2"/>
    <n v="0.27"/>
  </r>
  <r>
    <s v="TXN1797"/>
    <d v="2022-06-17T00:00:00"/>
    <s v="2022"/>
    <x v="4"/>
    <n v="6215"/>
    <n v="26135"/>
    <n v="-19920"/>
    <n v="-3.2051488334674176"/>
    <x v="3"/>
    <x v="3"/>
    <x v="3"/>
    <x v="3"/>
    <x v="1"/>
    <x v="3"/>
    <n v="0.02"/>
  </r>
  <r>
    <s v="TXN1798"/>
    <d v="2022-09-26T00:00:00"/>
    <s v="2022"/>
    <x v="9"/>
    <n v="8638"/>
    <n v="24934"/>
    <n v="-16296"/>
    <n v="-1.8865478119935171"/>
    <x v="3"/>
    <x v="2"/>
    <x v="1"/>
    <x v="3"/>
    <x v="0"/>
    <x v="0"/>
    <n v="0.21"/>
  </r>
  <r>
    <s v="TXN1799"/>
    <d v="2022-01-22T00:00:00"/>
    <s v="2022"/>
    <x v="5"/>
    <n v="7556"/>
    <n v="16672"/>
    <n v="-9116"/>
    <n v="-1.2064584436209635"/>
    <x v="0"/>
    <x v="1"/>
    <x v="2"/>
    <x v="3"/>
    <x v="3"/>
    <x v="3"/>
    <n v="0.14000000000000001"/>
  </r>
  <r>
    <s v="TXN1800"/>
    <d v="2023-02-13T00:00:00"/>
    <s v="2023"/>
    <x v="10"/>
    <n v="15868"/>
    <n v="19821"/>
    <n v="-3953"/>
    <n v="-0.24911772119989917"/>
    <x v="2"/>
    <x v="3"/>
    <x v="3"/>
    <x v="1"/>
    <x v="0"/>
    <x v="0"/>
    <n v="0.28000000000000003"/>
  </r>
  <r>
    <s v="TXN1801"/>
    <d v="2023-04-11T00:00:00"/>
    <s v="2023"/>
    <x v="6"/>
    <n v="17123"/>
    <n v="18203"/>
    <n v="-1080"/>
    <n v="-6.3073059627401742E-2"/>
    <x v="3"/>
    <x v="2"/>
    <x v="1"/>
    <x v="3"/>
    <x v="0"/>
    <x v="2"/>
    <n v="0.27"/>
  </r>
  <r>
    <s v="TXN1802"/>
    <d v="2023-11-19T00:00:00"/>
    <s v="2023"/>
    <x v="11"/>
    <n v="35100"/>
    <n v="21570"/>
    <n v="13530"/>
    <n v="0.38547008547008549"/>
    <x v="0"/>
    <x v="3"/>
    <x v="1"/>
    <x v="4"/>
    <x v="2"/>
    <x v="0"/>
    <n v="0.02"/>
  </r>
  <r>
    <s v="TXN1803"/>
    <d v="2023-12-12T00:00:00"/>
    <s v="2023"/>
    <x v="2"/>
    <n v="27867"/>
    <n v="3857"/>
    <n v="24010"/>
    <n v="0.86159256468224066"/>
    <x v="1"/>
    <x v="3"/>
    <x v="1"/>
    <x v="0"/>
    <x v="2"/>
    <x v="1"/>
    <n v="0.19"/>
  </r>
  <r>
    <s v="TXN1804"/>
    <d v="2022-02-17T00:00:00"/>
    <s v="2022"/>
    <x v="10"/>
    <n v="35313"/>
    <n v="17986"/>
    <n v="17327"/>
    <n v="0.49066915866677996"/>
    <x v="0"/>
    <x v="2"/>
    <x v="0"/>
    <x v="1"/>
    <x v="2"/>
    <x v="1"/>
    <n v="0.28000000000000003"/>
  </r>
  <r>
    <s v="TXN1805"/>
    <d v="2022-09-11T00:00:00"/>
    <s v="2022"/>
    <x v="9"/>
    <n v="47393"/>
    <n v="21776"/>
    <n v="25617"/>
    <n v="0.54052286202603761"/>
    <x v="4"/>
    <x v="1"/>
    <x v="2"/>
    <x v="4"/>
    <x v="3"/>
    <x v="0"/>
    <n v="0.02"/>
  </r>
  <r>
    <s v="TXN1806"/>
    <d v="2023-11-06T00:00:00"/>
    <s v="2023"/>
    <x v="11"/>
    <n v="10169"/>
    <n v="6153"/>
    <n v="4016"/>
    <n v="0.39492575474481267"/>
    <x v="0"/>
    <x v="1"/>
    <x v="1"/>
    <x v="3"/>
    <x v="0"/>
    <x v="2"/>
    <n v="0.27"/>
  </r>
  <r>
    <s v="TXN1807"/>
    <d v="2023-05-08T00:00:00"/>
    <s v="2023"/>
    <x v="0"/>
    <n v="27956"/>
    <n v="28463"/>
    <n v="-507"/>
    <n v="-1.813564172270711E-2"/>
    <x v="2"/>
    <x v="3"/>
    <x v="2"/>
    <x v="4"/>
    <x v="0"/>
    <x v="1"/>
    <n v="0.28000000000000003"/>
  </r>
  <r>
    <s v="TXN1808"/>
    <d v="2023-05-30T00:00:00"/>
    <s v="2023"/>
    <x v="0"/>
    <n v="19368"/>
    <n v="22117"/>
    <n v="-2749"/>
    <n v="-0.14193515076414703"/>
    <x v="0"/>
    <x v="1"/>
    <x v="4"/>
    <x v="3"/>
    <x v="1"/>
    <x v="1"/>
    <n v="0.23"/>
  </r>
  <r>
    <s v="TXN1809"/>
    <d v="2022-02-25T00:00:00"/>
    <s v="2022"/>
    <x v="10"/>
    <n v="37121"/>
    <n v="11555"/>
    <n v="25566"/>
    <n v="0.6887206702405646"/>
    <x v="0"/>
    <x v="4"/>
    <x v="1"/>
    <x v="0"/>
    <x v="0"/>
    <x v="0"/>
    <n v="0.02"/>
  </r>
  <r>
    <s v="TXN1810"/>
    <d v="2022-09-22T00:00:00"/>
    <s v="2022"/>
    <x v="9"/>
    <n v="20774"/>
    <n v="29013"/>
    <n v="-8239"/>
    <n v="-0.39660152113218444"/>
    <x v="4"/>
    <x v="1"/>
    <x v="2"/>
    <x v="3"/>
    <x v="1"/>
    <x v="1"/>
    <n v="0.2"/>
  </r>
  <r>
    <s v="TXN1811"/>
    <d v="2022-10-20T00:00:00"/>
    <s v="2022"/>
    <x v="7"/>
    <n v="38771"/>
    <n v="28815"/>
    <n v="9956"/>
    <n v="0.2567898687163086"/>
    <x v="1"/>
    <x v="1"/>
    <x v="3"/>
    <x v="2"/>
    <x v="3"/>
    <x v="3"/>
    <n v="0.25"/>
  </r>
  <r>
    <s v="TXN1812"/>
    <d v="2023-04-16T00:00:00"/>
    <s v="2023"/>
    <x v="6"/>
    <n v="49174"/>
    <n v="4787"/>
    <n v="44387"/>
    <n v="0.90265180786594545"/>
    <x v="2"/>
    <x v="3"/>
    <x v="5"/>
    <x v="3"/>
    <x v="2"/>
    <x v="0"/>
    <n v="0.02"/>
  </r>
  <r>
    <s v="TXN1813"/>
    <d v="2022-02-08T00:00:00"/>
    <s v="2022"/>
    <x v="10"/>
    <n v="23732"/>
    <n v="5021"/>
    <n v="18711"/>
    <n v="0.78842912523175457"/>
    <x v="0"/>
    <x v="3"/>
    <x v="5"/>
    <x v="3"/>
    <x v="0"/>
    <x v="2"/>
    <n v="0.08"/>
  </r>
  <r>
    <s v="TXN1814"/>
    <d v="2023-10-09T00:00:00"/>
    <s v="2023"/>
    <x v="7"/>
    <n v="46417"/>
    <n v="3201"/>
    <n v="43216"/>
    <n v="0.93103819721222825"/>
    <x v="0"/>
    <x v="4"/>
    <x v="1"/>
    <x v="0"/>
    <x v="0"/>
    <x v="2"/>
    <n v="0.25"/>
  </r>
  <r>
    <s v="TXN1815"/>
    <d v="2022-07-27T00:00:00"/>
    <s v="2022"/>
    <x v="8"/>
    <n v="37106"/>
    <n v="25973"/>
    <n v="11133"/>
    <n v="0.30003233978332344"/>
    <x v="0"/>
    <x v="4"/>
    <x v="1"/>
    <x v="2"/>
    <x v="0"/>
    <x v="1"/>
    <n v="0.13"/>
  </r>
  <r>
    <s v="TXN1816"/>
    <d v="2023-06-23T00:00:00"/>
    <s v="2023"/>
    <x v="4"/>
    <n v="21539"/>
    <n v="12052"/>
    <n v="9487"/>
    <n v="0.44045684572171412"/>
    <x v="1"/>
    <x v="0"/>
    <x v="5"/>
    <x v="3"/>
    <x v="3"/>
    <x v="2"/>
    <n v="0.11"/>
  </r>
  <r>
    <s v="TXN1817"/>
    <d v="2023-12-13T00:00:00"/>
    <s v="2023"/>
    <x v="2"/>
    <n v="16918"/>
    <n v="4290"/>
    <n v="12628"/>
    <n v="0.74642392717815342"/>
    <x v="2"/>
    <x v="4"/>
    <x v="3"/>
    <x v="3"/>
    <x v="0"/>
    <x v="3"/>
    <n v="0.24"/>
  </r>
  <r>
    <s v="TXN1818"/>
    <d v="2023-05-13T00:00:00"/>
    <s v="2023"/>
    <x v="0"/>
    <n v="9384"/>
    <n v="28624"/>
    <n v="-19240"/>
    <n v="-2.0502983802216539"/>
    <x v="3"/>
    <x v="2"/>
    <x v="5"/>
    <x v="0"/>
    <x v="0"/>
    <x v="0"/>
    <n v="0.12"/>
  </r>
  <r>
    <s v="TXN1819"/>
    <d v="2023-09-11T00:00:00"/>
    <s v="2023"/>
    <x v="9"/>
    <n v="13084"/>
    <n v="21665"/>
    <n v="-8581"/>
    <n v="-0.65583919290736781"/>
    <x v="0"/>
    <x v="4"/>
    <x v="5"/>
    <x v="3"/>
    <x v="0"/>
    <x v="1"/>
    <n v="0.27"/>
  </r>
  <r>
    <s v="TXN1820"/>
    <d v="2023-08-22T00:00:00"/>
    <s v="2023"/>
    <x v="1"/>
    <n v="40132"/>
    <n v="27844"/>
    <n v="12288"/>
    <n v="0.30618957440446526"/>
    <x v="0"/>
    <x v="0"/>
    <x v="1"/>
    <x v="4"/>
    <x v="0"/>
    <x v="1"/>
    <n v="0.22"/>
  </r>
  <r>
    <s v="TXN1821"/>
    <d v="2023-06-07T00:00:00"/>
    <s v="2023"/>
    <x v="4"/>
    <n v="48634"/>
    <n v="3081"/>
    <n v="45553"/>
    <n v="0.93664925772093599"/>
    <x v="2"/>
    <x v="3"/>
    <x v="1"/>
    <x v="1"/>
    <x v="0"/>
    <x v="3"/>
    <n v="0.08"/>
  </r>
  <r>
    <s v="TXN1822"/>
    <d v="2022-06-21T00:00:00"/>
    <s v="2022"/>
    <x v="4"/>
    <n v="6377"/>
    <n v="6734"/>
    <n v="-357"/>
    <n v="-5.598243688254665E-2"/>
    <x v="2"/>
    <x v="3"/>
    <x v="1"/>
    <x v="0"/>
    <x v="0"/>
    <x v="3"/>
    <n v="0.06"/>
  </r>
  <r>
    <s v="TXN1823"/>
    <d v="2023-01-24T00:00:00"/>
    <s v="2023"/>
    <x v="5"/>
    <n v="7542"/>
    <n v="20384"/>
    <n v="-12842"/>
    <n v="-1.7027313709891276"/>
    <x v="0"/>
    <x v="3"/>
    <x v="1"/>
    <x v="4"/>
    <x v="2"/>
    <x v="3"/>
    <n v="7.0000000000000007E-2"/>
  </r>
  <r>
    <s v="TXN1824"/>
    <d v="2022-11-18T00:00:00"/>
    <s v="2022"/>
    <x v="11"/>
    <n v="30570"/>
    <n v="19358"/>
    <n v="11212"/>
    <n v="0.36676480209355578"/>
    <x v="3"/>
    <x v="4"/>
    <x v="1"/>
    <x v="1"/>
    <x v="0"/>
    <x v="2"/>
    <n v="0.08"/>
  </r>
  <r>
    <s v="TXN1825"/>
    <d v="2022-02-22T00:00:00"/>
    <s v="2022"/>
    <x v="10"/>
    <n v="28180"/>
    <n v="9398"/>
    <n v="18782"/>
    <n v="0.66650106458481195"/>
    <x v="4"/>
    <x v="3"/>
    <x v="5"/>
    <x v="4"/>
    <x v="0"/>
    <x v="0"/>
    <n v="0.22"/>
  </r>
  <r>
    <s v="TXN1826"/>
    <d v="2023-08-01T00:00:00"/>
    <s v="2023"/>
    <x v="1"/>
    <n v="15848"/>
    <n v="19257"/>
    <n v="-3409"/>
    <n v="-0.21510600706713781"/>
    <x v="0"/>
    <x v="3"/>
    <x v="5"/>
    <x v="4"/>
    <x v="2"/>
    <x v="2"/>
    <n v="0.26"/>
  </r>
  <r>
    <s v="TXN1827"/>
    <d v="2023-03-07T00:00:00"/>
    <s v="2023"/>
    <x v="3"/>
    <n v="30379"/>
    <n v="17242"/>
    <n v="13137"/>
    <n v="0.43243688073998487"/>
    <x v="2"/>
    <x v="1"/>
    <x v="1"/>
    <x v="3"/>
    <x v="3"/>
    <x v="2"/>
    <n v="0.18"/>
  </r>
  <r>
    <s v="TXN1828"/>
    <d v="2023-09-30T00:00:00"/>
    <s v="2023"/>
    <x v="9"/>
    <n v="27183"/>
    <n v="11060"/>
    <n v="16123"/>
    <n v="0.5931280579774123"/>
    <x v="0"/>
    <x v="1"/>
    <x v="1"/>
    <x v="0"/>
    <x v="1"/>
    <x v="2"/>
    <n v="0.13"/>
  </r>
  <r>
    <s v="TXN1829"/>
    <d v="2023-12-04T00:00:00"/>
    <s v="2023"/>
    <x v="2"/>
    <n v="33721"/>
    <n v="4934"/>
    <n v="28787"/>
    <n v="0.85368168203789918"/>
    <x v="3"/>
    <x v="1"/>
    <x v="1"/>
    <x v="2"/>
    <x v="0"/>
    <x v="0"/>
    <n v="0.24"/>
  </r>
  <r>
    <s v="TXN1830"/>
    <d v="2023-02-07T00:00:00"/>
    <s v="2023"/>
    <x v="10"/>
    <n v="36789"/>
    <n v="9519"/>
    <n v="27270"/>
    <n v="0.74125417923835935"/>
    <x v="2"/>
    <x v="0"/>
    <x v="5"/>
    <x v="4"/>
    <x v="1"/>
    <x v="3"/>
    <n v="0.06"/>
  </r>
  <r>
    <s v="TXN1831"/>
    <d v="2023-02-01T00:00:00"/>
    <s v="2023"/>
    <x v="10"/>
    <n v="19310"/>
    <n v="20546"/>
    <n v="-1236"/>
    <n v="-6.4008285862247535E-2"/>
    <x v="2"/>
    <x v="1"/>
    <x v="1"/>
    <x v="0"/>
    <x v="0"/>
    <x v="2"/>
    <n v="0.26"/>
  </r>
  <r>
    <s v="TXN1832"/>
    <d v="2022-01-21T00:00:00"/>
    <s v="2022"/>
    <x v="5"/>
    <n v="29165"/>
    <n v="4204"/>
    <n v="24961"/>
    <n v="0.85585462026401504"/>
    <x v="3"/>
    <x v="3"/>
    <x v="1"/>
    <x v="1"/>
    <x v="2"/>
    <x v="3"/>
    <n v="0.12"/>
  </r>
  <r>
    <s v="TXN1833"/>
    <d v="2022-09-18T00:00:00"/>
    <s v="2022"/>
    <x v="9"/>
    <n v="23929"/>
    <n v="23858"/>
    <n v="71"/>
    <n v="2.9671110368172512E-3"/>
    <x v="0"/>
    <x v="3"/>
    <x v="1"/>
    <x v="3"/>
    <x v="0"/>
    <x v="2"/>
    <n v="0.1"/>
  </r>
  <r>
    <s v="TXN1834"/>
    <d v="2023-04-29T00:00:00"/>
    <s v="2023"/>
    <x v="6"/>
    <n v="7597"/>
    <n v="27221"/>
    <n v="-19624"/>
    <n v="-2.5831249177306832"/>
    <x v="0"/>
    <x v="1"/>
    <x v="5"/>
    <x v="1"/>
    <x v="0"/>
    <x v="2"/>
    <n v="0.21"/>
  </r>
  <r>
    <s v="TXN1835"/>
    <d v="2022-05-01T00:00:00"/>
    <s v="2022"/>
    <x v="0"/>
    <n v="33374"/>
    <n v="18515"/>
    <n v="14859"/>
    <n v="0.44522682327560376"/>
    <x v="2"/>
    <x v="3"/>
    <x v="5"/>
    <x v="2"/>
    <x v="1"/>
    <x v="2"/>
    <n v="0.27"/>
  </r>
  <r>
    <s v="TXN1836"/>
    <d v="2022-11-02T00:00:00"/>
    <s v="2022"/>
    <x v="11"/>
    <n v="48432"/>
    <n v="23240"/>
    <n v="25192"/>
    <n v="0.5201519656425504"/>
    <x v="1"/>
    <x v="3"/>
    <x v="1"/>
    <x v="1"/>
    <x v="0"/>
    <x v="0"/>
    <n v="0.2"/>
  </r>
  <r>
    <s v="TXN1837"/>
    <d v="2022-02-04T00:00:00"/>
    <s v="2022"/>
    <x v="10"/>
    <n v="34559"/>
    <n v="23057"/>
    <n v="11502"/>
    <n v="0.33282213026997309"/>
    <x v="0"/>
    <x v="1"/>
    <x v="1"/>
    <x v="2"/>
    <x v="0"/>
    <x v="1"/>
    <n v="0.22"/>
  </r>
  <r>
    <s v="TXN1838"/>
    <d v="2023-01-07T00:00:00"/>
    <s v="2023"/>
    <x v="5"/>
    <n v="9460"/>
    <n v="11618"/>
    <n v="-2158"/>
    <n v="-0.22811839323467231"/>
    <x v="0"/>
    <x v="2"/>
    <x v="2"/>
    <x v="3"/>
    <x v="1"/>
    <x v="1"/>
    <n v="0.22"/>
  </r>
  <r>
    <s v="TXN1839"/>
    <d v="2023-02-15T00:00:00"/>
    <s v="2023"/>
    <x v="10"/>
    <n v="46591"/>
    <n v="16404"/>
    <n v="30187"/>
    <n v="0.64791483333691058"/>
    <x v="0"/>
    <x v="1"/>
    <x v="1"/>
    <x v="0"/>
    <x v="2"/>
    <x v="0"/>
    <n v="0.17"/>
  </r>
  <r>
    <s v="TXN1840"/>
    <d v="2022-04-27T00:00:00"/>
    <s v="2022"/>
    <x v="6"/>
    <n v="11450"/>
    <n v="19877"/>
    <n v="-8427"/>
    <n v="-0.73598253275109171"/>
    <x v="3"/>
    <x v="0"/>
    <x v="0"/>
    <x v="3"/>
    <x v="0"/>
    <x v="2"/>
    <n v="0.17"/>
  </r>
  <r>
    <s v="TXN1841"/>
    <d v="2023-07-23T00:00:00"/>
    <s v="2023"/>
    <x v="8"/>
    <n v="32222"/>
    <n v="8688"/>
    <n v="23534"/>
    <n v="0.73037055427968467"/>
    <x v="3"/>
    <x v="0"/>
    <x v="0"/>
    <x v="3"/>
    <x v="2"/>
    <x v="1"/>
    <n v="0.17"/>
  </r>
  <r>
    <s v="TXN1842"/>
    <d v="2023-03-06T00:00:00"/>
    <s v="2023"/>
    <x v="3"/>
    <n v="15088"/>
    <n v="20618"/>
    <n v="-5530"/>
    <n v="-0.36651643690349944"/>
    <x v="3"/>
    <x v="0"/>
    <x v="5"/>
    <x v="0"/>
    <x v="2"/>
    <x v="0"/>
    <n v="0.02"/>
  </r>
  <r>
    <s v="TXN1843"/>
    <d v="2022-03-22T00:00:00"/>
    <s v="2022"/>
    <x v="3"/>
    <n v="37489"/>
    <n v="15192"/>
    <n v="22297"/>
    <n v="0.59476112993144659"/>
    <x v="4"/>
    <x v="3"/>
    <x v="5"/>
    <x v="4"/>
    <x v="1"/>
    <x v="0"/>
    <n v="0.26"/>
  </r>
  <r>
    <s v="TXN1844"/>
    <d v="2023-12-03T00:00:00"/>
    <s v="2023"/>
    <x v="2"/>
    <n v="45351"/>
    <n v="23263"/>
    <n v="22088"/>
    <n v="0.48704548962536659"/>
    <x v="2"/>
    <x v="4"/>
    <x v="0"/>
    <x v="3"/>
    <x v="2"/>
    <x v="1"/>
    <n v="0.21"/>
  </r>
  <r>
    <s v="TXN1845"/>
    <d v="2022-02-28T00:00:00"/>
    <s v="2022"/>
    <x v="10"/>
    <n v="5103"/>
    <n v="18353"/>
    <n v="-13250"/>
    <n v="-2.5965118557711149"/>
    <x v="0"/>
    <x v="0"/>
    <x v="3"/>
    <x v="3"/>
    <x v="1"/>
    <x v="0"/>
    <n v="0.17"/>
  </r>
  <r>
    <s v="TXN1846"/>
    <d v="2022-09-13T00:00:00"/>
    <s v="2022"/>
    <x v="9"/>
    <n v="14548"/>
    <n v="6535"/>
    <n v="8013"/>
    <n v="0.55079736046191918"/>
    <x v="4"/>
    <x v="1"/>
    <x v="3"/>
    <x v="4"/>
    <x v="0"/>
    <x v="2"/>
    <n v="0.18"/>
  </r>
  <r>
    <s v="TXN1847"/>
    <d v="2023-12-14T00:00:00"/>
    <s v="2023"/>
    <x v="2"/>
    <n v="31250"/>
    <n v="12306"/>
    <n v="18944"/>
    <n v="0.60620799999999997"/>
    <x v="1"/>
    <x v="3"/>
    <x v="2"/>
    <x v="1"/>
    <x v="0"/>
    <x v="3"/>
    <n v="0.18"/>
  </r>
  <r>
    <s v="TXN1848"/>
    <d v="2022-02-22T00:00:00"/>
    <s v="2022"/>
    <x v="10"/>
    <n v="21125"/>
    <n v="19994"/>
    <n v="1131"/>
    <n v="5.3538461538461542E-2"/>
    <x v="0"/>
    <x v="3"/>
    <x v="1"/>
    <x v="2"/>
    <x v="3"/>
    <x v="2"/>
    <n v="0.04"/>
  </r>
  <r>
    <s v="TXN1849"/>
    <d v="2022-06-29T00:00:00"/>
    <s v="2022"/>
    <x v="4"/>
    <n v="8251"/>
    <n v="8031"/>
    <n v="220"/>
    <n v="2.6663434735183615E-2"/>
    <x v="0"/>
    <x v="1"/>
    <x v="0"/>
    <x v="3"/>
    <x v="1"/>
    <x v="2"/>
    <n v="0.11"/>
  </r>
  <r>
    <s v="TXN1850"/>
    <d v="2023-07-26T00:00:00"/>
    <s v="2023"/>
    <x v="8"/>
    <n v="35478"/>
    <n v="22730"/>
    <n v="12748"/>
    <n v="0.35932126951913862"/>
    <x v="3"/>
    <x v="4"/>
    <x v="2"/>
    <x v="3"/>
    <x v="1"/>
    <x v="0"/>
    <n v="0.23"/>
  </r>
  <r>
    <s v="TXN1851"/>
    <d v="2022-11-20T00:00:00"/>
    <s v="2022"/>
    <x v="11"/>
    <n v="35119"/>
    <n v="7341"/>
    <n v="27778"/>
    <n v="0.79096785215979959"/>
    <x v="2"/>
    <x v="0"/>
    <x v="1"/>
    <x v="0"/>
    <x v="3"/>
    <x v="0"/>
    <n v="0.15"/>
  </r>
  <r>
    <s v="TXN1852"/>
    <d v="2023-11-24T00:00:00"/>
    <s v="2023"/>
    <x v="11"/>
    <n v="30920"/>
    <n v="20291"/>
    <n v="10629"/>
    <n v="0.34375808538163"/>
    <x v="0"/>
    <x v="1"/>
    <x v="1"/>
    <x v="1"/>
    <x v="0"/>
    <x v="1"/>
    <n v="0.28000000000000003"/>
  </r>
  <r>
    <s v="TXN1853"/>
    <d v="2023-01-15T00:00:00"/>
    <s v="2023"/>
    <x v="5"/>
    <n v="11119"/>
    <n v="18269"/>
    <n v="-7150"/>
    <n v="-0.64304343915819773"/>
    <x v="2"/>
    <x v="1"/>
    <x v="5"/>
    <x v="1"/>
    <x v="0"/>
    <x v="0"/>
    <n v="0.23"/>
  </r>
  <r>
    <s v="TXN1854"/>
    <d v="2022-08-22T00:00:00"/>
    <s v="2022"/>
    <x v="1"/>
    <n v="23529"/>
    <n v="17470"/>
    <n v="6059"/>
    <n v="0.25751200646011307"/>
    <x v="0"/>
    <x v="3"/>
    <x v="3"/>
    <x v="3"/>
    <x v="2"/>
    <x v="2"/>
    <n v="0.03"/>
  </r>
  <r>
    <s v="TXN1855"/>
    <d v="2023-02-08T00:00:00"/>
    <s v="2023"/>
    <x v="10"/>
    <n v="42671"/>
    <n v="16729"/>
    <n v="25942"/>
    <n v="0.60795387968409453"/>
    <x v="0"/>
    <x v="3"/>
    <x v="2"/>
    <x v="0"/>
    <x v="2"/>
    <x v="0"/>
    <n v="0.17"/>
  </r>
  <r>
    <s v="TXN1856"/>
    <d v="2022-03-24T00:00:00"/>
    <s v="2022"/>
    <x v="3"/>
    <n v="36277"/>
    <n v="15502"/>
    <n v="20775"/>
    <n v="0.57267690272073213"/>
    <x v="3"/>
    <x v="0"/>
    <x v="3"/>
    <x v="2"/>
    <x v="2"/>
    <x v="2"/>
    <n v="0.26"/>
  </r>
  <r>
    <s v="TXN1857"/>
    <d v="2022-11-07T00:00:00"/>
    <s v="2022"/>
    <x v="11"/>
    <n v="36514"/>
    <n v="27493"/>
    <n v="9021"/>
    <n v="0.24705592375527194"/>
    <x v="0"/>
    <x v="0"/>
    <x v="1"/>
    <x v="0"/>
    <x v="0"/>
    <x v="2"/>
    <n v="0.16"/>
  </r>
  <r>
    <s v="TXN1858"/>
    <d v="2022-06-02T00:00:00"/>
    <s v="2022"/>
    <x v="4"/>
    <n v="21576"/>
    <n v="5086"/>
    <n v="16490"/>
    <n v="0.76427512050426405"/>
    <x v="1"/>
    <x v="1"/>
    <x v="0"/>
    <x v="4"/>
    <x v="0"/>
    <x v="2"/>
    <n v="0.09"/>
  </r>
  <r>
    <s v="TXN1859"/>
    <d v="2023-08-18T00:00:00"/>
    <s v="2023"/>
    <x v="1"/>
    <n v="36093"/>
    <n v="12021"/>
    <n v="24072"/>
    <n v="0.66694372870085616"/>
    <x v="0"/>
    <x v="3"/>
    <x v="1"/>
    <x v="4"/>
    <x v="2"/>
    <x v="2"/>
    <n v="0.16"/>
  </r>
  <r>
    <s v="TXN1860"/>
    <d v="2022-06-14T00:00:00"/>
    <s v="2022"/>
    <x v="4"/>
    <n v="44632"/>
    <n v="13236"/>
    <n v="31396"/>
    <n v="0.70344147696719839"/>
    <x v="0"/>
    <x v="1"/>
    <x v="1"/>
    <x v="3"/>
    <x v="0"/>
    <x v="1"/>
    <n v="0.11"/>
  </r>
  <r>
    <s v="TXN1861"/>
    <d v="2023-03-03T00:00:00"/>
    <s v="2023"/>
    <x v="3"/>
    <n v="36868"/>
    <n v="29167"/>
    <n v="7701"/>
    <n v="0.20888032982532279"/>
    <x v="3"/>
    <x v="4"/>
    <x v="0"/>
    <x v="3"/>
    <x v="3"/>
    <x v="3"/>
    <n v="0.03"/>
  </r>
  <r>
    <s v="TXN1862"/>
    <d v="2022-06-10T00:00:00"/>
    <s v="2022"/>
    <x v="4"/>
    <n v="25808"/>
    <n v="4394"/>
    <n v="21414"/>
    <n v="0.82974271543707379"/>
    <x v="0"/>
    <x v="1"/>
    <x v="1"/>
    <x v="4"/>
    <x v="0"/>
    <x v="0"/>
    <n v="0.17"/>
  </r>
  <r>
    <s v="TXN1863"/>
    <d v="2022-01-13T00:00:00"/>
    <s v="2022"/>
    <x v="5"/>
    <n v="12010"/>
    <n v="20363"/>
    <n v="-8353"/>
    <n v="-0.69550374687760197"/>
    <x v="0"/>
    <x v="3"/>
    <x v="1"/>
    <x v="0"/>
    <x v="1"/>
    <x v="0"/>
    <n v="0.01"/>
  </r>
  <r>
    <s v="TXN1864"/>
    <d v="2022-04-23T00:00:00"/>
    <s v="2022"/>
    <x v="6"/>
    <n v="46214"/>
    <n v="5572"/>
    <n v="40642"/>
    <n v="0.87943047561345045"/>
    <x v="1"/>
    <x v="3"/>
    <x v="3"/>
    <x v="0"/>
    <x v="2"/>
    <x v="3"/>
    <n v="0.1"/>
  </r>
  <r>
    <s v="TXN1865"/>
    <d v="2022-12-09T00:00:00"/>
    <s v="2022"/>
    <x v="2"/>
    <n v="43303"/>
    <n v="25045"/>
    <n v="18258"/>
    <n v="0.42163360506200492"/>
    <x v="0"/>
    <x v="0"/>
    <x v="1"/>
    <x v="2"/>
    <x v="1"/>
    <x v="1"/>
    <n v="0.05"/>
  </r>
  <r>
    <s v="TXN1866"/>
    <d v="2022-01-18T00:00:00"/>
    <s v="2022"/>
    <x v="5"/>
    <n v="19805"/>
    <n v="28424"/>
    <n v="-8619"/>
    <n v="-0.4351931330472103"/>
    <x v="4"/>
    <x v="3"/>
    <x v="1"/>
    <x v="3"/>
    <x v="2"/>
    <x v="0"/>
    <n v="0.11"/>
  </r>
  <r>
    <s v="TXN1867"/>
    <d v="2022-01-12T00:00:00"/>
    <s v="2022"/>
    <x v="5"/>
    <n v="19835"/>
    <n v="6157"/>
    <n v="13678"/>
    <n v="0.68958911015881019"/>
    <x v="3"/>
    <x v="0"/>
    <x v="1"/>
    <x v="1"/>
    <x v="0"/>
    <x v="0"/>
    <n v="0.03"/>
  </r>
  <r>
    <s v="TXN1868"/>
    <d v="2023-12-14T00:00:00"/>
    <s v="2023"/>
    <x v="2"/>
    <n v="10272"/>
    <n v="10683"/>
    <n v="-411"/>
    <n v="-4.0011682242990655E-2"/>
    <x v="0"/>
    <x v="1"/>
    <x v="5"/>
    <x v="3"/>
    <x v="2"/>
    <x v="2"/>
    <n v="0.05"/>
  </r>
  <r>
    <s v="TXN1869"/>
    <d v="2023-09-17T00:00:00"/>
    <s v="2023"/>
    <x v="9"/>
    <n v="6682"/>
    <n v="8229"/>
    <n v="-1547"/>
    <n v="-0.23151750972762647"/>
    <x v="0"/>
    <x v="4"/>
    <x v="1"/>
    <x v="2"/>
    <x v="0"/>
    <x v="3"/>
    <n v="0.1"/>
  </r>
  <r>
    <s v="TXN1870"/>
    <d v="2023-06-14T00:00:00"/>
    <s v="2023"/>
    <x v="4"/>
    <n v="12617"/>
    <n v="11139"/>
    <n v="1478"/>
    <n v="0.11714353649837521"/>
    <x v="1"/>
    <x v="1"/>
    <x v="0"/>
    <x v="3"/>
    <x v="0"/>
    <x v="2"/>
    <n v="0.15"/>
  </r>
  <r>
    <s v="TXN1871"/>
    <d v="2022-04-15T00:00:00"/>
    <s v="2022"/>
    <x v="6"/>
    <n v="18579"/>
    <n v="6874"/>
    <n v="11705"/>
    <n v="0.63001237956832978"/>
    <x v="0"/>
    <x v="3"/>
    <x v="0"/>
    <x v="2"/>
    <x v="0"/>
    <x v="3"/>
    <n v="0.02"/>
  </r>
  <r>
    <s v="TXN1872"/>
    <d v="2022-06-27T00:00:00"/>
    <s v="2022"/>
    <x v="4"/>
    <n v="38069"/>
    <n v="4178"/>
    <n v="33891"/>
    <n v="0.89025191100370382"/>
    <x v="3"/>
    <x v="1"/>
    <x v="5"/>
    <x v="3"/>
    <x v="0"/>
    <x v="3"/>
    <n v="0.01"/>
  </r>
  <r>
    <s v="TXN1873"/>
    <d v="2022-06-21T00:00:00"/>
    <s v="2022"/>
    <x v="4"/>
    <n v="36962"/>
    <n v="8732"/>
    <n v="28230"/>
    <n v="0.7637573724365565"/>
    <x v="2"/>
    <x v="3"/>
    <x v="4"/>
    <x v="3"/>
    <x v="2"/>
    <x v="2"/>
    <n v="0.23"/>
  </r>
  <r>
    <s v="TXN1874"/>
    <d v="2023-02-08T00:00:00"/>
    <s v="2023"/>
    <x v="10"/>
    <n v="47053"/>
    <n v="21554"/>
    <n v="25499"/>
    <n v="0.54192081270057169"/>
    <x v="1"/>
    <x v="2"/>
    <x v="4"/>
    <x v="3"/>
    <x v="1"/>
    <x v="2"/>
    <n v="0.19"/>
  </r>
  <r>
    <s v="TXN1875"/>
    <d v="2022-02-11T00:00:00"/>
    <s v="2022"/>
    <x v="10"/>
    <n v="43047"/>
    <n v="28106"/>
    <n v="14941"/>
    <n v="0.34708574348967408"/>
    <x v="0"/>
    <x v="1"/>
    <x v="0"/>
    <x v="3"/>
    <x v="0"/>
    <x v="2"/>
    <n v="0.09"/>
  </r>
  <r>
    <s v="TXN1876"/>
    <d v="2022-04-29T00:00:00"/>
    <s v="2022"/>
    <x v="6"/>
    <n v="12517"/>
    <n v="4270"/>
    <n v="8247"/>
    <n v="0.65886394503475276"/>
    <x v="3"/>
    <x v="2"/>
    <x v="1"/>
    <x v="3"/>
    <x v="1"/>
    <x v="0"/>
    <n v="0.15"/>
  </r>
  <r>
    <s v="TXN1877"/>
    <d v="2023-07-30T00:00:00"/>
    <s v="2023"/>
    <x v="8"/>
    <n v="29383"/>
    <n v="27937"/>
    <n v="1446"/>
    <n v="4.921212946261444E-2"/>
    <x v="2"/>
    <x v="3"/>
    <x v="3"/>
    <x v="1"/>
    <x v="1"/>
    <x v="0"/>
    <n v="0.27"/>
  </r>
  <r>
    <s v="TXN1878"/>
    <d v="2023-02-18T00:00:00"/>
    <s v="2023"/>
    <x v="10"/>
    <n v="38926"/>
    <n v="12488"/>
    <n v="26438"/>
    <n v="0.67918614807583622"/>
    <x v="2"/>
    <x v="1"/>
    <x v="4"/>
    <x v="1"/>
    <x v="0"/>
    <x v="2"/>
    <n v="0.13"/>
  </r>
  <r>
    <s v="TXN1879"/>
    <d v="2022-05-01T00:00:00"/>
    <s v="2022"/>
    <x v="0"/>
    <n v="37954"/>
    <n v="27494"/>
    <n v="10460"/>
    <n v="0.27559677504347369"/>
    <x v="0"/>
    <x v="4"/>
    <x v="1"/>
    <x v="3"/>
    <x v="0"/>
    <x v="2"/>
    <n v="0.1"/>
  </r>
  <r>
    <s v="TXN1880"/>
    <d v="2022-11-27T00:00:00"/>
    <s v="2022"/>
    <x v="11"/>
    <n v="35962"/>
    <n v="22847"/>
    <n v="13115"/>
    <n v="0.36469050664590402"/>
    <x v="0"/>
    <x v="3"/>
    <x v="1"/>
    <x v="3"/>
    <x v="3"/>
    <x v="0"/>
    <n v="0.28000000000000003"/>
  </r>
  <r>
    <s v="TXN1881"/>
    <d v="2022-12-14T00:00:00"/>
    <s v="2022"/>
    <x v="2"/>
    <n v="39947"/>
    <n v="11631"/>
    <n v="28316"/>
    <n v="0.70883921195584154"/>
    <x v="1"/>
    <x v="0"/>
    <x v="5"/>
    <x v="0"/>
    <x v="1"/>
    <x v="0"/>
    <n v="0.2"/>
  </r>
  <r>
    <s v="TXN1882"/>
    <d v="2023-08-20T00:00:00"/>
    <s v="2023"/>
    <x v="1"/>
    <n v="40678"/>
    <n v="19452"/>
    <n v="21226"/>
    <n v="0.52180539849550123"/>
    <x v="1"/>
    <x v="2"/>
    <x v="5"/>
    <x v="3"/>
    <x v="2"/>
    <x v="0"/>
    <n v="0.27"/>
  </r>
  <r>
    <s v="TXN1883"/>
    <d v="2023-05-10T00:00:00"/>
    <s v="2023"/>
    <x v="0"/>
    <n v="24983"/>
    <n v="27971"/>
    <n v="-2988"/>
    <n v="-0.11960132890365449"/>
    <x v="0"/>
    <x v="2"/>
    <x v="3"/>
    <x v="3"/>
    <x v="0"/>
    <x v="1"/>
    <n v="0.25"/>
  </r>
  <r>
    <s v="TXN1884"/>
    <d v="2022-07-21T00:00:00"/>
    <s v="2022"/>
    <x v="8"/>
    <n v="26672"/>
    <n v="17010"/>
    <n v="9662"/>
    <n v="0.36225254949010199"/>
    <x v="0"/>
    <x v="3"/>
    <x v="3"/>
    <x v="4"/>
    <x v="1"/>
    <x v="3"/>
    <n v="0.22"/>
  </r>
  <r>
    <s v="TXN1885"/>
    <d v="2022-09-16T00:00:00"/>
    <s v="2022"/>
    <x v="9"/>
    <n v="9829"/>
    <n v="27979"/>
    <n v="-18150"/>
    <n v="-1.8465764574219148"/>
    <x v="0"/>
    <x v="0"/>
    <x v="2"/>
    <x v="1"/>
    <x v="3"/>
    <x v="0"/>
    <n v="0.04"/>
  </r>
  <r>
    <s v="TXN1886"/>
    <d v="2022-07-09T00:00:00"/>
    <s v="2022"/>
    <x v="8"/>
    <n v="12684"/>
    <n v="25839"/>
    <n v="-13155"/>
    <n v="-1.0371333964049196"/>
    <x v="2"/>
    <x v="4"/>
    <x v="4"/>
    <x v="3"/>
    <x v="0"/>
    <x v="0"/>
    <n v="0.12"/>
  </r>
  <r>
    <s v="TXN1887"/>
    <d v="2022-12-28T00:00:00"/>
    <s v="2022"/>
    <x v="2"/>
    <n v="19759"/>
    <n v="11938"/>
    <n v="7821"/>
    <n v="0.39581962649931679"/>
    <x v="0"/>
    <x v="0"/>
    <x v="1"/>
    <x v="0"/>
    <x v="1"/>
    <x v="2"/>
    <n v="0.15"/>
  </r>
  <r>
    <s v="TXN1888"/>
    <d v="2022-02-03T00:00:00"/>
    <s v="2022"/>
    <x v="10"/>
    <n v="9100"/>
    <n v="8879"/>
    <n v="221"/>
    <n v="2.4285714285714285E-2"/>
    <x v="2"/>
    <x v="1"/>
    <x v="4"/>
    <x v="2"/>
    <x v="0"/>
    <x v="1"/>
    <n v="0"/>
  </r>
  <r>
    <s v="TXN1889"/>
    <d v="2022-10-20T00:00:00"/>
    <s v="2022"/>
    <x v="7"/>
    <n v="25455"/>
    <n v="8724"/>
    <n v="16731"/>
    <n v="0.65727754861520327"/>
    <x v="1"/>
    <x v="4"/>
    <x v="1"/>
    <x v="0"/>
    <x v="1"/>
    <x v="0"/>
    <n v="0.21"/>
  </r>
  <r>
    <s v="TXN1890"/>
    <d v="2022-01-07T00:00:00"/>
    <s v="2022"/>
    <x v="5"/>
    <n v="21810"/>
    <n v="27931"/>
    <n v="-6121"/>
    <n v="-0.2806510774873911"/>
    <x v="3"/>
    <x v="1"/>
    <x v="5"/>
    <x v="0"/>
    <x v="0"/>
    <x v="0"/>
    <n v="0.19"/>
  </r>
  <r>
    <s v="TXN1891"/>
    <d v="2023-08-24T00:00:00"/>
    <s v="2023"/>
    <x v="1"/>
    <n v="22953"/>
    <n v="11986"/>
    <n v="10967"/>
    <n v="0.47780246590859582"/>
    <x v="3"/>
    <x v="4"/>
    <x v="3"/>
    <x v="4"/>
    <x v="2"/>
    <x v="3"/>
    <n v="0.28000000000000003"/>
  </r>
  <r>
    <s v="TXN1892"/>
    <d v="2022-01-23T00:00:00"/>
    <s v="2022"/>
    <x v="5"/>
    <n v="22761"/>
    <n v="7807"/>
    <n v="14954"/>
    <n v="0.65700101050041737"/>
    <x v="0"/>
    <x v="0"/>
    <x v="1"/>
    <x v="3"/>
    <x v="0"/>
    <x v="3"/>
    <n v="0.01"/>
  </r>
  <r>
    <s v="TXN1893"/>
    <d v="2023-03-24T00:00:00"/>
    <s v="2023"/>
    <x v="3"/>
    <n v="34132"/>
    <n v="22098"/>
    <n v="12034"/>
    <n v="0.35257236610805109"/>
    <x v="0"/>
    <x v="3"/>
    <x v="3"/>
    <x v="3"/>
    <x v="2"/>
    <x v="3"/>
    <n v="0.14000000000000001"/>
  </r>
  <r>
    <s v="TXN1894"/>
    <d v="2023-11-01T00:00:00"/>
    <s v="2023"/>
    <x v="11"/>
    <n v="40901"/>
    <n v="14616"/>
    <n v="26285"/>
    <n v="0.64264932397740882"/>
    <x v="0"/>
    <x v="1"/>
    <x v="4"/>
    <x v="0"/>
    <x v="1"/>
    <x v="2"/>
    <n v="0.25"/>
  </r>
  <r>
    <s v="TXN1895"/>
    <d v="2023-01-06T00:00:00"/>
    <s v="2023"/>
    <x v="5"/>
    <n v="21015"/>
    <n v="24747"/>
    <n v="-3732"/>
    <n v="-0.17758743754461098"/>
    <x v="2"/>
    <x v="3"/>
    <x v="5"/>
    <x v="3"/>
    <x v="1"/>
    <x v="3"/>
    <n v="0.06"/>
  </r>
  <r>
    <s v="TXN1896"/>
    <d v="2022-01-20T00:00:00"/>
    <s v="2022"/>
    <x v="5"/>
    <n v="12665"/>
    <n v="13122"/>
    <n v="-457"/>
    <n v="-3.6083695223055663E-2"/>
    <x v="4"/>
    <x v="0"/>
    <x v="1"/>
    <x v="1"/>
    <x v="2"/>
    <x v="1"/>
    <n v="0.12"/>
  </r>
  <r>
    <s v="TXN1897"/>
    <d v="2022-04-15T00:00:00"/>
    <s v="2022"/>
    <x v="6"/>
    <n v="5126"/>
    <n v="10918"/>
    <n v="-5792"/>
    <n v="-1.1299258681232931"/>
    <x v="0"/>
    <x v="2"/>
    <x v="1"/>
    <x v="2"/>
    <x v="0"/>
    <x v="0"/>
    <n v="0.02"/>
  </r>
  <r>
    <s v="TXN1898"/>
    <d v="2022-07-23T00:00:00"/>
    <s v="2022"/>
    <x v="8"/>
    <n v="10173"/>
    <n v="14725"/>
    <n v="-4552"/>
    <n v="-0.44745895999213603"/>
    <x v="0"/>
    <x v="3"/>
    <x v="3"/>
    <x v="4"/>
    <x v="0"/>
    <x v="2"/>
    <n v="0.22"/>
  </r>
  <r>
    <s v="TXN1899"/>
    <d v="2023-12-02T00:00:00"/>
    <s v="2023"/>
    <x v="2"/>
    <n v="8689"/>
    <n v="10013"/>
    <n v="-1324"/>
    <n v="-0.15237656807457706"/>
    <x v="4"/>
    <x v="3"/>
    <x v="1"/>
    <x v="3"/>
    <x v="0"/>
    <x v="0"/>
    <n v="0.14000000000000001"/>
  </r>
  <r>
    <s v="TXN1900"/>
    <d v="2022-11-27T00:00:00"/>
    <s v="2022"/>
    <x v="11"/>
    <n v="35938"/>
    <n v="19939"/>
    <n v="15999"/>
    <n v="0.44518337136178976"/>
    <x v="2"/>
    <x v="3"/>
    <x v="1"/>
    <x v="2"/>
    <x v="1"/>
    <x v="3"/>
    <n v="0.19"/>
  </r>
  <r>
    <s v="TXN1901"/>
    <d v="2023-07-10T00:00:00"/>
    <s v="2023"/>
    <x v="8"/>
    <n v="28847"/>
    <n v="23232"/>
    <n v="5615"/>
    <n v="0.1946476236697057"/>
    <x v="1"/>
    <x v="3"/>
    <x v="1"/>
    <x v="0"/>
    <x v="0"/>
    <x v="0"/>
    <n v="7.0000000000000007E-2"/>
  </r>
  <r>
    <s v="TXN1902"/>
    <d v="2023-04-01T00:00:00"/>
    <s v="2023"/>
    <x v="6"/>
    <n v="16789"/>
    <n v="29539"/>
    <n v="-12750"/>
    <n v="-0.75942581452141278"/>
    <x v="0"/>
    <x v="1"/>
    <x v="5"/>
    <x v="1"/>
    <x v="3"/>
    <x v="1"/>
    <n v="0.22"/>
  </r>
  <r>
    <s v="TXN1903"/>
    <d v="2023-02-02T00:00:00"/>
    <s v="2023"/>
    <x v="10"/>
    <n v="28030"/>
    <n v="5443"/>
    <n v="22587"/>
    <n v="0.80581519800214052"/>
    <x v="4"/>
    <x v="0"/>
    <x v="3"/>
    <x v="0"/>
    <x v="0"/>
    <x v="1"/>
    <n v="0.08"/>
  </r>
  <r>
    <s v="TXN1904"/>
    <d v="2022-11-29T00:00:00"/>
    <s v="2022"/>
    <x v="11"/>
    <n v="13523"/>
    <n v="20917"/>
    <n v="-7394"/>
    <n v="-0.5467721659395105"/>
    <x v="4"/>
    <x v="3"/>
    <x v="1"/>
    <x v="3"/>
    <x v="0"/>
    <x v="3"/>
    <n v="0.22"/>
  </r>
  <r>
    <s v="TXN1905"/>
    <d v="2023-11-26T00:00:00"/>
    <s v="2023"/>
    <x v="11"/>
    <n v="32999"/>
    <n v="17415"/>
    <n v="15584"/>
    <n v="0.47225673505257737"/>
    <x v="2"/>
    <x v="3"/>
    <x v="1"/>
    <x v="2"/>
    <x v="1"/>
    <x v="0"/>
    <n v="0.27"/>
  </r>
  <r>
    <s v="TXN1906"/>
    <d v="2023-09-10T00:00:00"/>
    <s v="2023"/>
    <x v="9"/>
    <n v="14794"/>
    <n v="14263"/>
    <n v="531"/>
    <n v="3.5892929566040288E-2"/>
    <x v="0"/>
    <x v="3"/>
    <x v="2"/>
    <x v="3"/>
    <x v="0"/>
    <x v="1"/>
    <n v="0.28000000000000003"/>
  </r>
  <r>
    <s v="TXN1907"/>
    <d v="2023-01-20T00:00:00"/>
    <s v="2023"/>
    <x v="5"/>
    <n v="20852"/>
    <n v="26622"/>
    <n v="-5770"/>
    <n v="-0.27671206598887399"/>
    <x v="0"/>
    <x v="3"/>
    <x v="0"/>
    <x v="3"/>
    <x v="0"/>
    <x v="1"/>
    <n v="0.25"/>
  </r>
  <r>
    <s v="TXN1908"/>
    <d v="2023-07-21T00:00:00"/>
    <s v="2023"/>
    <x v="8"/>
    <n v="23730"/>
    <n v="4310"/>
    <n v="19420"/>
    <n v="0.81837336704593344"/>
    <x v="2"/>
    <x v="0"/>
    <x v="4"/>
    <x v="2"/>
    <x v="0"/>
    <x v="0"/>
    <n v="0.02"/>
  </r>
  <r>
    <s v="TXN1909"/>
    <d v="2022-09-12T00:00:00"/>
    <s v="2022"/>
    <x v="9"/>
    <n v="49669"/>
    <n v="12114"/>
    <n v="37555"/>
    <n v="0.75610541786627472"/>
    <x v="0"/>
    <x v="3"/>
    <x v="4"/>
    <x v="3"/>
    <x v="0"/>
    <x v="0"/>
    <n v="0.02"/>
  </r>
  <r>
    <s v="TXN1910"/>
    <d v="2023-01-04T00:00:00"/>
    <s v="2023"/>
    <x v="5"/>
    <n v="11497"/>
    <n v="5231"/>
    <n v="6266"/>
    <n v="0.5450117421936157"/>
    <x v="0"/>
    <x v="2"/>
    <x v="1"/>
    <x v="4"/>
    <x v="1"/>
    <x v="2"/>
    <n v="0.14000000000000001"/>
  </r>
  <r>
    <s v="TXN1911"/>
    <d v="2022-01-23T00:00:00"/>
    <s v="2022"/>
    <x v="5"/>
    <n v="45764"/>
    <n v="16243"/>
    <n v="29521"/>
    <n v="0.64507036098243165"/>
    <x v="3"/>
    <x v="1"/>
    <x v="1"/>
    <x v="4"/>
    <x v="2"/>
    <x v="0"/>
    <n v="0.05"/>
  </r>
  <r>
    <s v="TXN1912"/>
    <d v="2022-10-28T00:00:00"/>
    <s v="2022"/>
    <x v="7"/>
    <n v="24061"/>
    <n v="5206"/>
    <n v="18855"/>
    <n v="0.78363326545031375"/>
    <x v="0"/>
    <x v="0"/>
    <x v="2"/>
    <x v="4"/>
    <x v="0"/>
    <x v="0"/>
    <n v="0.03"/>
  </r>
  <r>
    <s v="TXN1913"/>
    <d v="2023-10-30T00:00:00"/>
    <s v="2023"/>
    <x v="7"/>
    <n v="7426"/>
    <n v="25496"/>
    <n v="-18070"/>
    <n v="-2.4333423107998922"/>
    <x v="0"/>
    <x v="4"/>
    <x v="1"/>
    <x v="4"/>
    <x v="0"/>
    <x v="1"/>
    <n v="0.14000000000000001"/>
  </r>
  <r>
    <s v="TXN1914"/>
    <d v="2023-05-20T00:00:00"/>
    <s v="2023"/>
    <x v="0"/>
    <n v="30498"/>
    <n v="26956"/>
    <n v="3542"/>
    <n v="0.11613876319758673"/>
    <x v="4"/>
    <x v="2"/>
    <x v="4"/>
    <x v="4"/>
    <x v="0"/>
    <x v="3"/>
    <n v="0.27"/>
  </r>
  <r>
    <s v="TXN1915"/>
    <d v="2023-04-09T00:00:00"/>
    <s v="2023"/>
    <x v="6"/>
    <n v="15308"/>
    <n v="8169"/>
    <n v="7139"/>
    <n v="0.46635746015155477"/>
    <x v="0"/>
    <x v="3"/>
    <x v="1"/>
    <x v="3"/>
    <x v="0"/>
    <x v="2"/>
    <n v="0.18"/>
  </r>
  <r>
    <s v="TXN1916"/>
    <d v="2023-06-25T00:00:00"/>
    <s v="2023"/>
    <x v="4"/>
    <n v="37460"/>
    <n v="24309"/>
    <n v="13151"/>
    <n v="0.35106780565937001"/>
    <x v="2"/>
    <x v="3"/>
    <x v="4"/>
    <x v="3"/>
    <x v="0"/>
    <x v="3"/>
    <n v="0.24"/>
  </r>
  <r>
    <s v="TXN1917"/>
    <d v="2023-03-25T00:00:00"/>
    <s v="2023"/>
    <x v="3"/>
    <n v="20965"/>
    <n v="14704"/>
    <n v="6261"/>
    <n v="0.29864059146196043"/>
    <x v="3"/>
    <x v="1"/>
    <x v="4"/>
    <x v="0"/>
    <x v="3"/>
    <x v="2"/>
    <n v="7.0000000000000007E-2"/>
  </r>
  <r>
    <s v="TXN1918"/>
    <d v="2023-02-24T00:00:00"/>
    <s v="2023"/>
    <x v="10"/>
    <n v="31286"/>
    <n v="25237"/>
    <n v="6049"/>
    <n v="0.19334526625327622"/>
    <x v="2"/>
    <x v="3"/>
    <x v="5"/>
    <x v="3"/>
    <x v="0"/>
    <x v="1"/>
    <n v="0.02"/>
  </r>
  <r>
    <s v="TXN1919"/>
    <d v="2022-02-01T00:00:00"/>
    <s v="2022"/>
    <x v="10"/>
    <n v="15784"/>
    <n v="3279"/>
    <n v="12505"/>
    <n v="0.79225798276735937"/>
    <x v="0"/>
    <x v="1"/>
    <x v="3"/>
    <x v="0"/>
    <x v="0"/>
    <x v="0"/>
    <n v="0"/>
  </r>
  <r>
    <s v="TXN1920"/>
    <d v="2022-11-26T00:00:00"/>
    <s v="2022"/>
    <x v="11"/>
    <n v="11686"/>
    <n v="24333"/>
    <n v="-12647"/>
    <n v="-1.082235153174739"/>
    <x v="0"/>
    <x v="0"/>
    <x v="3"/>
    <x v="3"/>
    <x v="3"/>
    <x v="2"/>
    <n v="0.27"/>
  </r>
  <r>
    <s v="TXN1921"/>
    <d v="2022-05-23T00:00:00"/>
    <s v="2022"/>
    <x v="0"/>
    <n v="29136"/>
    <n v="19527"/>
    <n v="9609"/>
    <n v="0.32979818780889619"/>
    <x v="0"/>
    <x v="4"/>
    <x v="5"/>
    <x v="2"/>
    <x v="0"/>
    <x v="3"/>
    <n v="0.1"/>
  </r>
  <r>
    <s v="TXN1922"/>
    <d v="2023-06-22T00:00:00"/>
    <s v="2023"/>
    <x v="4"/>
    <n v="17527"/>
    <n v="20764"/>
    <n v="-3237"/>
    <n v="-0.18468648371084612"/>
    <x v="0"/>
    <x v="3"/>
    <x v="2"/>
    <x v="3"/>
    <x v="1"/>
    <x v="3"/>
    <n v="0.28999999999999998"/>
  </r>
  <r>
    <s v="TXN1923"/>
    <d v="2023-09-22T00:00:00"/>
    <s v="2023"/>
    <x v="9"/>
    <n v="11790"/>
    <n v="23474"/>
    <n v="-11684"/>
    <n v="-0.99100932994062763"/>
    <x v="4"/>
    <x v="0"/>
    <x v="2"/>
    <x v="3"/>
    <x v="3"/>
    <x v="3"/>
    <n v="0.26"/>
  </r>
  <r>
    <s v="TXN1924"/>
    <d v="2022-10-03T00:00:00"/>
    <s v="2022"/>
    <x v="7"/>
    <n v="16225"/>
    <n v="25344"/>
    <n v="-9119"/>
    <n v="-0.56203389830508477"/>
    <x v="0"/>
    <x v="3"/>
    <x v="0"/>
    <x v="2"/>
    <x v="2"/>
    <x v="0"/>
    <n v="0.02"/>
  </r>
  <r>
    <s v="TXN1925"/>
    <d v="2022-02-05T00:00:00"/>
    <s v="2022"/>
    <x v="10"/>
    <n v="25312"/>
    <n v="28447"/>
    <n v="-3135"/>
    <n v="-0.12385429835651074"/>
    <x v="2"/>
    <x v="4"/>
    <x v="2"/>
    <x v="2"/>
    <x v="0"/>
    <x v="2"/>
    <n v="0.19"/>
  </r>
  <r>
    <s v="TXN1926"/>
    <d v="2023-08-14T00:00:00"/>
    <s v="2023"/>
    <x v="1"/>
    <n v="47695"/>
    <n v="21292"/>
    <n v="26403"/>
    <n v="0.55358003983646087"/>
    <x v="0"/>
    <x v="3"/>
    <x v="5"/>
    <x v="4"/>
    <x v="3"/>
    <x v="0"/>
    <n v="0.04"/>
  </r>
  <r>
    <s v="TXN1927"/>
    <d v="2022-02-16T00:00:00"/>
    <s v="2022"/>
    <x v="10"/>
    <n v="45689"/>
    <n v="12115"/>
    <n v="33574"/>
    <n v="0.73483770710674345"/>
    <x v="4"/>
    <x v="0"/>
    <x v="1"/>
    <x v="3"/>
    <x v="3"/>
    <x v="2"/>
    <n v="0.25"/>
  </r>
  <r>
    <s v="TXN1928"/>
    <d v="2022-06-11T00:00:00"/>
    <s v="2022"/>
    <x v="4"/>
    <n v="14339"/>
    <n v="18964"/>
    <n v="-4625"/>
    <n v="-0.32254690006276587"/>
    <x v="1"/>
    <x v="3"/>
    <x v="1"/>
    <x v="4"/>
    <x v="2"/>
    <x v="0"/>
    <n v="0.24"/>
  </r>
  <r>
    <s v="TXN1929"/>
    <d v="2022-05-27T00:00:00"/>
    <s v="2022"/>
    <x v="0"/>
    <n v="8941"/>
    <n v="20944"/>
    <n v="-12003"/>
    <n v="-1.3424672855385305"/>
    <x v="1"/>
    <x v="4"/>
    <x v="4"/>
    <x v="4"/>
    <x v="2"/>
    <x v="2"/>
    <n v="0.16"/>
  </r>
  <r>
    <s v="TXN1930"/>
    <d v="2023-06-04T00:00:00"/>
    <s v="2023"/>
    <x v="4"/>
    <n v="34578"/>
    <n v="11783"/>
    <n v="22795"/>
    <n v="0.65923419515298742"/>
    <x v="3"/>
    <x v="3"/>
    <x v="1"/>
    <x v="2"/>
    <x v="3"/>
    <x v="2"/>
    <n v="0.06"/>
  </r>
  <r>
    <s v="TXN1931"/>
    <d v="2022-05-14T00:00:00"/>
    <s v="2022"/>
    <x v="0"/>
    <n v="23370"/>
    <n v="3076"/>
    <n v="20294"/>
    <n v="0.86837826272999574"/>
    <x v="0"/>
    <x v="3"/>
    <x v="5"/>
    <x v="3"/>
    <x v="0"/>
    <x v="1"/>
    <n v="0.22"/>
  </r>
  <r>
    <s v="TXN1932"/>
    <d v="2022-05-18T00:00:00"/>
    <s v="2022"/>
    <x v="0"/>
    <n v="17360"/>
    <n v="5813"/>
    <n v="11547"/>
    <n v="0.6651497695852534"/>
    <x v="4"/>
    <x v="4"/>
    <x v="3"/>
    <x v="3"/>
    <x v="0"/>
    <x v="3"/>
    <n v="0.03"/>
  </r>
  <r>
    <s v="TXN1933"/>
    <d v="2022-01-03T00:00:00"/>
    <s v="2022"/>
    <x v="5"/>
    <n v="20019"/>
    <n v="27672"/>
    <n v="-7653"/>
    <n v="-0.38228682751386184"/>
    <x v="3"/>
    <x v="3"/>
    <x v="1"/>
    <x v="0"/>
    <x v="0"/>
    <x v="2"/>
    <n v="0.28000000000000003"/>
  </r>
  <r>
    <s v="TXN1934"/>
    <d v="2022-11-15T00:00:00"/>
    <s v="2022"/>
    <x v="11"/>
    <n v="30724"/>
    <n v="20947"/>
    <n v="9777"/>
    <n v="0.31822028381721129"/>
    <x v="3"/>
    <x v="0"/>
    <x v="3"/>
    <x v="3"/>
    <x v="3"/>
    <x v="3"/>
    <n v="0.25"/>
  </r>
  <r>
    <s v="TXN1935"/>
    <d v="2022-05-22T00:00:00"/>
    <s v="2022"/>
    <x v="0"/>
    <n v="21137"/>
    <n v="29487"/>
    <n v="-8350"/>
    <n v="-0.39504186970714861"/>
    <x v="3"/>
    <x v="4"/>
    <x v="1"/>
    <x v="2"/>
    <x v="2"/>
    <x v="1"/>
    <n v="0.05"/>
  </r>
  <r>
    <s v="TXN1936"/>
    <d v="2022-05-04T00:00:00"/>
    <s v="2022"/>
    <x v="0"/>
    <n v="45112"/>
    <n v="7776"/>
    <n v="37336"/>
    <n v="0.8276290122362121"/>
    <x v="0"/>
    <x v="3"/>
    <x v="1"/>
    <x v="1"/>
    <x v="0"/>
    <x v="3"/>
    <n v="0.28999999999999998"/>
  </r>
  <r>
    <s v="TXN1937"/>
    <d v="2023-12-10T00:00:00"/>
    <s v="2023"/>
    <x v="2"/>
    <n v="26594"/>
    <n v="28413"/>
    <n v="-1819"/>
    <n v="-6.839888696698504E-2"/>
    <x v="4"/>
    <x v="3"/>
    <x v="2"/>
    <x v="3"/>
    <x v="0"/>
    <x v="0"/>
    <n v="0.04"/>
  </r>
  <r>
    <s v="TXN1938"/>
    <d v="2023-05-05T00:00:00"/>
    <s v="2023"/>
    <x v="0"/>
    <n v="36581"/>
    <n v="5966"/>
    <n v="30615"/>
    <n v="0.83690987124463523"/>
    <x v="0"/>
    <x v="3"/>
    <x v="1"/>
    <x v="2"/>
    <x v="0"/>
    <x v="0"/>
    <n v="0.1"/>
  </r>
  <r>
    <s v="TXN1939"/>
    <d v="2023-12-04T00:00:00"/>
    <s v="2023"/>
    <x v="2"/>
    <n v="24959"/>
    <n v="26593"/>
    <n v="-1634"/>
    <n v="-6.5467366481028882E-2"/>
    <x v="0"/>
    <x v="1"/>
    <x v="3"/>
    <x v="0"/>
    <x v="0"/>
    <x v="1"/>
    <n v="0.1"/>
  </r>
  <r>
    <s v="TXN1940"/>
    <d v="2022-05-14T00:00:00"/>
    <s v="2022"/>
    <x v="0"/>
    <n v="10121"/>
    <n v="17802"/>
    <n v="-7681"/>
    <n v="-0.75891710305305804"/>
    <x v="4"/>
    <x v="3"/>
    <x v="1"/>
    <x v="3"/>
    <x v="3"/>
    <x v="0"/>
    <n v="0.23"/>
  </r>
  <r>
    <s v="TXN1941"/>
    <d v="2022-10-22T00:00:00"/>
    <s v="2022"/>
    <x v="7"/>
    <n v="20193"/>
    <n v="13176"/>
    <n v="7017"/>
    <n v="0.34749665725746548"/>
    <x v="2"/>
    <x v="3"/>
    <x v="2"/>
    <x v="3"/>
    <x v="2"/>
    <x v="0"/>
    <n v="7.0000000000000007E-2"/>
  </r>
  <r>
    <s v="TXN1942"/>
    <d v="2022-05-04T00:00:00"/>
    <s v="2022"/>
    <x v="0"/>
    <n v="16369"/>
    <n v="25650"/>
    <n v="-9281"/>
    <n v="-0.56698637668764129"/>
    <x v="3"/>
    <x v="3"/>
    <x v="3"/>
    <x v="2"/>
    <x v="3"/>
    <x v="0"/>
    <n v="0.12"/>
  </r>
  <r>
    <s v="TXN1943"/>
    <d v="2022-04-16T00:00:00"/>
    <s v="2022"/>
    <x v="6"/>
    <n v="22513"/>
    <n v="23913"/>
    <n v="-1400"/>
    <n v="-6.2186292364411672E-2"/>
    <x v="3"/>
    <x v="3"/>
    <x v="3"/>
    <x v="0"/>
    <x v="2"/>
    <x v="1"/>
    <n v="0.1"/>
  </r>
  <r>
    <s v="TXN1944"/>
    <d v="2022-01-04T00:00:00"/>
    <s v="2022"/>
    <x v="5"/>
    <n v="15397"/>
    <n v="17157"/>
    <n v="-1760"/>
    <n v="-0.11430798207443009"/>
    <x v="0"/>
    <x v="3"/>
    <x v="3"/>
    <x v="4"/>
    <x v="0"/>
    <x v="0"/>
    <n v="0.05"/>
  </r>
  <r>
    <s v="TXN1945"/>
    <d v="2022-01-23T00:00:00"/>
    <s v="2022"/>
    <x v="5"/>
    <n v="5137"/>
    <n v="26525"/>
    <n v="-21388"/>
    <n v="-4.1635195639478297"/>
    <x v="0"/>
    <x v="0"/>
    <x v="1"/>
    <x v="2"/>
    <x v="1"/>
    <x v="1"/>
    <n v="0.27"/>
  </r>
  <r>
    <s v="TXN1946"/>
    <d v="2023-03-24T00:00:00"/>
    <s v="2023"/>
    <x v="3"/>
    <n v="48346"/>
    <n v="23850"/>
    <n v="24496"/>
    <n v="0.50668100773590374"/>
    <x v="1"/>
    <x v="1"/>
    <x v="2"/>
    <x v="3"/>
    <x v="1"/>
    <x v="3"/>
    <n v="0.19"/>
  </r>
  <r>
    <s v="TXN1947"/>
    <d v="2023-09-30T00:00:00"/>
    <s v="2023"/>
    <x v="9"/>
    <n v="10202"/>
    <n v="15367"/>
    <n v="-5165"/>
    <n v="-0.50627327974906877"/>
    <x v="1"/>
    <x v="3"/>
    <x v="5"/>
    <x v="3"/>
    <x v="2"/>
    <x v="2"/>
    <n v="0.09"/>
  </r>
  <r>
    <s v="TXN1948"/>
    <d v="2022-11-25T00:00:00"/>
    <s v="2022"/>
    <x v="11"/>
    <n v="19223"/>
    <n v="9227"/>
    <n v="9996"/>
    <n v="0.52000208084065958"/>
    <x v="1"/>
    <x v="2"/>
    <x v="1"/>
    <x v="4"/>
    <x v="0"/>
    <x v="2"/>
    <n v="0.13"/>
  </r>
  <r>
    <s v="TXN1949"/>
    <d v="2022-11-29T00:00:00"/>
    <s v="2022"/>
    <x v="11"/>
    <n v="10426"/>
    <n v="26489"/>
    <n v="-16063"/>
    <n v="-1.5406675618645693"/>
    <x v="1"/>
    <x v="2"/>
    <x v="1"/>
    <x v="2"/>
    <x v="1"/>
    <x v="3"/>
    <n v="0"/>
  </r>
  <r>
    <s v="TXN1950"/>
    <d v="2023-12-13T00:00:00"/>
    <s v="2023"/>
    <x v="2"/>
    <n v="26097"/>
    <n v="11673"/>
    <n v="14424"/>
    <n v="0.55270720772502591"/>
    <x v="3"/>
    <x v="3"/>
    <x v="4"/>
    <x v="3"/>
    <x v="0"/>
    <x v="0"/>
    <n v="0.06"/>
  </r>
  <r>
    <s v="TXN1951"/>
    <d v="2023-06-30T00:00:00"/>
    <s v="2023"/>
    <x v="4"/>
    <n v="43906"/>
    <n v="25279"/>
    <n v="18627"/>
    <n v="0.42424725550038717"/>
    <x v="2"/>
    <x v="4"/>
    <x v="4"/>
    <x v="3"/>
    <x v="3"/>
    <x v="0"/>
    <n v="0.11"/>
  </r>
  <r>
    <s v="TXN1952"/>
    <d v="2023-07-12T00:00:00"/>
    <s v="2023"/>
    <x v="8"/>
    <n v="16130"/>
    <n v="12967"/>
    <n v="3163"/>
    <n v="0.19609423434593926"/>
    <x v="2"/>
    <x v="4"/>
    <x v="5"/>
    <x v="1"/>
    <x v="1"/>
    <x v="0"/>
    <n v="0.2"/>
  </r>
  <r>
    <s v="TXN1953"/>
    <d v="2023-10-10T00:00:00"/>
    <s v="2023"/>
    <x v="7"/>
    <n v="20133"/>
    <n v="18511"/>
    <n v="1622"/>
    <n v="8.0564247752446236E-2"/>
    <x v="0"/>
    <x v="1"/>
    <x v="0"/>
    <x v="3"/>
    <x v="3"/>
    <x v="0"/>
    <n v="0.22"/>
  </r>
  <r>
    <s v="TXN1954"/>
    <d v="2023-08-28T00:00:00"/>
    <s v="2023"/>
    <x v="1"/>
    <n v="17459"/>
    <n v="17621"/>
    <n v="-162"/>
    <n v="-9.2788819520018325E-3"/>
    <x v="1"/>
    <x v="3"/>
    <x v="5"/>
    <x v="4"/>
    <x v="0"/>
    <x v="0"/>
    <n v="0.28000000000000003"/>
  </r>
  <r>
    <s v="TXN1955"/>
    <d v="2023-03-02T00:00:00"/>
    <s v="2023"/>
    <x v="3"/>
    <n v="28349"/>
    <n v="8242"/>
    <n v="20107"/>
    <n v="0.70926664079861723"/>
    <x v="2"/>
    <x v="3"/>
    <x v="1"/>
    <x v="3"/>
    <x v="0"/>
    <x v="3"/>
    <n v="0.17"/>
  </r>
  <r>
    <s v="TXN1956"/>
    <d v="2022-03-06T00:00:00"/>
    <s v="2022"/>
    <x v="3"/>
    <n v="48232"/>
    <n v="23171"/>
    <n v="25061"/>
    <n v="0.51959280145961184"/>
    <x v="0"/>
    <x v="3"/>
    <x v="3"/>
    <x v="0"/>
    <x v="2"/>
    <x v="2"/>
    <n v="0.16"/>
  </r>
  <r>
    <s v="TXN1957"/>
    <d v="2023-01-04T00:00:00"/>
    <s v="2023"/>
    <x v="5"/>
    <n v="12924"/>
    <n v="5566"/>
    <n v="7358"/>
    <n v="0.5693283813060972"/>
    <x v="0"/>
    <x v="2"/>
    <x v="0"/>
    <x v="0"/>
    <x v="1"/>
    <x v="2"/>
    <n v="0.15"/>
  </r>
  <r>
    <s v="TXN1958"/>
    <d v="2022-10-22T00:00:00"/>
    <s v="2022"/>
    <x v="7"/>
    <n v="15774"/>
    <n v="10953"/>
    <n v="4821"/>
    <n v="0.30562951692658807"/>
    <x v="0"/>
    <x v="1"/>
    <x v="1"/>
    <x v="2"/>
    <x v="0"/>
    <x v="0"/>
    <n v="0.13"/>
  </r>
  <r>
    <s v="TXN1959"/>
    <d v="2023-04-18T00:00:00"/>
    <s v="2023"/>
    <x v="6"/>
    <n v="31551"/>
    <n v="15218"/>
    <n v="16333"/>
    <n v="0.51766980444359922"/>
    <x v="0"/>
    <x v="0"/>
    <x v="0"/>
    <x v="3"/>
    <x v="0"/>
    <x v="2"/>
    <n v="0.19"/>
  </r>
  <r>
    <s v="TXN1960"/>
    <d v="2023-10-29T00:00:00"/>
    <s v="2023"/>
    <x v="7"/>
    <n v="46957"/>
    <n v="23404"/>
    <n v="23553"/>
    <n v="0.50158655791468787"/>
    <x v="1"/>
    <x v="3"/>
    <x v="1"/>
    <x v="3"/>
    <x v="0"/>
    <x v="0"/>
    <n v="0.28000000000000003"/>
  </r>
  <r>
    <s v="TXN1961"/>
    <d v="2023-10-25T00:00:00"/>
    <s v="2023"/>
    <x v="7"/>
    <n v="28852"/>
    <n v="6078"/>
    <n v="22774"/>
    <n v="0.78933869402467771"/>
    <x v="4"/>
    <x v="2"/>
    <x v="1"/>
    <x v="3"/>
    <x v="0"/>
    <x v="0"/>
    <n v="0.16"/>
  </r>
  <r>
    <s v="TXN1962"/>
    <d v="2022-01-03T00:00:00"/>
    <s v="2022"/>
    <x v="5"/>
    <n v="27486"/>
    <n v="17690"/>
    <n v="9796"/>
    <n v="0.35639962162555483"/>
    <x v="3"/>
    <x v="3"/>
    <x v="1"/>
    <x v="4"/>
    <x v="0"/>
    <x v="3"/>
    <n v="0.13"/>
  </r>
  <r>
    <s v="TXN1963"/>
    <d v="2022-08-30T00:00:00"/>
    <s v="2022"/>
    <x v="1"/>
    <n v="27302"/>
    <n v="27794"/>
    <n v="-492"/>
    <n v="-1.8020657827265401E-2"/>
    <x v="4"/>
    <x v="2"/>
    <x v="3"/>
    <x v="3"/>
    <x v="2"/>
    <x v="3"/>
    <n v="0.18"/>
  </r>
  <r>
    <s v="TXN1964"/>
    <d v="2023-04-12T00:00:00"/>
    <s v="2023"/>
    <x v="6"/>
    <n v="35008"/>
    <n v="11118"/>
    <n v="23890"/>
    <n v="0.68241544789762343"/>
    <x v="3"/>
    <x v="3"/>
    <x v="3"/>
    <x v="3"/>
    <x v="0"/>
    <x v="1"/>
    <n v="0.26"/>
  </r>
  <r>
    <s v="TXN1965"/>
    <d v="2022-09-02T00:00:00"/>
    <s v="2022"/>
    <x v="9"/>
    <n v="17938"/>
    <n v="13263"/>
    <n v="4675"/>
    <n v="0.26061991303378301"/>
    <x v="0"/>
    <x v="4"/>
    <x v="3"/>
    <x v="3"/>
    <x v="0"/>
    <x v="3"/>
    <n v="0.02"/>
  </r>
  <r>
    <s v="TXN1966"/>
    <d v="2023-10-01T00:00:00"/>
    <s v="2023"/>
    <x v="7"/>
    <n v="15421"/>
    <n v="29311"/>
    <n v="-13890"/>
    <n v="-0.90071979767849042"/>
    <x v="1"/>
    <x v="1"/>
    <x v="3"/>
    <x v="2"/>
    <x v="3"/>
    <x v="0"/>
    <n v="0.21"/>
  </r>
  <r>
    <s v="TXN1967"/>
    <d v="2023-08-26T00:00:00"/>
    <s v="2023"/>
    <x v="1"/>
    <n v="40764"/>
    <n v="12235"/>
    <n v="28529"/>
    <n v="0.69985771759395543"/>
    <x v="1"/>
    <x v="2"/>
    <x v="3"/>
    <x v="3"/>
    <x v="3"/>
    <x v="0"/>
    <n v="0.26"/>
  </r>
  <r>
    <s v="TXN1968"/>
    <d v="2022-12-11T00:00:00"/>
    <s v="2022"/>
    <x v="2"/>
    <n v="21817"/>
    <n v="4004"/>
    <n v="17813"/>
    <n v="0.81647339230875005"/>
    <x v="2"/>
    <x v="4"/>
    <x v="1"/>
    <x v="2"/>
    <x v="0"/>
    <x v="0"/>
    <n v="0.13"/>
  </r>
  <r>
    <s v="TXN1969"/>
    <d v="2022-01-14T00:00:00"/>
    <s v="2022"/>
    <x v="5"/>
    <n v="29963"/>
    <n v="10844"/>
    <n v="19119"/>
    <n v="0.63808697393451919"/>
    <x v="4"/>
    <x v="0"/>
    <x v="1"/>
    <x v="3"/>
    <x v="0"/>
    <x v="0"/>
    <n v="0.04"/>
  </r>
  <r>
    <s v="TXN1970"/>
    <d v="2023-11-10T00:00:00"/>
    <s v="2023"/>
    <x v="11"/>
    <n v="20144"/>
    <n v="22526"/>
    <n v="-2382"/>
    <n v="-0.11824861000794282"/>
    <x v="1"/>
    <x v="0"/>
    <x v="1"/>
    <x v="2"/>
    <x v="1"/>
    <x v="0"/>
    <n v="0.05"/>
  </r>
  <r>
    <s v="TXN1971"/>
    <d v="2022-10-21T00:00:00"/>
    <s v="2022"/>
    <x v="7"/>
    <n v="38141"/>
    <n v="6702"/>
    <n v="31439"/>
    <n v="0.8242835793503055"/>
    <x v="0"/>
    <x v="4"/>
    <x v="3"/>
    <x v="0"/>
    <x v="1"/>
    <x v="1"/>
    <n v="0.03"/>
  </r>
  <r>
    <s v="TXN1972"/>
    <d v="2023-10-01T00:00:00"/>
    <s v="2023"/>
    <x v="7"/>
    <n v="34676"/>
    <n v="23937"/>
    <n v="10739"/>
    <n v="0.30969546660514474"/>
    <x v="0"/>
    <x v="3"/>
    <x v="0"/>
    <x v="4"/>
    <x v="1"/>
    <x v="1"/>
    <n v="0.12"/>
  </r>
  <r>
    <s v="TXN1973"/>
    <d v="2022-03-23T00:00:00"/>
    <s v="2022"/>
    <x v="3"/>
    <n v="11083"/>
    <n v="27482"/>
    <n v="-16399"/>
    <n v="-1.4796535234142381"/>
    <x v="0"/>
    <x v="1"/>
    <x v="2"/>
    <x v="3"/>
    <x v="0"/>
    <x v="0"/>
    <n v="0.03"/>
  </r>
  <r>
    <s v="TXN1974"/>
    <d v="2023-04-30T00:00:00"/>
    <s v="2023"/>
    <x v="6"/>
    <n v="45636"/>
    <n v="5414"/>
    <n v="40222"/>
    <n v="0.88136558857042691"/>
    <x v="1"/>
    <x v="3"/>
    <x v="1"/>
    <x v="3"/>
    <x v="2"/>
    <x v="0"/>
    <n v="0.19"/>
  </r>
  <r>
    <s v="TXN1975"/>
    <d v="2023-05-14T00:00:00"/>
    <s v="2023"/>
    <x v="0"/>
    <n v="40731"/>
    <n v="16747"/>
    <n v="23984"/>
    <n v="0.58883896786231615"/>
    <x v="2"/>
    <x v="3"/>
    <x v="0"/>
    <x v="3"/>
    <x v="0"/>
    <x v="2"/>
    <n v="0.28000000000000003"/>
  </r>
  <r>
    <s v="TXN1976"/>
    <d v="2022-06-05T00:00:00"/>
    <s v="2022"/>
    <x v="4"/>
    <n v="17126"/>
    <n v="26412"/>
    <n v="-9286"/>
    <n v="-0.54221651290435591"/>
    <x v="3"/>
    <x v="3"/>
    <x v="5"/>
    <x v="3"/>
    <x v="3"/>
    <x v="0"/>
    <n v="0.19"/>
  </r>
  <r>
    <s v="TXN1977"/>
    <d v="2023-05-14T00:00:00"/>
    <s v="2023"/>
    <x v="0"/>
    <n v="13869"/>
    <n v="4848"/>
    <n v="9021"/>
    <n v="0.65044343499891843"/>
    <x v="1"/>
    <x v="0"/>
    <x v="1"/>
    <x v="1"/>
    <x v="1"/>
    <x v="2"/>
    <n v="0.13"/>
  </r>
  <r>
    <s v="TXN1978"/>
    <d v="2023-09-08T00:00:00"/>
    <s v="2023"/>
    <x v="9"/>
    <n v="32889"/>
    <n v="18268"/>
    <n v="14621"/>
    <n v="0.44455593055428866"/>
    <x v="1"/>
    <x v="3"/>
    <x v="1"/>
    <x v="3"/>
    <x v="1"/>
    <x v="0"/>
    <n v="0"/>
  </r>
  <r>
    <s v="TXN1979"/>
    <d v="2023-10-06T00:00:00"/>
    <s v="2023"/>
    <x v="7"/>
    <n v="30385"/>
    <n v="26630"/>
    <n v="3755"/>
    <n v="0.12358071416817509"/>
    <x v="1"/>
    <x v="1"/>
    <x v="0"/>
    <x v="3"/>
    <x v="0"/>
    <x v="1"/>
    <n v="0.24"/>
  </r>
  <r>
    <s v="TXN1980"/>
    <d v="2022-11-26T00:00:00"/>
    <s v="2022"/>
    <x v="11"/>
    <n v="49067"/>
    <n v="7879"/>
    <n v="41188"/>
    <n v="0.83942364521980151"/>
    <x v="1"/>
    <x v="1"/>
    <x v="5"/>
    <x v="2"/>
    <x v="1"/>
    <x v="2"/>
    <n v="0.23"/>
  </r>
  <r>
    <s v="TXN1981"/>
    <d v="2023-08-19T00:00:00"/>
    <s v="2023"/>
    <x v="1"/>
    <n v="24793"/>
    <n v="23885"/>
    <n v="908"/>
    <n v="3.662324043076675E-2"/>
    <x v="1"/>
    <x v="2"/>
    <x v="1"/>
    <x v="1"/>
    <x v="1"/>
    <x v="1"/>
    <n v="0.11"/>
  </r>
  <r>
    <s v="TXN1982"/>
    <d v="2023-12-13T00:00:00"/>
    <s v="2023"/>
    <x v="2"/>
    <n v="25809"/>
    <n v="8835"/>
    <n v="16974"/>
    <n v="0.65767755434150876"/>
    <x v="3"/>
    <x v="0"/>
    <x v="2"/>
    <x v="2"/>
    <x v="1"/>
    <x v="0"/>
    <n v="0.27"/>
  </r>
  <r>
    <s v="TXN1983"/>
    <d v="2022-06-17T00:00:00"/>
    <s v="2022"/>
    <x v="4"/>
    <n v="40215"/>
    <n v="16553"/>
    <n v="23662"/>
    <n v="0.5883874176302375"/>
    <x v="4"/>
    <x v="3"/>
    <x v="3"/>
    <x v="2"/>
    <x v="1"/>
    <x v="0"/>
    <n v="0.22"/>
  </r>
  <r>
    <s v="TXN1984"/>
    <d v="2022-06-15T00:00:00"/>
    <s v="2022"/>
    <x v="4"/>
    <n v="17036"/>
    <n v="23613"/>
    <n v="-6577"/>
    <n v="-0.38606480394458792"/>
    <x v="1"/>
    <x v="3"/>
    <x v="1"/>
    <x v="3"/>
    <x v="0"/>
    <x v="2"/>
    <n v="0.08"/>
  </r>
  <r>
    <s v="TXN1985"/>
    <d v="2022-12-17T00:00:00"/>
    <s v="2022"/>
    <x v="2"/>
    <n v="6461"/>
    <n v="26919"/>
    <n v="-20458"/>
    <n v="-3.1663829128617862"/>
    <x v="3"/>
    <x v="2"/>
    <x v="0"/>
    <x v="2"/>
    <x v="0"/>
    <x v="0"/>
    <n v="0.25"/>
  </r>
  <r>
    <s v="TXN1986"/>
    <d v="2023-05-13T00:00:00"/>
    <s v="2023"/>
    <x v="0"/>
    <n v="30122"/>
    <n v="11107"/>
    <n v="19015"/>
    <n v="0.63126618418431713"/>
    <x v="4"/>
    <x v="4"/>
    <x v="1"/>
    <x v="0"/>
    <x v="3"/>
    <x v="3"/>
    <n v="0.01"/>
  </r>
  <r>
    <s v="TXN1987"/>
    <d v="2022-04-09T00:00:00"/>
    <s v="2022"/>
    <x v="6"/>
    <n v="44838"/>
    <n v="29000"/>
    <n v="15838"/>
    <n v="0.35322717337972254"/>
    <x v="0"/>
    <x v="3"/>
    <x v="3"/>
    <x v="3"/>
    <x v="2"/>
    <x v="1"/>
    <n v="0.12"/>
  </r>
  <r>
    <s v="TXN1988"/>
    <d v="2022-05-17T00:00:00"/>
    <s v="2022"/>
    <x v="0"/>
    <n v="38062"/>
    <n v="19830"/>
    <n v="18232"/>
    <n v="0.47900793442278389"/>
    <x v="0"/>
    <x v="0"/>
    <x v="1"/>
    <x v="4"/>
    <x v="1"/>
    <x v="0"/>
    <n v="0.04"/>
  </r>
  <r>
    <s v="TXN1989"/>
    <d v="2023-06-29T00:00:00"/>
    <s v="2023"/>
    <x v="4"/>
    <n v="39397"/>
    <n v="16207"/>
    <n v="23190"/>
    <n v="0.58862349925121205"/>
    <x v="3"/>
    <x v="3"/>
    <x v="1"/>
    <x v="3"/>
    <x v="0"/>
    <x v="0"/>
    <n v="0.04"/>
  </r>
  <r>
    <s v="TXN1990"/>
    <d v="2022-03-25T00:00:00"/>
    <s v="2022"/>
    <x v="3"/>
    <n v="24743"/>
    <n v="27010"/>
    <n v="-2267"/>
    <n v="-9.1621872852928096E-2"/>
    <x v="2"/>
    <x v="1"/>
    <x v="2"/>
    <x v="3"/>
    <x v="0"/>
    <x v="0"/>
    <n v="0.2"/>
  </r>
  <r>
    <s v="TXN1991"/>
    <d v="2023-08-06T00:00:00"/>
    <s v="2023"/>
    <x v="1"/>
    <n v="32943"/>
    <n v="22729"/>
    <n v="10214"/>
    <n v="0.31005069362231735"/>
    <x v="0"/>
    <x v="0"/>
    <x v="3"/>
    <x v="3"/>
    <x v="3"/>
    <x v="3"/>
    <n v="0.12"/>
  </r>
  <r>
    <s v="TXN1992"/>
    <d v="2023-07-05T00:00:00"/>
    <s v="2023"/>
    <x v="8"/>
    <n v="30632"/>
    <n v="11926"/>
    <n v="18706"/>
    <n v="0.61066858187516326"/>
    <x v="4"/>
    <x v="3"/>
    <x v="5"/>
    <x v="3"/>
    <x v="3"/>
    <x v="2"/>
    <n v="0.12"/>
  </r>
  <r>
    <s v="TXN1993"/>
    <d v="2022-07-12T00:00:00"/>
    <s v="2022"/>
    <x v="8"/>
    <n v="43929"/>
    <n v="10814"/>
    <n v="33115"/>
    <n v="0.75383004393453068"/>
    <x v="4"/>
    <x v="3"/>
    <x v="3"/>
    <x v="3"/>
    <x v="0"/>
    <x v="0"/>
    <n v="0.11"/>
  </r>
  <r>
    <s v="TXN1994"/>
    <d v="2023-07-23T00:00:00"/>
    <s v="2023"/>
    <x v="8"/>
    <n v="36410"/>
    <n v="5608"/>
    <n v="30802"/>
    <n v="0.84597638011535292"/>
    <x v="0"/>
    <x v="4"/>
    <x v="0"/>
    <x v="3"/>
    <x v="1"/>
    <x v="0"/>
    <n v="0.02"/>
  </r>
  <r>
    <s v="TXN1995"/>
    <d v="2023-06-06T00:00:00"/>
    <s v="2023"/>
    <x v="4"/>
    <n v="42597"/>
    <n v="10385"/>
    <n v="32212"/>
    <n v="0.75620348850858043"/>
    <x v="0"/>
    <x v="3"/>
    <x v="1"/>
    <x v="0"/>
    <x v="3"/>
    <x v="0"/>
    <n v="0.17"/>
  </r>
  <r>
    <s v="TXN1996"/>
    <d v="2023-02-15T00:00:00"/>
    <s v="2023"/>
    <x v="10"/>
    <n v="16510"/>
    <n v="14630"/>
    <n v="1880"/>
    <n v="0.11387038158691702"/>
    <x v="4"/>
    <x v="3"/>
    <x v="3"/>
    <x v="4"/>
    <x v="3"/>
    <x v="3"/>
    <n v="0.17"/>
  </r>
  <r>
    <s v="TXN1997"/>
    <d v="2023-12-29T00:00:00"/>
    <s v="2023"/>
    <x v="2"/>
    <n v="9533"/>
    <n v="24753"/>
    <n v="-15220"/>
    <n v="-1.5965593202559529"/>
    <x v="0"/>
    <x v="0"/>
    <x v="1"/>
    <x v="3"/>
    <x v="2"/>
    <x v="2"/>
    <n v="0.14000000000000001"/>
  </r>
  <r>
    <s v="TXN1998"/>
    <d v="2023-06-28T00:00:00"/>
    <s v="2023"/>
    <x v="4"/>
    <n v="15284"/>
    <n v="9144"/>
    <n v="6140"/>
    <n v="0.40172729651923578"/>
    <x v="3"/>
    <x v="3"/>
    <x v="1"/>
    <x v="0"/>
    <x v="2"/>
    <x v="3"/>
    <n v="0.17"/>
  </r>
  <r>
    <s v="TXN1999"/>
    <d v="2023-03-11T00:00:00"/>
    <s v="2023"/>
    <x v="3"/>
    <n v="19703"/>
    <n v="5735"/>
    <n v="13968"/>
    <n v="0.70892757448104349"/>
    <x v="1"/>
    <x v="2"/>
    <x v="5"/>
    <x v="3"/>
    <x v="2"/>
    <x v="2"/>
    <n v="0.16"/>
  </r>
  <r>
    <s v="TXN2000"/>
    <d v="2023-08-10T00:00:00"/>
    <s v="2023"/>
    <x v="1"/>
    <n v="19451"/>
    <n v="6644"/>
    <n v="12807"/>
    <n v="0.65842373142769006"/>
    <x v="0"/>
    <x v="4"/>
    <x v="1"/>
    <x v="3"/>
    <x v="1"/>
    <x v="1"/>
    <n v="0.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71E3B4-8610-4440-9EEB-F7C8B1F0AF4D}"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M8:AO14" firstHeaderRow="0" firstDataRow="1" firstDataCol="1"/>
  <pivotFields count="15">
    <pivotField showAll="0"/>
    <pivotField showAll="0"/>
    <pivotField showAll="0"/>
    <pivotField showAll="0"/>
    <pivotField showAll="0"/>
    <pivotField showAll="0"/>
    <pivotField showAll="0"/>
    <pivotField dataField="1" numFmtId="9" showAll="0"/>
    <pivotField showAll="0">
      <items count="6">
        <item x="4"/>
        <item x="3"/>
        <item x="1"/>
        <item x="0"/>
        <item x="2"/>
        <item t="default"/>
      </items>
    </pivotField>
    <pivotField showAll="0">
      <items count="6">
        <item x="3"/>
        <item x="4"/>
        <item x="0"/>
        <item x="1"/>
        <item x="2"/>
        <item t="default"/>
      </items>
    </pivotField>
    <pivotField showAll="0">
      <items count="7">
        <item x="4"/>
        <item x="0"/>
        <item x="1"/>
        <item x="5"/>
        <item x="2"/>
        <item x="3"/>
        <item t="default"/>
      </items>
    </pivotField>
    <pivotField axis="axisRow" showAll="0">
      <items count="6">
        <item x="4"/>
        <item x="2"/>
        <item x="1"/>
        <item x="3"/>
        <item x="0"/>
        <item t="default"/>
      </items>
    </pivotField>
    <pivotField showAll="0">
      <items count="5">
        <item x="1"/>
        <item x="2"/>
        <item x="3"/>
        <item x="0"/>
        <item t="default"/>
      </items>
    </pivotField>
    <pivotField showAll="0">
      <items count="5">
        <item x="1"/>
        <item x="0"/>
        <item x="2"/>
        <item x="3"/>
        <item t="default"/>
      </items>
    </pivotField>
    <pivotField dataField="1" numFmtId="9" showAll="0"/>
  </pivotFields>
  <rowFields count="1">
    <field x="11"/>
  </rowFields>
  <rowItems count="6">
    <i>
      <x/>
    </i>
    <i>
      <x v="1"/>
    </i>
    <i>
      <x v="2"/>
    </i>
    <i>
      <x v="3"/>
    </i>
    <i>
      <x v="4"/>
    </i>
    <i t="grand">
      <x/>
    </i>
  </rowItems>
  <colFields count="1">
    <field x="-2"/>
  </colFields>
  <colItems count="2">
    <i>
      <x/>
    </i>
    <i i="1">
      <x v="1"/>
    </i>
  </colItems>
  <dataFields count="2">
    <dataField name="Sum of Profit %" fld="7" showDataAs="percentOfCol" baseField="11" baseItem="0" numFmtId="9"/>
    <dataField name="Sum of Discount" fld="14" showDataAs="percentOfCol" baseField="11" baseItem="0" numFmtId="9"/>
  </dataFields>
  <formats count="10">
    <format dxfId="9">
      <pivotArea type="all" dataOnly="0" outline="0" fieldPosition="0"/>
    </format>
    <format dxfId="8">
      <pivotArea outline="0" collapsedLevelsAreSubtotals="1" fieldPosition="0"/>
    </format>
    <format dxfId="7">
      <pivotArea dataOnly="0" labelOnly="1" outline="0" axis="axisValues" fieldPosition="0"/>
    </format>
    <format dxfId="6">
      <pivotArea type="all" dataOnly="0" outline="0" fieldPosition="0"/>
    </format>
    <format dxfId="5">
      <pivotArea outline="0" collapsedLevelsAreSubtotals="1" fieldPosition="0"/>
    </format>
    <format dxfId="4">
      <pivotArea dataOnly="0" labelOnly="1" outline="0" axis="axisValues" fieldPosition="0"/>
    </format>
    <format dxfId="3">
      <pivotArea type="all" dataOnly="0" outline="0" fieldPosition="0"/>
    </format>
    <format dxfId="2">
      <pivotArea outline="0" collapsedLevelsAreSubtotals="1" fieldPosition="0"/>
    </format>
    <format dxfId="1">
      <pivotArea dataOnly="0" labelOnly="1" outline="0" axis="axisValues" fieldPosition="0"/>
    </format>
    <format dxfId="0">
      <pivotArea type="all" dataOnly="0" outline="0" fieldPosition="0"/>
    </format>
  </formats>
  <chartFormats count="2">
    <chartFormat chart="11" format="7"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6AAC570-9857-47EF-8658-4D43D2FFC6D8}"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5">
    <pivotField showAll="0"/>
    <pivotField showAll="0"/>
    <pivotField showAll="0"/>
    <pivotField showAll="0"/>
    <pivotField dataField="1" showAll="0"/>
    <pivotField showAll="0"/>
    <pivotField showAll="0"/>
    <pivotField numFmtId="9" showAll="0"/>
    <pivotField showAll="0">
      <items count="6">
        <item x="4"/>
        <item x="3"/>
        <item x="1"/>
        <item x="0"/>
        <item x="2"/>
        <item t="default"/>
      </items>
    </pivotField>
    <pivotField showAll="0">
      <items count="6">
        <item x="3"/>
        <item x="4"/>
        <item x="0"/>
        <item x="1"/>
        <item x="2"/>
        <item t="default"/>
      </items>
    </pivotField>
    <pivotField showAll="0">
      <items count="7">
        <item x="4"/>
        <item x="0"/>
        <item x="1"/>
        <item x="5"/>
        <item x="2"/>
        <item x="3"/>
        <item t="default"/>
      </items>
    </pivotField>
    <pivotField showAll="0">
      <items count="6">
        <item x="4"/>
        <item x="2"/>
        <item x="1"/>
        <item x="3"/>
        <item x="0"/>
        <item t="default"/>
      </items>
    </pivotField>
    <pivotField showAll="0">
      <items count="5">
        <item x="1"/>
        <item x="2"/>
        <item x="3"/>
        <item x="0"/>
        <item t="default"/>
      </items>
    </pivotField>
    <pivotField showAll="0">
      <items count="5">
        <item x="1"/>
        <item x="0"/>
        <item x="2"/>
        <item x="3"/>
        <item t="default"/>
      </items>
    </pivotField>
    <pivotField numFmtId="9" showAll="0"/>
  </pivotFields>
  <rowItems count="1">
    <i/>
  </rowItems>
  <colItems count="1">
    <i/>
  </colItems>
  <dataFields count="1">
    <dataField name="Total Revenue" fld="4" baseField="0" baseItem="0"/>
  </dataFields>
  <formats count="12">
    <format dxfId="103">
      <pivotArea type="all" dataOnly="0" outline="0" fieldPosition="0"/>
    </format>
    <format dxfId="102">
      <pivotArea outline="0" collapsedLevelsAreSubtotals="1" fieldPosition="0"/>
    </format>
    <format dxfId="101">
      <pivotArea dataOnly="0" labelOnly="1" outline="0" axis="axisValues" fieldPosition="0"/>
    </format>
    <format dxfId="100">
      <pivotArea type="all" dataOnly="0" outline="0" fieldPosition="0"/>
    </format>
    <format dxfId="99">
      <pivotArea outline="0" collapsedLevelsAreSubtotals="1" fieldPosition="0"/>
    </format>
    <format dxfId="98">
      <pivotArea dataOnly="0" labelOnly="1" outline="0" axis="axisValues" fieldPosition="0"/>
    </format>
    <format dxfId="97">
      <pivotArea type="all" dataOnly="0" outline="0" fieldPosition="0"/>
    </format>
    <format dxfId="96">
      <pivotArea outline="0" collapsedLevelsAreSubtotals="1" fieldPosition="0"/>
    </format>
    <format dxfId="95">
      <pivotArea dataOnly="0" labelOnly="1" outline="0" axis="axisValues" fieldPosition="0"/>
    </format>
    <format dxfId="94">
      <pivotArea type="all" dataOnly="0" outline="0" fieldPosition="0"/>
    </format>
    <format dxfId="93">
      <pivotArea outline="0" collapsedLevelsAreSubtotals="1" fieldPosition="0"/>
    </format>
    <format dxfId="9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FD7306-4E43-4931-867A-33EC0FDD4818}"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O8:P34" firstHeaderRow="1" firstDataRow="1" firstDataCol="1"/>
  <pivotFields count="15">
    <pivotField showAll="0"/>
    <pivotField showAll="0"/>
    <pivotField showAll="0"/>
    <pivotField showAll="0"/>
    <pivotField dataField="1" showAll="0"/>
    <pivotField showAll="0"/>
    <pivotField showAll="0"/>
    <pivotField numFmtId="9" showAll="0"/>
    <pivotField showAll="0">
      <items count="6">
        <item x="4"/>
        <item x="3"/>
        <item x="1"/>
        <item x="0"/>
        <item x="2"/>
        <item t="default"/>
      </items>
    </pivotField>
    <pivotField showAll="0">
      <items count="6">
        <item x="3"/>
        <item x="4"/>
        <item x="0"/>
        <item x="1"/>
        <item x="2"/>
        <item t="default"/>
      </items>
    </pivotField>
    <pivotField showAll="0">
      <items count="7">
        <item x="4"/>
        <item x="0"/>
        <item x="1"/>
        <item x="5"/>
        <item x="2"/>
        <item x="3"/>
        <item t="default"/>
      </items>
    </pivotField>
    <pivotField axis="axisRow" showAll="0">
      <items count="6">
        <item x="4"/>
        <item x="2"/>
        <item x="1"/>
        <item x="3"/>
        <item x="0"/>
        <item t="default"/>
      </items>
    </pivotField>
    <pivotField axis="axisRow" showAll="0">
      <items count="5">
        <item x="1"/>
        <item x="2"/>
        <item x="3"/>
        <item x="0"/>
        <item t="default"/>
      </items>
    </pivotField>
    <pivotField showAll="0">
      <items count="5">
        <item x="1"/>
        <item x="0"/>
        <item x="2"/>
        <item x="3"/>
        <item t="default"/>
      </items>
    </pivotField>
    <pivotField numFmtId="9" showAll="0"/>
  </pivotFields>
  <rowFields count="2">
    <field x="11"/>
    <field x="12"/>
  </rowFields>
  <rowItems count="26">
    <i>
      <x/>
    </i>
    <i r="1">
      <x/>
    </i>
    <i r="1">
      <x v="1"/>
    </i>
    <i r="1">
      <x v="2"/>
    </i>
    <i r="1">
      <x v="3"/>
    </i>
    <i>
      <x v="1"/>
    </i>
    <i r="1">
      <x/>
    </i>
    <i r="1">
      <x v="1"/>
    </i>
    <i r="1">
      <x v="2"/>
    </i>
    <i r="1">
      <x v="3"/>
    </i>
    <i>
      <x v="2"/>
    </i>
    <i r="1">
      <x/>
    </i>
    <i r="1">
      <x v="1"/>
    </i>
    <i r="1">
      <x v="2"/>
    </i>
    <i r="1">
      <x v="3"/>
    </i>
    <i>
      <x v="3"/>
    </i>
    <i r="1">
      <x/>
    </i>
    <i r="1">
      <x v="1"/>
    </i>
    <i r="1">
      <x v="2"/>
    </i>
    <i r="1">
      <x v="3"/>
    </i>
    <i>
      <x v="4"/>
    </i>
    <i r="1">
      <x/>
    </i>
    <i r="1">
      <x v="1"/>
    </i>
    <i r="1">
      <x v="2"/>
    </i>
    <i r="1">
      <x v="3"/>
    </i>
    <i t="grand">
      <x/>
    </i>
  </rowItems>
  <colItems count="1">
    <i/>
  </colItems>
  <dataFields count="1">
    <dataField name="Sum of Revenue" fld="4" baseField="0" baseItem="0"/>
  </dataFields>
  <formats count="10">
    <format dxfId="19">
      <pivotArea type="all" dataOnly="0" outline="0" fieldPosition="0"/>
    </format>
    <format dxfId="18">
      <pivotArea outline="0" collapsedLevelsAreSubtotals="1" fieldPosition="0"/>
    </format>
    <format dxfId="17">
      <pivotArea dataOnly="0" labelOnly="1" outline="0" axis="axisValues" fieldPosition="0"/>
    </format>
    <format dxfId="16">
      <pivotArea type="all" dataOnly="0" outline="0" fieldPosition="0"/>
    </format>
    <format dxfId="15">
      <pivotArea outline="0" collapsedLevelsAreSubtotals="1" fieldPosition="0"/>
    </format>
    <format dxfId="14">
      <pivotArea dataOnly="0" labelOnly="1" outline="0" axis="axisValues" fieldPosition="0"/>
    </format>
    <format dxfId="13">
      <pivotArea type="all" dataOnly="0" outline="0" fieldPosition="0"/>
    </format>
    <format dxfId="12">
      <pivotArea outline="0" collapsedLevelsAreSubtotals="1" fieldPosition="0"/>
    </format>
    <format dxfId="11">
      <pivotArea dataOnly="0" labelOnly="1" outline="0" axis="axisValues" fieldPosition="0"/>
    </format>
    <format dxfId="10">
      <pivotArea type="all" dataOnly="0" outline="0" fieldPosition="0"/>
    </format>
  </format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9D09663-E11D-48A6-9D16-6907590A3AF9}"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9:E22" firstHeaderRow="0" firstDataRow="1" firstDataCol="1"/>
  <pivotFields count="15">
    <pivotField showAll="0"/>
    <pivotField showAll="0"/>
    <pivotField showAll="0"/>
    <pivotField axis="axisRow" showAll="0">
      <items count="24">
        <item m="1" x="16"/>
        <item m="1" x="21"/>
        <item m="1" x="14"/>
        <item m="1" x="17"/>
        <item x="0"/>
        <item m="1" x="15"/>
        <item m="1" x="19"/>
        <item m="1" x="12"/>
        <item m="1" x="20"/>
        <item m="1" x="18"/>
        <item m="1" x="22"/>
        <item m="1" x="13"/>
        <item x="1"/>
        <item x="2"/>
        <item x="3"/>
        <item x="4"/>
        <item x="5"/>
        <item x="6"/>
        <item x="7"/>
        <item x="8"/>
        <item x="9"/>
        <item x="10"/>
        <item x="11"/>
        <item t="default"/>
      </items>
    </pivotField>
    <pivotField dataField="1" showAll="0"/>
    <pivotField dataField="1" showAll="0"/>
    <pivotField dataField="1" showAll="0"/>
    <pivotField dataField="1" numFmtId="9" showAll="0"/>
    <pivotField showAll="0">
      <items count="6">
        <item x="4"/>
        <item x="3"/>
        <item x="1"/>
        <item x="0"/>
        <item x="2"/>
        <item t="default"/>
      </items>
    </pivotField>
    <pivotField showAll="0">
      <items count="6">
        <item x="3"/>
        <item x="4"/>
        <item x="0"/>
        <item x="1"/>
        <item x="2"/>
        <item t="default"/>
      </items>
    </pivotField>
    <pivotField showAll="0">
      <items count="7">
        <item x="4"/>
        <item x="0"/>
        <item x="1"/>
        <item x="5"/>
        <item x="2"/>
        <item x="3"/>
        <item t="default"/>
      </items>
    </pivotField>
    <pivotField showAll="0">
      <items count="6">
        <item x="4"/>
        <item x="2"/>
        <item x="1"/>
        <item x="3"/>
        <item x="0"/>
        <item t="default"/>
      </items>
    </pivotField>
    <pivotField showAll="0">
      <items count="5">
        <item x="1"/>
        <item x="2"/>
        <item x="3"/>
        <item x="0"/>
        <item t="default"/>
      </items>
    </pivotField>
    <pivotField showAll="0">
      <items count="5">
        <item x="1"/>
        <item x="0"/>
        <item x="2"/>
        <item x="3"/>
        <item t="default"/>
      </items>
    </pivotField>
    <pivotField numFmtId="9" showAll="0"/>
  </pivotFields>
  <rowFields count="1">
    <field x="3"/>
  </rowFields>
  <rowItems count="13">
    <i>
      <x v="4"/>
    </i>
    <i>
      <x v="12"/>
    </i>
    <i>
      <x v="13"/>
    </i>
    <i>
      <x v="14"/>
    </i>
    <i>
      <x v="15"/>
    </i>
    <i>
      <x v="16"/>
    </i>
    <i>
      <x v="17"/>
    </i>
    <i>
      <x v="18"/>
    </i>
    <i>
      <x v="19"/>
    </i>
    <i>
      <x v="20"/>
    </i>
    <i>
      <x v="21"/>
    </i>
    <i>
      <x v="22"/>
    </i>
    <i t="grand">
      <x/>
    </i>
  </rowItems>
  <colFields count="1">
    <field x="-2"/>
  </colFields>
  <colItems count="4">
    <i>
      <x/>
    </i>
    <i i="1">
      <x v="1"/>
    </i>
    <i i="2">
      <x v="2"/>
    </i>
    <i i="3">
      <x v="3"/>
    </i>
  </colItems>
  <dataFields count="4">
    <dataField name="Sum of Revenue" fld="4" baseField="0" baseItem="0"/>
    <dataField name="Sum of Expenses" fld="5" baseField="0" baseItem="0"/>
    <dataField name="Sum of Profit" fld="6" baseField="0" baseItem="0"/>
    <dataField name="Sum of Profit %" fld="7" showDataAs="percentOfCol" baseField="3" baseItem="17" numFmtId="9"/>
  </dataFields>
  <formats count="10">
    <format dxfId="29">
      <pivotArea type="all" dataOnly="0" outline="0" fieldPosition="0"/>
    </format>
    <format dxfId="28">
      <pivotArea outline="0" collapsedLevelsAreSubtotals="1" fieldPosition="0"/>
    </format>
    <format dxfId="27">
      <pivotArea dataOnly="0" labelOnly="1" outline="0" axis="axisValues" fieldPosition="0"/>
    </format>
    <format dxfId="26">
      <pivotArea type="all" dataOnly="0" outline="0" fieldPosition="0"/>
    </format>
    <format dxfId="25">
      <pivotArea outline="0" collapsedLevelsAreSubtotals="1" fieldPosition="0"/>
    </format>
    <format dxfId="24">
      <pivotArea dataOnly="0" labelOnly="1" outline="0" axis="axisValues" fieldPosition="0"/>
    </format>
    <format dxfId="23">
      <pivotArea type="all" dataOnly="0" outline="0" fieldPosition="0"/>
    </format>
    <format dxfId="22">
      <pivotArea outline="0" collapsedLevelsAreSubtotals="1" fieldPosition="0"/>
    </format>
    <format dxfId="21">
      <pivotArea dataOnly="0" labelOnly="1" outline="0" axis="axisValues" fieldPosition="0"/>
    </format>
    <format dxfId="20">
      <pivotArea type="all" dataOnly="0" outline="0" fieldPosition="0"/>
    </format>
  </formats>
  <chartFormats count="5">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2"/>
          </reference>
        </references>
      </pivotArea>
    </chartFormat>
    <chartFormat chart="2" format="12" series="1">
      <pivotArea type="data" outline="0" fieldPosition="0">
        <references count="1">
          <reference field="4294967294" count="1" selected="0">
            <x v="1"/>
          </reference>
        </references>
      </pivotArea>
    </chartFormat>
    <chartFormat chart="2" format="1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59C2E9C-705F-4C4C-8625-50004093C56E}"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G8:AH15" firstHeaderRow="1" firstDataRow="1" firstDataCol="1"/>
  <pivotFields count="15">
    <pivotField showAll="0"/>
    <pivotField showAll="0"/>
    <pivotField showAll="0"/>
    <pivotField showAll="0"/>
    <pivotField dataField="1" showAll="0"/>
    <pivotField showAll="0"/>
    <pivotField showAll="0"/>
    <pivotField numFmtId="9" showAll="0"/>
    <pivotField showAll="0">
      <items count="6">
        <item x="4"/>
        <item x="3"/>
        <item x="1"/>
        <item x="0"/>
        <item x="2"/>
        <item t="default"/>
      </items>
    </pivotField>
    <pivotField showAll="0">
      <items count="6">
        <item x="3"/>
        <item x="4"/>
        <item x="0"/>
        <item x="1"/>
        <item x="2"/>
        <item t="default"/>
      </items>
    </pivotField>
    <pivotField axis="axisRow" showAll="0">
      <items count="7">
        <item x="4"/>
        <item x="0"/>
        <item x="1"/>
        <item x="5"/>
        <item x="2"/>
        <item x="3"/>
        <item t="default"/>
      </items>
    </pivotField>
    <pivotField showAll="0">
      <items count="6">
        <item x="4"/>
        <item x="2"/>
        <item x="1"/>
        <item x="3"/>
        <item x="0"/>
        <item t="default"/>
      </items>
    </pivotField>
    <pivotField showAll="0">
      <items count="5">
        <item x="1"/>
        <item x="2"/>
        <item x="3"/>
        <item x="0"/>
        <item t="default"/>
      </items>
    </pivotField>
    <pivotField showAll="0">
      <items count="5">
        <item x="1"/>
        <item x="0"/>
        <item x="2"/>
        <item x="3"/>
        <item t="default"/>
      </items>
    </pivotField>
    <pivotField numFmtId="9" showAll="0"/>
  </pivotFields>
  <rowFields count="1">
    <field x="10"/>
  </rowFields>
  <rowItems count="7">
    <i>
      <x/>
    </i>
    <i>
      <x v="1"/>
    </i>
    <i>
      <x v="2"/>
    </i>
    <i>
      <x v="3"/>
    </i>
    <i>
      <x v="4"/>
    </i>
    <i>
      <x v="5"/>
    </i>
    <i t="grand">
      <x/>
    </i>
  </rowItems>
  <colItems count="1">
    <i/>
  </colItems>
  <dataFields count="1">
    <dataField name="Sum of Revenue" fld="4" baseField="0" baseItem="0"/>
  </dataFields>
  <formats count="11">
    <format dxfId="40">
      <pivotArea type="all" dataOnly="0" outline="0" fieldPosition="0"/>
    </format>
    <format dxfId="39">
      <pivotArea outline="0" collapsedLevelsAreSubtotals="1" fieldPosition="0"/>
    </format>
    <format dxfId="38">
      <pivotArea dataOnly="0" labelOnly="1" outline="0" axis="axisValues" fieldPosition="0"/>
    </format>
    <format dxfId="37">
      <pivotArea type="all" dataOnly="0" outline="0" fieldPosition="0"/>
    </format>
    <format dxfId="36">
      <pivotArea outline="0" collapsedLevelsAreSubtotals="1" fieldPosition="0"/>
    </format>
    <format dxfId="35">
      <pivotArea dataOnly="0" labelOnly="1" outline="0" axis="axisValues" fieldPosition="0"/>
    </format>
    <format dxfId="34">
      <pivotArea type="all" dataOnly="0" outline="0" fieldPosition="0"/>
    </format>
    <format dxfId="33">
      <pivotArea outline="0" collapsedLevelsAreSubtotals="1" fieldPosition="0"/>
    </format>
    <format dxfId="32">
      <pivotArea dataOnly="0" labelOnly="1" outline="0" axis="axisValues" fieldPosition="0"/>
    </format>
    <format dxfId="31">
      <pivotArea type="all" dataOnly="0" outline="0" fieldPosition="0"/>
    </format>
    <format dxfId="30">
      <pivotArea collapsedLevelsAreSubtotals="1" fieldPosition="0">
        <references count="1">
          <reference field="10" count="0"/>
        </references>
      </pivotArea>
    </format>
  </format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62692C0-D6BC-42CC-8233-116792BAFAC7}"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E4" firstHeaderRow="1" firstDataRow="1" firstDataCol="0"/>
  <pivotFields count="15">
    <pivotField showAll="0"/>
    <pivotField showAll="0"/>
    <pivotField showAll="0"/>
    <pivotField showAll="0"/>
    <pivotField showAll="0"/>
    <pivotField showAll="0"/>
    <pivotField dataField="1" showAll="0"/>
    <pivotField numFmtId="9" showAll="0"/>
    <pivotField showAll="0">
      <items count="6">
        <item x="4"/>
        <item x="3"/>
        <item x="1"/>
        <item x="0"/>
        <item x="2"/>
        <item t="default"/>
      </items>
    </pivotField>
    <pivotField showAll="0">
      <items count="6">
        <item x="3"/>
        <item x="4"/>
        <item x="0"/>
        <item x="1"/>
        <item x="2"/>
        <item t="default"/>
      </items>
    </pivotField>
    <pivotField showAll="0">
      <items count="7">
        <item x="4"/>
        <item x="0"/>
        <item x="1"/>
        <item x="5"/>
        <item x="2"/>
        <item x="3"/>
        <item t="default"/>
      </items>
    </pivotField>
    <pivotField showAll="0">
      <items count="6">
        <item x="4"/>
        <item x="2"/>
        <item x="1"/>
        <item x="3"/>
        <item x="0"/>
        <item t="default"/>
      </items>
    </pivotField>
    <pivotField showAll="0">
      <items count="5">
        <item x="1"/>
        <item x="2"/>
        <item x="3"/>
        <item x="0"/>
        <item t="default"/>
      </items>
    </pivotField>
    <pivotField showAll="0">
      <items count="5">
        <item x="1"/>
        <item x="0"/>
        <item x="2"/>
        <item x="3"/>
        <item t="default"/>
      </items>
    </pivotField>
    <pivotField numFmtId="9" showAll="0"/>
  </pivotFields>
  <rowItems count="1">
    <i/>
  </rowItems>
  <colItems count="1">
    <i/>
  </colItems>
  <dataFields count="1">
    <dataField name="Total Profit " fld="6" baseField="0" baseItem="0"/>
  </dataFields>
  <formats count="10">
    <format dxfId="50">
      <pivotArea type="all" dataOnly="0" outline="0" fieldPosition="0"/>
    </format>
    <format dxfId="49">
      <pivotArea outline="0" collapsedLevelsAreSubtotals="1" fieldPosition="0"/>
    </format>
    <format dxfId="48">
      <pivotArea dataOnly="0" labelOnly="1" outline="0" axis="axisValues" fieldPosition="0"/>
    </format>
    <format dxfId="47">
      <pivotArea type="all" dataOnly="0" outline="0" fieldPosition="0"/>
    </format>
    <format dxfId="46">
      <pivotArea outline="0" collapsedLevelsAreSubtotals="1" fieldPosition="0"/>
    </format>
    <format dxfId="45">
      <pivotArea dataOnly="0" labelOnly="1" outline="0" axis="axisValues" fieldPosition="0"/>
    </format>
    <format dxfId="44">
      <pivotArea type="all" dataOnly="0" outline="0" fieldPosition="0"/>
    </format>
    <format dxfId="43">
      <pivotArea outline="0" collapsedLevelsAreSubtotals="1" fieldPosition="0"/>
    </format>
    <format dxfId="42">
      <pivotArea dataOnly="0" labelOnly="1" outline="0" axis="axisValues" fieldPosition="0"/>
    </format>
    <format dxfId="41">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AF4F1A1-6AAF-40F9-8E97-4D7843AC6AAB}"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A8:AB14" firstHeaderRow="1" firstDataRow="1" firstDataCol="1"/>
  <pivotFields count="15">
    <pivotField showAll="0"/>
    <pivotField showAll="0"/>
    <pivotField showAll="0"/>
    <pivotField showAll="0"/>
    <pivotField showAll="0"/>
    <pivotField showAll="0"/>
    <pivotField showAll="0"/>
    <pivotField dataField="1" numFmtId="9" showAll="0"/>
    <pivotField axis="axisRow" showAll="0">
      <items count="6">
        <item x="4"/>
        <item x="3"/>
        <item x="1"/>
        <item x="0"/>
        <item x="2"/>
        <item t="default"/>
      </items>
    </pivotField>
    <pivotField showAll="0">
      <items count="6">
        <item x="3"/>
        <item x="4"/>
        <item x="0"/>
        <item x="1"/>
        <item x="2"/>
        <item t="default"/>
      </items>
    </pivotField>
    <pivotField showAll="0">
      <items count="7">
        <item x="4"/>
        <item x="0"/>
        <item x="1"/>
        <item x="5"/>
        <item x="2"/>
        <item x="3"/>
        <item t="default"/>
      </items>
    </pivotField>
    <pivotField showAll="0">
      <items count="6">
        <item x="4"/>
        <item x="2"/>
        <item x="1"/>
        <item x="3"/>
        <item x="0"/>
        <item t="default"/>
      </items>
    </pivotField>
    <pivotField showAll="0">
      <items count="5">
        <item x="1"/>
        <item x="2"/>
        <item x="3"/>
        <item x="0"/>
        <item t="default"/>
      </items>
    </pivotField>
    <pivotField showAll="0">
      <items count="5">
        <item x="1"/>
        <item x="0"/>
        <item x="2"/>
        <item x="3"/>
        <item t="default"/>
      </items>
    </pivotField>
    <pivotField numFmtId="9" showAll="0"/>
  </pivotFields>
  <rowFields count="1">
    <field x="8"/>
  </rowFields>
  <rowItems count="6">
    <i>
      <x/>
    </i>
    <i>
      <x v="1"/>
    </i>
    <i>
      <x v="2"/>
    </i>
    <i>
      <x v="3"/>
    </i>
    <i>
      <x v="4"/>
    </i>
    <i t="grand">
      <x/>
    </i>
  </rowItems>
  <colItems count="1">
    <i/>
  </colItems>
  <dataFields count="1">
    <dataField name="Sum of Profit %" fld="7" showDataAs="percentOfCol" baseField="0" baseItem="0" numFmtId="9"/>
  </dataFields>
  <formats count="10">
    <format dxfId="60">
      <pivotArea type="all" dataOnly="0" outline="0" fieldPosition="0"/>
    </format>
    <format dxfId="59">
      <pivotArea outline="0" collapsedLevelsAreSubtotals="1" fieldPosition="0"/>
    </format>
    <format dxfId="58">
      <pivotArea dataOnly="0" labelOnly="1" outline="0" axis="axisValues" fieldPosition="0"/>
    </format>
    <format dxfId="57">
      <pivotArea type="all" dataOnly="0" outline="0" fieldPosition="0"/>
    </format>
    <format dxfId="56">
      <pivotArea outline="0" collapsedLevelsAreSubtotals="1" fieldPosition="0"/>
    </format>
    <format dxfId="55">
      <pivotArea dataOnly="0" labelOnly="1" outline="0" axis="axisValues" fieldPosition="0"/>
    </format>
    <format dxfId="54">
      <pivotArea type="all" dataOnly="0" outline="0" fieldPosition="0"/>
    </format>
    <format dxfId="53">
      <pivotArea outline="0" collapsedLevelsAreSubtotals="1" fieldPosition="0"/>
    </format>
    <format dxfId="52">
      <pivotArea dataOnly="0" labelOnly="1" outline="0" axis="axisValues" fieldPosition="0"/>
    </format>
    <format dxfId="51">
      <pivotArea type="all" dataOnly="0" outline="0" fieldPosition="0"/>
    </format>
  </formats>
  <chartFormats count="6">
    <chartFormat chart="7" format="10" series="1">
      <pivotArea type="data" outline="0" fieldPosition="0">
        <references count="1">
          <reference field="4294967294" count="1" selected="0">
            <x v="0"/>
          </reference>
        </references>
      </pivotArea>
    </chartFormat>
    <chartFormat chart="7" format="11">
      <pivotArea type="data" outline="0" fieldPosition="0">
        <references count="2">
          <reference field="4294967294" count="1" selected="0">
            <x v="0"/>
          </reference>
          <reference field="8" count="1" selected="0">
            <x v="0"/>
          </reference>
        </references>
      </pivotArea>
    </chartFormat>
    <chartFormat chart="7" format="12">
      <pivotArea type="data" outline="0" fieldPosition="0">
        <references count="2">
          <reference field="4294967294" count="1" selected="0">
            <x v="0"/>
          </reference>
          <reference field="8" count="1" selected="0">
            <x v="1"/>
          </reference>
        </references>
      </pivotArea>
    </chartFormat>
    <chartFormat chart="7" format="13">
      <pivotArea type="data" outline="0" fieldPosition="0">
        <references count="2">
          <reference field="4294967294" count="1" selected="0">
            <x v="0"/>
          </reference>
          <reference field="8" count="1" selected="0">
            <x v="2"/>
          </reference>
        </references>
      </pivotArea>
    </chartFormat>
    <chartFormat chart="7" format="14">
      <pivotArea type="data" outline="0" fieldPosition="0">
        <references count="2">
          <reference field="4294967294" count="1" selected="0">
            <x v="0"/>
          </reference>
          <reference field="8" count="1" selected="0">
            <x v="3"/>
          </reference>
        </references>
      </pivotArea>
    </chartFormat>
    <chartFormat chart="7" format="15">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641455B-EE36-4D51-84B2-EE7E090C07EF}"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3:H4" firstHeaderRow="1" firstDataRow="1" firstDataCol="0"/>
  <pivotFields count="15">
    <pivotField showAll="0"/>
    <pivotField showAll="0"/>
    <pivotField showAll="0"/>
    <pivotField showAll="0"/>
    <pivotField showAll="0"/>
    <pivotField showAll="0"/>
    <pivotField showAll="0"/>
    <pivotField dataField="1" numFmtId="9" showAll="0"/>
    <pivotField showAll="0">
      <items count="6">
        <item x="4"/>
        <item x="3"/>
        <item x="1"/>
        <item x="0"/>
        <item x="2"/>
        <item t="default"/>
      </items>
    </pivotField>
    <pivotField showAll="0">
      <items count="6">
        <item x="3"/>
        <item x="4"/>
        <item x="0"/>
        <item x="1"/>
        <item x="2"/>
        <item t="default"/>
      </items>
    </pivotField>
    <pivotField showAll="0">
      <items count="7">
        <item x="4"/>
        <item x="0"/>
        <item x="1"/>
        <item x="5"/>
        <item x="2"/>
        <item x="3"/>
        <item t="default"/>
      </items>
    </pivotField>
    <pivotField showAll="0">
      <items count="6">
        <item x="4"/>
        <item x="2"/>
        <item x="1"/>
        <item x="3"/>
        <item x="0"/>
        <item t="default"/>
      </items>
    </pivotField>
    <pivotField showAll="0">
      <items count="5">
        <item x="1"/>
        <item x="2"/>
        <item x="3"/>
        <item x="0"/>
        <item t="default"/>
      </items>
    </pivotField>
    <pivotField showAll="0">
      <items count="5">
        <item x="1"/>
        <item x="0"/>
        <item x="2"/>
        <item x="3"/>
        <item t="default"/>
      </items>
    </pivotField>
    <pivotField numFmtId="9" showAll="0"/>
  </pivotFields>
  <rowItems count="1">
    <i/>
  </rowItems>
  <colItems count="1">
    <i/>
  </colItems>
  <dataFields count="1">
    <dataField name="Avg  Profit %" fld="7" subtotal="average" baseField="0" baseItem="0" numFmtId="9"/>
  </dataFields>
  <formats count="10">
    <format dxfId="70">
      <pivotArea type="all" dataOnly="0" outline="0" fieldPosition="0"/>
    </format>
    <format dxfId="69">
      <pivotArea outline="0" collapsedLevelsAreSubtotals="1" fieldPosition="0"/>
    </format>
    <format dxfId="68">
      <pivotArea dataOnly="0" labelOnly="1" outline="0" axis="axisValues" fieldPosition="0"/>
    </format>
    <format dxfId="67">
      <pivotArea type="all" dataOnly="0" outline="0" fieldPosition="0"/>
    </format>
    <format dxfId="66">
      <pivotArea outline="0" collapsedLevelsAreSubtotals="1" fieldPosition="0"/>
    </format>
    <format dxfId="65">
      <pivotArea dataOnly="0" labelOnly="1" outline="0" axis="axisValues" fieldPosition="0"/>
    </format>
    <format dxfId="64">
      <pivotArea type="all" dataOnly="0" outline="0" fieldPosition="0"/>
    </format>
    <format dxfId="63">
      <pivotArea outline="0" collapsedLevelsAreSubtotals="1" fieldPosition="0"/>
    </format>
    <format dxfId="62">
      <pivotArea dataOnly="0" labelOnly="1" outline="0" axis="axisValues" fieldPosition="0"/>
    </format>
    <format dxfId="61">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23FCA72-D283-4021-A4B6-F599795EDCC9}"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T8:U13" firstHeaderRow="1" firstDataRow="1" firstDataCol="1"/>
  <pivotFields count="15">
    <pivotField showAll="0"/>
    <pivotField showAll="0"/>
    <pivotField showAll="0"/>
    <pivotField showAll="0"/>
    <pivotField dataField="1" showAll="0"/>
    <pivotField showAll="0"/>
    <pivotField showAll="0"/>
    <pivotField numFmtId="9" showAll="0"/>
    <pivotField showAll="0">
      <items count="6">
        <item x="4"/>
        <item x="3"/>
        <item x="1"/>
        <item x="0"/>
        <item x="2"/>
        <item t="default"/>
      </items>
    </pivotField>
    <pivotField showAll="0">
      <items count="6">
        <item x="3"/>
        <item x="4"/>
        <item x="0"/>
        <item x="1"/>
        <item x="2"/>
        <item t="default"/>
      </items>
    </pivotField>
    <pivotField showAll="0">
      <items count="7">
        <item x="4"/>
        <item x="0"/>
        <item x="1"/>
        <item x="5"/>
        <item x="2"/>
        <item x="3"/>
        <item t="default"/>
      </items>
    </pivotField>
    <pivotField showAll="0">
      <items count="6">
        <item x="4"/>
        <item x="2"/>
        <item x="1"/>
        <item x="3"/>
        <item x="0"/>
        <item t="default"/>
      </items>
    </pivotField>
    <pivotField showAll="0">
      <items count="5">
        <item x="1"/>
        <item x="2"/>
        <item x="3"/>
        <item x="0"/>
        <item t="default"/>
      </items>
    </pivotField>
    <pivotField axis="axisRow" showAll="0">
      <items count="5">
        <item x="1"/>
        <item x="0"/>
        <item x="2"/>
        <item x="3"/>
        <item t="default"/>
      </items>
    </pivotField>
    <pivotField numFmtId="9" showAll="0"/>
  </pivotFields>
  <rowFields count="1">
    <field x="13"/>
  </rowFields>
  <rowItems count="5">
    <i>
      <x/>
    </i>
    <i>
      <x v="1"/>
    </i>
    <i>
      <x v="2"/>
    </i>
    <i>
      <x v="3"/>
    </i>
    <i t="grand">
      <x/>
    </i>
  </rowItems>
  <colItems count="1">
    <i/>
  </colItems>
  <dataFields count="1">
    <dataField name="Sum of Revenue" fld="4" showDataAs="percentOfCol" baseField="0" baseItem="0" numFmtId="10"/>
  </dataFields>
  <formats count="11">
    <format dxfId="81">
      <pivotArea type="all" dataOnly="0" outline="0" fieldPosition="0"/>
    </format>
    <format dxfId="80">
      <pivotArea outline="0" collapsedLevelsAreSubtotals="1" fieldPosition="0"/>
    </format>
    <format dxfId="79">
      <pivotArea dataOnly="0" labelOnly="1" outline="0" axis="axisValues" fieldPosition="0"/>
    </format>
    <format dxfId="78">
      <pivotArea type="all" dataOnly="0" outline="0" fieldPosition="0"/>
    </format>
    <format dxfId="77">
      <pivotArea outline="0" collapsedLevelsAreSubtotals="1" fieldPosition="0"/>
    </format>
    <format dxfId="76">
      <pivotArea dataOnly="0" labelOnly="1" outline="0" axis="axisValues" fieldPosition="0"/>
    </format>
    <format dxfId="75">
      <pivotArea type="all" dataOnly="0" outline="0" fieldPosition="0"/>
    </format>
    <format dxfId="74">
      <pivotArea outline="0" collapsedLevelsAreSubtotals="1" fieldPosition="0"/>
    </format>
    <format dxfId="73">
      <pivotArea dataOnly="0" labelOnly="1" outline="0" axis="axisValues" fieldPosition="0"/>
    </format>
    <format dxfId="72">
      <pivotArea type="all" dataOnly="0" outline="0" fieldPosition="0"/>
    </format>
    <format dxfId="71">
      <pivotArea outline="0" fieldPosition="0">
        <references count="1">
          <reference field="4294967294" count="1">
            <x v="0"/>
          </reference>
        </references>
      </pivotArea>
    </format>
  </formats>
  <chartFormats count="8">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13" count="1" selected="0">
            <x v="1"/>
          </reference>
        </references>
      </pivotArea>
    </chartFormat>
    <chartFormat chart="5" format="6">
      <pivotArea type="data" outline="0" fieldPosition="0">
        <references count="2">
          <reference field="4294967294" count="1" selected="0">
            <x v="0"/>
          </reference>
          <reference field="13" count="1" selected="0">
            <x v="2"/>
          </reference>
        </references>
      </pivotArea>
    </chartFormat>
    <chartFormat chart="5" format="7">
      <pivotArea type="data" outline="0" fieldPosition="0">
        <references count="2">
          <reference field="4294967294" count="1" selected="0">
            <x v="0"/>
          </reference>
          <reference field="13" count="1" selected="0">
            <x v="3"/>
          </reference>
        </references>
      </pivotArea>
    </chartFormat>
    <chartFormat chart="5" format="8">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C9E09A7-8826-44B6-AF18-6CE6014DA74D}"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H8:I39" firstHeaderRow="1" firstDataRow="1" firstDataCol="1"/>
  <pivotFields count="15">
    <pivotField showAll="0"/>
    <pivotField showAll="0"/>
    <pivotField showAll="0"/>
    <pivotField showAll="0"/>
    <pivotField dataField="1" showAll="0"/>
    <pivotField showAll="0"/>
    <pivotField showAll="0"/>
    <pivotField numFmtId="9" showAll="0"/>
    <pivotField axis="axisRow" showAll="0">
      <items count="6">
        <item x="4"/>
        <item x="3"/>
        <item x="1"/>
        <item x="0"/>
        <item x="2"/>
        <item t="default"/>
      </items>
    </pivotField>
    <pivotField axis="axisRow" showAll="0">
      <items count="6">
        <item x="3"/>
        <item x="4"/>
        <item x="0"/>
        <item x="1"/>
        <item x="2"/>
        <item t="default"/>
      </items>
    </pivotField>
    <pivotField showAll="0">
      <items count="7">
        <item x="4"/>
        <item x="0"/>
        <item x="1"/>
        <item x="5"/>
        <item x="2"/>
        <item x="3"/>
        <item t="default"/>
      </items>
    </pivotField>
    <pivotField showAll="0">
      <items count="6">
        <item x="4"/>
        <item x="2"/>
        <item x="1"/>
        <item x="3"/>
        <item x="0"/>
        <item t="default"/>
      </items>
    </pivotField>
    <pivotField showAll="0">
      <items count="5">
        <item x="1"/>
        <item x="2"/>
        <item x="3"/>
        <item x="0"/>
        <item t="default"/>
      </items>
    </pivotField>
    <pivotField showAll="0">
      <items count="5">
        <item x="1"/>
        <item x="0"/>
        <item x="2"/>
        <item x="3"/>
        <item t="default"/>
      </items>
    </pivotField>
    <pivotField numFmtId="9" showAll="0"/>
  </pivotFields>
  <rowFields count="2">
    <field x="9"/>
    <field x="8"/>
  </rowFields>
  <rowItems count="31">
    <i>
      <x/>
    </i>
    <i r="1">
      <x/>
    </i>
    <i r="1">
      <x v="1"/>
    </i>
    <i r="1">
      <x v="2"/>
    </i>
    <i r="1">
      <x v="3"/>
    </i>
    <i r="1">
      <x v="4"/>
    </i>
    <i>
      <x v="1"/>
    </i>
    <i r="1">
      <x/>
    </i>
    <i r="1">
      <x v="1"/>
    </i>
    <i r="1">
      <x v="2"/>
    </i>
    <i r="1">
      <x v="3"/>
    </i>
    <i r="1">
      <x v="4"/>
    </i>
    <i>
      <x v="2"/>
    </i>
    <i r="1">
      <x/>
    </i>
    <i r="1">
      <x v="1"/>
    </i>
    <i r="1">
      <x v="2"/>
    </i>
    <i r="1">
      <x v="3"/>
    </i>
    <i r="1">
      <x v="4"/>
    </i>
    <i>
      <x v="3"/>
    </i>
    <i r="1">
      <x/>
    </i>
    <i r="1">
      <x v="1"/>
    </i>
    <i r="1">
      <x v="2"/>
    </i>
    <i r="1">
      <x v="3"/>
    </i>
    <i r="1">
      <x v="4"/>
    </i>
    <i>
      <x v="4"/>
    </i>
    <i r="1">
      <x/>
    </i>
    <i r="1">
      <x v="1"/>
    </i>
    <i r="1">
      <x v="2"/>
    </i>
    <i r="1">
      <x v="3"/>
    </i>
    <i r="1">
      <x v="4"/>
    </i>
    <i t="grand">
      <x/>
    </i>
  </rowItems>
  <colItems count="1">
    <i/>
  </colItems>
  <dataFields count="1">
    <dataField name="Sum of Revenue" fld="4" baseField="0" baseItem="0"/>
  </dataFields>
  <formats count="10">
    <format dxfId="91">
      <pivotArea type="all" dataOnly="0" outline="0" fieldPosition="0"/>
    </format>
    <format dxfId="90">
      <pivotArea outline="0" collapsedLevelsAreSubtotals="1" fieldPosition="0"/>
    </format>
    <format dxfId="89">
      <pivotArea dataOnly="0" labelOnly="1" outline="0" axis="axisValues" fieldPosition="0"/>
    </format>
    <format dxfId="88">
      <pivotArea type="all" dataOnly="0" outline="0" fieldPosition="0"/>
    </format>
    <format dxfId="87">
      <pivotArea outline="0" collapsedLevelsAreSubtotals="1" fieldPosition="0"/>
    </format>
    <format dxfId="86">
      <pivotArea dataOnly="0" labelOnly="1" outline="0" axis="axisValues" fieldPosition="0"/>
    </format>
    <format dxfId="85">
      <pivotArea type="all" dataOnly="0" outline="0" fieldPosition="0"/>
    </format>
    <format dxfId="84">
      <pivotArea outline="0" collapsedLevelsAreSubtotals="1" fieldPosition="0"/>
    </format>
    <format dxfId="83">
      <pivotArea dataOnly="0" labelOnly="1" outline="0" axis="axisValues" fieldPosition="0"/>
    </format>
    <format dxfId="82">
      <pivotArea type="all" dataOnly="0" outline="0" fieldPosition="0"/>
    </format>
  </formats>
  <chartFormats count="2">
    <chartFormat chart="0"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76F05D5-9D42-4600-924F-9C3422F56A15}" sourceName="Region">
  <pivotTables>
    <pivotTable tabId="2" name="PivotTable5"/>
    <pivotTable tabId="2" name="PivotTable6"/>
    <pivotTable tabId="2" name="PivotTable7"/>
    <pivotTable tabId="2" name="PivotTable8"/>
    <pivotTable tabId="2" name="PivotTable9"/>
    <pivotTable tabId="2" name="PivotTable10"/>
    <pivotTable tabId="2" name="PivotTable1"/>
    <pivotTable tabId="2" name="PivotTable3"/>
    <pivotTable tabId="2" name="PivotTable11"/>
    <pivotTable tabId="2" name="PivotTable4"/>
  </pivotTables>
  <data>
    <tabular pivotCacheId="1655640117">
      <items count="5">
        <i x="3" s="1"/>
        <i x="4" s="1"/>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C7F969FC-A76B-4E64-AC11-5B6A2126A461}" sourceName="Department">
  <pivotTables>
    <pivotTable tabId="2" name="PivotTable6"/>
    <pivotTable tabId="2" name="PivotTable7"/>
    <pivotTable tabId="2" name="PivotTable8"/>
    <pivotTable tabId="2" name="PivotTable9"/>
    <pivotTable tabId="2" name="PivotTable10"/>
    <pivotTable tabId="2" name="PivotTable1"/>
    <pivotTable tabId="2" name="PivotTable3"/>
    <pivotTable tabId="2" name="PivotTable11"/>
    <pivotTable tabId="2" name="PivotTable4"/>
    <pivotTable tabId="2" name="PivotTable5"/>
  </pivotTables>
  <data>
    <tabular pivotCacheId="1655640117">
      <items count="6">
        <i x="4" s="1"/>
        <i x="0" s="1"/>
        <i x="1" s="1"/>
        <i x="5"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DE790F0C-D44C-4D64-AB56-24245D8A4739}" sourceName="Category">
  <pivotTables>
    <pivotTable tabId="2" name="PivotTable7"/>
    <pivotTable tabId="2" name="PivotTable8"/>
    <pivotTable tabId="2" name="PivotTable9"/>
    <pivotTable tabId="2" name="PivotTable10"/>
    <pivotTable tabId="2" name="PivotTable1"/>
    <pivotTable tabId="2" name="PivotTable3"/>
    <pivotTable tabId="2" name="PivotTable11"/>
    <pivotTable tabId="2" name="PivotTable4"/>
    <pivotTable tabId="2" name="PivotTable5"/>
    <pivotTable tabId="2" name="PivotTable6"/>
  </pivotTables>
  <data>
    <tabular pivotCacheId="1655640117">
      <items count="5">
        <i x="4" s="1"/>
        <i x="3" s="1"/>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D48F50C2-D488-4DD5-9AD4-5BD6DACA3D18}" sourceName="Product_Line">
  <pivotTables>
    <pivotTable tabId="2" name="PivotTable8"/>
    <pivotTable tabId="2" name="PivotTable9"/>
    <pivotTable tabId="2" name="PivotTable10"/>
    <pivotTable tabId="2" name="PivotTable1"/>
    <pivotTable tabId="2" name="PivotTable3"/>
    <pivotTable tabId="2" name="PivotTable11"/>
    <pivotTable tabId="2" name="PivotTable4"/>
    <pivotTable tabId="2" name="PivotTable5"/>
    <pivotTable tabId="2" name="PivotTable6"/>
    <pivotTable tabId="2" name="PivotTable7"/>
  </pivotTables>
  <data>
    <tabular pivotCacheId="1655640117">
      <items count="5">
        <i x="4" s="1"/>
        <i x="2" s="1"/>
        <i x="1" s="1"/>
        <i x="3"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8402EAAF-2CAD-4965-B31B-CE53FC72EFAB}" sourceName="Customer_Segment">
  <pivotTables>
    <pivotTable tabId="2" name="PivotTable9"/>
    <pivotTable tabId="2" name="PivotTable10"/>
    <pivotTable tabId="2" name="PivotTable1"/>
    <pivotTable tabId="2" name="PivotTable3"/>
    <pivotTable tabId="2" name="PivotTable11"/>
    <pivotTable tabId="2" name="PivotTable4"/>
    <pivotTable tabId="2" name="PivotTable5"/>
    <pivotTable tabId="2" name="PivotTable6"/>
    <pivotTable tabId="2" name="PivotTable7"/>
    <pivotTable tabId="2" name="PivotTable8"/>
  </pivotTables>
  <data>
    <tabular pivotCacheId="1655640117">
      <items count="4">
        <i x="1" s="1"/>
        <i x="2" s="1"/>
        <i x="3"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EAA9B9A3-07AF-424B-9BBC-4CCF7A7EDDB7}" sourceName="Payment_Method">
  <pivotTables>
    <pivotTable tabId="2" name="PivotTable10"/>
    <pivotTable tabId="2" name="PivotTable1"/>
    <pivotTable tabId="2" name="PivotTable3"/>
    <pivotTable tabId="2" name="PivotTable11"/>
    <pivotTable tabId="2" name="PivotTable4"/>
    <pivotTable tabId="2" name="PivotTable5"/>
    <pivotTable tabId="2" name="PivotTable6"/>
    <pivotTable tabId="2" name="PivotTable7"/>
    <pivotTable tabId="2" name="PivotTable8"/>
    <pivotTable tabId="2" name="PivotTable9"/>
  </pivotTables>
  <data>
    <tabular pivotCacheId="1655640117">
      <items count="4">
        <i x="1"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C391378B-CF6C-4E6C-9919-8977CAB5EDD0}" cache="Slicer_Region" caption="Region" rowHeight="288000"/>
  <slicer name="Department" xr10:uid="{8A8391F4-44D8-4406-8BF2-30C7161EBAB5}" cache="Slicer_Department" caption="Department" columnCount="2" rowHeight="288000"/>
  <slicer name="Category" xr10:uid="{989DCF70-16D6-40A7-A5F9-B2ECB7731738}" cache="Slicer_Category" caption="Category" rowHeight="288000"/>
  <slicer name="Product_Line" xr10:uid="{40E2A6CE-85A5-4707-85F5-54EA3D1647B8}" cache="Slicer_Product_Line" caption="Product_Line" rowHeight="241300"/>
  <slicer name="Customer_Segment" xr10:uid="{AF098FCE-677F-4791-A6CE-1937D4386FAD}" cache="Slicer_Customer_Segment" caption="Customer_Segment" columnCount="4" rowHeight="864000"/>
  <slicer name="Payment_Method 1" xr10:uid="{8473BF80-D776-42DB-8F5F-564ACCD059D0}" cache="Slicer_Payment_Method" caption="Payment_Method" columnCount="2" rowHeight="432000"/>
</slicers>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001"/>
  <sheetViews>
    <sheetView topLeftCell="D1" workbookViewId="0">
      <pane ySplit="1" topLeftCell="A1982" activePane="bottomLeft" state="frozen"/>
      <selection pane="bottomLeft" activeCell="Q1988" sqref="Q1988"/>
    </sheetView>
  </sheetViews>
  <sheetFormatPr defaultRowHeight="15" x14ac:dyDescent="0.25"/>
  <cols>
    <col min="1" max="1" width="15.5703125" customWidth="1"/>
    <col min="2" max="4" width="17.5703125" customWidth="1"/>
    <col min="5" max="5" width="11.85546875" customWidth="1"/>
    <col min="6" max="6" width="11.42578125" customWidth="1"/>
    <col min="7" max="8" width="10.85546875" customWidth="1"/>
    <col min="9" max="9" width="14.85546875" customWidth="1"/>
    <col min="10" max="10" width="16.5703125" customWidth="1"/>
    <col min="11" max="11" width="14.5703125" customWidth="1"/>
    <col min="12" max="12" width="15.140625" customWidth="1"/>
    <col min="13" max="13" width="18.85546875" customWidth="1"/>
    <col min="14" max="14" width="20" customWidth="1"/>
    <col min="15" max="15" width="13.140625" customWidth="1"/>
  </cols>
  <sheetData>
    <row r="1" spans="1:15" x14ac:dyDescent="0.25">
      <c r="A1" s="2" t="s">
        <v>0</v>
      </c>
      <c r="B1" s="2" t="s">
        <v>1</v>
      </c>
      <c r="C1" s="2" t="s">
        <v>2051</v>
      </c>
      <c r="D1" s="2" t="s">
        <v>2052</v>
      </c>
      <c r="E1" s="2" t="s">
        <v>2</v>
      </c>
      <c r="F1" s="2" t="s">
        <v>3</v>
      </c>
      <c r="G1" s="2" t="s">
        <v>4</v>
      </c>
      <c r="H1" s="2" t="s">
        <v>2037</v>
      </c>
      <c r="I1" s="2" t="s">
        <v>5</v>
      </c>
      <c r="J1" s="2" t="s">
        <v>6</v>
      </c>
      <c r="K1" s="2" t="s">
        <v>7</v>
      </c>
      <c r="L1" s="2" t="s">
        <v>8</v>
      </c>
      <c r="M1" s="2" t="s">
        <v>9</v>
      </c>
      <c r="N1" s="2" t="s">
        <v>10</v>
      </c>
      <c r="O1" s="2" t="s">
        <v>11</v>
      </c>
    </row>
    <row r="2" spans="1:15" x14ac:dyDescent="0.25">
      <c r="A2" s="1" t="s">
        <v>12</v>
      </c>
      <c r="B2" s="12">
        <v>45048</v>
      </c>
      <c r="C2" s="12" t="str">
        <f>TEXT(B2,"YYYY")</f>
        <v>2023</v>
      </c>
      <c r="D2" s="12" t="str">
        <f>TEXT(B2,"MMM")</f>
        <v>May</v>
      </c>
      <c r="E2" s="1">
        <v>42532</v>
      </c>
      <c r="F2" s="1">
        <v>18537</v>
      </c>
      <c r="G2" s="1">
        <v>23995</v>
      </c>
      <c r="H2" s="3">
        <f>G2/E2</f>
        <v>0.56416345339979312</v>
      </c>
      <c r="I2" s="1" t="s">
        <v>13</v>
      </c>
      <c r="J2" s="1" t="s">
        <v>14</v>
      </c>
      <c r="K2" s="1" t="s">
        <v>15</v>
      </c>
      <c r="L2" s="1" t="s">
        <v>16</v>
      </c>
      <c r="M2" s="1" t="s">
        <v>17</v>
      </c>
      <c r="N2" s="1" t="s">
        <v>18</v>
      </c>
      <c r="O2" s="13">
        <v>0.09</v>
      </c>
    </row>
    <row r="3" spans="1:15" x14ac:dyDescent="0.25">
      <c r="A3" s="1" t="s">
        <v>19</v>
      </c>
      <c r="B3" s="12">
        <v>44782</v>
      </c>
      <c r="C3" s="12" t="str">
        <f t="shared" ref="C3:C66" si="0">TEXT(B3,"YYYY")</f>
        <v>2022</v>
      </c>
      <c r="D3" s="12" t="str">
        <f t="shared" ref="D3:D66" si="1">TEXT(B3,"MMM")</f>
        <v>Aug</v>
      </c>
      <c r="E3" s="1">
        <v>10349</v>
      </c>
      <c r="F3" s="1">
        <v>25295</v>
      </c>
      <c r="G3" s="1">
        <v>-14946</v>
      </c>
      <c r="H3" s="3">
        <f t="shared" ref="H3:H66" si="2">G3/E3</f>
        <v>-1.4441975070055078</v>
      </c>
      <c r="I3" s="1" t="s">
        <v>20</v>
      </c>
      <c r="J3" s="1" t="s">
        <v>14</v>
      </c>
      <c r="K3" s="1" t="s">
        <v>21</v>
      </c>
      <c r="L3" s="1" t="s">
        <v>22</v>
      </c>
      <c r="M3" s="1" t="s">
        <v>23</v>
      </c>
      <c r="N3" s="1" t="s">
        <v>24</v>
      </c>
      <c r="O3" s="13">
        <v>0.22</v>
      </c>
    </row>
    <row r="4" spans="1:15" x14ac:dyDescent="0.25">
      <c r="A4" s="1" t="s">
        <v>25</v>
      </c>
      <c r="B4" s="12">
        <v>44926</v>
      </c>
      <c r="C4" s="12" t="str">
        <f t="shared" si="0"/>
        <v>2022</v>
      </c>
      <c r="D4" s="12" t="str">
        <f t="shared" si="1"/>
        <v>Dec</v>
      </c>
      <c r="E4" s="1">
        <v>21977</v>
      </c>
      <c r="F4" s="1">
        <v>10934</v>
      </c>
      <c r="G4" s="1">
        <v>11043</v>
      </c>
      <c r="H4" s="3">
        <f t="shared" si="2"/>
        <v>0.50247986531373712</v>
      </c>
      <c r="I4" s="1" t="s">
        <v>13</v>
      </c>
      <c r="J4" s="1" t="s">
        <v>26</v>
      </c>
      <c r="K4" s="1" t="s">
        <v>21</v>
      </c>
      <c r="L4" s="1" t="s">
        <v>27</v>
      </c>
      <c r="M4" s="1" t="s">
        <v>23</v>
      </c>
      <c r="N4" s="1" t="s">
        <v>18</v>
      </c>
      <c r="O4" s="13">
        <v>0.25</v>
      </c>
    </row>
    <row r="5" spans="1:15" x14ac:dyDescent="0.25">
      <c r="A5" s="1" t="s">
        <v>28</v>
      </c>
      <c r="B5" s="12">
        <v>44988</v>
      </c>
      <c r="C5" s="12" t="str">
        <f t="shared" si="0"/>
        <v>2023</v>
      </c>
      <c r="D5" s="12" t="str">
        <f t="shared" si="1"/>
        <v>Mar</v>
      </c>
      <c r="E5" s="1">
        <v>45628</v>
      </c>
      <c r="F5" s="1">
        <v>5035</v>
      </c>
      <c r="G5" s="1">
        <v>40593</v>
      </c>
      <c r="H5" s="3">
        <f t="shared" si="2"/>
        <v>0.8896510914350837</v>
      </c>
      <c r="I5" s="1" t="s">
        <v>29</v>
      </c>
      <c r="J5" s="1" t="s">
        <v>30</v>
      </c>
      <c r="K5" s="1" t="s">
        <v>20</v>
      </c>
      <c r="L5" s="1" t="s">
        <v>31</v>
      </c>
      <c r="M5" s="1" t="s">
        <v>32</v>
      </c>
      <c r="N5" s="1" t="s">
        <v>33</v>
      </c>
      <c r="O5" s="13">
        <v>0.04</v>
      </c>
    </row>
    <row r="6" spans="1:15" x14ac:dyDescent="0.25">
      <c r="A6" s="1" t="s">
        <v>34</v>
      </c>
      <c r="B6" s="12">
        <v>44781</v>
      </c>
      <c r="C6" s="12" t="str">
        <f t="shared" si="0"/>
        <v>2022</v>
      </c>
      <c r="D6" s="12" t="str">
        <f t="shared" si="1"/>
        <v>Aug</v>
      </c>
      <c r="E6" s="1">
        <v>33779</v>
      </c>
      <c r="F6" s="1">
        <v>10904</v>
      </c>
      <c r="G6" s="1">
        <v>22875</v>
      </c>
      <c r="H6" s="3">
        <f t="shared" si="2"/>
        <v>0.6771958909381568</v>
      </c>
      <c r="I6" s="1" t="s">
        <v>35</v>
      </c>
      <c r="J6" s="1" t="s">
        <v>36</v>
      </c>
      <c r="K6" s="1" t="s">
        <v>15</v>
      </c>
      <c r="L6" s="1" t="s">
        <v>31</v>
      </c>
      <c r="M6" s="1" t="s">
        <v>17</v>
      </c>
      <c r="N6" s="1" t="s">
        <v>18</v>
      </c>
      <c r="O6" s="13">
        <v>0.13</v>
      </c>
    </row>
    <row r="7" spans="1:15" x14ac:dyDescent="0.25">
      <c r="A7" s="1" t="s">
        <v>37</v>
      </c>
      <c r="B7" s="12">
        <v>44726</v>
      </c>
      <c r="C7" s="12" t="str">
        <f t="shared" si="0"/>
        <v>2022</v>
      </c>
      <c r="D7" s="12" t="str">
        <f t="shared" si="1"/>
        <v>Jun</v>
      </c>
      <c r="E7" s="1">
        <v>17652</v>
      </c>
      <c r="F7" s="1">
        <v>8690</v>
      </c>
      <c r="G7" s="1">
        <v>8962</v>
      </c>
      <c r="H7" s="3">
        <f t="shared" si="2"/>
        <v>0.50770450940403355</v>
      </c>
      <c r="I7" s="1" t="s">
        <v>13</v>
      </c>
      <c r="J7" s="1" t="s">
        <v>36</v>
      </c>
      <c r="K7" s="1" t="s">
        <v>20</v>
      </c>
      <c r="L7" s="1" t="s">
        <v>16</v>
      </c>
      <c r="M7" s="1" t="s">
        <v>38</v>
      </c>
      <c r="N7" s="1" t="s">
        <v>33</v>
      </c>
      <c r="O7" s="13">
        <v>0.17</v>
      </c>
    </row>
    <row r="8" spans="1:15" x14ac:dyDescent="0.25">
      <c r="A8" s="1" t="s">
        <v>39</v>
      </c>
      <c r="B8" s="12">
        <v>44953</v>
      </c>
      <c r="C8" s="12" t="str">
        <f t="shared" si="0"/>
        <v>2023</v>
      </c>
      <c r="D8" s="12" t="str">
        <f t="shared" si="1"/>
        <v>Jan</v>
      </c>
      <c r="E8" s="1">
        <v>28372</v>
      </c>
      <c r="F8" s="1">
        <v>28474</v>
      </c>
      <c r="G8" s="1">
        <v>-102</v>
      </c>
      <c r="H8" s="3">
        <f t="shared" si="2"/>
        <v>-3.595093754405752E-3</v>
      </c>
      <c r="I8" s="1" t="s">
        <v>13</v>
      </c>
      <c r="J8" s="1" t="s">
        <v>40</v>
      </c>
      <c r="K8" s="1" t="s">
        <v>29</v>
      </c>
      <c r="L8" s="1" t="s">
        <v>41</v>
      </c>
      <c r="M8" s="1" t="s">
        <v>32</v>
      </c>
      <c r="N8" s="1" t="s">
        <v>18</v>
      </c>
      <c r="O8" s="13">
        <v>0.19</v>
      </c>
    </row>
    <row r="9" spans="1:15" x14ac:dyDescent="0.25">
      <c r="A9" s="1" t="s">
        <v>42</v>
      </c>
      <c r="B9" s="12">
        <v>45036</v>
      </c>
      <c r="C9" s="12" t="str">
        <f t="shared" si="0"/>
        <v>2023</v>
      </c>
      <c r="D9" s="12" t="str">
        <f t="shared" si="1"/>
        <v>Apr</v>
      </c>
      <c r="E9" s="1">
        <v>40292</v>
      </c>
      <c r="F9" s="1">
        <v>27312</v>
      </c>
      <c r="G9" s="1">
        <v>12980</v>
      </c>
      <c r="H9" s="3">
        <f t="shared" si="2"/>
        <v>0.32214831728382803</v>
      </c>
      <c r="I9" s="1" t="s">
        <v>35</v>
      </c>
      <c r="J9" s="1" t="s">
        <v>36</v>
      </c>
      <c r="K9" s="1" t="s">
        <v>21</v>
      </c>
      <c r="L9" s="1" t="s">
        <v>31</v>
      </c>
      <c r="M9" s="1" t="s">
        <v>38</v>
      </c>
      <c r="N9" s="1" t="s">
        <v>33</v>
      </c>
      <c r="O9" s="13">
        <v>0.01</v>
      </c>
    </row>
    <row r="10" spans="1:15" x14ac:dyDescent="0.25">
      <c r="A10" s="1" t="s">
        <v>43</v>
      </c>
      <c r="B10" s="12">
        <v>45291</v>
      </c>
      <c r="C10" s="12" t="str">
        <f t="shared" si="0"/>
        <v>2023</v>
      </c>
      <c r="D10" s="12" t="str">
        <f t="shared" si="1"/>
        <v>Dec</v>
      </c>
      <c r="E10" s="1">
        <v>32812</v>
      </c>
      <c r="F10" s="1">
        <v>9030</v>
      </c>
      <c r="G10" s="1">
        <v>23782</v>
      </c>
      <c r="H10" s="3">
        <f t="shared" si="2"/>
        <v>0.72479580641228813</v>
      </c>
      <c r="I10" s="1" t="s">
        <v>13</v>
      </c>
      <c r="J10" s="1" t="s">
        <v>40</v>
      </c>
      <c r="K10" s="1" t="s">
        <v>15</v>
      </c>
      <c r="L10" s="1" t="s">
        <v>22</v>
      </c>
      <c r="M10" s="1" t="s">
        <v>23</v>
      </c>
      <c r="N10" s="1" t="s">
        <v>18</v>
      </c>
      <c r="O10" s="13">
        <v>0.1</v>
      </c>
    </row>
    <row r="11" spans="1:15" x14ac:dyDescent="0.25">
      <c r="A11" s="1" t="s">
        <v>44</v>
      </c>
      <c r="B11" s="12">
        <v>44686</v>
      </c>
      <c r="C11" s="12" t="str">
        <f t="shared" si="0"/>
        <v>2022</v>
      </c>
      <c r="D11" s="12" t="str">
        <f t="shared" si="1"/>
        <v>May</v>
      </c>
      <c r="E11" s="1">
        <v>29218</v>
      </c>
      <c r="F11" s="1">
        <v>7453</v>
      </c>
      <c r="G11" s="1">
        <v>21765</v>
      </c>
      <c r="H11" s="3">
        <f t="shared" si="2"/>
        <v>0.74491751659935657</v>
      </c>
      <c r="I11" s="1" t="s">
        <v>20</v>
      </c>
      <c r="J11" s="1" t="s">
        <v>36</v>
      </c>
      <c r="K11" s="1" t="s">
        <v>45</v>
      </c>
      <c r="L11" s="1" t="s">
        <v>27</v>
      </c>
      <c r="M11" s="1" t="s">
        <v>32</v>
      </c>
      <c r="N11" s="1" t="s">
        <v>24</v>
      </c>
      <c r="O11" s="13">
        <v>0.02</v>
      </c>
    </row>
    <row r="12" spans="1:15" x14ac:dyDescent="0.25">
      <c r="A12" s="1" t="s">
        <v>46</v>
      </c>
      <c r="B12" s="12">
        <v>45288</v>
      </c>
      <c r="C12" s="12" t="str">
        <f t="shared" si="0"/>
        <v>2023</v>
      </c>
      <c r="D12" s="12" t="str">
        <f t="shared" si="1"/>
        <v>Dec</v>
      </c>
      <c r="E12" s="1">
        <v>9475</v>
      </c>
      <c r="F12" s="1">
        <v>14273</v>
      </c>
      <c r="G12" s="1">
        <v>-4798</v>
      </c>
      <c r="H12" s="3">
        <f t="shared" si="2"/>
        <v>-0.50638522427440635</v>
      </c>
      <c r="I12" s="1" t="s">
        <v>29</v>
      </c>
      <c r="J12" s="1" t="s">
        <v>36</v>
      </c>
      <c r="K12" s="1" t="s">
        <v>20</v>
      </c>
      <c r="L12" s="1" t="s">
        <v>31</v>
      </c>
      <c r="M12" s="1" t="s">
        <v>23</v>
      </c>
      <c r="N12" s="1" t="s">
        <v>18</v>
      </c>
      <c r="O12" s="13">
        <v>0.09</v>
      </c>
    </row>
    <row r="13" spans="1:15" x14ac:dyDescent="0.25">
      <c r="A13" s="1" t="s">
        <v>47</v>
      </c>
      <c r="B13" s="12">
        <v>44851</v>
      </c>
      <c r="C13" s="12" t="str">
        <f t="shared" si="0"/>
        <v>2022</v>
      </c>
      <c r="D13" s="12" t="str">
        <f t="shared" si="1"/>
        <v>Oct</v>
      </c>
      <c r="E13" s="1">
        <v>35566</v>
      </c>
      <c r="F13" s="1">
        <v>12635</v>
      </c>
      <c r="G13" s="1">
        <v>22931</v>
      </c>
      <c r="H13" s="3">
        <f t="shared" si="2"/>
        <v>0.64474498116178369</v>
      </c>
      <c r="I13" s="1" t="s">
        <v>13</v>
      </c>
      <c r="J13" s="1" t="s">
        <v>36</v>
      </c>
      <c r="K13" s="1" t="s">
        <v>20</v>
      </c>
      <c r="L13" s="1" t="s">
        <v>41</v>
      </c>
      <c r="M13" s="1" t="s">
        <v>38</v>
      </c>
      <c r="N13" s="1" t="s">
        <v>24</v>
      </c>
      <c r="O13" s="13">
        <v>0.22</v>
      </c>
    </row>
    <row r="14" spans="1:15" x14ac:dyDescent="0.25">
      <c r="A14" s="1" t="s">
        <v>48</v>
      </c>
      <c r="B14" s="12">
        <v>44989</v>
      </c>
      <c r="C14" s="12" t="str">
        <f t="shared" si="0"/>
        <v>2023</v>
      </c>
      <c r="D14" s="12" t="str">
        <f t="shared" si="1"/>
        <v>Mar</v>
      </c>
      <c r="E14" s="1">
        <v>32433</v>
      </c>
      <c r="F14" s="1">
        <v>27709</v>
      </c>
      <c r="G14" s="1">
        <v>4724</v>
      </c>
      <c r="H14" s="3">
        <f t="shared" si="2"/>
        <v>0.14565411771960657</v>
      </c>
      <c r="I14" s="1" t="s">
        <v>20</v>
      </c>
      <c r="J14" s="1" t="s">
        <v>36</v>
      </c>
      <c r="K14" s="1" t="s">
        <v>15</v>
      </c>
      <c r="L14" s="1" t="s">
        <v>16</v>
      </c>
      <c r="M14" s="1" t="s">
        <v>17</v>
      </c>
      <c r="N14" s="1" t="s">
        <v>18</v>
      </c>
      <c r="O14" s="13">
        <v>0.02</v>
      </c>
    </row>
    <row r="15" spans="1:15" x14ac:dyDescent="0.25">
      <c r="A15" s="1" t="s">
        <v>49</v>
      </c>
      <c r="B15" s="12">
        <v>44707</v>
      </c>
      <c r="C15" s="12" t="str">
        <f t="shared" si="0"/>
        <v>2022</v>
      </c>
      <c r="D15" s="12" t="str">
        <f t="shared" si="1"/>
        <v>May</v>
      </c>
      <c r="E15" s="1">
        <v>15800</v>
      </c>
      <c r="F15" s="1">
        <v>8136</v>
      </c>
      <c r="G15" s="1">
        <v>7664</v>
      </c>
      <c r="H15" s="3">
        <f t="shared" si="2"/>
        <v>0.48506329113924052</v>
      </c>
      <c r="I15" s="1" t="s">
        <v>13</v>
      </c>
      <c r="J15" s="1" t="s">
        <v>14</v>
      </c>
      <c r="K15" s="1" t="s">
        <v>20</v>
      </c>
      <c r="L15" s="1" t="s">
        <v>31</v>
      </c>
      <c r="M15" s="1" t="s">
        <v>17</v>
      </c>
      <c r="N15" s="1" t="s">
        <v>18</v>
      </c>
      <c r="O15" s="13">
        <v>0.02</v>
      </c>
    </row>
    <row r="16" spans="1:15" x14ac:dyDescent="0.25">
      <c r="A16" s="1" t="s">
        <v>50</v>
      </c>
      <c r="B16" s="12">
        <v>45045</v>
      </c>
      <c r="C16" s="12" t="str">
        <f t="shared" si="0"/>
        <v>2023</v>
      </c>
      <c r="D16" s="12" t="str">
        <f t="shared" si="1"/>
        <v>Apr</v>
      </c>
      <c r="E16" s="1">
        <v>32457</v>
      </c>
      <c r="F16" s="1">
        <v>29679</v>
      </c>
      <c r="G16" s="1">
        <v>2778</v>
      </c>
      <c r="H16" s="3">
        <f t="shared" si="2"/>
        <v>8.5590165449671879E-2</v>
      </c>
      <c r="I16" s="1" t="s">
        <v>13</v>
      </c>
      <c r="J16" s="1" t="s">
        <v>36</v>
      </c>
      <c r="K16" s="1" t="s">
        <v>21</v>
      </c>
      <c r="L16" s="1" t="s">
        <v>31</v>
      </c>
      <c r="M16" s="1" t="s">
        <v>32</v>
      </c>
      <c r="N16" s="1" t="s">
        <v>51</v>
      </c>
      <c r="O16" s="13">
        <v>0.08</v>
      </c>
    </row>
    <row r="17" spans="1:15" x14ac:dyDescent="0.25">
      <c r="A17" s="1" t="s">
        <v>52</v>
      </c>
      <c r="B17" s="12">
        <v>45130</v>
      </c>
      <c r="C17" s="12" t="str">
        <f t="shared" si="0"/>
        <v>2023</v>
      </c>
      <c r="D17" s="12" t="str">
        <f t="shared" si="1"/>
        <v>Jul</v>
      </c>
      <c r="E17" s="1">
        <v>29315</v>
      </c>
      <c r="F17" s="1">
        <v>4367</v>
      </c>
      <c r="G17" s="1">
        <v>24948</v>
      </c>
      <c r="H17" s="3">
        <f t="shared" si="2"/>
        <v>0.85103189493433395</v>
      </c>
      <c r="I17" s="1" t="s">
        <v>29</v>
      </c>
      <c r="J17" s="1" t="s">
        <v>14</v>
      </c>
      <c r="K17" s="1" t="s">
        <v>21</v>
      </c>
      <c r="L17" s="1" t="s">
        <v>22</v>
      </c>
      <c r="M17" s="1" t="s">
        <v>17</v>
      </c>
      <c r="N17" s="1" t="s">
        <v>18</v>
      </c>
      <c r="O17" s="13">
        <v>0.11</v>
      </c>
    </row>
    <row r="18" spans="1:15" x14ac:dyDescent="0.25">
      <c r="A18" s="1" t="s">
        <v>53</v>
      </c>
      <c r="B18" s="12">
        <v>45066</v>
      </c>
      <c r="C18" s="12" t="str">
        <f t="shared" si="0"/>
        <v>2023</v>
      </c>
      <c r="D18" s="12" t="str">
        <f t="shared" si="1"/>
        <v>May</v>
      </c>
      <c r="E18" s="1">
        <v>19157</v>
      </c>
      <c r="F18" s="1">
        <v>24763</v>
      </c>
      <c r="G18" s="1">
        <v>-5606</v>
      </c>
      <c r="H18" s="3">
        <f t="shared" si="2"/>
        <v>-0.29263454611891215</v>
      </c>
      <c r="I18" s="1" t="s">
        <v>13</v>
      </c>
      <c r="J18" s="1" t="s">
        <v>36</v>
      </c>
      <c r="K18" s="1" t="s">
        <v>29</v>
      </c>
      <c r="L18" s="1" t="s">
        <v>31</v>
      </c>
      <c r="M18" s="1" t="s">
        <v>23</v>
      </c>
      <c r="N18" s="1" t="s">
        <v>18</v>
      </c>
      <c r="O18" s="13">
        <v>0.25</v>
      </c>
    </row>
    <row r="19" spans="1:15" x14ac:dyDescent="0.25">
      <c r="A19" s="1" t="s">
        <v>54</v>
      </c>
      <c r="B19" s="12">
        <v>45217</v>
      </c>
      <c r="C19" s="12" t="str">
        <f t="shared" si="0"/>
        <v>2023</v>
      </c>
      <c r="D19" s="12" t="str">
        <f t="shared" si="1"/>
        <v>Oct</v>
      </c>
      <c r="E19" s="1">
        <v>24454</v>
      </c>
      <c r="F19" s="1">
        <v>20187</v>
      </c>
      <c r="G19" s="1">
        <v>4267</v>
      </c>
      <c r="H19" s="3">
        <f t="shared" si="2"/>
        <v>0.17449088083749079</v>
      </c>
      <c r="I19" s="1" t="s">
        <v>13</v>
      </c>
      <c r="J19" s="1" t="s">
        <v>36</v>
      </c>
      <c r="K19" s="1" t="s">
        <v>21</v>
      </c>
      <c r="L19" s="1" t="s">
        <v>27</v>
      </c>
      <c r="M19" s="1" t="s">
        <v>23</v>
      </c>
      <c r="N19" s="1" t="s">
        <v>18</v>
      </c>
      <c r="O19" s="13">
        <v>0.28000000000000003</v>
      </c>
    </row>
    <row r="20" spans="1:15" x14ac:dyDescent="0.25">
      <c r="A20" s="1" t="s">
        <v>55</v>
      </c>
      <c r="B20" s="12">
        <v>45220</v>
      </c>
      <c r="C20" s="12" t="str">
        <f t="shared" si="0"/>
        <v>2023</v>
      </c>
      <c r="D20" s="12" t="str">
        <f t="shared" si="1"/>
        <v>Oct</v>
      </c>
      <c r="E20" s="1">
        <v>49217</v>
      </c>
      <c r="F20" s="1">
        <v>27085</v>
      </c>
      <c r="G20" s="1">
        <v>22132</v>
      </c>
      <c r="H20" s="3">
        <f t="shared" si="2"/>
        <v>0.44968202044009181</v>
      </c>
      <c r="I20" s="1" t="s">
        <v>13</v>
      </c>
      <c r="J20" s="1" t="s">
        <v>30</v>
      </c>
      <c r="K20" s="1" t="s">
        <v>15</v>
      </c>
      <c r="L20" s="1" t="s">
        <v>31</v>
      </c>
      <c r="M20" s="1" t="s">
        <v>23</v>
      </c>
      <c r="N20" s="1" t="s">
        <v>33</v>
      </c>
      <c r="O20" s="13">
        <v>0.27</v>
      </c>
    </row>
    <row r="21" spans="1:15" x14ac:dyDescent="0.25">
      <c r="A21" s="1" t="s">
        <v>56</v>
      </c>
      <c r="B21" s="12">
        <v>45152</v>
      </c>
      <c r="C21" s="12" t="str">
        <f t="shared" si="0"/>
        <v>2023</v>
      </c>
      <c r="D21" s="12" t="str">
        <f t="shared" si="1"/>
        <v>Aug</v>
      </c>
      <c r="E21" s="1">
        <v>24347</v>
      </c>
      <c r="F21" s="1">
        <v>10383</v>
      </c>
      <c r="G21" s="1">
        <v>13964</v>
      </c>
      <c r="H21" s="3">
        <f t="shared" si="2"/>
        <v>0.57354088799441405</v>
      </c>
      <c r="I21" s="1" t="s">
        <v>29</v>
      </c>
      <c r="J21" s="1" t="s">
        <v>26</v>
      </c>
      <c r="K21" s="1" t="s">
        <v>21</v>
      </c>
      <c r="L21" s="1" t="s">
        <v>31</v>
      </c>
      <c r="M21" s="1" t="s">
        <v>17</v>
      </c>
      <c r="N21" s="1" t="s">
        <v>18</v>
      </c>
      <c r="O21" s="13">
        <v>0.06</v>
      </c>
    </row>
    <row r="22" spans="1:15" x14ac:dyDescent="0.25">
      <c r="A22" s="1" t="s">
        <v>57</v>
      </c>
      <c r="B22" s="12">
        <v>45182</v>
      </c>
      <c r="C22" s="12" t="str">
        <f t="shared" si="0"/>
        <v>2023</v>
      </c>
      <c r="D22" s="12" t="str">
        <f t="shared" si="1"/>
        <v>Sep</v>
      </c>
      <c r="E22" s="1">
        <v>44201</v>
      </c>
      <c r="F22" s="1">
        <v>18584</v>
      </c>
      <c r="G22" s="1">
        <v>25617</v>
      </c>
      <c r="H22" s="3">
        <f t="shared" si="2"/>
        <v>0.57955702359675121</v>
      </c>
      <c r="I22" s="1" t="s">
        <v>13</v>
      </c>
      <c r="J22" s="1" t="s">
        <v>36</v>
      </c>
      <c r="K22" s="1" t="s">
        <v>21</v>
      </c>
      <c r="L22" s="1" t="s">
        <v>41</v>
      </c>
      <c r="M22" s="1" t="s">
        <v>17</v>
      </c>
      <c r="N22" s="1" t="s">
        <v>18</v>
      </c>
      <c r="O22" s="13">
        <v>0.09</v>
      </c>
    </row>
    <row r="23" spans="1:15" x14ac:dyDescent="0.25">
      <c r="A23" s="1" t="s">
        <v>58</v>
      </c>
      <c r="B23" s="12">
        <v>44918</v>
      </c>
      <c r="C23" s="12" t="str">
        <f t="shared" si="0"/>
        <v>2022</v>
      </c>
      <c r="D23" s="12" t="str">
        <f t="shared" si="1"/>
        <v>Dec</v>
      </c>
      <c r="E23" s="1">
        <v>14561</v>
      </c>
      <c r="F23" s="1">
        <v>6544</v>
      </c>
      <c r="G23" s="1">
        <v>8017</v>
      </c>
      <c r="H23" s="3">
        <f t="shared" si="2"/>
        <v>0.55058031728590073</v>
      </c>
      <c r="I23" s="1" t="s">
        <v>13</v>
      </c>
      <c r="J23" s="1" t="s">
        <v>36</v>
      </c>
      <c r="K23" s="1" t="s">
        <v>35</v>
      </c>
      <c r="L23" s="1" t="s">
        <v>16</v>
      </c>
      <c r="M23" s="1" t="s">
        <v>32</v>
      </c>
      <c r="N23" s="1" t="s">
        <v>18</v>
      </c>
      <c r="O23" s="13">
        <v>0.24</v>
      </c>
    </row>
    <row r="24" spans="1:15" x14ac:dyDescent="0.25">
      <c r="A24" s="1" t="s">
        <v>59</v>
      </c>
      <c r="B24" s="12">
        <v>44899</v>
      </c>
      <c r="C24" s="12" t="str">
        <f t="shared" si="0"/>
        <v>2022</v>
      </c>
      <c r="D24" s="12" t="str">
        <f t="shared" si="1"/>
        <v>Dec</v>
      </c>
      <c r="E24" s="1">
        <v>34223</v>
      </c>
      <c r="F24" s="1">
        <v>24176</v>
      </c>
      <c r="G24" s="1">
        <v>10047</v>
      </c>
      <c r="H24" s="3">
        <f t="shared" si="2"/>
        <v>0.29357449668351693</v>
      </c>
      <c r="I24" s="1" t="s">
        <v>29</v>
      </c>
      <c r="J24" s="1" t="s">
        <v>14</v>
      </c>
      <c r="K24" s="1" t="s">
        <v>21</v>
      </c>
      <c r="L24" s="1" t="s">
        <v>31</v>
      </c>
      <c r="M24" s="1" t="s">
        <v>23</v>
      </c>
      <c r="N24" s="1" t="s">
        <v>24</v>
      </c>
      <c r="O24" s="13">
        <v>0.28000000000000003</v>
      </c>
    </row>
    <row r="25" spans="1:15" x14ac:dyDescent="0.25">
      <c r="A25" s="1" t="s">
        <v>60</v>
      </c>
      <c r="B25" s="12">
        <v>44703</v>
      </c>
      <c r="C25" s="12" t="str">
        <f t="shared" si="0"/>
        <v>2022</v>
      </c>
      <c r="D25" s="12" t="str">
        <f t="shared" si="1"/>
        <v>May</v>
      </c>
      <c r="E25" s="1">
        <v>19653</v>
      </c>
      <c r="F25" s="1">
        <v>10682</v>
      </c>
      <c r="G25" s="1">
        <v>8971</v>
      </c>
      <c r="H25" s="3">
        <f t="shared" si="2"/>
        <v>0.45646975016536917</v>
      </c>
      <c r="I25" s="1" t="s">
        <v>20</v>
      </c>
      <c r="J25" s="1" t="s">
        <v>40</v>
      </c>
      <c r="K25" s="1" t="s">
        <v>21</v>
      </c>
      <c r="L25" s="1" t="s">
        <v>31</v>
      </c>
      <c r="M25" s="1" t="s">
        <v>17</v>
      </c>
      <c r="N25" s="1" t="s">
        <v>33</v>
      </c>
      <c r="O25" s="13">
        <v>0.17</v>
      </c>
    </row>
    <row r="26" spans="1:15" x14ac:dyDescent="0.25">
      <c r="A26" s="1" t="s">
        <v>61</v>
      </c>
      <c r="B26" s="12">
        <v>44847</v>
      </c>
      <c r="C26" s="12" t="str">
        <f t="shared" si="0"/>
        <v>2022</v>
      </c>
      <c r="D26" s="12" t="str">
        <f t="shared" si="1"/>
        <v>Oct</v>
      </c>
      <c r="E26" s="1">
        <v>31752</v>
      </c>
      <c r="F26" s="1">
        <v>17942</v>
      </c>
      <c r="G26" s="1">
        <v>13810</v>
      </c>
      <c r="H26" s="3">
        <f t="shared" si="2"/>
        <v>0.43493323255228017</v>
      </c>
      <c r="I26" s="1" t="s">
        <v>13</v>
      </c>
      <c r="J26" s="1" t="s">
        <v>26</v>
      </c>
      <c r="K26" s="1" t="s">
        <v>35</v>
      </c>
      <c r="L26" s="1" t="s">
        <v>31</v>
      </c>
      <c r="M26" s="1" t="s">
        <v>32</v>
      </c>
      <c r="N26" s="1" t="s">
        <v>18</v>
      </c>
      <c r="O26" s="13">
        <v>0.21</v>
      </c>
    </row>
    <row r="27" spans="1:15" x14ac:dyDescent="0.25">
      <c r="A27" s="1" t="s">
        <v>62</v>
      </c>
      <c r="B27" s="12">
        <v>45208</v>
      </c>
      <c r="C27" s="12" t="str">
        <f t="shared" si="0"/>
        <v>2023</v>
      </c>
      <c r="D27" s="12" t="str">
        <f t="shared" si="1"/>
        <v>Oct</v>
      </c>
      <c r="E27" s="1">
        <v>13960</v>
      </c>
      <c r="F27" s="1">
        <v>17044</v>
      </c>
      <c r="G27" s="1">
        <v>-3084</v>
      </c>
      <c r="H27" s="3">
        <f t="shared" si="2"/>
        <v>-0.22091690544412607</v>
      </c>
      <c r="I27" s="1" t="s">
        <v>29</v>
      </c>
      <c r="J27" s="1" t="s">
        <v>36</v>
      </c>
      <c r="K27" s="1" t="s">
        <v>21</v>
      </c>
      <c r="L27" s="1" t="s">
        <v>22</v>
      </c>
      <c r="M27" s="1" t="s">
        <v>23</v>
      </c>
      <c r="N27" s="1" t="s">
        <v>18</v>
      </c>
      <c r="O27" s="13">
        <v>0.22</v>
      </c>
    </row>
    <row r="28" spans="1:15" x14ac:dyDescent="0.25">
      <c r="A28" s="1" t="s">
        <v>63</v>
      </c>
      <c r="B28" s="12">
        <v>45156</v>
      </c>
      <c r="C28" s="12" t="str">
        <f t="shared" si="0"/>
        <v>2023</v>
      </c>
      <c r="D28" s="12" t="str">
        <f t="shared" si="1"/>
        <v>Aug</v>
      </c>
      <c r="E28" s="1">
        <v>49044</v>
      </c>
      <c r="F28" s="1">
        <v>16900</v>
      </c>
      <c r="G28" s="1">
        <v>32144</v>
      </c>
      <c r="H28" s="3">
        <f t="shared" si="2"/>
        <v>0.65541146725389443</v>
      </c>
      <c r="I28" s="1" t="s">
        <v>13</v>
      </c>
      <c r="J28" s="1" t="s">
        <v>36</v>
      </c>
      <c r="K28" s="1" t="s">
        <v>35</v>
      </c>
      <c r="L28" s="1" t="s">
        <v>16</v>
      </c>
      <c r="M28" s="1" t="s">
        <v>32</v>
      </c>
      <c r="N28" s="1" t="s">
        <v>18</v>
      </c>
      <c r="O28" s="13">
        <v>0.02</v>
      </c>
    </row>
    <row r="29" spans="1:15" x14ac:dyDescent="0.25">
      <c r="A29" s="1" t="s">
        <v>64</v>
      </c>
      <c r="B29" s="12">
        <v>44903</v>
      </c>
      <c r="C29" s="12" t="str">
        <f t="shared" si="0"/>
        <v>2022</v>
      </c>
      <c r="D29" s="12" t="str">
        <f t="shared" si="1"/>
        <v>Dec</v>
      </c>
      <c r="E29" s="1">
        <v>33476</v>
      </c>
      <c r="F29" s="1">
        <v>28521</v>
      </c>
      <c r="G29" s="1">
        <v>4955</v>
      </c>
      <c r="H29" s="3">
        <f t="shared" si="2"/>
        <v>0.14801648942525988</v>
      </c>
      <c r="I29" s="1" t="s">
        <v>13</v>
      </c>
      <c r="J29" s="1" t="s">
        <v>36</v>
      </c>
      <c r="K29" s="1" t="s">
        <v>21</v>
      </c>
      <c r="L29" s="1" t="s">
        <v>31</v>
      </c>
      <c r="M29" s="1" t="s">
        <v>23</v>
      </c>
      <c r="N29" s="1" t="s">
        <v>33</v>
      </c>
      <c r="O29" s="13">
        <v>0</v>
      </c>
    </row>
    <row r="30" spans="1:15" x14ac:dyDescent="0.25">
      <c r="A30" s="1" t="s">
        <v>65</v>
      </c>
      <c r="B30" s="12">
        <v>45034</v>
      </c>
      <c r="C30" s="12" t="str">
        <f t="shared" si="0"/>
        <v>2023</v>
      </c>
      <c r="D30" s="12" t="str">
        <f t="shared" si="1"/>
        <v>Apr</v>
      </c>
      <c r="E30" s="1">
        <v>41389</v>
      </c>
      <c r="F30" s="1">
        <v>4568</v>
      </c>
      <c r="G30" s="1">
        <v>36821</v>
      </c>
      <c r="H30" s="3">
        <f t="shared" si="2"/>
        <v>0.88963251105366159</v>
      </c>
      <c r="I30" s="1" t="s">
        <v>13</v>
      </c>
      <c r="J30" s="1" t="s">
        <v>36</v>
      </c>
      <c r="K30" s="1" t="s">
        <v>21</v>
      </c>
      <c r="L30" s="1" t="s">
        <v>41</v>
      </c>
      <c r="M30" s="1" t="s">
        <v>17</v>
      </c>
      <c r="N30" s="1" t="s">
        <v>18</v>
      </c>
      <c r="O30" s="13">
        <v>0.13</v>
      </c>
    </row>
    <row r="31" spans="1:15" x14ac:dyDescent="0.25">
      <c r="A31" s="1" t="s">
        <v>66</v>
      </c>
      <c r="B31" s="12">
        <v>44675</v>
      </c>
      <c r="C31" s="12" t="str">
        <f t="shared" si="0"/>
        <v>2022</v>
      </c>
      <c r="D31" s="12" t="str">
        <f t="shared" si="1"/>
        <v>Apr</v>
      </c>
      <c r="E31" s="1">
        <v>40707</v>
      </c>
      <c r="F31" s="1">
        <v>5700</v>
      </c>
      <c r="G31" s="1">
        <v>35007</v>
      </c>
      <c r="H31" s="3">
        <f t="shared" si="2"/>
        <v>0.85997494288451615</v>
      </c>
      <c r="I31" s="1" t="s">
        <v>13</v>
      </c>
      <c r="J31" s="1" t="s">
        <v>36</v>
      </c>
      <c r="K31" s="1" t="s">
        <v>35</v>
      </c>
      <c r="L31" s="1" t="s">
        <v>31</v>
      </c>
      <c r="M31" s="1" t="s">
        <v>23</v>
      </c>
      <c r="N31" s="1" t="s">
        <v>18</v>
      </c>
      <c r="O31" s="13">
        <v>0.12</v>
      </c>
    </row>
    <row r="32" spans="1:15" x14ac:dyDescent="0.25">
      <c r="A32" s="1" t="s">
        <v>67</v>
      </c>
      <c r="B32" s="12">
        <v>45151</v>
      </c>
      <c r="C32" s="12" t="str">
        <f t="shared" si="0"/>
        <v>2023</v>
      </c>
      <c r="D32" s="12" t="str">
        <f t="shared" si="1"/>
        <v>Aug</v>
      </c>
      <c r="E32" s="1">
        <v>7284</v>
      </c>
      <c r="F32" s="1">
        <v>28494</v>
      </c>
      <c r="G32" s="1">
        <v>-21210</v>
      </c>
      <c r="H32" s="3">
        <f t="shared" si="2"/>
        <v>-2.9118616144975289</v>
      </c>
      <c r="I32" s="1" t="s">
        <v>15</v>
      </c>
      <c r="J32" s="1" t="s">
        <v>14</v>
      </c>
      <c r="K32" s="1" t="s">
        <v>21</v>
      </c>
      <c r="L32" s="1" t="s">
        <v>27</v>
      </c>
      <c r="M32" s="1" t="s">
        <v>23</v>
      </c>
      <c r="N32" s="1" t="s">
        <v>18</v>
      </c>
      <c r="O32" s="13">
        <v>0.11</v>
      </c>
    </row>
    <row r="33" spans="1:15" x14ac:dyDescent="0.25">
      <c r="A33" s="1" t="s">
        <v>68</v>
      </c>
      <c r="B33" s="12">
        <v>44640</v>
      </c>
      <c r="C33" s="12" t="str">
        <f t="shared" si="0"/>
        <v>2022</v>
      </c>
      <c r="D33" s="12" t="str">
        <f t="shared" si="1"/>
        <v>Mar</v>
      </c>
      <c r="E33" s="1">
        <v>31751</v>
      </c>
      <c r="F33" s="1">
        <v>6031</v>
      </c>
      <c r="G33" s="1">
        <v>25720</v>
      </c>
      <c r="H33" s="3">
        <f t="shared" si="2"/>
        <v>0.81005322667002611</v>
      </c>
      <c r="I33" s="1" t="s">
        <v>20</v>
      </c>
      <c r="J33" s="1" t="s">
        <v>14</v>
      </c>
      <c r="K33" s="1" t="s">
        <v>29</v>
      </c>
      <c r="L33" s="1" t="s">
        <v>31</v>
      </c>
      <c r="M33" s="1" t="s">
        <v>17</v>
      </c>
      <c r="N33" s="1" t="s">
        <v>18</v>
      </c>
      <c r="O33" s="13">
        <v>0.25</v>
      </c>
    </row>
    <row r="34" spans="1:15" x14ac:dyDescent="0.25">
      <c r="A34" s="1" t="s">
        <v>69</v>
      </c>
      <c r="B34" s="12">
        <v>44563</v>
      </c>
      <c r="C34" s="12" t="str">
        <f t="shared" si="0"/>
        <v>2022</v>
      </c>
      <c r="D34" s="12" t="str">
        <f t="shared" si="1"/>
        <v>Jan</v>
      </c>
      <c r="E34" s="1">
        <v>41437</v>
      </c>
      <c r="F34" s="1">
        <v>25843</v>
      </c>
      <c r="G34" s="1">
        <v>15594</v>
      </c>
      <c r="H34" s="3">
        <f t="shared" si="2"/>
        <v>0.37633033279436251</v>
      </c>
      <c r="I34" s="1" t="s">
        <v>20</v>
      </c>
      <c r="J34" s="1" t="s">
        <v>14</v>
      </c>
      <c r="K34" s="1" t="s">
        <v>21</v>
      </c>
      <c r="L34" s="1" t="s">
        <v>31</v>
      </c>
      <c r="M34" s="1" t="s">
        <v>23</v>
      </c>
      <c r="N34" s="1" t="s">
        <v>33</v>
      </c>
      <c r="O34" s="13">
        <v>0.11</v>
      </c>
    </row>
    <row r="35" spans="1:15" x14ac:dyDescent="0.25">
      <c r="A35" s="1" t="s">
        <v>70</v>
      </c>
      <c r="B35" s="12">
        <v>44563</v>
      </c>
      <c r="C35" s="12" t="str">
        <f t="shared" si="0"/>
        <v>2022</v>
      </c>
      <c r="D35" s="12" t="str">
        <f t="shared" si="1"/>
        <v>Jan</v>
      </c>
      <c r="E35" s="1">
        <v>9846</v>
      </c>
      <c r="F35" s="1">
        <v>28485</v>
      </c>
      <c r="G35" s="1">
        <v>-18639</v>
      </c>
      <c r="H35" s="3">
        <f t="shared" si="2"/>
        <v>-1.8930530164533821</v>
      </c>
      <c r="I35" s="1" t="s">
        <v>13</v>
      </c>
      <c r="J35" s="1" t="s">
        <v>36</v>
      </c>
      <c r="K35" s="1" t="s">
        <v>21</v>
      </c>
      <c r="L35" s="1" t="s">
        <v>16</v>
      </c>
      <c r="M35" s="1" t="s">
        <v>17</v>
      </c>
      <c r="N35" s="1" t="s">
        <v>33</v>
      </c>
      <c r="O35" s="13">
        <v>0.23</v>
      </c>
    </row>
    <row r="36" spans="1:15" x14ac:dyDescent="0.25">
      <c r="A36" s="1" t="s">
        <v>71</v>
      </c>
      <c r="B36" s="12">
        <v>44957</v>
      </c>
      <c r="C36" s="12" t="str">
        <f t="shared" si="0"/>
        <v>2023</v>
      </c>
      <c r="D36" s="12" t="str">
        <f t="shared" si="1"/>
        <v>Jan</v>
      </c>
      <c r="E36" s="1">
        <v>32102</v>
      </c>
      <c r="F36" s="1">
        <v>15661</v>
      </c>
      <c r="G36" s="1">
        <v>16441</v>
      </c>
      <c r="H36" s="3">
        <f t="shared" si="2"/>
        <v>0.51214877577721019</v>
      </c>
      <c r="I36" s="1" t="s">
        <v>13</v>
      </c>
      <c r="J36" s="1" t="s">
        <v>36</v>
      </c>
      <c r="K36" s="1" t="s">
        <v>21</v>
      </c>
      <c r="L36" s="1" t="s">
        <v>41</v>
      </c>
      <c r="M36" s="1" t="s">
        <v>38</v>
      </c>
      <c r="N36" s="1" t="s">
        <v>51</v>
      </c>
      <c r="O36" s="13">
        <v>0.04</v>
      </c>
    </row>
    <row r="37" spans="1:15" x14ac:dyDescent="0.25">
      <c r="A37" s="1" t="s">
        <v>72</v>
      </c>
      <c r="B37" s="12">
        <v>45002</v>
      </c>
      <c r="C37" s="12" t="str">
        <f t="shared" si="0"/>
        <v>2023</v>
      </c>
      <c r="D37" s="12" t="str">
        <f t="shared" si="1"/>
        <v>Mar</v>
      </c>
      <c r="E37" s="1">
        <v>15703</v>
      </c>
      <c r="F37" s="1">
        <v>21762</v>
      </c>
      <c r="G37" s="1">
        <v>-6059</v>
      </c>
      <c r="H37" s="3">
        <f t="shared" si="2"/>
        <v>-0.38584983761064767</v>
      </c>
      <c r="I37" s="1" t="s">
        <v>35</v>
      </c>
      <c r="J37" s="1" t="s">
        <v>14</v>
      </c>
      <c r="K37" s="1" t="s">
        <v>15</v>
      </c>
      <c r="L37" s="1" t="s">
        <v>22</v>
      </c>
      <c r="M37" s="1" t="s">
        <v>17</v>
      </c>
      <c r="N37" s="1" t="s">
        <v>33</v>
      </c>
      <c r="O37" s="13">
        <v>0.14000000000000001</v>
      </c>
    </row>
    <row r="38" spans="1:15" x14ac:dyDescent="0.25">
      <c r="A38" s="1" t="s">
        <v>73</v>
      </c>
      <c r="B38" s="12">
        <v>44597</v>
      </c>
      <c r="C38" s="12" t="str">
        <f t="shared" si="0"/>
        <v>2022</v>
      </c>
      <c r="D38" s="12" t="str">
        <f t="shared" si="1"/>
        <v>Feb</v>
      </c>
      <c r="E38" s="1">
        <v>20643</v>
      </c>
      <c r="F38" s="1">
        <v>21956</v>
      </c>
      <c r="G38" s="1">
        <v>-1313</v>
      </c>
      <c r="H38" s="3">
        <f t="shared" si="2"/>
        <v>-6.3605096158504099E-2</v>
      </c>
      <c r="I38" s="1" t="s">
        <v>35</v>
      </c>
      <c r="J38" s="1" t="s">
        <v>36</v>
      </c>
      <c r="K38" s="1" t="s">
        <v>21</v>
      </c>
      <c r="L38" s="1" t="s">
        <v>31</v>
      </c>
      <c r="M38" s="1" t="s">
        <v>38</v>
      </c>
      <c r="N38" s="1" t="s">
        <v>18</v>
      </c>
      <c r="O38" s="13">
        <v>0.16</v>
      </c>
    </row>
    <row r="39" spans="1:15" x14ac:dyDescent="0.25">
      <c r="A39" s="1" t="s">
        <v>74</v>
      </c>
      <c r="B39" s="12">
        <v>44979</v>
      </c>
      <c r="C39" s="12" t="str">
        <f t="shared" si="0"/>
        <v>2023</v>
      </c>
      <c r="D39" s="12" t="str">
        <f t="shared" si="1"/>
        <v>Feb</v>
      </c>
      <c r="E39" s="1">
        <v>15515</v>
      </c>
      <c r="F39" s="1">
        <v>18387</v>
      </c>
      <c r="G39" s="1">
        <v>-2872</v>
      </c>
      <c r="H39" s="3">
        <f t="shared" si="2"/>
        <v>-0.18511118272639382</v>
      </c>
      <c r="I39" s="1" t="s">
        <v>15</v>
      </c>
      <c r="J39" s="1" t="s">
        <v>30</v>
      </c>
      <c r="K39" s="1" t="s">
        <v>20</v>
      </c>
      <c r="L39" s="1" t="s">
        <v>41</v>
      </c>
      <c r="M39" s="1" t="s">
        <v>23</v>
      </c>
      <c r="N39" s="1" t="s">
        <v>18</v>
      </c>
      <c r="O39" s="13">
        <v>0.12</v>
      </c>
    </row>
    <row r="40" spans="1:15" x14ac:dyDescent="0.25">
      <c r="A40" s="1" t="s">
        <v>75</v>
      </c>
      <c r="B40" s="12">
        <v>45056</v>
      </c>
      <c r="C40" s="12" t="str">
        <f t="shared" si="0"/>
        <v>2023</v>
      </c>
      <c r="D40" s="12" t="str">
        <f t="shared" si="1"/>
        <v>May</v>
      </c>
      <c r="E40" s="1">
        <v>46870</v>
      </c>
      <c r="F40" s="1">
        <v>5050</v>
      </c>
      <c r="G40" s="1">
        <v>41820</v>
      </c>
      <c r="H40" s="3">
        <f t="shared" si="2"/>
        <v>0.89225517388521447</v>
      </c>
      <c r="I40" s="1" t="s">
        <v>13</v>
      </c>
      <c r="J40" s="1" t="s">
        <v>26</v>
      </c>
      <c r="K40" s="1" t="s">
        <v>15</v>
      </c>
      <c r="L40" s="1" t="s">
        <v>16</v>
      </c>
      <c r="M40" s="1" t="s">
        <v>23</v>
      </c>
      <c r="N40" s="1" t="s">
        <v>33</v>
      </c>
      <c r="O40" s="13">
        <v>0.05</v>
      </c>
    </row>
    <row r="41" spans="1:15" x14ac:dyDescent="0.25">
      <c r="A41" s="1" t="s">
        <v>76</v>
      </c>
      <c r="B41" s="12">
        <v>45079</v>
      </c>
      <c r="C41" s="12" t="str">
        <f t="shared" si="0"/>
        <v>2023</v>
      </c>
      <c r="D41" s="12" t="str">
        <f t="shared" si="1"/>
        <v>Jun</v>
      </c>
      <c r="E41" s="1">
        <v>32968</v>
      </c>
      <c r="F41" s="1">
        <v>27967</v>
      </c>
      <c r="G41" s="1">
        <v>5001</v>
      </c>
      <c r="H41" s="3">
        <f t="shared" si="2"/>
        <v>0.15169255035185636</v>
      </c>
      <c r="I41" s="1" t="s">
        <v>29</v>
      </c>
      <c r="J41" s="1" t="s">
        <v>40</v>
      </c>
      <c r="K41" s="1" t="s">
        <v>15</v>
      </c>
      <c r="L41" s="1" t="s">
        <v>27</v>
      </c>
      <c r="M41" s="1" t="s">
        <v>17</v>
      </c>
      <c r="N41" s="1" t="s">
        <v>33</v>
      </c>
      <c r="O41" s="13">
        <v>0.2</v>
      </c>
    </row>
    <row r="42" spans="1:15" x14ac:dyDescent="0.25">
      <c r="A42" s="1" t="s">
        <v>77</v>
      </c>
      <c r="B42" s="12">
        <v>45087</v>
      </c>
      <c r="C42" s="12" t="str">
        <f t="shared" si="0"/>
        <v>2023</v>
      </c>
      <c r="D42" s="12" t="str">
        <f t="shared" si="1"/>
        <v>Jun</v>
      </c>
      <c r="E42" s="1">
        <v>42721</v>
      </c>
      <c r="F42" s="1">
        <v>12998</v>
      </c>
      <c r="G42" s="1">
        <v>29723</v>
      </c>
      <c r="H42" s="3">
        <f t="shared" si="2"/>
        <v>0.69574682240584251</v>
      </c>
      <c r="I42" s="1" t="s">
        <v>13</v>
      </c>
      <c r="J42" s="1" t="s">
        <v>14</v>
      </c>
      <c r="K42" s="1" t="s">
        <v>21</v>
      </c>
      <c r="L42" s="1" t="s">
        <v>41</v>
      </c>
      <c r="M42" s="1" t="s">
        <v>17</v>
      </c>
      <c r="N42" s="1" t="s">
        <v>51</v>
      </c>
      <c r="O42" s="13">
        <v>0.1</v>
      </c>
    </row>
    <row r="43" spans="1:15" x14ac:dyDescent="0.25">
      <c r="A43" s="1" t="s">
        <v>78</v>
      </c>
      <c r="B43" s="12">
        <v>44984</v>
      </c>
      <c r="C43" s="12" t="str">
        <f t="shared" si="0"/>
        <v>2023</v>
      </c>
      <c r="D43" s="12" t="str">
        <f t="shared" si="1"/>
        <v>Feb</v>
      </c>
      <c r="E43" s="1">
        <v>28936</v>
      </c>
      <c r="F43" s="1">
        <v>7014</v>
      </c>
      <c r="G43" s="1">
        <v>21922</v>
      </c>
      <c r="H43" s="3">
        <f t="shared" si="2"/>
        <v>0.75760298589991704</v>
      </c>
      <c r="I43" s="1" t="s">
        <v>13</v>
      </c>
      <c r="J43" s="1" t="s">
        <v>36</v>
      </c>
      <c r="K43" s="1" t="s">
        <v>29</v>
      </c>
      <c r="L43" s="1" t="s">
        <v>22</v>
      </c>
      <c r="M43" s="1" t="s">
        <v>23</v>
      </c>
      <c r="N43" s="1" t="s">
        <v>18</v>
      </c>
      <c r="O43" s="13">
        <v>0.05</v>
      </c>
    </row>
    <row r="44" spans="1:15" x14ac:dyDescent="0.25">
      <c r="A44" s="1" t="s">
        <v>79</v>
      </c>
      <c r="B44" s="12">
        <v>45254</v>
      </c>
      <c r="C44" s="12" t="str">
        <f t="shared" si="0"/>
        <v>2023</v>
      </c>
      <c r="D44" s="12" t="str">
        <f t="shared" si="1"/>
        <v>Nov</v>
      </c>
      <c r="E44" s="1">
        <v>8285</v>
      </c>
      <c r="F44" s="1">
        <v>16839</v>
      </c>
      <c r="G44" s="1">
        <v>-8554</v>
      </c>
      <c r="H44" s="3">
        <f t="shared" si="2"/>
        <v>-1.0324683162341581</v>
      </c>
      <c r="I44" s="1" t="s">
        <v>35</v>
      </c>
      <c r="J44" s="1" t="s">
        <v>40</v>
      </c>
      <c r="K44" s="1" t="s">
        <v>15</v>
      </c>
      <c r="L44" s="1" t="s">
        <v>27</v>
      </c>
      <c r="M44" s="1" t="s">
        <v>17</v>
      </c>
      <c r="N44" s="1" t="s">
        <v>18</v>
      </c>
      <c r="O44" s="13">
        <v>0.16</v>
      </c>
    </row>
    <row r="45" spans="1:15" x14ac:dyDescent="0.25">
      <c r="A45" s="1" t="s">
        <v>80</v>
      </c>
      <c r="B45" s="12">
        <v>45140</v>
      </c>
      <c r="C45" s="12" t="str">
        <f t="shared" si="0"/>
        <v>2023</v>
      </c>
      <c r="D45" s="12" t="str">
        <f t="shared" si="1"/>
        <v>Aug</v>
      </c>
      <c r="E45" s="1">
        <v>14216</v>
      </c>
      <c r="F45" s="1">
        <v>24557</v>
      </c>
      <c r="G45" s="1">
        <v>-10341</v>
      </c>
      <c r="H45" s="3">
        <f t="shared" si="2"/>
        <v>-0.72741980866629152</v>
      </c>
      <c r="I45" s="1" t="s">
        <v>29</v>
      </c>
      <c r="J45" s="1" t="s">
        <v>36</v>
      </c>
      <c r="K45" s="1" t="s">
        <v>21</v>
      </c>
      <c r="L45" s="1" t="s">
        <v>27</v>
      </c>
      <c r="M45" s="1" t="s">
        <v>17</v>
      </c>
      <c r="N45" s="1" t="s">
        <v>18</v>
      </c>
      <c r="O45" s="13">
        <v>0.24</v>
      </c>
    </row>
    <row r="46" spans="1:15" x14ac:dyDescent="0.25">
      <c r="A46" s="1" t="s">
        <v>81</v>
      </c>
      <c r="B46" s="12">
        <v>45156</v>
      </c>
      <c r="C46" s="12" t="str">
        <f t="shared" si="0"/>
        <v>2023</v>
      </c>
      <c r="D46" s="12" t="str">
        <f t="shared" si="1"/>
        <v>Aug</v>
      </c>
      <c r="E46" s="1">
        <v>38852</v>
      </c>
      <c r="F46" s="1">
        <v>13378</v>
      </c>
      <c r="G46" s="1">
        <v>25474</v>
      </c>
      <c r="H46" s="3">
        <f t="shared" si="2"/>
        <v>0.65566766189642745</v>
      </c>
      <c r="I46" s="1" t="s">
        <v>15</v>
      </c>
      <c r="J46" s="1" t="s">
        <v>26</v>
      </c>
      <c r="K46" s="1" t="s">
        <v>21</v>
      </c>
      <c r="L46" s="1" t="s">
        <v>31</v>
      </c>
      <c r="M46" s="1" t="s">
        <v>17</v>
      </c>
      <c r="N46" s="1" t="s">
        <v>18</v>
      </c>
      <c r="O46" s="13">
        <v>0.22</v>
      </c>
    </row>
    <row r="47" spans="1:15" x14ac:dyDescent="0.25">
      <c r="A47" s="1" t="s">
        <v>82</v>
      </c>
      <c r="B47" s="12">
        <v>44656</v>
      </c>
      <c r="C47" s="12" t="str">
        <f t="shared" si="0"/>
        <v>2022</v>
      </c>
      <c r="D47" s="12" t="str">
        <f t="shared" si="1"/>
        <v>Apr</v>
      </c>
      <c r="E47" s="1">
        <v>6458</v>
      </c>
      <c r="F47" s="1">
        <v>20646</v>
      </c>
      <c r="G47" s="1">
        <v>-14188</v>
      </c>
      <c r="H47" s="3">
        <f t="shared" si="2"/>
        <v>-2.196965004645401</v>
      </c>
      <c r="I47" s="1" t="s">
        <v>13</v>
      </c>
      <c r="J47" s="1" t="s">
        <v>30</v>
      </c>
      <c r="K47" s="1" t="s">
        <v>20</v>
      </c>
      <c r="L47" s="1" t="s">
        <v>16</v>
      </c>
      <c r="M47" s="1" t="s">
        <v>17</v>
      </c>
      <c r="N47" s="1" t="s">
        <v>18</v>
      </c>
      <c r="O47" s="13">
        <v>0.24</v>
      </c>
    </row>
    <row r="48" spans="1:15" x14ac:dyDescent="0.25">
      <c r="A48" s="1" t="s">
        <v>83</v>
      </c>
      <c r="B48" s="12">
        <v>45196</v>
      </c>
      <c r="C48" s="12" t="str">
        <f t="shared" si="0"/>
        <v>2023</v>
      </c>
      <c r="D48" s="12" t="str">
        <f t="shared" si="1"/>
        <v>Sep</v>
      </c>
      <c r="E48" s="1">
        <v>10192</v>
      </c>
      <c r="F48" s="1">
        <v>17813</v>
      </c>
      <c r="G48" s="1">
        <v>-7621</v>
      </c>
      <c r="H48" s="3">
        <f t="shared" si="2"/>
        <v>-0.74774332810047095</v>
      </c>
      <c r="I48" s="1" t="s">
        <v>35</v>
      </c>
      <c r="J48" s="1" t="s">
        <v>26</v>
      </c>
      <c r="K48" s="1" t="s">
        <v>21</v>
      </c>
      <c r="L48" s="1" t="s">
        <v>31</v>
      </c>
      <c r="M48" s="1" t="s">
        <v>17</v>
      </c>
      <c r="N48" s="1" t="s">
        <v>33</v>
      </c>
      <c r="O48" s="13">
        <v>0.05</v>
      </c>
    </row>
    <row r="49" spans="1:15" x14ac:dyDescent="0.25">
      <c r="A49" s="1" t="s">
        <v>84</v>
      </c>
      <c r="B49" s="12">
        <v>45186</v>
      </c>
      <c r="C49" s="12" t="str">
        <f t="shared" si="0"/>
        <v>2023</v>
      </c>
      <c r="D49" s="12" t="str">
        <f t="shared" si="1"/>
        <v>Sep</v>
      </c>
      <c r="E49" s="1">
        <v>10781</v>
      </c>
      <c r="F49" s="1">
        <v>20614</v>
      </c>
      <c r="G49" s="1">
        <v>-9833</v>
      </c>
      <c r="H49" s="3">
        <f t="shared" si="2"/>
        <v>-0.91206752620350617</v>
      </c>
      <c r="I49" s="1" t="s">
        <v>13</v>
      </c>
      <c r="J49" s="1" t="s">
        <v>26</v>
      </c>
      <c r="K49" s="1" t="s">
        <v>21</v>
      </c>
      <c r="L49" s="1" t="s">
        <v>31</v>
      </c>
      <c r="M49" s="1" t="s">
        <v>23</v>
      </c>
      <c r="N49" s="1" t="s">
        <v>33</v>
      </c>
      <c r="O49" s="13">
        <v>0.09</v>
      </c>
    </row>
    <row r="50" spans="1:15" x14ac:dyDescent="0.25">
      <c r="A50" s="1" t="s">
        <v>85</v>
      </c>
      <c r="B50" s="12">
        <v>45176</v>
      </c>
      <c r="C50" s="12" t="str">
        <f t="shared" si="0"/>
        <v>2023</v>
      </c>
      <c r="D50" s="12" t="str">
        <f t="shared" si="1"/>
        <v>Sep</v>
      </c>
      <c r="E50" s="1">
        <v>30958</v>
      </c>
      <c r="F50" s="1">
        <v>19737</v>
      </c>
      <c r="G50" s="1">
        <v>11221</v>
      </c>
      <c r="H50" s="3">
        <f t="shared" si="2"/>
        <v>0.36245881516893858</v>
      </c>
      <c r="I50" s="1" t="s">
        <v>29</v>
      </c>
      <c r="J50" s="1" t="s">
        <v>36</v>
      </c>
      <c r="K50" s="1" t="s">
        <v>35</v>
      </c>
      <c r="L50" s="1" t="s">
        <v>16</v>
      </c>
      <c r="M50" s="1" t="s">
        <v>23</v>
      </c>
      <c r="N50" s="1" t="s">
        <v>51</v>
      </c>
      <c r="O50" s="13">
        <v>0.27</v>
      </c>
    </row>
    <row r="51" spans="1:15" x14ac:dyDescent="0.25">
      <c r="A51" s="1" t="s">
        <v>86</v>
      </c>
      <c r="B51" s="12">
        <v>45179</v>
      </c>
      <c r="C51" s="12" t="str">
        <f t="shared" si="0"/>
        <v>2023</v>
      </c>
      <c r="D51" s="12" t="str">
        <f t="shared" si="1"/>
        <v>Sep</v>
      </c>
      <c r="E51" s="1">
        <v>43631</v>
      </c>
      <c r="F51" s="1">
        <v>26472</v>
      </c>
      <c r="G51" s="1">
        <v>17159</v>
      </c>
      <c r="H51" s="3">
        <f t="shared" si="2"/>
        <v>0.39327542343746419</v>
      </c>
      <c r="I51" s="1" t="s">
        <v>15</v>
      </c>
      <c r="J51" s="1" t="s">
        <v>36</v>
      </c>
      <c r="K51" s="1" t="s">
        <v>21</v>
      </c>
      <c r="L51" s="1" t="s">
        <v>22</v>
      </c>
      <c r="M51" s="1" t="s">
        <v>38</v>
      </c>
      <c r="N51" s="1" t="s">
        <v>18</v>
      </c>
      <c r="O51" s="13">
        <v>0.02</v>
      </c>
    </row>
    <row r="52" spans="1:15" x14ac:dyDescent="0.25">
      <c r="A52" s="1" t="s">
        <v>87</v>
      </c>
      <c r="B52" s="12">
        <v>45268</v>
      </c>
      <c r="C52" s="12" t="str">
        <f t="shared" si="0"/>
        <v>2023</v>
      </c>
      <c r="D52" s="12" t="str">
        <f t="shared" si="1"/>
        <v>Dec</v>
      </c>
      <c r="E52" s="1">
        <v>39323</v>
      </c>
      <c r="F52" s="1">
        <v>11424</v>
      </c>
      <c r="G52" s="1">
        <v>27899</v>
      </c>
      <c r="H52" s="3">
        <f t="shared" si="2"/>
        <v>0.70948299977112628</v>
      </c>
      <c r="I52" s="1" t="s">
        <v>20</v>
      </c>
      <c r="J52" s="1" t="s">
        <v>36</v>
      </c>
      <c r="K52" s="1" t="s">
        <v>35</v>
      </c>
      <c r="L52" s="1" t="s">
        <v>27</v>
      </c>
      <c r="M52" s="1" t="s">
        <v>17</v>
      </c>
      <c r="N52" s="1" t="s">
        <v>51</v>
      </c>
      <c r="O52" s="13">
        <v>0</v>
      </c>
    </row>
    <row r="53" spans="1:15" x14ac:dyDescent="0.25">
      <c r="A53" s="1" t="s">
        <v>88</v>
      </c>
      <c r="B53" s="12">
        <v>45253</v>
      </c>
      <c r="C53" s="12" t="str">
        <f t="shared" si="0"/>
        <v>2023</v>
      </c>
      <c r="D53" s="12" t="str">
        <f t="shared" si="1"/>
        <v>Nov</v>
      </c>
      <c r="E53" s="1">
        <v>27062</v>
      </c>
      <c r="F53" s="1">
        <v>9556</v>
      </c>
      <c r="G53" s="1">
        <v>17506</v>
      </c>
      <c r="H53" s="3">
        <f t="shared" si="2"/>
        <v>0.64688493089941612</v>
      </c>
      <c r="I53" s="1" t="s">
        <v>20</v>
      </c>
      <c r="J53" s="1" t="s">
        <v>26</v>
      </c>
      <c r="K53" s="1" t="s">
        <v>21</v>
      </c>
      <c r="L53" s="1" t="s">
        <v>31</v>
      </c>
      <c r="M53" s="1" t="s">
        <v>32</v>
      </c>
      <c r="N53" s="1" t="s">
        <v>33</v>
      </c>
      <c r="O53" s="13">
        <v>0.15</v>
      </c>
    </row>
    <row r="54" spans="1:15" x14ac:dyDescent="0.25">
      <c r="A54" s="1" t="s">
        <v>89</v>
      </c>
      <c r="B54" s="12">
        <v>44804</v>
      </c>
      <c r="C54" s="12" t="str">
        <f t="shared" si="0"/>
        <v>2022</v>
      </c>
      <c r="D54" s="12" t="str">
        <f t="shared" si="1"/>
        <v>Aug</v>
      </c>
      <c r="E54" s="1">
        <v>32886</v>
      </c>
      <c r="F54" s="1">
        <v>28080</v>
      </c>
      <c r="G54" s="1">
        <v>4806</v>
      </c>
      <c r="H54" s="3">
        <f t="shared" si="2"/>
        <v>0.14614121510673234</v>
      </c>
      <c r="I54" s="1" t="s">
        <v>13</v>
      </c>
      <c r="J54" s="1" t="s">
        <v>36</v>
      </c>
      <c r="K54" s="1" t="s">
        <v>15</v>
      </c>
      <c r="L54" s="1" t="s">
        <v>22</v>
      </c>
      <c r="M54" s="1" t="s">
        <v>32</v>
      </c>
      <c r="N54" s="1" t="s">
        <v>18</v>
      </c>
      <c r="O54" s="13">
        <v>0.26</v>
      </c>
    </row>
    <row r="55" spans="1:15" x14ac:dyDescent="0.25">
      <c r="A55" s="1" t="s">
        <v>90</v>
      </c>
      <c r="B55" s="12">
        <v>45203</v>
      </c>
      <c r="C55" s="12" t="str">
        <f t="shared" si="0"/>
        <v>2023</v>
      </c>
      <c r="D55" s="12" t="str">
        <f t="shared" si="1"/>
        <v>Oct</v>
      </c>
      <c r="E55" s="1">
        <v>45086</v>
      </c>
      <c r="F55" s="1">
        <v>18227</v>
      </c>
      <c r="G55" s="1">
        <v>26859</v>
      </c>
      <c r="H55" s="3">
        <f t="shared" si="2"/>
        <v>0.59572816395333361</v>
      </c>
      <c r="I55" s="1" t="s">
        <v>13</v>
      </c>
      <c r="J55" s="1" t="s">
        <v>36</v>
      </c>
      <c r="K55" s="1" t="s">
        <v>29</v>
      </c>
      <c r="L55" s="1" t="s">
        <v>16</v>
      </c>
      <c r="M55" s="1" t="s">
        <v>17</v>
      </c>
      <c r="N55" s="1" t="s">
        <v>24</v>
      </c>
      <c r="O55" s="13">
        <v>0.21</v>
      </c>
    </row>
    <row r="56" spans="1:15" x14ac:dyDescent="0.25">
      <c r="A56" s="1" t="s">
        <v>91</v>
      </c>
      <c r="B56" s="12">
        <v>44994</v>
      </c>
      <c r="C56" s="12" t="str">
        <f t="shared" si="0"/>
        <v>2023</v>
      </c>
      <c r="D56" s="12" t="str">
        <f t="shared" si="1"/>
        <v>Mar</v>
      </c>
      <c r="E56" s="1">
        <v>26010</v>
      </c>
      <c r="F56" s="1">
        <v>25038</v>
      </c>
      <c r="G56" s="1">
        <v>972</v>
      </c>
      <c r="H56" s="3">
        <f t="shared" si="2"/>
        <v>3.7370242214532869E-2</v>
      </c>
      <c r="I56" s="1" t="s">
        <v>13</v>
      </c>
      <c r="J56" s="1" t="s">
        <v>14</v>
      </c>
      <c r="K56" s="1" t="s">
        <v>35</v>
      </c>
      <c r="L56" s="1" t="s">
        <v>22</v>
      </c>
      <c r="M56" s="1" t="s">
        <v>32</v>
      </c>
      <c r="N56" s="1" t="s">
        <v>18</v>
      </c>
      <c r="O56" s="13">
        <v>0.28000000000000003</v>
      </c>
    </row>
    <row r="57" spans="1:15" x14ac:dyDescent="0.25">
      <c r="A57" s="1" t="s">
        <v>92</v>
      </c>
      <c r="B57" s="12">
        <v>44965</v>
      </c>
      <c r="C57" s="12" t="str">
        <f t="shared" si="0"/>
        <v>2023</v>
      </c>
      <c r="D57" s="12" t="str">
        <f t="shared" si="1"/>
        <v>Feb</v>
      </c>
      <c r="E57" s="1">
        <v>39327</v>
      </c>
      <c r="F57" s="1">
        <v>26364</v>
      </c>
      <c r="G57" s="1">
        <v>12963</v>
      </c>
      <c r="H57" s="3">
        <f t="shared" si="2"/>
        <v>0.32962087115722022</v>
      </c>
      <c r="I57" s="1" t="s">
        <v>35</v>
      </c>
      <c r="J57" s="1" t="s">
        <v>36</v>
      </c>
      <c r="K57" s="1" t="s">
        <v>20</v>
      </c>
      <c r="L57" s="1" t="s">
        <v>41</v>
      </c>
      <c r="M57" s="1" t="s">
        <v>17</v>
      </c>
      <c r="N57" s="1" t="s">
        <v>51</v>
      </c>
      <c r="O57" s="13">
        <v>0.04</v>
      </c>
    </row>
    <row r="58" spans="1:15" x14ac:dyDescent="0.25">
      <c r="A58" s="1" t="s">
        <v>93</v>
      </c>
      <c r="B58" s="12">
        <v>45087</v>
      </c>
      <c r="C58" s="12" t="str">
        <f t="shared" si="0"/>
        <v>2023</v>
      </c>
      <c r="D58" s="12" t="str">
        <f t="shared" si="1"/>
        <v>Jun</v>
      </c>
      <c r="E58" s="1">
        <v>47439</v>
      </c>
      <c r="F58" s="1">
        <v>6733</v>
      </c>
      <c r="G58" s="1">
        <v>40706</v>
      </c>
      <c r="H58" s="3">
        <f t="shared" si="2"/>
        <v>0.85807036404645964</v>
      </c>
      <c r="I58" s="1" t="s">
        <v>35</v>
      </c>
      <c r="J58" s="1" t="s">
        <v>36</v>
      </c>
      <c r="K58" s="1" t="s">
        <v>21</v>
      </c>
      <c r="L58" s="1" t="s">
        <v>16</v>
      </c>
      <c r="M58" s="1" t="s">
        <v>32</v>
      </c>
      <c r="N58" s="1" t="s">
        <v>33</v>
      </c>
      <c r="O58" s="13">
        <v>0.24</v>
      </c>
    </row>
    <row r="59" spans="1:15" x14ac:dyDescent="0.25">
      <c r="A59" s="1" t="s">
        <v>94</v>
      </c>
      <c r="B59" s="12">
        <v>44757</v>
      </c>
      <c r="C59" s="12" t="str">
        <f t="shared" si="0"/>
        <v>2022</v>
      </c>
      <c r="D59" s="12" t="str">
        <f t="shared" si="1"/>
        <v>Jul</v>
      </c>
      <c r="E59" s="1">
        <v>13241</v>
      </c>
      <c r="F59" s="1">
        <v>7352</v>
      </c>
      <c r="G59" s="1">
        <v>5889</v>
      </c>
      <c r="H59" s="3">
        <f t="shared" si="2"/>
        <v>0.44475492787553811</v>
      </c>
      <c r="I59" s="1" t="s">
        <v>13</v>
      </c>
      <c r="J59" s="1" t="s">
        <v>36</v>
      </c>
      <c r="K59" s="1" t="s">
        <v>21</v>
      </c>
      <c r="L59" s="1" t="s">
        <v>41</v>
      </c>
      <c r="M59" s="1" t="s">
        <v>23</v>
      </c>
      <c r="N59" s="1" t="s">
        <v>18</v>
      </c>
      <c r="O59" s="13">
        <v>0.11</v>
      </c>
    </row>
    <row r="60" spans="1:15" x14ac:dyDescent="0.25">
      <c r="A60" s="1" t="s">
        <v>95</v>
      </c>
      <c r="B60" s="12">
        <v>44667</v>
      </c>
      <c r="C60" s="12" t="str">
        <f t="shared" si="0"/>
        <v>2022</v>
      </c>
      <c r="D60" s="12" t="str">
        <f t="shared" si="1"/>
        <v>Apr</v>
      </c>
      <c r="E60" s="1">
        <v>30230</v>
      </c>
      <c r="F60" s="1">
        <v>3704</v>
      </c>
      <c r="G60" s="1">
        <v>26526</v>
      </c>
      <c r="H60" s="3">
        <f t="shared" si="2"/>
        <v>0.87747270922924248</v>
      </c>
      <c r="I60" s="1" t="s">
        <v>29</v>
      </c>
      <c r="J60" s="1" t="s">
        <v>26</v>
      </c>
      <c r="K60" s="1" t="s">
        <v>21</v>
      </c>
      <c r="L60" s="1" t="s">
        <v>22</v>
      </c>
      <c r="M60" s="1" t="s">
        <v>17</v>
      </c>
      <c r="N60" s="1" t="s">
        <v>24</v>
      </c>
      <c r="O60" s="13">
        <v>0.02</v>
      </c>
    </row>
    <row r="61" spans="1:15" x14ac:dyDescent="0.25">
      <c r="A61" s="1" t="s">
        <v>96</v>
      </c>
      <c r="B61" s="12">
        <v>45043</v>
      </c>
      <c r="C61" s="12" t="str">
        <f t="shared" si="0"/>
        <v>2023</v>
      </c>
      <c r="D61" s="12" t="str">
        <f t="shared" si="1"/>
        <v>Apr</v>
      </c>
      <c r="E61" s="1">
        <v>18353</v>
      </c>
      <c r="F61" s="1">
        <v>16059</v>
      </c>
      <c r="G61" s="1">
        <v>2294</v>
      </c>
      <c r="H61" s="3">
        <f t="shared" si="2"/>
        <v>0.12499318912439383</v>
      </c>
      <c r="I61" s="1" t="s">
        <v>20</v>
      </c>
      <c r="J61" s="1" t="s">
        <v>40</v>
      </c>
      <c r="K61" s="1" t="s">
        <v>29</v>
      </c>
      <c r="L61" s="1" t="s">
        <v>27</v>
      </c>
      <c r="M61" s="1" t="s">
        <v>23</v>
      </c>
      <c r="N61" s="1" t="s">
        <v>51</v>
      </c>
      <c r="O61" s="13">
        <v>0.09</v>
      </c>
    </row>
    <row r="62" spans="1:15" x14ac:dyDescent="0.25">
      <c r="A62" s="1" t="s">
        <v>97</v>
      </c>
      <c r="B62" s="12">
        <v>45226</v>
      </c>
      <c r="C62" s="12" t="str">
        <f t="shared" si="0"/>
        <v>2023</v>
      </c>
      <c r="D62" s="12" t="str">
        <f t="shared" si="1"/>
        <v>Oct</v>
      </c>
      <c r="E62" s="1">
        <v>41284</v>
      </c>
      <c r="F62" s="1">
        <v>22542</v>
      </c>
      <c r="G62" s="1">
        <v>18742</v>
      </c>
      <c r="H62" s="3">
        <f t="shared" si="2"/>
        <v>0.45397732777831606</v>
      </c>
      <c r="I62" s="1" t="s">
        <v>13</v>
      </c>
      <c r="J62" s="1" t="s">
        <v>36</v>
      </c>
      <c r="K62" s="1" t="s">
        <v>29</v>
      </c>
      <c r="L62" s="1" t="s">
        <v>27</v>
      </c>
      <c r="M62" s="1" t="s">
        <v>17</v>
      </c>
      <c r="N62" s="1" t="s">
        <v>18</v>
      </c>
      <c r="O62" s="13">
        <v>0</v>
      </c>
    </row>
    <row r="63" spans="1:15" x14ac:dyDescent="0.25">
      <c r="A63" s="1" t="s">
        <v>98</v>
      </c>
      <c r="B63" s="12">
        <v>45087</v>
      </c>
      <c r="C63" s="12" t="str">
        <f t="shared" si="0"/>
        <v>2023</v>
      </c>
      <c r="D63" s="12" t="str">
        <f t="shared" si="1"/>
        <v>Jun</v>
      </c>
      <c r="E63" s="1">
        <v>35620</v>
      </c>
      <c r="F63" s="1">
        <v>24298</v>
      </c>
      <c r="G63" s="1">
        <v>11322</v>
      </c>
      <c r="H63" s="3">
        <f t="shared" si="2"/>
        <v>0.31785513756316675</v>
      </c>
      <c r="I63" s="1" t="s">
        <v>13</v>
      </c>
      <c r="J63" s="1" t="s">
        <v>14</v>
      </c>
      <c r="K63" s="1" t="s">
        <v>21</v>
      </c>
      <c r="L63" s="1" t="s">
        <v>41</v>
      </c>
      <c r="M63" s="1" t="s">
        <v>17</v>
      </c>
      <c r="N63" s="1" t="s">
        <v>33</v>
      </c>
      <c r="O63" s="13">
        <v>0.14000000000000001</v>
      </c>
    </row>
    <row r="64" spans="1:15" x14ac:dyDescent="0.25">
      <c r="A64" s="1" t="s">
        <v>99</v>
      </c>
      <c r="B64" s="12">
        <v>44813</v>
      </c>
      <c r="C64" s="12" t="str">
        <f t="shared" si="0"/>
        <v>2022</v>
      </c>
      <c r="D64" s="12" t="str">
        <f t="shared" si="1"/>
        <v>Sep</v>
      </c>
      <c r="E64" s="1">
        <v>30168</v>
      </c>
      <c r="F64" s="1">
        <v>24997</v>
      </c>
      <c r="G64" s="1">
        <v>5171</v>
      </c>
      <c r="H64" s="3">
        <f t="shared" si="2"/>
        <v>0.17140678865022541</v>
      </c>
      <c r="I64" s="1" t="s">
        <v>15</v>
      </c>
      <c r="J64" s="1" t="s">
        <v>14</v>
      </c>
      <c r="K64" s="1" t="s">
        <v>29</v>
      </c>
      <c r="L64" s="1" t="s">
        <v>31</v>
      </c>
      <c r="M64" s="1" t="s">
        <v>17</v>
      </c>
      <c r="N64" s="1" t="s">
        <v>18</v>
      </c>
      <c r="O64" s="13">
        <v>0.09</v>
      </c>
    </row>
    <row r="65" spans="1:15" x14ac:dyDescent="0.25">
      <c r="A65" s="1" t="s">
        <v>100</v>
      </c>
      <c r="B65" s="12">
        <v>44833</v>
      </c>
      <c r="C65" s="12" t="str">
        <f t="shared" si="0"/>
        <v>2022</v>
      </c>
      <c r="D65" s="12" t="str">
        <f t="shared" si="1"/>
        <v>Sep</v>
      </c>
      <c r="E65" s="1">
        <v>39801</v>
      </c>
      <c r="F65" s="1">
        <v>21226</v>
      </c>
      <c r="G65" s="1">
        <v>18575</v>
      </c>
      <c r="H65" s="3">
        <f t="shared" si="2"/>
        <v>0.46669681666289792</v>
      </c>
      <c r="I65" s="1" t="s">
        <v>13</v>
      </c>
      <c r="J65" s="1" t="s">
        <v>36</v>
      </c>
      <c r="K65" s="1" t="s">
        <v>20</v>
      </c>
      <c r="L65" s="1" t="s">
        <v>31</v>
      </c>
      <c r="M65" s="1" t="s">
        <v>17</v>
      </c>
      <c r="N65" s="1" t="s">
        <v>24</v>
      </c>
      <c r="O65" s="13">
        <v>0.1</v>
      </c>
    </row>
    <row r="66" spans="1:15" x14ac:dyDescent="0.25">
      <c r="A66" s="1" t="s">
        <v>101</v>
      </c>
      <c r="B66" s="12">
        <v>44842</v>
      </c>
      <c r="C66" s="12" t="str">
        <f t="shared" si="0"/>
        <v>2022</v>
      </c>
      <c r="D66" s="12" t="str">
        <f t="shared" si="1"/>
        <v>Oct</v>
      </c>
      <c r="E66" s="1">
        <v>35697</v>
      </c>
      <c r="F66" s="1">
        <v>10827</v>
      </c>
      <c r="G66" s="1">
        <v>24870</v>
      </c>
      <c r="H66" s="3">
        <f t="shared" si="2"/>
        <v>0.69669720144549963</v>
      </c>
      <c r="I66" s="1" t="s">
        <v>13</v>
      </c>
      <c r="J66" s="1" t="s">
        <v>36</v>
      </c>
      <c r="K66" s="1" t="s">
        <v>29</v>
      </c>
      <c r="L66" s="1" t="s">
        <v>27</v>
      </c>
      <c r="M66" s="1" t="s">
        <v>32</v>
      </c>
      <c r="N66" s="1" t="s">
        <v>51</v>
      </c>
      <c r="O66" s="13">
        <v>0.18</v>
      </c>
    </row>
    <row r="67" spans="1:15" x14ac:dyDescent="0.25">
      <c r="A67" s="1" t="s">
        <v>102</v>
      </c>
      <c r="B67" s="12">
        <v>45068</v>
      </c>
      <c r="C67" s="12" t="str">
        <f t="shared" ref="C67:C130" si="3">TEXT(B67,"YYYY")</f>
        <v>2023</v>
      </c>
      <c r="D67" s="12" t="str">
        <f t="shared" ref="D67:D130" si="4">TEXT(B67,"MMM")</f>
        <v>May</v>
      </c>
      <c r="E67" s="1">
        <v>25794</v>
      </c>
      <c r="F67" s="1">
        <v>15941</v>
      </c>
      <c r="G67" s="1">
        <v>9853</v>
      </c>
      <c r="H67" s="3">
        <f t="shared" ref="H67:H130" si="5">G67/E67</f>
        <v>0.38198805923858259</v>
      </c>
      <c r="I67" s="1" t="s">
        <v>15</v>
      </c>
      <c r="J67" s="1" t="s">
        <v>14</v>
      </c>
      <c r="K67" s="1" t="s">
        <v>21</v>
      </c>
      <c r="L67" s="1" t="s">
        <v>41</v>
      </c>
      <c r="M67" s="1" t="s">
        <v>32</v>
      </c>
      <c r="N67" s="1" t="s">
        <v>18</v>
      </c>
      <c r="O67" s="13">
        <v>0.22</v>
      </c>
    </row>
    <row r="68" spans="1:15" x14ac:dyDescent="0.25">
      <c r="A68" s="1" t="s">
        <v>103</v>
      </c>
      <c r="B68" s="12">
        <v>45228</v>
      </c>
      <c r="C68" s="12" t="str">
        <f t="shared" si="3"/>
        <v>2023</v>
      </c>
      <c r="D68" s="12" t="str">
        <f t="shared" si="4"/>
        <v>Oct</v>
      </c>
      <c r="E68" s="1">
        <v>15050</v>
      </c>
      <c r="F68" s="1">
        <v>4854</v>
      </c>
      <c r="G68" s="1">
        <v>10196</v>
      </c>
      <c r="H68" s="3">
        <f t="shared" si="5"/>
        <v>0.67747508305647841</v>
      </c>
      <c r="I68" s="1" t="s">
        <v>29</v>
      </c>
      <c r="J68" s="1" t="s">
        <v>14</v>
      </c>
      <c r="K68" s="1" t="s">
        <v>21</v>
      </c>
      <c r="L68" s="1" t="s">
        <v>27</v>
      </c>
      <c r="M68" s="1" t="s">
        <v>23</v>
      </c>
      <c r="N68" s="1" t="s">
        <v>33</v>
      </c>
      <c r="O68" s="13">
        <v>0.03</v>
      </c>
    </row>
    <row r="69" spans="1:15" x14ac:dyDescent="0.25">
      <c r="A69" s="1" t="s">
        <v>104</v>
      </c>
      <c r="B69" s="12">
        <v>44571</v>
      </c>
      <c r="C69" s="12" t="str">
        <f t="shared" si="3"/>
        <v>2022</v>
      </c>
      <c r="D69" s="12" t="str">
        <f t="shared" si="4"/>
        <v>Jan</v>
      </c>
      <c r="E69" s="1">
        <v>19647</v>
      </c>
      <c r="F69" s="1">
        <v>8556</v>
      </c>
      <c r="G69" s="1">
        <v>11091</v>
      </c>
      <c r="H69" s="3">
        <f t="shared" si="5"/>
        <v>0.56451366620858145</v>
      </c>
      <c r="I69" s="1" t="s">
        <v>13</v>
      </c>
      <c r="J69" s="1" t="s">
        <v>26</v>
      </c>
      <c r="K69" s="1" t="s">
        <v>29</v>
      </c>
      <c r="L69" s="1" t="s">
        <v>22</v>
      </c>
      <c r="M69" s="1" t="s">
        <v>17</v>
      </c>
      <c r="N69" s="1" t="s">
        <v>33</v>
      </c>
      <c r="O69" s="13">
        <v>0.12</v>
      </c>
    </row>
    <row r="70" spans="1:15" x14ac:dyDescent="0.25">
      <c r="A70" s="1" t="s">
        <v>105</v>
      </c>
      <c r="B70" s="12">
        <v>44743</v>
      </c>
      <c r="C70" s="12" t="str">
        <f t="shared" si="3"/>
        <v>2022</v>
      </c>
      <c r="D70" s="12" t="str">
        <f t="shared" si="4"/>
        <v>Jul</v>
      </c>
      <c r="E70" s="1">
        <v>7634</v>
      </c>
      <c r="F70" s="1">
        <v>21298</v>
      </c>
      <c r="G70" s="1">
        <v>-13664</v>
      </c>
      <c r="H70" s="3">
        <f t="shared" si="5"/>
        <v>-1.7898873460833116</v>
      </c>
      <c r="I70" s="1" t="s">
        <v>13</v>
      </c>
      <c r="J70" s="1" t="s">
        <v>36</v>
      </c>
      <c r="K70" s="1" t="s">
        <v>21</v>
      </c>
      <c r="L70" s="1" t="s">
        <v>41</v>
      </c>
      <c r="M70" s="1" t="s">
        <v>38</v>
      </c>
      <c r="N70" s="1" t="s">
        <v>24</v>
      </c>
      <c r="O70" s="13">
        <v>7.0000000000000007E-2</v>
      </c>
    </row>
    <row r="71" spans="1:15" x14ac:dyDescent="0.25">
      <c r="A71" s="1" t="s">
        <v>106</v>
      </c>
      <c r="B71" s="12">
        <v>45022</v>
      </c>
      <c r="C71" s="12" t="str">
        <f t="shared" si="3"/>
        <v>2023</v>
      </c>
      <c r="D71" s="12" t="str">
        <f t="shared" si="4"/>
        <v>Apr</v>
      </c>
      <c r="E71" s="1">
        <v>11131</v>
      </c>
      <c r="F71" s="1">
        <v>29465</v>
      </c>
      <c r="G71" s="1">
        <v>-18334</v>
      </c>
      <c r="H71" s="3">
        <f t="shared" si="5"/>
        <v>-1.6471116701105022</v>
      </c>
      <c r="I71" s="1" t="s">
        <v>29</v>
      </c>
      <c r="J71" s="1" t="s">
        <v>36</v>
      </c>
      <c r="K71" s="1" t="s">
        <v>45</v>
      </c>
      <c r="L71" s="1" t="s">
        <v>16</v>
      </c>
      <c r="M71" s="1" t="s">
        <v>17</v>
      </c>
      <c r="N71" s="1" t="s">
        <v>24</v>
      </c>
      <c r="O71" s="13">
        <v>0.22</v>
      </c>
    </row>
    <row r="72" spans="1:15" x14ac:dyDescent="0.25">
      <c r="A72" s="1" t="s">
        <v>107</v>
      </c>
      <c r="B72" s="12">
        <v>44984</v>
      </c>
      <c r="C72" s="12" t="str">
        <f t="shared" si="3"/>
        <v>2023</v>
      </c>
      <c r="D72" s="12" t="str">
        <f t="shared" si="4"/>
        <v>Feb</v>
      </c>
      <c r="E72" s="1">
        <v>26553</v>
      </c>
      <c r="F72" s="1">
        <v>3546</v>
      </c>
      <c r="G72" s="1">
        <v>23007</v>
      </c>
      <c r="H72" s="3">
        <f t="shared" si="5"/>
        <v>0.86645576770986332</v>
      </c>
      <c r="I72" s="1" t="s">
        <v>13</v>
      </c>
      <c r="J72" s="1" t="s">
        <v>26</v>
      </c>
      <c r="K72" s="1" t="s">
        <v>45</v>
      </c>
      <c r="L72" s="1" t="s">
        <v>31</v>
      </c>
      <c r="M72" s="1" t="s">
        <v>23</v>
      </c>
      <c r="N72" s="1" t="s">
        <v>33</v>
      </c>
      <c r="O72" s="13">
        <v>0.23</v>
      </c>
    </row>
    <row r="73" spans="1:15" x14ac:dyDescent="0.25">
      <c r="A73" s="1" t="s">
        <v>108</v>
      </c>
      <c r="B73" s="12">
        <v>44750</v>
      </c>
      <c r="C73" s="12" t="str">
        <f t="shared" si="3"/>
        <v>2022</v>
      </c>
      <c r="D73" s="12" t="str">
        <f t="shared" si="4"/>
        <v>Jul</v>
      </c>
      <c r="E73" s="1">
        <v>39632</v>
      </c>
      <c r="F73" s="1">
        <v>24268</v>
      </c>
      <c r="G73" s="1">
        <v>15364</v>
      </c>
      <c r="H73" s="3">
        <f t="shared" si="5"/>
        <v>0.38766653209527652</v>
      </c>
      <c r="I73" s="1" t="s">
        <v>13</v>
      </c>
      <c r="J73" s="1" t="s">
        <v>40</v>
      </c>
      <c r="K73" s="1" t="s">
        <v>21</v>
      </c>
      <c r="L73" s="1" t="s">
        <v>31</v>
      </c>
      <c r="M73" s="1" t="s">
        <v>38</v>
      </c>
      <c r="N73" s="1" t="s">
        <v>33</v>
      </c>
      <c r="O73" s="13">
        <v>0.06</v>
      </c>
    </row>
    <row r="74" spans="1:15" x14ac:dyDescent="0.25">
      <c r="A74" s="1" t="s">
        <v>109</v>
      </c>
      <c r="B74" s="12">
        <v>45068</v>
      </c>
      <c r="C74" s="12" t="str">
        <f t="shared" si="3"/>
        <v>2023</v>
      </c>
      <c r="D74" s="12" t="str">
        <f t="shared" si="4"/>
        <v>May</v>
      </c>
      <c r="E74" s="1">
        <v>29946</v>
      </c>
      <c r="F74" s="1">
        <v>7691</v>
      </c>
      <c r="G74" s="1">
        <v>22255</v>
      </c>
      <c r="H74" s="3">
        <f t="shared" si="5"/>
        <v>0.74317104120750688</v>
      </c>
      <c r="I74" s="1" t="s">
        <v>13</v>
      </c>
      <c r="J74" s="1" t="s">
        <v>26</v>
      </c>
      <c r="K74" s="1" t="s">
        <v>21</v>
      </c>
      <c r="L74" s="1" t="s">
        <v>31</v>
      </c>
      <c r="M74" s="1" t="s">
        <v>17</v>
      </c>
      <c r="N74" s="1" t="s">
        <v>18</v>
      </c>
      <c r="O74" s="13">
        <v>0.03</v>
      </c>
    </row>
    <row r="75" spans="1:15" x14ac:dyDescent="0.25">
      <c r="A75" s="1" t="s">
        <v>110</v>
      </c>
      <c r="B75" s="12">
        <v>44904</v>
      </c>
      <c r="C75" s="12" t="str">
        <f t="shared" si="3"/>
        <v>2022</v>
      </c>
      <c r="D75" s="12" t="str">
        <f t="shared" si="4"/>
        <v>Dec</v>
      </c>
      <c r="E75" s="1">
        <v>34565</v>
      </c>
      <c r="F75" s="1">
        <v>25995</v>
      </c>
      <c r="G75" s="1">
        <v>8570</v>
      </c>
      <c r="H75" s="3">
        <f t="shared" si="5"/>
        <v>0.24793866628092001</v>
      </c>
      <c r="I75" s="1" t="s">
        <v>13</v>
      </c>
      <c r="J75" s="1" t="s">
        <v>36</v>
      </c>
      <c r="K75" s="1" t="s">
        <v>21</v>
      </c>
      <c r="L75" s="1" t="s">
        <v>16</v>
      </c>
      <c r="M75" s="1" t="s">
        <v>17</v>
      </c>
      <c r="N75" s="1" t="s">
        <v>18</v>
      </c>
      <c r="O75" s="13">
        <v>0.18</v>
      </c>
    </row>
    <row r="76" spans="1:15" x14ac:dyDescent="0.25">
      <c r="A76" s="1" t="s">
        <v>111</v>
      </c>
      <c r="B76" s="12">
        <v>44845</v>
      </c>
      <c r="C76" s="12" t="str">
        <f t="shared" si="3"/>
        <v>2022</v>
      </c>
      <c r="D76" s="12" t="str">
        <f t="shared" si="4"/>
        <v>Oct</v>
      </c>
      <c r="E76" s="1">
        <v>25240</v>
      </c>
      <c r="F76" s="1">
        <v>10423</v>
      </c>
      <c r="G76" s="1">
        <v>14817</v>
      </c>
      <c r="H76" s="3">
        <f t="shared" si="5"/>
        <v>0.58704437400950871</v>
      </c>
      <c r="I76" s="1" t="s">
        <v>35</v>
      </c>
      <c r="J76" s="1" t="s">
        <v>36</v>
      </c>
      <c r="K76" s="1" t="s">
        <v>35</v>
      </c>
      <c r="L76" s="1" t="s">
        <v>31</v>
      </c>
      <c r="M76" s="1" t="s">
        <v>17</v>
      </c>
      <c r="N76" s="1" t="s">
        <v>18</v>
      </c>
      <c r="O76" s="13">
        <v>0.28000000000000003</v>
      </c>
    </row>
    <row r="77" spans="1:15" x14ac:dyDescent="0.25">
      <c r="A77" s="1" t="s">
        <v>112</v>
      </c>
      <c r="B77" s="12">
        <v>45032</v>
      </c>
      <c r="C77" s="12" t="str">
        <f t="shared" si="3"/>
        <v>2023</v>
      </c>
      <c r="D77" s="12" t="str">
        <f t="shared" si="4"/>
        <v>Apr</v>
      </c>
      <c r="E77" s="1">
        <v>43855</v>
      </c>
      <c r="F77" s="1">
        <v>24091</v>
      </c>
      <c r="G77" s="1">
        <v>19764</v>
      </c>
      <c r="H77" s="3">
        <f t="shared" si="5"/>
        <v>0.45066697069889411</v>
      </c>
      <c r="I77" s="1" t="s">
        <v>13</v>
      </c>
      <c r="J77" s="1" t="s">
        <v>36</v>
      </c>
      <c r="K77" s="1" t="s">
        <v>20</v>
      </c>
      <c r="L77" s="1" t="s">
        <v>22</v>
      </c>
      <c r="M77" s="1" t="s">
        <v>32</v>
      </c>
      <c r="N77" s="1" t="s">
        <v>24</v>
      </c>
      <c r="O77" s="13">
        <v>0.28000000000000003</v>
      </c>
    </row>
    <row r="78" spans="1:15" x14ac:dyDescent="0.25">
      <c r="A78" s="1" t="s">
        <v>113</v>
      </c>
      <c r="B78" s="12">
        <v>45058</v>
      </c>
      <c r="C78" s="12" t="str">
        <f t="shared" si="3"/>
        <v>2023</v>
      </c>
      <c r="D78" s="12" t="str">
        <f t="shared" si="4"/>
        <v>May</v>
      </c>
      <c r="E78" s="1">
        <v>18903</v>
      </c>
      <c r="F78" s="1">
        <v>19685</v>
      </c>
      <c r="G78" s="1">
        <v>-782</v>
      </c>
      <c r="H78" s="3">
        <f t="shared" si="5"/>
        <v>-4.1369094852668889E-2</v>
      </c>
      <c r="I78" s="1" t="s">
        <v>35</v>
      </c>
      <c r="J78" s="1" t="s">
        <v>36</v>
      </c>
      <c r="K78" s="1" t="s">
        <v>20</v>
      </c>
      <c r="L78" s="1" t="s">
        <v>41</v>
      </c>
      <c r="M78" s="1" t="s">
        <v>38</v>
      </c>
      <c r="N78" s="1" t="s">
        <v>33</v>
      </c>
      <c r="O78" s="13">
        <v>0.18</v>
      </c>
    </row>
    <row r="79" spans="1:15" x14ac:dyDescent="0.25">
      <c r="A79" s="1" t="s">
        <v>114</v>
      </c>
      <c r="B79" s="12">
        <v>45118</v>
      </c>
      <c r="C79" s="12" t="str">
        <f t="shared" si="3"/>
        <v>2023</v>
      </c>
      <c r="D79" s="12" t="str">
        <f t="shared" si="4"/>
        <v>Jul</v>
      </c>
      <c r="E79" s="1">
        <v>35656</v>
      </c>
      <c r="F79" s="1">
        <v>14122</v>
      </c>
      <c r="G79" s="1">
        <v>21534</v>
      </c>
      <c r="H79" s="3">
        <f t="shared" si="5"/>
        <v>0.60393762620596814</v>
      </c>
      <c r="I79" s="1" t="s">
        <v>15</v>
      </c>
      <c r="J79" s="1" t="s">
        <v>36</v>
      </c>
      <c r="K79" s="1" t="s">
        <v>21</v>
      </c>
      <c r="L79" s="1" t="s">
        <v>31</v>
      </c>
      <c r="M79" s="1" t="s">
        <v>23</v>
      </c>
      <c r="N79" s="1" t="s">
        <v>18</v>
      </c>
      <c r="O79" s="13">
        <v>0.06</v>
      </c>
    </row>
    <row r="80" spans="1:15" x14ac:dyDescent="0.25">
      <c r="A80" s="1" t="s">
        <v>115</v>
      </c>
      <c r="B80" s="12">
        <v>44836</v>
      </c>
      <c r="C80" s="12" t="str">
        <f t="shared" si="3"/>
        <v>2022</v>
      </c>
      <c r="D80" s="12" t="str">
        <f t="shared" si="4"/>
        <v>Oct</v>
      </c>
      <c r="E80" s="1">
        <v>19193</v>
      </c>
      <c r="F80" s="1">
        <v>10516</v>
      </c>
      <c r="G80" s="1">
        <v>8677</v>
      </c>
      <c r="H80" s="3">
        <f t="shared" si="5"/>
        <v>0.45209190850831033</v>
      </c>
      <c r="I80" s="1" t="s">
        <v>13</v>
      </c>
      <c r="J80" s="1" t="s">
        <v>30</v>
      </c>
      <c r="K80" s="1" t="s">
        <v>20</v>
      </c>
      <c r="L80" s="1" t="s">
        <v>41</v>
      </c>
      <c r="M80" s="1" t="s">
        <v>23</v>
      </c>
      <c r="N80" s="1" t="s">
        <v>51</v>
      </c>
      <c r="O80" s="13">
        <v>0.05</v>
      </c>
    </row>
    <row r="81" spans="1:15" x14ac:dyDescent="0.25">
      <c r="A81" s="1" t="s">
        <v>116</v>
      </c>
      <c r="B81" s="12">
        <v>44607</v>
      </c>
      <c r="C81" s="12" t="str">
        <f t="shared" si="3"/>
        <v>2022</v>
      </c>
      <c r="D81" s="12" t="str">
        <f t="shared" si="4"/>
        <v>Feb</v>
      </c>
      <c r="E81" s="1">
        <v>20262</v>
      </c>
      <c r="F81" s="1">
        <v>18926</v>
      </c>
      <c r="G81" s="1">
        <v>1336</v>
      </c>
      <c r="H81" s="3">
        <f t="shared" si="5"/>
        <v>6.5936235317342815E-2</v>
      </c>
      <c r="I81" s="1" t="s">
        <v>20</v>
      </c>
      <c r="J81" s="1" t="s">
        <v>26</v>
      </c>
      <c r="K81" s="1" t="s">
        <v>35</v>
      </c>
      <c r="L81" s="1" t="s">
        <v>31</v>
      </c>
      <c r="M81" s="1" t="s">
        <v>38</v>
      </c>
      <c r="N81" s="1" t="s">
        <v>18</v>
      </c>
      <c r="O81" s="13">
        <v>0.16</v>
      </c>
    </row>
    <row r="82" spans="1:15" x14ac:dyDescent="0.25">
      <c r="A82" s="1" t="s">
        <v>117</v>
      </c>
      <c r="B82" s="12">
        <v>44616</v>
      </c>
      <c r="C82" s="12" t="str">
        <f t="shared" si="3"/>
        <v>2022</v>
      </c>
      <c r="D82" s="12" t="str">
        <f t="shared" si="4"/>
        <v>Feb</v>
      </c>
      <c r="E82" s="1">
        <v>15668</v>
      </c>
      <c r="F82" s="1">
        <v>25755</v>
      </c>
      <c r="G82" s="1">
        <v>-10087</v>
      </c>
      <c r="H82" s="3">
        <f t="shared" si="5"/>
        <v>-0.64379627265764616</v>
      </c>
      <c r="I82" s="1" t="s">
        <v>35</v>
      </c>
      <c r="J82" s="1" t="s">
        <v>14</v>
      </c>
      <c r="K82" s="1" t="s">
        <v>45</v>
      </c>
      <c r="L82" s="1" t="s">
        <v>27</v>
      </c>
      <c r="M82" s="1" t="s">
        <v>17</v>
      </c>
      <c r="N82" s="1" t="s">
        <v>33</v>
      </c>
      <c r="O82" s="13">
        <v>0.19</v>
      </c>
    </row>
    <row r="83" spans="1:15" x14ac:dyDescent="0.25">
      <c r="A83" s="1" t="s">
        <v>118</v>
      </c>
      <c r="B83" s="12">
        <v>45142</v>
      </c>
      <c r="C83" s="12" t="str">
        <f t="shared" si="3"/>
        <v>2023</v>
      </c>
      <c r="D83" s="12" t="str">
        <f t="shared" si="4"/>
        <v>Aug</v>
      </c>
      <c r="E83" s="1">
        <v>35158</v>
      </c>
      <c r="F83" s="1">
        <v>3802</v>
      </c>
      <c r="G83" s="1">
        <v>31356</v>
      </c>
      <c r="H83" s="3">
        <f t="shared" si="5"/>
        <v>0.8918596052107628</v>
      </c>
      <c r="I83" s="1" t="s">
        <v>29</v>
      </c>
      <c r="J83" s="1" t="s">
        <v>36</v>
      </c>
      <c r="K83" s="1" t="s">
        <v>29</v>
      </c>
      <c r="L83" s="1" t="s">
        <v>22</v>
      </c>
      <c r="M83" s="1" t="s">
        <v>32</v>
      </c>
      <c r="N83" s="1" t="s">
        <v>33</v>
      </c>
      <c r="O83" s="13">
        <v>0.15</v>
      </c>
    </row>
    <row r="84" spans="1:15" x14ac:dyDescent="0.25">
      <c r="A84" s="1" t="s">
        <v>119</v>
      </c>
      <c r="B84" s="12">
        <v>45170</v>
      </c>
      <c r="C84" s="12" t="str">
        <f t="shared" si="3"/>
        <v>2023</v>
      </c>
      <c r="D84" s="12" t="str">
        <f t="shared" si="4"/>
        <v>Sep</v>
      </c>
      <c r="E84" s="1">
        <v>11338</v>
      </c>
      <c r="F84" s="1">
        <v>19451</v>
      </c>
      <c r="G84" s="1">
        <v>-8113</v>
      </c>
      <c r="H84" s="3">
        <f t="shared" si="5"/>
        <v>-0.71555829952372552</v>
      </c>
      <c r="I84" s="1" t="s">
        <v>13</v>
      </c>
      <c r="J84" s="1" t="s">
        <v>36</v>
      </c>
      <c r="K84" s="1" t="s">
        <v>29</v>
      </c>
      <c r="L84" s="1" t="s">
        <v>41</v>
      </c>
      <c r="M84" s="1" t="s">
        <v>17</v>
      </c>
      <c r="N84" s="1" t="s">
        <v>51</v>
      </c>
      <c r="O84" s="13">
        <v>0.04</v>
      </c>
    </row>
    <row r="85" spans="1:15" x14ac:dyDescent="0.25">
      <c r="A85" s="1" t="s">
        <v>120</v>
      </c>
      <c r="B85" s="12">
        <v>44563</v>
      </c>
      <c r="C85" s="12" t="str">
        <f t="shared" si="3"/>
        <v>2022</v>
      </c>
      <c r="D85" s="12" t="str">
        <f t="shared" si="4"/>
        <v>Jan</v>
      </c>
      <c r="E85" s="1">
        <v>10187</v>
      </c>
      <c r="F85" s="1">
        <v>17432</v>
      </c>
      <c r="G85" s="1">
        <v>-7245</v>
      </c>
      <c r="H85" s="3">
        <f t="shared" si="5"/>
        <v>-0.71120054972023172</v>
      </c>
      <c r="I85" s="1" t="s">
        <v>35</v>
      </c>
      <c r="J85" s="1" t="s">
        <v>40</v>
      </c>
      <c r="K85" s="1" t="s">
        <v>35</v>
      </c>
      <c r="L85" s="1" t="s">
        <v>31</v>
      </c>
      <c r="M85" s="1" t="s">
        <v>17</v>
      </c>
      <c r="N85" s="1" t="s">
        <v>18</v>
      </c>
      <c r="O85" s="13">
        <v>0.22</v>
      </c>
    </row>
    <row r="86" spans="1:15" x14ac:dyDescent="0.25">
      <c r="A86" s="1" t="s">
        <v>121</v>
      </c>
      <c r="B86" s="12">
        <v>45140</v>
      </c>
      <c r="C86" s="12" t="str">
        <f t="shared" si="3"/>
        <v>2023</v>
      </c>
      <c r="D86" s="12" t="str">
        <f t="shared" si="4"/>
        <v>Aug</v>
      </c>
      <c r="E86" s="1">
        <v>49322</v>
      </c>
      <c r="F86" s="1">
        <v>21537</v>
      </c>
      <c r="G86" s="1">
        <v>27785</v>
      </c>
      <c r="H86" s="3">
        <f t="shared" si="5"/>
        <v>0.56333887514699321</v>
      </c>
      <c r="I86" s="1" t="s">
        <v>13</v>
      </c>
      <c r="J86" s="1" t="s">
        <v>36</v>
      </c>
      <c r="K86" s="1" t="s">
        <v>29</v>
      </c>
      <c r="L86" s="1" t="s">
        <v>31</v>
      </c>
      <c r="M86" s="1" t="s">
        <v>17</v>
      </c>
      <c r="N86" s="1" t="s">
        <v>33</v>
      </c>
      <c r="O86" s="13">
        <v>0.06</v>
      </c>
    </row>
    <row r="87" spans="1:15" x14ac:dyDescent="0.25">
      <c r="A87" s="1" t="s">
        <v>122</v>
      </c>
      <c r="B87" s="12">
        <v>44701</v>
      </c>
      <c r="C87" s="12" t="str">
        <f t="shared" si="3"/>
        <v>2022</v>
      </c>
      <c r="D87" s="12" t="str">
        <f t="shared" si="4"/>
        <v>May</v>
      </c>
      <c r="E87" s="1">
        <v>9900</v>
      </c>
      <c r="F87" s="1">
        <v>14929</v>
      </c>
      <c r="G87" s="1">
        <v>-5029</v>
      </c>
      <c r="H87" s="3">
        <f t="shared" si="5"/>
        <v>-0.50797979797979798</v>
      </c>
      <c r="I87" s="1" t="s">
        <v>13</v>
      </c>
      <c r="J87" s="1" t="s">
        <v>14</v>
      </c>
      <c r="K87" s="1" t="s">
        <v>15</v>
      </c>
      <c r="L87" s="1" t="s">
        <v>31</v>
      </c>
      <c r="M87" s="1" t="s">
        <v>17</v>
      </c>
      <c r="N87" s="1" t="s">
        <v>33</v>
      </c>
      <c r="O87" s="13">
        <v>0.21</v>
      </c>
    </row>
    <row r="88" spans="1:15" x14ac:dyDescent="0.25">
      <c r="A88" s="1" t="s">
        <v>123</v>
      </c>
      <c r="B88" s="12">
        <v>44651</v>
      </c>
      <c r="C88" s="12" t="str">
        <f t="shared" si="3"/>
        <v>2022</v>
      </c>
      <c r="D88" s="12" t="str">
        <f t="shared" si="4"/>
        <v>Mar</v>
      </c>
      <c r="E88" s="1">
        <v>22151</v>
      </c>
      <c r="F88" s="1">
        <v>6699</v>
      </c>
      <c r="G88" s="1">
        <v>15452</v>
      </c>
      <c r="H88" s="3">
        <f t="shared" si="5"/>
        <v>0.69757573021534014</v>
      </c>
      <c r="I88" s="1" t="s">
        <v>13</v>
      </c>
      <c r="J88" s="1" t="s">
        <v>14</v>
      </c>
      <c r="K88" s="1" t="s">
        <v>21</v>
      </c>
      <c r="L88" s="1" t="s">
        <v>31</v>
      </c>
      <c r="M88" s="1" t="s">
        <v>17</v>
      </c>
      <c r="N88" s="1" t="s">
        <v>33</v>
      </c>
      <c r="O88" s="13">
        <v>0.26</v>
      </c>
    </row>
    <row r="89" spans="1:15" x14ac:dyDescent="0.25">
      <c r="A89" s="1" t="s">
        <v>124</v>
      </c>
      <c r="B89" s="12">
        <v>45077</v>
      </c>
      <c r="C89" s="12" t="str">
        <f t="shared" si="3"/>
        <v>2023</v>
      </c>
      <c r="D89" s="12" t="str">
        <f t="shared" si="4"/>
        <v>May</v>
      </c>
      <c r="E89" s="1">
        <v>33235</v>
      </c>
      <c r="F89" s="1">
        <v>15204</v>
      </c>
      <c r="G89" s="1">
        <v>18031</v>
      </c>
      <c r="H89" s="3">
        <f t="shared" si="5"/>
        <v>0.54253046487137058</v>
      </c>
      <c r="I89" s="1" t="s">
        <v>13</v>
      </c>
      <c r="J89" s="1" t="s">
        <v>30</v>
      </c>
      <c r="K89" s="1" t="s">
        <v>21</v>
      </c>
      <c r="L89" s="1" t="s">
        <v>27</v>
      </c>
      <c r="M89" s="1" t="s">
        <v>23</v>
      </c>
      <c r="N89" s="1" t="s">
        <v>33</v>
      </c>
      <c r="O89" s="13">
        <v>0.08</v>
      </c>
    </row>
    <row r="90" spans="1:15" x14ac:dyDescent="0.25">
      <c r="A90" s="1" t="s">
        <v>125</v>
      </c>
      <c r="B90" s="12">
        <v>44922</v>
      </c>
      <c r="C90" s="12" t="str">
        <f t="shared" si="3"/>
        <v>2022</v>
      </c>
      <c r="D90" s="12" t="str">
        <f t="shared" si="4"/>
        <v>Dec</v>
      </c>
      <c r="E90" s="1">
        <v>20601</v>
      </c>
      <c r="F90" s="1">
        <v>4375</v>
      </c>
      <c r="G90" s="1">
        <v>16226</v>
      </c>
      <c r="H90" s="3">
        <f t="shared" si="5"/>
        <v>0.78763166836561327</v>
      </c>
      <c r="I90" s="1" t="s">
        <v>13</v>
      </c>
      <c r="J90" s="1" t="s">
        <v>36</v>
      </c>
      <c r="K90" s="1" t="s">
        <v>20</v>
      </c>
      <c r="L90" s="1" t="s">
        <v>31</v>
      </c>
      <c r="M90" s="1" t="s">
        <v>17</v>
      </c>
      <c r="N90" s="1" t="s">
        <v>18</v>
      </c>
      <c r="O90" s="13">
        <v>0.03</v>
      </c>
    </row>
    <row r="91" spans="1:15" x14ac:dyDescent="0.25">
      <c r="A91" s="1" t="s">
        <v>126</v>
      </c>
      <c r="B91" s="12">
        <v>45236</v>
      </c>
      <c r="C91" s="12" t="str">
        <f t="shared" si="3"/>
        <v>2023</v>
      </c>
      <c r="D91" s="12" t="str">
        <f t="shared" si="4"/>
        <v>Nov</v>
      </c>
      <c r="E91" s="1">
        <v>18068</v>
      </c>
      <c r="F91" s="1">
        <v>17391</v>
      </c>
      <c r="G91" s="1">
        <v>677</v>
      </c>
      <c r="H91" s="3">
        <f t="shared" si="5"/>
        <v>3.7469559442107593E-2</v>
      </c>
      <c r="I91" s="1" t="s">
        <v>29</v>
      </c>
      <c r="J91" s="1" t="s">
        <v>36</v>
      </c>
      <c r="K91" s="1" t="s">
        <v>29</v>
      </c>
      <c r="L91" s="1" t="s">
        <v>22</v>
      </c>
      <c r="M91" s="1" t="s">
        <v>32</v>
      </c>
      <c r="N91" s="1" t="s">
        <v>24</v>
      </c>
      <c r="O91" s="13">
        <v>0.13</v>
      </c>
    </row>
    <row r="92" spans="1:15" x14ac:dyDescent="0.25">
      <c r="A92" s="1" t="s">
        <v>127</v>
      </c>
      <c r="B92" s="12">
        <v>45078</v>
      </c>
      <c r="C92" s="12" t="str">
        <f t="shared" si="3"/>
        <v>2023</v>
      </c>
      <c r="D92" s="12" t="str">
        <f t="shared" si="4"/>
        <v>Jun</v>
      </c>
      <c r="E92" s="1">
        <v>29731</v>
      </c>
      <c r="F92" s="1">
        <v>25725</v>
      </c>
      <c r="G92" s="1">
        <v>4006</v>
      </c>
      <c r="H92" s="3">
        <f t="shared" si="5"/>
        <v>0.13474151558978845</v>
      </c>
      <c r="I92" s="1" t="s">
        <v>15</v>
      </c>
      <c r="J92" s="1" t="s">
        <v>30</v>
      </c>
      <c r="K92" s="1" t="s">
        <v>35</v>
      </c>
      <c r="L92" s="1" t="s">
        <v>31</v>
      </c>
      <c r="M92" s="1" t="s">
        <v>23</v>
      </c>
      <c r="N92" s="1" t="s">
        <v>24</v>
      </c>
      <c r="O92" s="13">
        <v>7.0000000000000007E-2</v>
      </c>
    </row>
    <row r="93" spans="1:15" x14ac:dyDescent="0.25">
      <c r="A93" s="1" t="s">
        <v>128</v>
      </c>
      <c r="B93" s="12">
        <v>44791</v>
      </c>
      <c r="C93" s="12" t="str">
        <f t="shared" si="3"/>
        <v>2022</v>
      </c>
      <c r="D93" s="12" t="str">
        <f t="shared" si="4"/>
        <v>Aug</v>
      </c>
      <c r="E93" s="1">
        <v>36514</v>
      </c>
      <c r="F93" s="1">
        <v>4123</v>
      </c>
      <c r="G93" s="1">
        <v>32391</v>
      </c>
      <c r="H93" s="3">
        <f t="shared" si="5"/>
        <v>0.88708440598126748</v>
      </c>
      <c r="I93" s="1" t="s">
        <v>29</v>
      </c>
      <c r="J93" s="1" t="s">
        <v>26</v>
      </c>
      <c r="K93" s="1" t="s">
        <v>29</v>
      </c>
      <c r="L93" s="1" t="s">
        <v>41</v>
      </c>
      <c r="M93" s="1" t="s">
        <v>23</v>
      </c>
      <c r="N93" s="1" t="s">
        <v>33</v>
      </c>
      <c r="O93" s="13">
        <v>0.28999999999999998</v>
      </c>
    </row>
    <row r="94" spans="1:15" x14ac:dyDescent="0.25">
      <c r="A94" s="1" t="s">
        <v>129</v>
      </c>
      <c r="B94" s="12">
        <v>44592</v>
      </c>
      <c r="C94" s="12" t="str">
        <f t="shared" si="3"/>
        <v>2022</v>
      </c>
      <c r="D94" s="12" t="str">
        <f t="shared" si="4"/>
        <v>Jan</v>
      </c>
      <c r="E94" s="1">
        <v>27660</v>
      </c>
      <c r="F94" s="1">
        <v>21883</v>
      </c>
      <c r="G94" s="1">
        <v>5777</v>
      </c>
      <c r="H94" s="3">
        <f t="shared" si="5"/>
        <v>0.20885755603759942</v>
      </c>
      <c r="I94" s="1" t="s">
        <v>20</v>
      </c>
      <c r="J94" s="1" t="s">
        <v>36</v>
      </c>
      <c r="K94" s="1" t="s">
        <v>20</v>
      </c>
      <c r="L94" s="1" t="s">
        <v>31</v>
      </c>
      <c r="M94" s="1" t="s">
        <v>38</v>
      </c>
      <c r="N94" s="1" t="s">
        <v>33</v>
      </c>
      <c r="O94" s="13">
        <v>0.06</v>
      </c>
    </row>
    <row r="95" spans="1:15" x14ac:dyDescent="0.25">
      <c r="A95" s="1" t="s">
        <v>130</v>
      </c>
      <c r="B95" s="12">
        <v>45289</v>
      </c>
      <c r="C95" s="12" t="str">
        <f t="shared" si="3"/>
        <v>2023</v>
      </c>
      <c r="D95" s="12" t="str">
        <f t="shared" si="4"/>
        <v>Dec</v>
      </c>
      <c r="E95" s="1">
        <v>27099</v>
      </c>
      <c r="F95" s="1">
        <v>27518</v>
      </c>
      <c r="G95" s="1">
        <v>-419</v>
      </c>
      <c r="H95" s="3">
        <f t="shared" si="5"/>
        <v>-1.5461825159599984E-2</v>
      </c>
      <c r="I95" s="1" t="s">
        <v>29</v>
      </c>
      <c r="J95" s="1" t="s">
        <v>40</v>
      </c>
      <c r="K95" s="1" t="s">
        <v>21</v>
      </c>
      <c r="L95" s="1" t="s">
        <v>22</v>
      </c>
      <c r="M95" s="1" t="s">
        <v>17</v>
      </c>
      <c r="N95" s="1" t="s">
        <v>51</v>
      </c>
      <c r="O95" s="13">
        <v>0.14000000000000001</v>
      </c>
    </row>
    <row r="96" spans="1:15" x14ac:dyDescent="0.25">
      <c r="A96" s="1" t="s">
        <v>131</v>
      </c>
      <c r="B96" s="12">
        <v>44911</v>
      </c>
      <c r="C96" s="12" t="str">
        <f t="shared" si="3"/>
        <v>2022</v>
      </c>
      <c r="D96" s="12" t="str">
        <f t="shared" si="4"/>
        <v>Dec</v>
      </c>
      <c r="E96" s="1">
        <v>11696</v>
      </c>
      <c r="F96" s="1">
        <v>11240</v>
      </c>
      <c r="G96" s="1">
        <v>456</v>
      </c>
      <c r="H96" s="3">
        <f t="shared" si="5"/>
        <v>3.8987688098495211E-2</v>
      </c>
      <c r="I96" s="1" t="s">
        <v>13</v>
      </c>
      <c r="J96" s="1" t="s">
        <v>36</v>
      </c>
      <c r="K96" s="1" t="s">
        <v>29</v>
      </c>
      <c r="L96" s="1" t="s">
        <v>16</v>
      </c>
      <c r="M96" s="1" t="s">
        <v>23</v>
      </c>
      <c r="N96" s="1" t="s">
        <v>51</v>
      </c>
      <c r="O96" s="13">
        <v>0.22</v>
      </c>
    </row>
    <row r="97" spans="1:15" x14ac:dyDescent="0.25">
      <c r="A97" s="1" t="s">
        <v>132</v>
      </c>
      <c r="B97" s="12">
        <v>44943</v>
      </c>
      <c r="C97" s="12" t="str">
        <f t="shared" si="3"/>
        <v>2023</v>
      </c>
      <c r="D97" s="12" t="str">
        <f t="shared" si="4"/>
        <v>Jan</v>
      </c>
      <c r="E97" s="1">
        <v>5551</v>
      </c>
      <c r="F97" s="1">
        <v>15554</v>
      </c>
      <c r="G97" s="1">
        <v>-10003</v>
      </c>
      <c r="H97" s="3">
        <f t="shared" si="5"/>
        <v>-1.8020176544766708</v>
      </c>
      <c r="I97" s="1" t="s">
        <v>20</v>
      </c>
      <c r="J97" s="1" t="s">
        <v>40</v>
      </c>
      <c r="K97" s="1" t="s">
        <v>21</v>
      </c>
      <c r="L97" s="1" t="s">
        <v>31</v>
      </c>
      <c r="M97" s="1" t="s">
        <v>32</v>
      </c>
      <c r="N97" s="1" t="s">
        <v>33</v>
      </c>
      <c r="O97" s="13">
        <v>0.24</v>
      </c>
    </row>
    <row r="98" spans="1:15" x14ac:dyDescent="0.25">
      <c r="A98" s="1" t="s">
        <v>133</v>
      </c>
      <c r="B98" s="12">
        <v>45253</v>
      </c>
      <c r="C98" s="12" t="str">
        <f t="shared" si="3"/>
        <v>2023</v>
      </c>
      <c r="D98" s="12" t="str">
        <f t="shared" si="4"/>
        <v>Nov</v>
      </c>
      <c r="E98" s="1">
        <v>28434</v>
      </c>
      <c r="F98" s="1">
        <v>3581</v>
      </c>
      <c r="G98" s="1">
        <v>24853</v>
      </c>
      <c r="H98" s="3">
        <f t="shared" si="5"/>
        <v>0.87405922487163257</v>
      </c>
      <c r="I98" s="1" t="s">
        <v>29</v>
      </c>
      <c r="J98" s="1" t="s">
        <v>14</v>
      </c>
      <c r="K98" s="1" t="s">
        <v>21</v>
      </c>
      <c r="L98" s="1" t="s">
        <v>22</v>
      </c>
      <c r="M98" s="1" t="s">
        <v>23</v>
      </c>
      <c r="N98" s="1" t="s">
        <v>18</v>
      </c>
      <c r="O98" s="13">
        <v>0.14000000000000001</v>
      </c>
    </row>
    <row r="99" spans="1:15" x14ac:dyDescent="0.25">
      <c r="A99" s="1" t="s">
        <v>134</v>
      </c>
      <c r="B99" s="12">
        <v>44814</v>
      </c>
      <c r="C99" s="12" t="str">
        <f t="shared" si="3"/>
        <v>2022</v>
      </c>
      <c r="D99" s="12" t="str">
        <f t="shared" si="4"/>
        <v>Sep</v>
      </c>
      <c r="E99" s="1">
        <v>16244</v>
      </c>
      <c r="F99" s="1">
        <v>29130</v>
      </c>
      <c r="G99" s="1">
        <v>-12886</v>
      </c>
      <c r="H99" s="3">
        <f t="shared" si="5"/>
        <v>-0.79327751785274558</v>
      </c>
      <c r="I99" s="1" t="s">
        <v>29</v>
      </c>
      <c r="J99" s="1" t="s">
        <v>26</v>
      </c>
      <c r="K99" s="1" t="s">
        <v>29</v>
      </c>
      <c r="L99" s="1" t="s">
        <v>31</v>
      </c>
      <c r="M99" s="1" t="s">
        <v>32</v>
      </c>
      <c r="N99" s="1" t="s">
        <v>51</v>
      </c>
      <c r="O99" s="13">
        <v>0.18</v>
      </c>
    </row>
    <row r="100" spans="1:15" x14ac:dyDescent="0.25">
      <c r="A100" s="1" t="s">
        <v>135</v>
      </c>
      <c r="B100" s="12">
        <v>44779</v>
      </c>
      <c r="C100" s="12" t="str">
        <f t="shared" si="3"/>
        <v>2022</v>
      </c>
      <c r="D100" s="12" t="str">
        <f t="shared" si="4"/>
        <v>Aug</v>
      </c>
      <c r="E100" s="1">
        <v>19974</v>
      </c>
      <c r="F100" s="1">
        <v>20270</v>
      </c>
      <c r="G100" s="1">
        <v>-296</v>
      </c>
      <c r="H100" s="3">
        <f t="shared" si="5"/>
        <v>-1.4819265044557925E-2</v>
      </c>
      <c r="I100" s="1" t="s">
        <v>35</v>
      </c>
      <c r="J100" s="1" t="s">
        <v>36</v>
      </c>
      <c r="K100" s="1" t="s">
        <v>20</v>
      </c>
      <c r="L100" s="1" t="s">
        <v>27</v>
      </c>
      <c r="M100" s="1" t="s">
        <v>32</v>
      </c>
      <c r="N100" s="1" t="s">
        <v>18</v>
      </c>
      <c r="O100" s="13">
        <v>0.11</v>
      </c>
    </row>
    <row r="101" spans="1:15" x14ac:dyDescent="0.25">
      <c r="A101" s="1" t="s">
        <v>136</v>
      </c>
      <c r="B101" s="12">
        <v>44904</v>
      </c>
      <c r="C101" s="12" t="str">
        <f t="shared" si="3"/>
        <v>2022</v>
      </c>
      <c r="D101" s="12" t="str">
        <f t="shared" si="4"/>
        <v>Dec</v>
      </c>
      <c r="E101" s="1">
        <v>34750</v>
      </c>
      <c r="F101" s="1">
        <v>15040</v>
      </c>
      <c r="G101" s="1">
        <v>19710</v>
      </c>
      <c r="H101" s="3">
        <f t="shared" si="5"/>
        <v>0.56719424460431656</v>
      </c>
      <c r="I101" s="1" t="s">
        <v>15</v>
      </c>
      <c r="J101" s="1" t="s">
        <v>14</v>
      </c>
      <c r="K101" s="1" t="s">
        <v>29</v>
      </c>
      <c r="L101" s="1" t="s">
        <v>16</v>
      </c>
      <c r="M101" s="1" t="s">
        <v>17</v>
      </c>
      <c r="N101" s="1" t="s">
        <v>33</v>
      </c>
      <c r="O101" s="13">
        <v>0.01</v>
      </c>
    </row>
    <row r="102" spans="1:15" x14ac:dyDescent="0.25">
      <c r="A102" s="1" t="s">
        <v>137</v>
      </c>
      <c r="B102" s="12">
        <v>44721</v>
      </c>
      <c r="C102" s="12" t="str">
        <f t="shared" si="3"/>
        <v>2022</v>
      </c>
      <c r="D102" s="12" t="str">
        <f t="shared" si="4"/>
        <v>Jun</v>
      </c>
      <c r="E102" s="1">
        <v>35015</v>
      </c>
      <c r="F102" s="1">
        <v>27306</v>
      </c>
      <c r="G102" s="1">
        <v>7709</v>
      </c>
      <c r="H102" s="3">
        <f t="shared" si="5"/>
        <v>0.2201627873768385</v>
      </c>
      <c r="I102" s="1" t="s">
        <v>13</v>
      </c>
      <c r="J102" s="1" t="s">
        <v>36</v>
      </c>
      <c r="K102" s="1" t="s">
        <v>21</v>
      </c>
      <c r="L102" s="1" t="s">
        <v>16</v>
      </c>
      <c r="M102" s="1" t="s">
        <v>17</v>
      </c>
      <c r="N102" s="1" t="s">
        <v>51</v>
      </c>
      <c r="O102" s="13">
        <v>0.22</v>
      </c>
    </row>
    <row r="103" spans="1:15" x14ac:dyDescent="0.25">
      <c r="A103" s="1" t="s">
        <v>138</v>
      </c>
      <c r="B103" s="12">
        <v>45042</v>
      </c>
      <c r="C103" s="12" t="str">
        <f t="shared" si="3"/>
        <v>2023</v>
      </c>
      <c r="D103" s="12" t="str">
        <f t="shared" si="4"/>
        <v>Apr</v>
      </c>
      <c r="E103" s="1">
        <v>36220</v>
      </c>
      <c r="F103" s="1">
        <v>25094</v>
      </c>
      <c r="G103" s="1">
        <v>11126</v>
      </c>
      <c r="H103" s="3">
        <f t="shared" si="5"/>
        <v>0.30717835450027609</v>
      </c>
      <c r="I103" s="1" t="s">
        <v>29</v>
      </c>
      <c r="J103" s="1" t="s">
        <v>26</v>
      </c>
      <c r="K103" s="1" t="s">
        <v>21</v>
      </c>
      <c r="L103" s="1" t="s">
        <v>31</v>
      </c>
      <c r="M103" s="1" t="s">
        <v>17</v>
      </c>
      <c r="N103" s="1" t="s">
        <v>18</v>
      </c>
      <c r="O103" s="13">
        <v>0.16</v>
      </c>
    </row>
    <row r="104" spans="1:15" x14ac:dyDescent="0.25">
      <c r="A104" s="1" t="s">
        <v>139</v>
      </c>
      <c r="B104" s="12">
        <v>45244</v>
      </c>
      <c r="C104" s="12" t="str">
        <f t="shared" si="3"/>
        <v>2023</v>
      </c>
      <c r="D104" s="12" t="str">
        <f t="shared" si="4"/>
        <v>Nov</v>
      </c>
      <c r="E104" s="1">
        <v>8484</v>
      </c>
      <c r="F104" s="1">
        <v>26783</v>
      </c>
      <c r="G104" s="1">
        <v>-18299</v>
      </c>
      <c r="H104" s="3">
        <f t="shared" si="5"/>
        <v>-2.1568835454974069</v>
      </c>
      <c r="I104" s="1" t="s">
        <v>20</v>
      </c>
      <c r="J104" s="1" t="s">
        <v>14</v>
      </c>
      <c r="K104" s="1" t="s">
        <v>45</v>
      </c>
      <c r="L104" s="1" t="s">
        <v>31</v>
      </c>
      <c r="M104" s="1" t="s">
        <v>17</v>
      </c>
      <c r="N104" s="1" t="s">
        <v>33</v>
      </c>
      <c r="O104" s="13">
        <v>0.1</v>
      </c>
    </row>
    <row r="105" spans="1:15" x14ac:dyDescent="0.25">
      <c r="A105" s="1" t="s">
        <v>140</v>
      </c>
      <c r="B105" s="12">
        <v>44584</v>
      </c>
      <c r="C105" s="12" t="str">
        <f t="shared" si="3"/>
        <v>2022</v>
      </c>
      <c r="D105" s="12" t="str">
        <f t="shared" si="4"/>
        <v>Jan</v>
      </c>
      <c r="E105" s="1">
        <v>21845</v>
      </c>
      <c r="F105" s="1">
        <v>28714</v>
      </c>
      <c r="G105" s="1">
        <v>-6869</v>
      </c>
      <c r="H105" s="3">
        <f t="shared" si="5"/>
        <v>-0.31444266422522316</v>
      </c>
      <c r="I105" s="1" t="s">
        <v>13</v>
      </c>
      <c r="J105" s="1" t="s">
        <v>14</v>
      </c>
      <c r="K105" s="1" t="s">
        <v>21</v>
      </c>
      <c r="L105" s="1" t="s">
        <v>27</v>
      </c>
      <c r="M105" s="1" t="s">
        <v>32</v>
      </c>
      <c r="N105" s="1" t="s">
        <v>33</v>
      </c>
      <c r="O105" s="13">
        <v>0.23</v>
      </c>
    </row>
    <row r="106" spans="1:15" x14ac:dyDescent="0.25">
      <c r="A106" s="1" t="s">
        <v>141</v>
      </c>
      <c r="B106" s="12">
        <v>45035</v>
      </c>
      <c r="C106" s="12" t="str">
        <f t="shared" si="3"/>
        <v>2023</v>
      </c>
      <c r="D106" s="12" t="str">
        <f t="shared" si="4"/>
        <v>Apr</v>
      </c>
      <c r="E106" s="1">
        <v>14115</v>
      </c>
      <c r="F106" s="1">
        <v>3834</v>
      </c>
      <c r="G106" s="1">
        <v>10281</v>
      </c>
      <c r="H106" s="3">
        <f t="shared" si="5"/>
        <v>0.72837407013815092</v>
      </c>
      <c r="I106" s="1" t="s">
        <v>13</v>
      </c>
      <c r="J106" s="1" t="s">
        <v>30</v>
      </c>
      <c r="K106" s="1" t="s">
        <v>21</v>
      </c>
      <c r="L106" s="1" t="s">
        <v>41</v>
      </c>
      <c r="M106" s="1" t="s">
        <v>23</v>
      </c>
      <c r="N106" s="1" t="s">
        <v>51</v>
      </c>
      <c r="O106" s="13">
        <v>0.13</v>
      </c>
    </row>
    <row r="107" spans="1:15" x14ac:dyDescent="0.25">
      <c r="A107" s="1" t="s">
        <v>142</v>
      </c>
      <c r="B107" s="12">
        <v>44627</v>
      </c>
      <c r="C107" s="12" t="str">
        <f t="shared" si="3"/>
        <v>2022</v>
      </c>
      <c r="D107" s="12" t="str">
        <f t="shared" si="4"/>
        <v>Mar</v>
      </c>
      <c r="E107" s="1">
        <v>20560</v>
      </c>
      <c r="F107" s="1">
        <v>18829</v>
      </c>
      <c r="G107" s="1">
        <v>1731</v>
      </c>
      <c r="H107" s="3">
        <f t="shared" si="5"/>
        <v>8.4192607003891057E-2</v>
      </c>
      <c r="I107" s="1" t="s">
        <v>13</v>
      </c>
      <c r="J107" s="1" t="s">
        <v>30</v>
      </c>
      <c r="K107" s="1" t="s">
        <v>15</v>
      </c>
      <c r="L107" s="1" t="s">
        <v>16</v>
      </c>
      <c r="M107" s="1" t="s">
        <v>17</v>
      </c>
      <c r="N107" s="1" t="s">
        <v>51</v>
      </c>
      <c r="O107" s="13">
        <v>0</v>
      </c>
    </row>
    <row r="108" spans="1:15" x14ac:dyDescent="0.25">
      <c r="A108" s="1" t="s">
        <v>143</v>
      </c>
      <c r="B108" s="12">
        <v>45064</v>
      </c>
      <c r="C108" s="12" t="str">
        <f t="shared" si="3"/>
        <v>2023</v>
      </c>
      <c r="D108" s="12" t="str">
        <f t="shared" si="4"/>
        <v>May</v>
      </c>
      <c r="E108" s="1">
        <v>11696</v>
      </c>
      <c r="F108" s="1">
        <v>9206</v>
      </c>
      <c r="G108" s="1">
        <v>2490</v>
      </c>
      <c r="H108" s="3">
        <f t="shared" si="5"/>
        <v>0.21289329685362518</v>
      </c>
      <c r="I108" s="1" t="s">
        <v>29</v>
      </c>
      <c r="J108" s="1" t="s">
        <v>14</v>
      </c>
      <c r="K108" s="1" t="s">
        <v>15</v>
      </c>
      <c r="L108" s="1" t="s">
        <v>41</v>
      </c>
      <c r="M108" s="1" t="s">
        <v>17</v>
      </c>
      <c r="N108" s="1" t="s">
        <v>18</v>
      </c>
      <c r="O108" s="13">
        <v>0.21</v>
      </c>
    </row>
    <row r="109" spans="1:15" x14ac:dyDescent="0.25">
      <c r="A109" s="1" t="s">
        <v>144</v>
      </c>
      <c r="B109" s="12">
        <v>45053</v>
      </c>
      <c r="C109" s="12" t="str">
        <f t="shared" si="3"/>
        <v>2023</v>
      </c>
      <c r="D109" s="12" t="str">
        <f t="shared" si="4"/>
        <v>May</v>
      </c>
      <c r="E109" s="1">
        <v>40725</v>
      </c>
      <c r="F109" s="1">
        <v>17713</v>
      </c>
      <c r="G109" s="1">
        <v>23012</v>
      </c>
      <c r="H109" s="3">
        <f t="shared" si="5"/>
        <v>0.56505831798649475</v>
      </c>
      <c r="I109" s="1" t="s">
        <v>20</v>
      </c>
      <c r="J109" s="1" t="s">
        <v>36</v>
      </c>
      <c r="K109" s="1" t="s">
        <v>45</v>
      </c>
      <c r="L109" s="1" t="s">
        <v>31</v>
      </c>
      <c r="M109" s="1" t="s">
        <v>17</v>
      </c>
      <c r="N109" s="1" t="s">
        <v>18</v>
      </c>
      <c r="O109" s="13">
        <v>0.02</v>
      </c>
    </row>
    <row r="110" spans="1:15" x14ac:dyDescent="0.25">
      <c r="A110" s="1" t="s">
        <v>145</v>
      </c>
      <c r="B110" s="12">
        <v>44872</v>
      </c>
      <c r="C110" s="12" t="str">
        <f t="shared" si="3"/>
        <v>2022</v>
      </c>
      <c r="D110" s="12" t="str">
        <f t="shared" si="4"/>
        <v>Nov</v>
      </c>
      <c r="E110" s="1">
        <v>18978</v>
      </c>
      <c r="F110" s="1">
        <v>13932</v>
      </c>
      <c r="G110" s="1">
        <v>5046</v>
      </c>
      <c r="H110" s="3">
        <f t="shared" si="5"/>
        <v>0.26588681631362632</v>
      </c>
      <c r="I110" s="1" t="s">
        <v>15</v>
      </c>
      <c r="J110" s="1" t="s">
        <v>26</v>
      </c>
      <c r="K110" s="1" t="s">
        <v>21</v>
      </c>
      <c r="L110" s="1" t="s">
        <v>16</v>
      </c>
      <c r="M110" s="1" t="s">
        <v>17</v>
      </c>
      <c r="N110" s="1" t="s">
        <v>18</v>
      </c>
      <c r="O110" s="13">
        <v>0.04</v>
      </c>
    </row>
    <row r="111" spans="1:15" x14ac:dyDescent="0.25">
      <c r="A111" s="1" t="s">
        <v>146</v>
      </c>
      <c r="B111" s="12">
        <v>45158</v>
      </c>
      <c r="C111" s="12" t="str">
        <f t="shared" si="3"/>
        <v>2023</v>
      </c>
      <c r="D111" s="12" t="str">
        <f t="shared" si="4"/>
        <v>Aug</v>
      </c>
      <c r="E111" s="1">
        <v>5553</v>
      </c>
      <c r="F111" s="1">
        <v>9387</v>
      </c>
      <c r="G111" s="1">
        <v>-3834</v>
      </c>
      <c r="H111" s="3">
        <f t="shared" si="5"/>
        <v>-0.69043760129659648</v>
      </c>
      <c r="I111" s="1" t="s">
        <v>29</v>
      </c>
      <c r="J111" s="1" t="s">
        <v>26</v>
      </c>
      <c r="K111" s="1" t="s">
        <v>20</v>
      </c>
      <c r="L111" s="1" t="s">
        <v>27</v>
      </c>
      <c r="M111" s="1" t="s">
        <v>38</v>
      </c>
      <c r="N111" s="1" t="s">
        <v>51</v>
      </c>
      <c r="O111" s="13">
        <v>0.04</v>
      </c>
    </row>
    <row r="112" spans="1:15" x14ac:dyDescent="0.25">
      <c r="A112" s="1" t="s">
        <v>147</v>
      </c>
      <c r="B112" s="12">
        <v>44845</v>
      </c>
      <c r="C112" s="12" t="str">
        <f t="shared" si="3"/>
        <v>2022</v>
      </c>
      <c r="D112" s="12" t="str">
        <f t="shared" si="4"/>
        <v>Oct</v>
      </c>
      <c r="E112" s="1">
        <v>20635</v>
      </c>
      <c r="F112" s="1">
        <v>25657</v>
      </c>
      <c r="G112" s="1">
        <v>-5022</v>
      </c>
      <c r="H112" s="3">
        <f t="shared" si="5"/>
        <v>-0.2433729101041919</v>
      </c>
      <c r="I112" s="1" t="s">
        <v>13</v>
      </c>
      <c r="J112" s="1" t="s">
        <v>26</v>
      </c>
      <c r="K112" s="1" t="s">
        <v>45</v>
      </c>
      <c r="L112" s="1" t="s">
        <v>31</v>
      </c>
      <c r="M112" s="1" t="s">
        <v>23</v>
      </c>
      <c r="N112" s="1" t="s">
        <v>51</v>
      </c>
      <c r="O112" s="13">
        <v>0.19</v>
      </c>
    </row>
    <row r="113" spans="1:15" x14ac:dyDescent="0.25">
      <c r="A113" s="1" t="s">
        <v>148</v>
      </c>
      <c r="B113" s="12">
        <v>44641</v>
      </c>
      <c r="C113" s="12" t="str">
        <f t="shared" si="3"/>
        <v>2022</v>
      </c>
      <c r="D113" s="12" t="str">
        <f t="shared" si="4"/>
        <v>Mar</v>
      </c>
      <c r="E113" s="1">
        <v>45952</v>
      </c>
      <c r="F113" s="1">
        <v>28381</v>
      </c>
      <c r="G113" s="1">
        <v>17571</v>
      </c>
      <c r="H113" s="3">
        <f t="shared" si="5"/>
        <v>0.38237726323119775</v>
      </c>
      <c r="I113" s="1" t="s">
        <v>13</v>
      </c>
      <c r="J113" s="1" t="s">
        <v>14</v>
      </c>
      <c r="K113" s="1" t="s">
        <v>21</v>
      </c>
      <c r="L113" s="1" t="s">
        <v>41</v>
      </c>
      <c r="M113" s="1" t="s">
        <v>17</v>
      </c>
      <c r="N113" s="1" t="s">
        <v>33</v>
      </c>
      <c r="O113" s="13">
        <v>0.12</v>
      </c>
    </row>
    <row r="114" spans="1:15" x14ac:dyDescent="0.25">
      <c r="A114" s="1" t="s">
        <v>149</v>
      </c>
      <c r="B114" s="12">
        <v>45105</v>
      </c>
      <c r="C114" s="12" t="str">
        <f t="shared" si="3"/>
        <v>2023</v>
      </c>
      <c r="D114" s="12" t="str">
        <f t="shared" si="4"/>
        <v>Jun</v>
      </c>
      <c r="E114" s="1">
        <v>29183</v>
      </c>
      <c r="F114" s="1">
        <v>22570</v>
      </c>
      <c r="G114" s="1">
        <v>6613</v>
      </c>
      <c r="H114" s="3">
        <f t="shared" si="5"/>
        <v>0.2266045300346092</v>
      </c>
      <c r="I114" s="1" t="s">
        <v>13</v>
      </c>
      <c r="J114" s="1" t="s">
        <v>40</v>
      </c>
      <c r="K114" s="1" t="s">
        <v>21</v>
      </c>
      <c r="L114" s="1" t="s">
        <v>16</v>
      </c>
      <c r="M114" s="1" t="s">
        <v>17</v>
      </c>
      <c r="N114" s="1" t="s">
        <v>18</v>
      </c>
      <c r="O114" s="13">
        <v>0.15</v>
      </c>
    </row>
    <row r="115" spans="1:15" x14ac:dyDescent="0.25">
      <c r="A115" s="1" t="s">
        <v>150</v>
      </c>
      <c r="B115" s="12">
        <v>44651</v>
      </c>
      <c r="C115" s="12" t="str">
        <f t="shared" si="3"/>
        <v>2022</v>
      </c>
      <c r="D115" s="12" t="str">
        <f t="shared" si="4"/>
        <v>Mar</v>
      </c>
      <c r="E115" s="1">
        <v>6154</v>
      </c>
      <c r="F115" s="1">
        <v>29850</v>
      </c>
      <c r="G115" s="1">
        <v>-23696</v>
      </c>
      <c r="H115" s="3">
        <f t="shared" si="5"/>
        <v>-3.8505037374065649</v>
      </c>
      <c r="I115" s="1" t="s">
        <v>35</v>
      </c>
      <c r="J115" s="1" t="s">
        <v>26</v>
      </c>
      <c r="K115" s="1" t="s">
        <v>21</v>
      </c>
      <c r="L115" s="1" t="s">
        <v>31</v>
      </c>
      <c r="M115" s="1" t="s">
        <v>17</v>
      </c>
      <c r="N115" s="1" t="s">
        <v>24</v>
      </c>
      <c r="O115" s="13">
        <v>0.19</v>
      </c>
    </row>
    <row r="116" spans="1:15" x14ac:dyDescent="0.25">
      <c r="A116" s="1" t="s">
        <v>151</v>
      </c>
      <c r="B116" s="12">
        <v>44656</v>
      </c>
      <c r="C116" s="12" t="str">
        <f t="shared" si="3"/>
        <v>2022</v>
      </c>
      <c r="D116" s="12" t="str">
        <f t="shared" si="4"/>
        <v>Apr</v>
      </c>
      <c r="E116" s="1">
        <v>48000</v>
      </c>
      <c r="F116" s="1">
        <v>20671</v>
      </c>
      <c r="G116" s="1">
        <v>27329</v>
      </c>
      <c r="H116" s="3">
        <f t="shared" si="5"/>
        <v>0.56935416666666672</v>
      </c>
      <c r="I116" s="1" t="s">
        <v>35</v>
      </c>
      <c r="J116" s="1" t="s">
        <v>36</v>
      </c>
      <c r="K116" s="1" t="s">
        <v>45</v>
      </c>
      <c r="L116" s="1" t="s">
        <v>41</v>
      </c>
      <c r="M116" s="1" t="s">
        <v>23</v>
      </c>
      <c r="N116" s="1" t="s">
        <v>18</v>
      </c>
      <c r="O116" s="13">
        <v>0.03</v>
      </c>
    </row>
    <row r="117" spans="1:15" x14ac:dyDescent="0.25">
      <c r="A117" s="1" t="s">
        <v>152</v>
      </c>
      <c r="B117" s="12">
        <v>44796</v>
      </c>
      <c r="C117" s="12" t="str">
        <f t="shared" si="3"/>
        <v>2022</v>
      </c>
      <c r="D117" s="12" t="str">
        <f t="shared" si="4"/>
        <v>Aug</v>
      </c>
      <c r="E117" s="1">
        <v>27957</v>
      </c>
      <c r="F117" s="1">
        <v>21829</v>
      </c>
      <c r="G117" s="1">
        <v>6128</v>
      </c>
      <c r="H117" s="3">
        <f t="shared" si="5"/>
        <v>0.21919376184855313</v>
      </c>
      <c r="I117" s="1" t="s">
        <v>35</v>
      </c>
      <c r="J117" s="1" t="s">
        <v>36</v>
      </c>
      <c r="K117" s="1" t="s">
        <v>29</v>
      </c>
      <c r="L117" s="1" t="s">
        <v>31</v>
      </c>
      <c r="M117" s="1" t="s">
        <v>17</v>
      </c>
      <c r="N117" s="1" t="s">
        <v>18</v>
      </c>
      <c r="O117" s="13">
        <v>7.0000000000000007E-2</v>
      </c>
    </row>
    <row r="118" spans="1:15" x14ac:dyDescent="0.25">
      <c r="A118" s="1" t="s">
        <v>153</v>
      </c>
      <c r="B118" s="12">
        <v>45238</v>
      </c>
      <c r="C118" s="12" t="str">
        <f t="shared" si="3"/>
        <v>2023</v>
      </c>
      <c r="D118" s="12" t="str">
        <f t="shared" si="4"/>
        <v>Nov</v>
      </c>
      <c r="E118" s="1">
        <v>43742</v>
      </c>
      <c r="F118" s="1">
        <v>11256</v>
      </c>
      <c r="G118" s="1">
        <v>32486</v>
      </c>
      <c r="H118" s="3">
        <f t="shared" si="5"/>
        <v>0.74267294591010924</v>
      </c>
      <c r="I118" s="1" t="s">
        <v>29</v>
      </c>
      <c r="J118" s="1" t="s">
        <v>14</v>
      </c>
      <c r="K118" s="1" t="s">
        <v>35</v>
      </c>
      <c r="L118" s="1" t="s">
        <v>16</v>
      </c>
      <c r="M118" s="1" t="s">
        <v>32</v>
      </c>
      <c r="N118" s="1" t="s">
        <v>18</v>
      </c>
      <c r="O118" s="13">
        <v>0.25</v>
      </c>
    </row>
    <row r="119" spans="1:15" x14ac:dyDescent="0.25">
      <c r="A119" s="1" t="s">
        <v>154</v>
      </c>
      <c r="B119" s="12">
        <v>44634</v>
      </c>
      <c r="C119" s="12" t="str">
        <f t="shared" si="3"/>
        <v>2022</v>
      </c>
      <c r="D119" s="12" t="str">
        <f t="shared" si="4"/>
        <v>Mar</v>
      </c>
      <c r="E119" s="1">
        <v>37356</v>
      </c>
      <c r="F119" s="1">
        <v>26354</v>
      </c>
      <c r="G119" s="1">
        <v>11002</v>
      </c>
      <c r="H119" s="3">
        <f t="shared" si="5"/>
        <v>0.29451761430560019</v>
      </c>
      <c r="I119" s="1" t="s">
        <v>13</v>
      </c>
      <c r="J119" s="1" t="s">
        <v>36</v>
      </c>
      <c r="K119" s="1" t="s">
        <v>35</v>
      </c>
      <c r="L119" s="1" t="s">
        <v>22</v>
      </c>
      <c r="M119" s="1" t="s">
        <v>23</v>
      </c>
      <c r="N119" s="1" t="s">
        <v>33</v>
      </c>
      <c r="O119" s="13">
        <v>0.02</v>
      </c>
    </row>
    <row r="120" spans="1:15" x14ac:dyDescent="0.25">
      <c r="A120" s="1" t="s">
        <v>155</v>
      </c>
      <c r="B120" s="12">
        <v>45209</v>
      </c>
      <c r="C120" s="12" t="str">
        <f t="shared" si="3"/>
        <v>2023</v>
      </c>
      <c r="D120" s="12" t="str">
        <f t="shared" si="4"/>
        <v>Oct</v>
      </c>
      <c r="E120" s="1">
        <v>7517</v>
      </c>
      <c r="F120" s="1">
        <v>25080</v>
      </c>
      <c r="G120" s="1">
        <v>-17563</v>
      </c>
      <c r="H120" s="3">
        <f t="shared" si="5"/>
        <v>-2.3364374085406414</v>
      </c>
      <c r="I120" s="1" t="s">
        <v>20</v>
      </c>
      <c r="J120" s="1" t="s">
        <v>26</v>
      </c>
      <c r="K120" s="1" t="s">
        <v>21</v>
      </c>
      <c r="L120" s="1" t="s">
        <v>27</v>
      </c>
      <c r="M120" s="1" t="s">
        <v>17</v>
      </c>
      <c r="N120" s="1" t="s">
        <v>51</v>
      </c>
      <c r="O120" s="13">
        <v>0.15</v>
      </c>
    </row>
    <row r="121" spans="1:15" x14ac:dyDescent="0.25">
      <c r="A121" s="1" t="s">
        <v>156</v>
      </c>
      <c r="B121" s="12">
        <v>44714</v>
      </c>
      <c r="C121" s="12" t="str">
        <f t="shared" si="3"/>
        <v>2022</v>
      </c>
      <c r="D121" s="12" t="str">
        <f t="shared" si="4"/>
        <v>Jun</v>
      </c>
      <c r="E121" s="1">
        <v>28136</v>
      </c>
      <c r="F121" s="1">
        <v>19515</v>
      </c>
      <c r="G121" s="1">
        <v>8621</v>
      </c>
      <c r="H121" s="3">
        <f t="shared" si="5"/>
        <v>0.3064046061984646</v>
      </c>
      <c r="I121" s="1" t="s">
        <v>13</v>
      </c>
      <c r="J121" s="1" t="s">
        <v>40</v>
      </c>
      <c r="K121" s="1" t="s">
        <v>35</v>
      </c>
      <c r="L121" s="1" t="s">
        <v>22</v>
      </c>
      <c r="M121" s="1" t="s">
        <v>38</v>
      </c>
      <c r="N121" s="1" t="s">
        <v>51</v>
      </c>
      <c r="O121" s="13">
        <v>0.24</v>
      </c>
    </row>
    <row r="122" spans="1:15" x14ac:dyDescent="0.25">
      <c r="A122" s="1" t="s">
        <v>157</v>
      </c>
      <c r="B122" s="12">
        <v>45249</v>
      </c>
      <c r="C122" s="12" t="str">
        <f t="shared" si="3"/>
        <v>2023</v>
      </c>
      <c r="D122" s="12" t="str">
        <f t="shared" si="4"/>
        <v>Nov</v>
      </c>
      <c r="E122" s="1">
        <v>7447</v>
      </c>
      <c r="F122" s="1">
        <v>23304</v>
      </c>
      <c r="G122" s="1">
        <v>-15857</v>
      </c>
      <c r="H122" s="3">
        <f t="shared" si="5"/>
        <v>-2.1293138176446891</v>
      </c>
      <c r="I122" s="1" t="s">
        <v>13</v>
      </c>
      <c r="J122" s="1" t="s">
        <v>40</v>
      </c>
      <c r="K122" s="1" t="s">
        <v>21</v>
      </c>
      <c r="L122" s="1" t="s">
        <v>27</v>
      </c>
      <c r="M122" s="1" t="s">
        <v>38</v>
      </c>
      <c r="N122" s="1" t="s">
        <v>24</v>
      </c>
      <c r="O122" s="13">
        <v>0.12</v>
      </c>
    </row>
    <row r="123" spans="1:15" x14ac:dyDescent="0.25">
      <c r="A123" s="1" t="s">
        <v>158</v>
      </c>
      <c r="B123" s="12">
        <v>45038</v>
      </c>
      <c r="C123" s="12" t="str">
        <f t="shared" si="3"/>
        <v>2023</v>
      </c>
      <c r="D123" s="12" t="str">
        <f t="shared" si="4"/>
        <v>Apr</v>
      </c>
      <c r="E123" s="1">
        <v>19378</v>
      </c>
      <c r="F123" s="1">
        <v>14922</v>
      </c>
      <c r="G123" s="1">
        <v>4456</v>
      </c>
      <c r="H123" s="3">
        <f t="shared" si="5"/>
        <v>0.22995149138197957</v>
      </c>
      <c r="I123" s="1" t="s">
        <v>20</v>
      </c>
      <c r="J123" s="1" t="s">
        <v>36</v>
      </c>
      <c r="K123" s="1" t="s">
        <v>21</v>
      </c>
      <c r="L123" s="1" t="s">
        <v>31</v>
      </c>
      <c r="M123" s="1" t="s">
        <v>17</v>
      </c>
      <c r="N123" s="1" t="s">
        <v>18</v>
      </c>
      <c r="O123" s="13">
        <v>0.25</v>
      </c>
    </row>
    <row r="124" spans="1:15" x14ac:dyDescent="0.25">
      <c r="A124" s="1" t="s">
        <v>159</v>
      </c>
      <c r="B124" s="12">
        <v>44587</v>
      </c>
      <c r="C124" s="12" t="str">
        <f t="shared" si="3"/>
        <v>2022</v>
      </c>
      <c r="D124" s="12" t="str">
        <f t="shared" si="4"/>
        <v>Jan</v>
      </c>
      <c r="E124" s="1">
        <v>35366</v>
      </c>
      <c r="F124" s="1">
        <v>24895</v>
      </c>
      <c r="G124" s="1">
        <v>10471</v>
      </c>
      <c r="H124" s="3">
        <f t="shared" si="5"/>
        <v>0.29607532658485552</v>
      </c>
      <c r="I124" s="1" t="s">
        <v>35</v>
      </c>
      <c r="J124" s="1" t="s">
        <v>36</v>
      </c>
      <c r="K124" s="1" t="s">
        <v>21</v>
      </c>
      <c r="L124" s="1" t="s">
        <v>31</v>
      </c>
      <c r="M124" s="1" t="s">
        <v>38</v>
      </c>
      <c r="N124" s="1" t="s">
        <v>33</v>
      </c>
      <c r="O124" s="13">
        <v>0.21</v>
      </c>
    </row>
    <row r="125" spans="1:15" x14ac:dyDescent="0.25">
      <c r="A125" s="1" t="s">
        <v>160</v>
      </c>
      <c r="B125" s="12">
        <v>44810</v>
      </c>
      <c r="C125" s="12" t="str">
        <f t="shared" si="3"/>
        <v>2022</v>
      </c>
      <c r="D125" s="12" t="str">
        <f t="shared" si="4"/>
        <v>Sep</v>
      </c>
      <c r="E125" s="1">
        <v>29064</v>
      </c>
      <c r="F125" s="1">
        <v>15879</v>
      </c>
      <c r="G125" s="1">
        <v>13185</v>
      </c>
      <c r="H125" s="3">
        <f t="shared" si="5"/>
        <v>0.45365400495458297</v>
      </c>
      <c r="I125" s="1" t="s">
        <v>35</v>
      </c>
      <c r="J125" s="1" t="s">
        <v>36</v>
      </c>
      <c r="K125" s="1" t="s">
        <v>21</v>
      </c>
      <c r="L125" s="1" t="s">
        <v>41</v>
      </c>
      <c r="M125" s="1" t="s">
        <v>38</v>
      </c>
      <c r="N125" s="1" t="s">
        <v>18</v>
      </c>
      <c r="O125" s="13">
        <v>0</v>
      </c>
    </row>
    <row r="126" spans="1:15" x14ac:dyDescent="0.25">
      <c r="A126" s="1" t="s">
        <v>161</v>
      </c>
      <c r="B126" s="12">
        <v>44792</v>
      </c>
      <c r="C126" s="12" t="str">
        <f t="shared" si="3"/>
        <v>2022</v>
      </c>
      <c r="D126" s="12" t="str">
        <f t="shared" si="4"/>
        <v>Aug</v>
      </c>
      <c r="E126" s="1">
        <v>28423</v>
      </c>
      <c r="F126" s="1">
        <v>5381</v>
      </c>
      <c r="G126" s="1">
        <v>23042</v>
      </c>
      <c r="H126" s="3">
        <f t="shared" si="5"/>
        <v>0.81068149034232839</v>
      </c>
      <c r="I126" s="1" t="s">
        <v>35</v>
      </c>
      <c r="J126" s="1" t="s">
        <v>40</v>
      </c>
      <c r="K126" s="1" t="s">
        <v>29</v>
      </c>
      <c r="L126" s="1" t="s">
        <v>31</v>
      </c>
      <c r="M126" s="1" t="s">
        <v>23</v>
      </c>
      <c r="N126" s="1" t="s">
        <v>18</v>
      </c>
      <c r="O126" s="13">
        <v>0.05</v>
      </c>
    </row>
    <row r="127" spans="1:15" x14ac:dyDescent="0.25">
      <c r="A127" s="1" t="s">
        <v>162</v>
      </c>
      <c r="B127" s="12">
        <v>45174</v>
      </c>
      <c r="C127" s="12" t="str">
        <f t="shared" si="3"/>
        <v>2023</v>
      </c>
      <c r="D127" s="12" t="str">
        <f t="shared" si="4"/>
        <v>Sep</v>
      </c>
      <c r="E127" s="1">
        <v>36598</v>
      </c>
      <c r="F127" s="1">
        <v>5456</v>
      </c>
      <c r="G127" s="1">
        <v>31142</v>
      </c>
      <c r="H127" s="3">
        <f t="shared" si="5"/>
        <v>0.85092081534510078</v>
      </c>
      <c r="I127" s="1" t="s">
        <v>15</v>
      </c>
      <c r="J127" s="1" t="s">
        <v>40</v>
      </c>
      <c r="K127" s="1" t="s">
        <v>45</v>
      </c>
      <c r="L127" s="1" t="s">
        <v>27</v>
      </c>
      <c r="M127" s="1" t="s">
        <v>17</v>
      </c>
      <c r="N127" s="1" t="s">
        <v>18</v>
      </c>
      <c r="O127" s="13">
        <v>0.27</v>
      </c>
    </row>
    <row r="128" spans="1:15" x14ac:dyDescent="0.25">
      <c r="A128" s="1" t="s">
        <v>163</v>
      </c>
      <c r="B128" s="12">
        <v>45011</v>
      </c>
      <c r="C128" s="12" t="str">
        <f t="shared" si="3"/>
        <v>2023</v>
      </c>
      <c r="D128" s="12" t="str">
        <f t="shared" si="4"/>
        <v>Mar</v>
      </c>
      <c r="E128" s="1">
        <v>34319</v>
      </c>
      <c r="F128" s="1">
        <v>23906</v>
      </c>
      <c r="G128" s="1">
        <v>10413</v>
      </c>
      <c r="H128" s="3">
        <f t="shared" si="5"/>
        <v>0.30341793175791837</v>
      </c>
      <c r="I128" s="1" t="s">
        <v>13</v>
      </c>
      <c r="J128" s="1" t="s">
        <v>36</v>
      </c>
      <c r="K128" s="1" t="s">
        <v>21</v>
      </c>
      <c r="L128" s="1" t="s">
        <v>27</v>
      </c>
      <c r="M128" s="1" t="s">
        <v>17</v>
      </c>
      <c r="N128" s="1" t="s">
        <v>33</v>
      </c>
      <c r="O128" s="13">
        <v>0.06</v>
      </c>
    </row>
    <row r="129" spans="1:15" x14ac:dyDescent="0.25">
      <c r="A129" s="1" t="s">
        <v>164</v>
      </c>
      <c r="B129" s="12">
        <v>44679</v>
      </c>
      <c r="C129" s="12" t="str">
        <f t="shared" si="3"/>
        <v>2022</v>
      </c>
      <c r="D129" s="12" t="str">
        <f t="shared" si="4"/>
        <v>Apr</v>
      </c>
      <c r="E129" s="1">
        <v>14562</v>
      </c>
      <c r="F129" s="1">
        <v>5291</v>
      </c>
      <c r="G129" s="1">
        <v>9271</v>
      </c>
      <c r="H129" s="3">
        <f t="shared" si="5"/>
        <v>0.63665705260266447</v>
      </c>
      <c r="I129" s="1" t="s">
        <v>13</v>
      </c>
      <c r="J129" s="1" t="s">
        <v>30</v>
      </c>
      <c r="K129" s="1" t="s">
        <v>21</v>
      </c>
      <c r="L129" s="1" t="s">
        <v>27</v>
      </c>
      <c r="M129" s="1" t="s">
        <v>17</v>
      </c>
      <c r="N129" s="1" t="s">
        <v>24</v>
      </c>
      <c r="O129" s="13">
        <v>0.2</v>
      </c>
    </row>
    <row r="130" spans="1:15" x14ac:dyDescent="0.25">
      <c r="A130" s="1" t="s">
        <v>165</v>
      </c>
      <c r="B130" s="12">
        <v>44728</v>
      </c>
      <c r="C130" s="12" t="str">
        <f t="shared" si="3"/>
        <v>2022</v>
      </c>
      <c r="D130" s="12" t="str">
        <f t="shared" si="4"/>
        <v>Jun</v>
      </c>
      <c r="E130" s="1">
        <v>12928</v>
      </c>
      <c r="F130" s="1">
        <v>27310</v>
      </c>
      <c r="G130" s="1">
        <v>-14382</v>
      </c>
      <c r="H130" s="3">
        <f t="shared" si="5"/>
        <v>-1.1124690594059405</v>
      </c>
      <c r="I130" s="1" t="s">
        <v>13</v>
      </c>
      <c r="J130" s="1" t="s">
        <v>26</v>
      </c>
      <c r="K130" s="1" t="s">
        <v>21</v>
      </c>
      <c r="L130" s="1" t="s">
        <v>41</v>
      </c>
      <c r="M130" s="1" t="s">
        <v>17</v>
      </c>
      <c r="N130" s="1" t="s">
        <v>24</v>
      </c>
      <c r="O130" s="13">
        <v>0.23</v>
      </c>
    </row>
    <row r="131" spans="1:15" x14ac:dyDescent="0.25">
      <c r="A131" s="1" t="s">
        <v>166</v>
      </c>
      <c r="B131" s="12">
        <v>44961</v>
      </c>
      <c r="C131" s="12" t="str">
        <f t="shared" ref="C131:C194" si="6">TEXT(B131,"YYYY")</f>
        <v>2023</v>
      </c>
      <c r="D131" s="12" t="str">
        <f t="shared" ref="D131:D194" si="7">TEXT(B131,"MMM")</f>
        <v>Feb</v>
      </c>
      <c r="E131" s="1">
        <v>47558</v>
      </c>
      <c r="F131" s="1">
        <v>23982</v>
      </c>
      <c r="G131" s="1">
        <v>23576</v>
      </c>
      <c r="H131" s="3">
        <f t="shared" ref="H131:H194" si="8">G131/E131</f>
        <v>0.49573152781866353</v>
      </c>
      <c r="I131" s="1" t="s">
        <v>13</v>
      </c>
      <c r="J131" s="1" t="s">
        <v>36</v>
      </c>
      <c r="K131" s="1" t="s">
        <v>29</v>
      </c>
      <c r="L131" s="1" t="s">
        <v>22</v>
      </c>
      <c r="M131" s="1" t="s">
        <v>32</v>
      </c>
      <c r="N131" s="1" t="s">
        <v>33</v>
      </c>
      <c r="O131" s="13">
        <v>0.11</v>
      </c>
    </row>
    <row r="132" spans="1:15" x14ac:dyDescent="0.25">
      <c r="A132" s="1" t="s">
        <v>167</v>
      </c>
      <c r="B132" s="12">
        <v>44648</v>
      </c>
      <c r="C132" s="12" t="str">
        <f t="shared" si="6"/>
        <v>2022</v>
      </c>
      <c r="D132" s="12" t="str">
        <f t="shared" si="7"/>
        <v>Mar</v>
      </c>
      <c r="E132" s="1">
        <v>44051</v>
      </c>
      <c r="F132" s="1">
        <v>10723</v>
      </c>
      <c r="G132" s="1">
        <v>33328</v>
      </c>
      <c r="H132" s="3">
        <f t="shared" si="8"/>
        <v>0.75657760323261669</v>
      </c>
      <c r="I132" s="1" t="s">
        <v>15</v>
      </c>
      <c r="J132" s="1" t="s">
        <v>14</v>
      </c>
      <c r="K132" s="1" t="s">
        <v>21</v>
      </c>
      <c r="L132" s="1" t="s">
        <v>16</v>
      </c>
      <c r="M132" s="1" t="s">
        <v>23</v>
      </c>
      <c r="N132" s="1" t="s">
        <v>24</v>
      </c>
      <c r="O132" s="13">
        <v>0.22</v>
      </c>
    </row>
    <row r="133" spans="1:15" x14ac:dyDescent="0.25">
      <c r="A133" s="1" t="s">
        <v>168</v>
      </c>
      <c r="B133" s="12">
        <v>44814</v>
      </c>
      <c r="C133" s="12" t="str">
        <f t="shared" si="6"/>
        <v>2022</v>
      </c>
      <c r="D133" s="12" t="str">
        <f t="shared" si="7"/>
        <v>Sep</v>
      </c>
      <c r="E133" s="1">
        <v>14318</v>
      </c>
      <c r="F133" s="1">
        <v>18938</v>
      </c>
      <c r="G133" s="1">
        <v>-4620</v>
      </c>
      <c r="H133" s="3">
        <f t="shared" si="8"/>
        <v>-0.32267076407319456</v>
      </c>
      <c r="I133" s="1" t="s">
        <v>29</v>
      </c>
      <c r="J133" s="1" t="s">
        <v>26</v>
      </c>
      <c r="K133" s="1" t="s">
        <v>45</v>
      </c>
      <c r="L133" s="1" t="s">
        <v>31</v>
      </c>
      <c r="M133" s="1" t="s">
        <v>17</v>
      </c>
      <c r="N133" s="1" t="s">
        <v>18</v>
      </c>
      <c r="O133" s="13">
        <v>0.14000000000000001</v>
      </c>
    </row>
    <row r="134" spans="1:15" x14ac:dyDescent="0.25">
      <c r="A134" s="1" t="s">
        <v>169</v>
      </c>
      <c r="B134" s="12">
        <v>45233</v>
      </c>
      <c r="C134" s="12" t="str">
        <f t="shared" si="6"/>
        <v>2023</v>
      </c>
      <c r="D134" s="12" t="str">
        <f t="shared" si="7"/>
        <v>Nov</v>
      </c>
      <c r="E134" s="1">
        <v>27382</v>
      </c>
      <c r="F134" s="1">
        <v>17574</v>
      </c>
      <c r="G134" s="1">
        <v>9808</v>
      </c>
      <c r="H134" s="3">
        <f t="shared" si="8"/>
        <v>0.35819151267255861</v>
      </c>
      <c r="I134" s="1" t="s">
        <v>15</v>
      </c>
      <c r="J134" s="1" t="s">
        <v>36</v>
      </c>
      <c r="K134" s="1" t="s">
        <v>21</v>
      </c>
      <c r="L134" s="1" t="s">
        <v>22</v>
      </c>
      <c r="M134" s="1" t="s">
        <v>17</v>
      </c>
      <c r="N134" s="1" t="s">
        <v>33</v>
      </c>
      <c r="O134" s="13">
        <v>0.04</v>
      </c>
    </row>
    <row r="135" spans="1:15" x14ac:dyDescent="0.25">
      <c r="A135" s="1" t="s">
        <v>170</v>
      </c>
      <c r="B135" s="12">
        <v>44644</v>
      </c>
      <c r="C135" s="12" t="str">
        <f t="shared" si="6"/>
        <v>2022</v>
      </c>
      <c r="D135" s="12" t="str">
        <f t="shared" si="7"/>
        <v>Mar</v>
      </c>
      <c r="E135" s="1">
        <v>10381</v>
      </c>
      <c r="F135" s="1">
        <v>17615</v>
      </c>
      <c r="G135" s="1">
        <v>-7234</v>
      </c>
      <c r="H135" s="3">
        <f t="shared" si="8"/>
        <v>-0.69685001444947503</v>
      </c>
      <c r="I135" s="1" t="s">
        <v>13</v>
      </c>
      <c r="J135" s="1" t="s">
        <v>14</v>
      </c>
      <c r="K135" s="1" t="s">
        <v>35</v>
      </c>
      <c r="L135" s="1" t="s">
        <v>27</v>
      </c>
      <c r="M135" s="1" t="s">
        <v>17</v>
      </c>
      <c r="N135" s="1" t="s">
        <v>18</v>
      </c>
      <c r="O135" s="13">
        <v>0.06</v>
      </c>
    </row>
    <row r="136" spans="1:15" x14ac:dyDescent="0.25">
      <c r="A136" s="1" t="s">
        <v>171</v>
      </c>
      <c r="B136" s="12">
        <v>44715</v>
      </c>
      <c r="C136" s="12" t="str">
        <f t="shared" si="6"/>
        <v>2022</v>
      </c>
      <c r="D136" s="12" t="str">
        <f t="shared" si="7"/>
        <v>Jun</v>
      </c>
      <c r="E136" s="1">
        <v>48430</v>
      </c>
      <c r="F136" s="1">
        <v>29510</v>
      </c>
      <c r="G136" s="1">
        <v>18920</v>
      </c>
      <c r="H136" s="3">
        <f t="shared" si="8"/>
        <v>0.39066694197811275</v>
      </c>
      <c r="I136" s="1" t="s">
        <v>13</v>
      </c>
      <c r="J136" s="1" t="s">
        <v>36</v>
      </c>
      <c r="K136" s="1" t="s">
        <v>21</v>
      </c>
      <c r="L136" s="1" t="s">
        <v>41</v>
      </c>
      <c r="M136" s="1" t="s">
        <v>23</v>
      </c>
      <c r="N136" s="1" t="s">
        <v>33</v>
      </c>
      <c r="O136" s="13">
        <v>0.16</v>
      </c>
    </row>
    <row r="137" spans="1:15" x14ac:dyDescent="0.25">
      <c r="A137" s="1" t="s">
        <v>172</v>
      </c>
      <c r="B137" s="12">
        <v>45229</v>
      </c>
      <c r="C137" s="12" t="str">
        <f t="shared" si="6"/>
        <v>2023</v>
      </c>
      <c r="D137" s="12" t="str">
        <f t="shared" si="7"/>
        <v>Oct</v>
      </c>
      <c r="E137" s="1">
        <v>41011</v>
      </c>
      <c r="F137" s="1">
        <v>11523</v>
      </c>
      <c r="G137" s="1">
        <v>29488</v>
      </c>
      <c r="H137" s="3">
        <f t="shared" si="8"/>
        <v>0.71902660261880957</v>
      </c>
      <c r="I137" s="1" t="s">
        <v>29</v>
      </c>
      <c r="J137" s="1" t="s">
        <v>26</v>
      </c>
      <c r="K137" s="1" t="s">
        <v>35</v>
      </c>
      <c r="L137" s="1" t="s">
        <v>31</v>
      </c>
      <c r="M137" s="1" t="s">
        <v>17</v>
      </c>
      <c r="N137" s="1" t="s">
        <v>18</v>
      </c>
      <c r="O137" s="13">
        <v>0.03</v>
      </c>
    </row>
    <row r="138" spans="1:15" x14ac:dyDescent="0.25">
      <c r="A138" s="1" t="s">
        <v>173</v>
      </c>
      <c r="B138" s="12">
        <v>44672</v>
      </c>
      <c r="C138" s="12" t="str">
        <f t="shared" si="6"/>
        <v>2022</v>
      </c>
      <c r="D138" s="12" t="str">
        <f t="shared" si="7"/>
        <v>Apr</v>
      </c>
      <c r="E138" s="1">
        <v>5365</v>
      </c>
      <c r="F138" s="1">
        <v>16520</v>
      </c>
      <c r="G138" s="1">
        <v>-11155</v>
      </c>
      <c r="H138" s="3">
        <f t="shared" si="8"/>
        <v>-2.0792171481826656</v>
      </c>
      <c r="I138" s="1" t="s">
        <v>35</v>
      </c>
      <c r="J138" s="1" t="s">
        <v>36</v>
      </c>
      <c r="K138" s="1" t="s">
        <v>15</v>
      </c>
      <c r="L138" s="1" t="s">
        <v>27</v>
      </c>
      <c r="M138" s="1" t="s">
        <v>17</v>
      </c>
      <c r="N138" s="1" t="s">
        <v>24</v>
      </c>
      <c r="O138" s="13">
        <v>0.23</v>
      </c>
    </row>
    <row r="139" spans="1:15" x14ac:dyDescent="0.25">
      <c r="A139" s="1" t="s">
        <v>174</v>
      </c>
      <c r="B139" s="12">
        <v>45078</v>
      </c>
      <c r="C139" s="12" t="str">
        <f t="shared" si="6"/>
        <v>2023</v>
      </c>
      <c r="D139" s="12" t="str">
        <f t="shared" si="7"/>
        <v>Jun</v>
      </c>
      <c r="E139" s="1">
        <v>28829</v>
      </c>
      <c r="F139" s="1">
        <v>23697</v>
      </c>
      <c r="G139" s="1">
        <v>5132</v>
      </c>
      <c r="H139" s="3">
        <f t="shared" si="8"/>
        <v>0.17801519303479135</v>
      </c>
      <c r="I139" s="1" t="s">
        <v>13</v>
      </c>
      <c r="J139" s="1" t="s">
        <v>26</v>
      </c>
      <c r="K139" s="1" t="s">
        <v>29</v>
      </c>
      <c r="L139" s="1" t="s">
        <v>27</v>
      </c>
      <c r="M139" s="1" t="s">
        <v>17</v>
      </c>
      <c r="N139" s="1" t="s">
        <v>33</v>
      </c>
      <c r="O139" s="13">
        <v>0.08</v>
      </c>
    </row>
    <row r="140" spans="1:15" x14ac:dyDescent="0.25">
      <c r="A140" s="1" t="s">
        <v>175</v>
      </c>
      <c r="B140" s="12">
        <v>45070</v>
      </c>
      <c r="C140" s="12" t="str">
        <f t="shared" si="6"/>
        <v>2023</v>
      </c>
      <c r="D140" s="12" t="str">
        <f t="shared" si="7"/>
        <v>May</v>
      </c>
      <c r="E140" s="1">
        <v>40629</v>
      </c>
      <c r="F140" s="1">
        <v>22043</v>
      </c>
      <c r="G140" s="1">
        <v>18586</v>
      </c>
      <c r="H140" s="3">
        <f t="shared" si="8"/>
        <v>0.45745649659110488</v>
      </c>
      <c r="I140" s="1" t="s">
        <v>20</v>
      </c>
      <c r="J140" s="1" t="s">
        <v>36</v>
      </c>
      <c r="K140" s="1" t="s">
        <v>29</v>
      </c>
      <c r="L140" s="1" t="s">
        <v>27</v>
      </c>
      <c r="M140" s="1" t="s">
        <v>17</v>
      </c>
      <c r="N140" s="1" t="s">
        <v>33</v>
      </c>
      <c r="O140" s="13">
        <v>0.09</v>
      </c>
    </row>
    <row r="141" spans="1:15" x14ac:dyDescent="0.25">
      <c r="A141" s="1" t="s">
        <v>176</v>
      </c>
      <c r="B141" s="12">
        <v>45041</v>
      </c>
      <c r="C141" s="12" t="str">
        <f t="shared" si="6"/>
        <v>2023</v>
      </c>
      <c r="D141" s="12" t="str">
        <f t="shared" si="7"/>
        <v>Apr</v>
      </c>
      <c r="E141" s="1">
        <v>28763</v>
      </c>
      <c r="F141" s="1">
        <v>26305</v>
      </c>
      <c r="G141" s="1">
        <v>2458</v>
      </c>
      <c r="H141" s="3">
        <f t="shared" si="8"/>
        <v>8.5457010742968395E-2</v>
      </c>
      <c r="I141" s="1" t="s">
        <v>13</v>
      </c>
      <c r="J141" s="1" t="s">
        <v>36</v>
      </c>
      <c r="K141" s="1" t="s">
        <v>21</v>
      </c>
      <c r="L141" s="1" t="s">
        <v>16</v>
      </c>
      <c r="M141" s="1" t="s">
        <v>23</v>
      </c>
      <c r="N141" s="1" t="s">
        <v>33</v>
      </c>
      <c r="O141" s="13">
        <v>0.19</v>
      </c>
    </row>
    <row r="142" spans="1:15" x14ac:dyDescent="0.25">
      <c r="A142" s="1" t="s">
        <v>177</v>
      </c>
      <c r="B142" s="12">
        <v>45082</v>
      </c>
      <c r="C142" s="12" t="str">
        <f t="shared" si="6"/>
        <v>2023</v>
      </c>
      <c r="D142" s="12" t="str">
        <f t="shared" si="7"/>
        <v>Jun</v>
      </c>
      <c r="E142" s="1">
        <v>37803</v>
      </c>
      <c r="F142" s="1">
        <v>17092</v>
      </c>
      <c r="G142" s="1">
        <v>20711</v>
      </c>
      <c r="H142" s="3">
        <f t="shared" si="8"/>
        <v>0.54786657143612938</v>
      </c>
      <c r="I142" s="1" t="s">
        <v>13</v>
      </c>
      <c r="J142" s="1" t="s">
        <v>26</v>
      </c>
      <c r="K142" s="1" t="s">
        <v>21</v>
      </c>
      <c r="L142" s="1" t="s">
        <v>41</v>
      </c>
      <c r="M142" s="1" t="s">
        <v>17</v>
      </c>
      <c r="N142" s="1" t="s">
        <v>33</v>
      </c>
      <c r="O142" s="13">
        <v>0.21</v>
      </c>
    </row>
    <row r="143" spans="1:15" x14ac:dyDescent="0.25">
      <c r="A143" s="1" t="s">
        <v>178</v>
      </c>
      <c r="B143" s="12">
        <v>45034</v>
      </c>
      <c r="C143" s="12" t="str">
        <f t="shared" si="6"/>
        <v>2023</v>
      </c>
      <c r="D143" s="12" t="str">
        <f t="shared" si="7"/>
        <v>Apr</v>
      </c>
      <c r="E143" s="1">
        <v>10930</v>
      </c>
      <c r="F143" s="1">
        <v>28288</v>
      </c>
      <c r="G143" s="1">
        <v>-17358</v>
      </c>
      <c r="H143" s="3">
        <f t="shared" si="8"/>
        <v>-1.5881061299176578</v>
      </c>
      <c r="I143" s="1" t="s">
        <v>35</v>
      </c>
      <c r="J143" s="1" t="s">
        <v>14</v>
      </c>
      <c r="K143" s="1" t="s">
        <v>21</v>
      </c>
      <c r="L143" s="1" t="s">
        <v>27</v>
      </c>
      <c r="M143" s="1" t="s">
        <v>17</v>
      </c>
      <c r="N143" s="1" t="s">
        <v>18</v>
      </c>
      <c r="O143" s="13">
        <v>0</v>
      </c>
    </row>
    <row r="144" spans="1:15" x14ac:dyDescent="0.25">
      <c r="A144" s="1" t="s">
        <v>179</v>
      </c>
      <c r="B144" s="12">
        <v>44820</v>
      </c>
      <c r="C144" s="12" t="str">
        <f t="shared" si="6"/>
        <v>2022</v>
      </c>
      <c r="D144" s="12" t="str">
        <f t="shared" si="7"/>
        <v>Sep</v>
      </c>
      <c r="E144" s="1">
        <v>40539</v>
      </c>
      <c r="F144" s="1">
        <v>22551</v>
      </c>
      <c r="G144" s="1">
        <v>17988</v>
      </c>
      <c r="H144" s="3">
        <f t="shared" si="8"/>
        <v>0.44372086139273292</v>
      </c>
      <c r="I144" s="1" t="s">
        <v>13</v>
      </c>
      <c r="J144" s="1" t="s">
        <v>36</v>
      </c>
      <c r="K144" s="1" t="s">
        <v>15</v>
      </c>
      <c r="L144" s="1" t="s">
        <v>31</v>
      </c>
      <c r="M144" s="1" t="s">
        <v>38</v>
      </c>
      <c r="N144" s="1" t="s">
        <v>18</v>
      </c>
      <c r="O144" s="13">
        <v>0.04</v>
      </c>
    </row>
    <row r="145" spans="1:15" x14ac:dyDescent="0.25">
      <c r="A145" s="1" t="s">
        <v>180</v>
      </c>
      <c r="B145" s="12">
        <v>45211</v>
      </c>
      <c r="C145" s="12" t="str">
        <f t="shared" si="6"/>
        <v>2023</v>
      </c>
      <c r="D145" s="12" t="str">
        <f t="shared" si="7"/>
        <v>Oct</v>
      </c>
      <c r="E145" s="1">
        <v>28794</v>
      </c>
      <c r="F145" s="1">
        <v>15294</v>
      </c>
      <c r="G145" s="1">
        <v>13500</v>
      </c>
      <c r="H145" s="3">
        <f t="shared" si="8"/>
        <v>0.4688476765992915</v>
      </c>
      <c r="I145" s="1" t="s">
        <v>35</v>
      </c>
      <c r="J145" s="1" t="s">
        <v>40</v>
      </c>
      <c r="K145" s="1" t="s">
        <v>21</v>
      </c>
      <c r="L145" s="1" t="s">
        <v>31</v>
      </c>
      <c r="M145" s="1" t="s">
        <v>17</v>
      </c>
      <c r="N145" s="1" t="s">
        <v>33</v>
      </c>
      <c r="O145" s="13">
        <v>0.01</v>
      </c>
    </row>
    <row r="146" spans="1:15" x14ac:dyDescent="0.25">
      <c r="A146" s="1" t="s">
        <v>181</v>
      </c>
      <c r="B146" s="12">
        <v>44659</v>
      </c>
      <c r="C146" s="12" t="str">
        <f t="shared" si="6"/>
        <v>2022</v>
      </c>
      <c r="D146" s="12" t="str">
        <f t="shared" si="7"/>
        <v>Apr</v>
      </c>
      <c r="E146" s="1">
        <v>27056</v>
      </c>
      <c r="F146" s="1">
        <v>6760</v>
      </c>
      <c r="G146" s="1">
        <v>20296</v>
      </c>
      <c r="H146" s="3">
        <f t="shared" si="8"/>
        <v>0.75014784151389713</v>
      </c>
      <c r="I146" s="1" t="s">
        <v>35</v>
      </c>
      <c r="J146" s="1" t="s">
        <v>36</v>
      </c>
      <c r="K146" s="1" t="s">
        <v>20</v>
      </c>
      <c r="L146" s="1" t="s">
        <v>41</v>
      </c>
      <c r="M146" s="1" t="s">
        <v>17</v>
      </c>
      <c r="N146" s="1" t="s">
        <v>51</v>
      </c>
      <c r="O146" s="13">
        <v>0.06</v>
      </c>
    </row>
    <row r="147" spans="1:15" x14ac:dyDescent="0.25">
      <c r="A147" s="1" t="s">
        <v>182</v>
      </c>
      <c r="B147" s="12">
        <v>44677</v>
      </c>
      <c r="C147" s="12" t="str">
        <f t="shared" si="6"/>
        <v>2022</v>
      </c>
      <c r="D147" s="12" t="str">
        <f t="shared" si="7"/>
        <v>Apr</v>
      </c>
      <c r="E147" s="1">
        <v>11588</v>
      </c>
      <c r="F147" s="1">
        <v>22104</v>
      </c>
      <c r="G147" s="1">
        <v>-10516</v>
      </c>
      <c r="H147" s="3">
        <f t="shared" si="8"/>
        <v>-0.90749050742147053</v>
      </c>
      <c r="I147" s="1" t="s">
        <v>15</v>
      </c>
      <c r="J147" s="1" t="s">
        <v>14</v>
      </c>
      <c r="K147" s="1" t="s">
        <v>35</v>
      </c>
      <c r="L147" s="1" t="s">
        <v>31</v>
      </c>
      <c r="M147" s="1" t="s">
        <v>23</v>
      </c>
      <c r="N147" s="1" t="s">
        <v>51</v>
      </c>
      <c r="O147" s="13">
        <v>7.0000000000000007E-2</v>
      </c>
    </row>
    <row r="148" spans="1:15" x14ac:dyDescent="0.25">
      <c r="A148" s="1" t="s">
        <v>183</v>
      </c>
      <c r="B148" s="12">
        <v>45065</v>
      </c>
      <c r="C148" s="12" t="str">
        <f t="shared" si="6"/>
        <v>2023</v>
      </c>
      <c r="D148" s="12" t="str">
        <f t="shared" si="7"/>
        <v>May</v>
      </c>
      <c r="E148" s="1">
        <v>5259</v>
      </c>
      <c r="F148" s="1">
        <v>27332</v>
      </c>
      <c r="G148" s="1">
        <v>-22073</v>
      </c>
      <c r="H148" s="3">
        <f t="shared" si="8"/>
        <v>-4.1971857767636429</v>
      </c>
      <c r="I148" s="1" t="s">
        <v>13</v>
      </c>
      <c r="J148" s="1" t="s">
        <v>30</v>
      </c>
      <c r="K148" s="1" t="s">
        <v>21</v>
      </c>
      <c r="L148" s="1" t="s">
        <v>41</v>
      </c>
      <c r="M148" s="1" t="s">
        <v>23</v>
      </c>
      <c r="N148" s="1" t="s">
        <v>18</v>
      </c>
      <c r="O148" s="13">
        <v>0.22</v>
      </c>
    </row>
    <row r="149" spans="1:15" x14ac:dyDescent="0.25">
      <c r="A149" s="1" t="s">
        <v>184</v>
      </c>
      <c r="B149" s="12">
        <v>45054</v>
      </c>
      <c r="C149" s="12" t="str">
        <f t="shared" si="6"/>
        <v>2023</v>
      </c>
      <c r="D149" s="12" t="str">
        <f t="shared" si="7"/>
        <v>May</v>
      </c>
      <c r="E149" s="1">
        <v>33045</v>
      </c>
      <c r="F149" s="1">
        <v>7432</v>
      </c>
      <c r="G149" s="1">
        <v>25613</v>
      </c>
      <c r="H149" s="3">
        <f t="shared" si="8"/>
        <v>0.77509456801331522</v>
      </c>
      <c r="I149" s="1" t="s">
        <v>13</v>
      </c>
      <c r="J149" s="1" t="s">
        <v>30</v>
      </c>
      <c r="K149" s="1" t="s">
        <v>21</v>
      </c>
      <c r="L149" s="1" t="s">
        <v>31</v>
      </c>
      <c r="M149" s="1" t="s">
        <v>17</v>
      </c>
      <c r="N149" s="1" t="s">
        <v>18</v>
      </c>
      <c r="O149" s="13">
        <v>0.28000000000000003</v>
      </c>
    </row>
    <row r="150" spans="1:15" x14ac:dyDescent="0.25">
      <c r="A150" s="1" t="s">
        <v>185</v>
      </c>
      <c r="B150" s="12">
        <v>45001</v>
      </c>
      <c r="C150" s="12" t="str">
        <f t="shared" si="6"/>
        <v>2023</v>
      </c>
      <c r="D150" s="12" t="str">
        <f t="shared" si="7"/>
        <v>Mar</v>
      </c>
      <c r="E150" s="1">
        <v>17407</v>
      </c>
      <c r="F150" s="1">
        <v>17514</v>
      </c>
      <c r="G150" s="1">
        <v>-107</v>
      </c>
      <c r="H150" s="3">
        <f t="shared" si="8"/>
        <v>-6.1469523754811286E-3</v>
      </c>
      <c r="I150" s="1" t="s">
        <v>13</v>
      </c>
      <c r="J150" s="1" t="s">
        <v>26</v>
      </c>
      <c r="K150" s="1" t="s">
        <v>20</v>
      </c>
      <c r="L150" s="1" t="s">
        <v>31</v>
      </c>
      <c r="M150" s="1" t="s">
        <v>23</v>
      </c>
      <c r="N150" s="1" t="s">
        <v>33</v>
      </c>
      <c r="O150" s="13">
        <v>0.21</v>
      </c>
    </row>
    <row r="151" spans="1:15" x14ac:dyDescent="0.25">
      <c r="A151" s="1" t="s">
        <v>186</v>
      </c>
      <c r="B151" s="12">
        <v>45196</v>
      </c>
      <c r="C151" s="12" t="str">
        <f t="shared" si="6"/>
        <v>2023</v>
      </c>
      <c r="D151" s="12" t="str">
        <f t="shared" si="7"/>
        <v>Sep</v>
      </c>
      <c r="E151" s="1">
        <v>38259</v>
      </c>
      <c r="F151" s="1">
        <v>16161</v>
      </c>
      <c r="G151" s="1">
        <v>22098</v>
      </c>
      <c r="H151" s="3">
        <f t="shared" si="8"/>
        <v>0.57758958676389871</v>
      </c>
      <c r="I151" s="1" t="s">
        <v>29</v>
      </c>
      <c r="J151" s="1" t="s">
        <v>36</v>
      </c>
      <c r="K151" s="1" t="s">
        <v>29</v>
      </c>
      <c r="L151" s="1" t="s">
        <v>31</v>
      </c>
      <c r="M151" s="1" t="s">
        <v>23</v>
      </c>
      <c r="N151" s="1" t="s">
        <v>51</v>
      </c>
      <c r="O151" s="13">
        <v>0.04</v>
      </c>
    </row>
    <row r="152" spans="1:15" x14ac:dyDescent="0.25">
      <c r="A152" s="1" t="s">
        <v>187</v>
      </c>
      <c r="B152" s="12">
        <v>44582</v>
      </c>
      <c r="C152" s="12" t="str">
        <f t="shared" si="6"/>
        <v>2022</v>
      </c>
      <c r="D152" s="12" t="str">
        <f t="shared" si="7"/>
        <v>Jan</v>
      </c>
      <c r="E152" s="1">
        <v>48331</v>
      </c>
      <c r="F152" s="1">
        <v>25382</v>
      </c>
      <c r="G152" s="1">
        <v>22949</v>
      </c>
      <c r="H152" s="3">
        <f t="shared" si="8"/>
        <v>0.47482981937059032</v>
      </c>
      <c r="I152" s="1" t="s">
        <v>15</v>
      </c>
      <c r="J152" s="1" t="s">
        <v>14</v>
      </c>
      <c r="K152" s="1" t="s">
        <v>21</v>
      </c>
      <c r="L152" s="1" t="s">
        <v>31</v>
      </c>
      <c r="M152" s="1" t="s">
        <v>23</v>
      </c>
      <c r="N152" s="1" t="s">
        <v>33</v>
      </c>
      <c r="O152" s="13">
        <v>0.24</v>
      </c>
    </row>
    <row r="153" spans="1:15" x14ac:dyDescent="0.25">
      <c r="A153" s="1" t="s">
        <v>188</v>
      </c>
      <c r="B153" s="12">
        <v>44836</v>
      </c>
      <c r="C153" s="12" t="str">
        <f t="shared" si="6"/>
        <v>2022</v>
      </c>
      <c r="D153" s="12" t="str">
        <f t="shared" si="7"/>
        <v>Oct</v>
      </c>
      <c r="E153" s="1">
        <v>23211</v>
      </c>
      <c r="F153" s="1">
        <v>15536</v>
      </c>
      <c r="G153" s="1">
        <v>7675</v>
      </c>
      <c r="H153" s="3">
        <f t="shared" si="8"/>
        <v>0.3306621860324846</v>
      </c>
      <c r="I153" s="1" t="s">
        <v>13</v>
      </c>
      <c r="J153" s="1" t="s">
        <v>36</v>
      </c>
      <c r="K153" s="1" t="s">
        <v>29</v>
      </c>
      <c r="L153" s="1" t="s">
        <v>31</v>
      </c>
      <c r="M153" s="1" t="s">
        <v>38</v>
      </c>
      <c r="N153" s="1" t="s">
        <v>18</v>
      </c>
      <c r="O153" s="13">
        <v>0.12</v>
      </c>
    </row>
    <row r="154" spans="1:15" x14ac:dyDescent="0.25">
      <c r="A154" s="1" t="s">
        <v>189</v>
      </c>
      <c r="B154" s="12">
        <v>44723</v>
      </c>
      <c r="C154" s="12" t="str">
        <f t="shared" si="6"/>
        <v>2022</v>
      </c>
      <c r="D154" s="12" t="str">
        <f t="shared" si="7"/>
        <v>Jun</v>
      </c>
      <c r="E154" s="1">
        <v>47491</v>
      </c>
      <c r="F154" s="1">
        <v>26615</v>
      </c>
      <c r="G154" s="1">
        <v>20876</v>
      </c>
      <c r="H154" s="3">
        <f t="shared" si="8"/>
        <v>0.43957802531005874</v>
      </c>
      <c r="I154" s="1" t="s">
        <v>13</v>
      </c>
      <c r="J154" s="1" t="s">
        <v>14</v>
      </c>
      <c r="K154" s="1" t="s">
        <v>35</v>
      </c>
      <c r="L154" s="1" t="s">
        <v>41</v>
      </c>
      <c r="M154" s="1" t="s">
        <v>17</v>
      </c>
      <c r="N154" s="1" t="s">
        <v>18</v>
      </c>
      <c r="O154" s="13">
        <v>0.25</v>
      </c>
    </row>
    <row r="155" spans="1:15" x14ac:dyDescent="0.25">
      <c r="A155" s="1" t="s">
        <v>190</v>
      </c>
      <c r="B155" s="12">
        <v>44737</v>
      </c>
      <c r="C155" s="12" t="str">
        <f t="shared" si="6"/>
        <v>2022</v>
      </c>
      <c r="D155" s="12" t="str">
        <f t="shared" si="7"/>
        <v>Jun</v>
      </c>
      <c r="E155" s="1">
        <v>38633</v>
      </c>
      <c r="F155" s="1">
        <v>13416</v>
      </c>
      <c r="G155" s="1">
        <v>25217</v>
      </c>
      <c r="H155" s="3">
        <f t="shared" si="8"/>
        <v>0.65273212020811222</v>
      </c>
      <c r="I155" s="1" t="s">
        <v>15</v>
      </c>
      <c r="J155" s="1" t="s">
        <v>30</v>
      </c>
      <c r="K155" s="1" t="s">
        <v>20</v>
      </c>
      <c r="L155" s="1" t="s">
        <v>27</v>
      </c>
      <c r="M155" s="1" t="s">
        <v>23</v>
      </c>
      <c r="N155" s="1" t="s">
        <v>18</v>
      </c>
      <c r="O155" s="13">
        <v>0.06</v>
      </c>
    </row>
    <row r="156" spans="1:15" x14ac:dyDescent="0.25">
      <c r="A156" s="1" t="s">
        <v>191</v>
      </c>
      <c r="B156" s="12">
        <v>45225</v>
      </c>
      <c r="C156" s="12" t="str">
        <f t="shared" si="6"/>
        <v>2023</v>
      </c>
      <c r="D156" s="12" t="str">
        <f t="shared" si="7"/>
        <v>Oct</v>
      </c>
      <c r="E156" s="1">
        <v>28666</v>
      </c>
      <c r="F156" s="1">
        <v>3236</v>
      </c>
      <c r="G156" s="1">
        <v>25430</v>
      </c>
      <c r="H156" s="3">
        <f t="shared" si="8"/>
        <v>0.88711365380590246</v>
      </c>
      <c r="I156" s="1" t="s">
        <v>13</v>
      </c>
      <c r="J156" s="1" t="s">
        <v>26</v>
      </c>
      <c r="K156" s="1" t="s">
        <v>35</v>
      </c>
      <c r="L156" s="1" t="s">
        <v>16</v>
      </c>
      <c r="M156" s="1" t="s">
        <v>17</v>
      </c>
      <c r="N156" s="1" t="s">
        <v>18</v>
      </c>
      <c r="O156" s="13">
        <v>0.18</v>
      </c>
    </row>
    <row r="157" spans="1:15" x14ac:dyDescent="0.25">
      <c r="A157" s="1" t="s">
        <v>192</v>
      </c>
      <c r="B157" s="12">
        <v>45161</v>
      </c>
      <c r="C157" s="12" t="str">
        <f t="shared" si="6"/>
        <v>2023</v>
      </c>
      <c r="D157" s="12" t="str">
        <f t="shared" si="7"/>
        <v>Aug</v>
      </c>
      <c r="E157" s="1">
        <v>35912</v>
      </c>
      <c r="F157" s="1">
        <v>6339</v>
      </c>
      <c r="G157" s="1">
        <v>29573</v>
      </c>
      <c r="H157" s="3">
        <f t="shared" si="8"/>
        <v>0.82348518601024723</v>
      </c>
      <c r="I157" s="1" t="s">
        <v>13</v>
      </c>
      <c r="J157" s="1" t="s">
        <v>30</v>
      </c>
      <c r="K157" s="1" t="s">
        <v>21</v>
      </c>
      <c r="L157" s="1" t="s">
        <v>41</v>
      </c>
      <c r="M157" s="1" t="s">
        <v>17</v>
      </c>
      <c r="N157" s="1" t="s">
        <v>33</v>
      </c>
      <c r="O157" s="13">
        <v>0.02</v>
      </c>
    </row>
    <row r="158" spans="1:15" x14ac:dyDescent="0.25">
      <c r="A158" s="1" t="s">
        <v>193</v>
      </c>
      <c r="B158" s="12">
        <v>45104</v>
      </c>
      <c r="C158" s="12" t="str">
        <f t="shared" si="6"/>
        <v>2023</v>
      </c>
      <c r="D158" s="12" t="str">
        <f t="shared" si="7"/>
        <v>Jun</v>
      </c>
      <c r="E158" s="1">
        <v>9366</v>
      </c>
      <c r="F158" s="1">
        <v>20643</v>
      </c>
      <c r="G158" s="1">
        <v>-11277</v>
      </c>
      <c r="H158" s="3">
        <f t="shared" si="8"/>
        <v>-1.2040358744394619</v>
      </c>
      <c r="I158" s="1" t="s">
        <v>29</v>
      </c>
      <c r="J158" s="1" t="s">
        <v>30</v>
      </c>
      <c r="K158" s="1" t="s">
        <v>20</v>
      </c>
      <c r="L158" s="1" t="s">
        <v>27</v>
      </c>
      <c r="M158" s="1" t="s">
        <v>23</v>
      </c>
      <c r="N158" s="1" t="s">
        <v>33</v>
      </c>
      <c r="O158" s="13">
        <v>0.13</v>
      </c>
    </row>
    <row r="159" spans="1:15" x14ac:dyDescent="0.25">
      <c r="A159" s="1" t="s">
        <v>194</v>
      </c>
      <c r="B159" s="12">
        <v>44819</v>
      </c>
      <c r="C159" s="12" t="str">
        <f t="shared" si="6"/>
        <v>2022</v>
      </c>
      <c r="D159" s="12" t="str">
        <f t="shared" si="7"/>
        <v>Sep</v>
      </c>
      <c r="E159" s="1">
        <v>17900</v>
      </c>
      <c r="F159" s="1">
        <v>8974</v>
      </c>
      <c r="G159" s="1">
        <v>8926</v>
      </c>
      <c r="H159" s="3">
        <f t="shared" si="8"/>
        <v>0.498659217877095</v>
      </c>
      <c r="I159" s="1" t="s">
        <v>13</v>
      </c>
      <c r="J159" s="1" t="s">
        <v>36</v>
      </c>
      <c r="K159" s="1" t="s">
        <v>45</v>
      </c>
      <c r="L159" s="1" t="s">
        <v>27</v>
      </c>
      <c r="M159" s="1" t="s">
        <v>17</v>
      </c>
      <c r="N159" s="1" t="s">
        <v>18</v>
      </c>
      <c r="O159" s="13">
        <v>0.12</v>
      </c>
    </row>
    <row r="160" spans="1:15" x14ac:dyDescent="0.25">
      <c r="A160" s="1" t="s">
        <v>195</v>
      </c>
      <c r="B160" s="12">
        <v>44713</v>
      </c>
      <c r="C160" s="12" t="str">
        <f t="shared" si="6"/>
        <v>2022</v>
      </c>
      <c r="D160" s="12" t="str">
        <f t="shared" si="7"/>
        <v>Jun</v>
      </c>
      <c r="E160" s="1">
        <v>19550</v>
      </c>
      <c r="F160" s="1">
        <v>28436</v>
      </c>
      <c r="G160" s="1">
        <v>-8886</v>
      </c>
      <c r="H160" s="3">
        <f t="shared" si="8"/>
        <v>-0.45452685421994887</v>
      </c>
      <c r="I160" s="1" t="s">
        <v>13</v>
      </c>
      <c r="J160" s="1" t="s">
        <v>40</v>
      </c>
      <c r="K160" s="1" t="s">
        <v>21</v>
      </c>
      <c r="L160" s="1" t="s">
        <v>41</v>
      </c>
      <c r="M160" s="1" t="s">
        <v>17</v>
      </c>
      <c r="N160" s="1" t="s">
        <v>24</v>
      </c>
      <c r="O160" s="13">
        <v>0.23</v>
      </c>
    </row>
    <row r="161" spans="1:15" x14ac:dyDescent="0.25">
      <c r="A161" s="1" t="s">
        <v>196</v>
      </c>
      <c r="B161" s="12">
        <v>44820</v>
      </c>
      <c r="C161" s="12" t="str">
        <f t="shared" si="6"/>
        <v>2022</v>
      </c>
      <c r="D161" s="12" t="str">
        <f t="shared" si="7"/>
        <v>Sep</v>
      </c>
      <c r="E161" s="1">
        <v>27870</v>
      </c>
      <c r="F161" s="1">
        <v>14859</v>
      </c>
      <c r="G161" s="1">
        <v>13011</v>
      </c>
      <c r="H161" s="3">
        <f t="shared" si="8"/>
        <v>0.4668460710441335</v>
      </c>
      <c r="I161" s="1" t="s">
        <v>29</v>
      </c>
      <c r="J161" s="1" t="s">
        <v>30</v>
      </c>
      <c r="K161" s="1" t="s">
        <v>35</v>
      </c>
      <c r="L161" s="1" t="s">
        <v>27</v>
      </c>
      <c r="M161" s="1" t="s">
        <v>17</v>
      </c>
      <c r="N161" s="1" t="s">
        <v>18</v>
      </c>
      <c r="O161" s="13">
        <v>0.13</v>
      </c>
    </row>
    <row r="162" spans="1:15" x14ac:dyDescent="0.25">
      <c r="A162" s="1" t="s">
        <v>197</v>
      </c>
      <c r="B162" s="12">
        <v>44901</v>
      </c>
      <c r="C162" s="12" t="str">
        <f t="shared" si="6"/>
        <v>2022</v>
      </c>
      <c r="D162" s="12" t="str">
        <f t="shared" si="7"/>
        <v>Dec</v>
      </c>
      <c r="E162" s="1">
        <v>15560</v>
      </c>
      <c r="F162" s="1">
        <v>13470</v>
      </c>
      <c r="G162" s="1">
        <v>2090</v>
      </c>
      <c r="H162" s="3">
        <f t="shared" si="8"/>
        <v>0.13431876606683804</v>
      </c>
      <c r="I162" s="1" t="s">
        <v>13</v>
      </c>
      <c r="J162" s="1" t="s">
        <v>30</v>
      </c>
      <c r="K162" s="1" t="s">
        <v>21</v>
      </c>
      <c r="L162" s="1" t="s">
        <v>22</v>
      </c>
      <c r="M162" s="1" t="s">
        <v>32</v>
      </c>
      <c r="N162" s="1" t="s">
        <v>24</v>
      </c>
      <c r="O162" s="13">
        <v>0.18</v>
      </c>
    </row>
    <row r="163" spans="1:15" x14ac:dyDescent="0.25">
      <c r="A163" s="1" t="s">
        <v>198</v>
      </c>
      <c r="B163" s="12">
        <v>44824</v>
      </c>
      <c r="C163" s="12" t="str">
        <f t="shared" si="6"/>
        <v>2022</v>
      </c>
      <c r="D163" s="12" t="str">
        <f t="shared" si="7"/>
        <v>Sep</v>
      </c>
      <c r="E163" s="1">
        <v>26498</v>
      </c>
      <c r="F163" s="1">
        <v>16419</v>
      </c>
      <c r="G163" s="1">
        <v>10079</v>
      </c>
      <c r="H163" s="3">
        <f t="shared" si="8"/>
        <v>0.38036832968525924</v>
      </c>
      <c r="I163" s="1" t="s">
        <v>29</v>
      </c>
      <c r="J163" s="1" t="s">
        <v>36</v>
      </c>
      <c r="K163" s="1" t="s">
        <v>21</v>
      </c>
      <c r="L163" s="1" t="s">
        <v>16</v>
      </c>
      <c r="M163" s="1" t="s">
        <v>23</v>
      </c>
      <c r="N163" s="1" t="s">
        <v>33</v>
      </c>
      <c r="O163" s="13">
        <v>7.0000000000000007E-2</v>
      </c>
    </row>
    <row r="164" spans="1:15" x14ac:dyDescent="0.25">
      <c r="A164" s="1" t="s">
        <v>199</v>
      </c>
      <c r="B164" s="12">
        <v>44714</v>
      </c>
      <c r="C164" s="12" t="str">
        <f t="shared" si="6"/>
        <v>2022</v>
      </c>
      <c r="D164" s="12" t="str">
        <f t="shared" si="7"/>
        <v>Jun</v>
      </c>
      <c r="E164" s="1">
        <v>36643</v>
      </c>
      <c r="F164" s="1">
        <v>12219</v>
      </c>
      <c r="G164" s="1">
        <v>24424</v>
      </c>
      <c r="H164" s="3">
        <f t="shared" si="8"/>
        <v>0.66653931173757608</v>
      </c>
      <c r="I164" s="1" t="s">
        <v>29</v>
      </c>
      <c r="J164" s="1" t="s">
        <v>14</v>
      </c>
      <c r="K164" s="1" t="s">
        <v>20</v>
      </c>
      <c r="L164" s="1" t="s">
        <v>31</v>
      </c>
      <c r="M164" s="1" t="s">
        <v>32</v>
      </c>
      <c r="N164" s="1" t="s">
        <v>18</v>
      </c>
      <c r="O164" s="13">
        <v>0.01</v>
      </c>
    </row>
    <row r="165" spans="1:15" x14ac:dyDescent="0.25">
      <c r="A165" s="1" t="s">
        <v>200</v>
      </c>
      <c r="B165" s="12">
        <v>44727</v>
      </c>
      <c r="C165" s="12" t="str">
        <f t="shared" si="6"/>
        <v>2022</v>
      </c>
      <c r="D165" s="12" t="str">
        <f t="shared" si="7"/>
        <v>Jun</v>
      </c>
      <c r="E165" s="1">
        <v>15417</v>
      </c>
      <c r="F165" s="1">
        <v>11520</v>
      </c>
      <c r="G165" s="1">
        <v>3897</v>
      </c>
      <c r="H165" s="3">
        <f t="shared" si="8"/>
        <v>0.2527729130180969</v>
      </c>
      <c r="I165" s="1" t="s">
        <v>29</v>
      </c>
      <c r="J165" s="1" t="s">
        <v>36</v>
      </c>
      <c r="K165" s="1" t="s">
        <v>21</v>
      </c>
      <c r="L165" s="1" t="s">
        <v>31</v>
      </c>
      <c r="M165" s="1" t="s">
        <v>38</v>
      </c>
      <c r="N165" s="1" t="s">
        <v>24</v>
      </c>
      <c r="O165" s="13">
        <v>0.15</v>
      </c>
    </row>
    <row r="166" spans="1:15" x14ac:dyDescent="0.25">
      <c r="A166" s="1" t="s">
        <v>201</v>
      </c>
      <c r="B166" s="12">
        <v>44641</v>
      </c>
      <c r="C166" s="12" t="str">
        <f t="shared" si="6"/>
        <v>2022</v>
      </c>
      <c r="D166" s="12" t="str">
        <f t="shared" si="7"/>
        <v>Mar</v>
      </c>
      <c r="E166" s="1">
        <v>40945</v>
      </c>
      <c r="F166" s="1">
        <v>8745</v>
      </c>
      <c r="G166" s="1">
        <v>32200</v>
      </c>
      <c r="H166" s="3">
        <f t="shared" si="8"/>
        <v>0.78642080840151418</v>
      </c>
      <c r="I166" s="1" t="s">
        <v>13</v>
      </c>
      <c r="J166" s="1" t="s">
        <v>36</v>
      </c>
      <c r="K166" s="1" t="s">
        <v>15</v>
      </c>
      <c r="L166" s="1" t="s">
        <v>16</v>
      </c>
      <c r="M166" s="1" t="s">
        <v>23</v>
      </c>
      <c r="N166" s="1" t="s">
        <v>18</v>
      </c>
      <c r="O166" s="13">
        <v>0.04</v>
      </c>
    </row>
    <row r="167" spans="1:15" x14ac:dyDescent="0.25">
      <c r="A167" s="1" t="s">
        <v>202</v>
      </c>
      <c r="B167" s="12">
        <v>44887</v>
      </c>
      <c r="C167" s="12" t="str">
        <f t="shared" si="6"/>
        <v>2022</v>
      </c>
      <c r="D167" s="12" t="str">
        <f t="shared" si="7"/>
        <v>Nov</v>
      </c>
      <c r="E167" s="1">
        <v>33205</v>
      </c>
      <c r="F167" s="1">
        <v>7552</v>
      </c>
      <c r="G167" s="1">
        <v>25653</v>
      </c>
      <c r="H167" s="3">
        <f t="shared" si="8"/>
        <v>0.77256437283541635</v>
      </c>
      <c r="I167" s="1" t="s">
        <v>29</v>
      </c>
      <c r="J167" s="1" t="s">
        <v>14</v>
      </c>
      <c r="K167" s="1" t="s">
        <v>45</v>
      </c>
      <c r="L167" s="1" t="s">
        <v>27</v>
      </c>
      <c r="M167" s="1" t="s">
        <v>32</v>
      </c>
      <c r="N167" s="1" t="s">
        <v>18</v>
      </c>
      <c r="O167" s="13">
        <v>0.22</v>
      </c>
    </row>
    <row r="168" spans="1:15" x14ac:dyDescent="0.25">
      <c r="A168" s="1" t="s">
        <v>203</v>
      </c>
      <c r="B168" s="12">
        <v>44962</v>
      </c>
      <c r="C168" s="12" t="str">
        <f t="shared" si="6"/>
        <v>2023</v>
      </c>
      <c r="D168" s="12" t="str">
        <f t="shared" si="7"/>
        <v>Feb</v>
      </c>
      <c r="E168" s="1">
        <v>40058</v>
      </c>
      <c r="F168" s="1">
        <v>9456</v>
      </c>
      <c r="G168" s="1">
        <v>30602</v>
      </c>
      <c r="H168" s="3">
        <f t="shared" si="8"/>
        <v>0.76394228368865147</v>
      </c>
      <c r="I168" s="1" t="s">
        <v>29</v>
      </c>
      <c r="J168" s="1" t="s">
        <v>14</v>
      </c>
      <c r="K168" s="1" t="s">
        <v>21</v>
      </c>
      <c r="L168" s="1" t="s">
        <v>27</v>
      </c>
      <c r="M168" s="1" t="s">
        <v>38</v>
      </c>
      <c r="N168" s="1" t="s">
        <v>24</v>
      </c>
      <c r="O168" s="13">
        <v>0.26</v>
      </c>
    </row>
    <row r="169" spans="1:15" x14ac:dyDescent="0.25">
      <c r="A169" s="1" t="s">
        <v>204</v>
      </c>
      <c r="B169" s="12">
        <v>44747</v>
      </c>
      <c r="C169" s="12" t="str">
        <f t="shared" si="6"/>
        <v>2022</v>
      </c>
      <c r="D169" s="12" t="str">
        <f t="shared" si="7"/>
        <v>Jul</v>
      </c>
      <c r="E169" s="1">
        <v>33207</v>
      </c>
      <c r="F169" s="1">
        <v>18999</v>
      </c>
      <c r="G169" s="1">
        <v>14208</v>
      </c>
      <c r="H169" s="3">
        <f t="shared" si="8"/>
        <v>0.42786159544674318</v>
      </c>
      <c r="I169" s="1" t="s">
        <v>13</v>
      </c>
      <c r="J169" s="1" t="s">
        <v>36</v>
      </c>
      <c r="K169" s="1" t="s">
        <v>35</v>
      </c>
      <c r="L169" s="1" t="s">
        <v>31</v>
      </c>
      <c r="M169" s="1" t="s">
        <v>17</v>
      </c>
      <c r="N169" s="1" t="s">
        <v>18</v>
      </c>
      <c r="O169" s="13">
        <v>0.15</v>
      </c>
    </row>
    <row r="170" spans="1:15" x14ac:dyDescent="0.25">
      <c r="A170" s="1" t="s">
        <v>205</v>
      </c>
      <c r="B170" s="12">
        <v>44611</v>
      </c>
      <c r="C170" s="12" t="str">
        <f t="shared" si="6"/>
        <v>2022</v>
      </c>
      <c r="D170" s="12" t="str">
        <f t="shared" si="7"/>
        <v>Feb</v>
      </c>
      <c r="E170" s="1">
        <v>29495</v>
      </c>
      <c r="F170" s="1">
        <v>28823</v>
      </c>
      <c r="G170" s="1">
        <v>672</v>
      </c>
      <c r="H170" s="3">
        <f t="shared" si="8"/>
        <v>2.27835226309544E-2</v>
      </c>
      <c r="I170" s="1" t="s">
        <v>13</v>
      </c>
      <c r="J170" s="1" t="s">
        <v>26</v>
      </c>
      <c r="K170" s="1" t="s">
        <v>21</v>
      </c>
      <c r="L170" s="1" t="s">
        <v>27</v>
      </c>
      <c r="M170" s="1" t="s">
        <v>32</v>
      </c>
      <c r="N170" s="1" t="s">
        <v>18</v>
      </c>
      <c r="O170" s="13">
        <v>7.0000000000000007E-2</v>
      </c>
    </row>
    <row r="171" spans="1:15" x14ac:dyDescent="0.25">
      <c r="A171" s="1" t="s">
        <v>206</v>
      </c>
      <c r="B171" s="12">
        <v>44765</v>
      </c>
      <c r="C171" s="12" t="str">
        <f t="shared" si="6"/>
        <v>2022</v>
      </c>
      <c r="D171" s="12" t="str">
        <f t="shared" si="7"/>
        <v>Jul</v>
      </c>
      <c r="E171" s="1">
        <v>12429</v>
      </c>
      <c r="F171" s="1">
        <v>25975</v>
      </c>
      <c r="G171" s="1">
        <v>-13546</v>
      </c>
      <c r="H171" s="3">
        <f t="shared" si="8"/>
        <v>-1.0898704642368653</v>
      </c>
      <c r="I171" s="1" t="s">
        <v>29</v>
      </c>
      <c r="J171" s="1" t="s">
        <v>36</v>
      </c>
      <c r="K171" s="1" t="s">
        <v>21</v>
      </c>
      <c r="L171" s="1" t="s">
        <v>16</v>
      </c>
      <c r="M171" s="1" t="s">
        <v>17</v>
      </c>
      <c r="N171" s="1" t="s">
        <v>18</v>
      </c>
      <c r="O171" s="13">
        <v>0.19</v>
      </c>
    </row>
    <row r="172" spans="1:15" x14ac:dyDescent="0.25">
      <c r="A172" s="1" t="s">
        <v>207</v>
      </c>
      <c r="B172" s="12">
        <v>45092</v>
      </c>
      <c r="C172" s="12" t="str">
        <f t="shared" si="6"/>
        <v>2023</v>
      </c>
      <c r="D172" s="12" t="str">
        <f t="shared" si="7"/>
        <v>Jun</v>
      </c>
      <c r="E172" s="1">
        <v>29180</v>
      </c>
      <c r="F172" s="1">
        <v>10484</v>
      </c>
      <c r="G172" s="1">
        <v>18696</v>
      </c>
      <c r="H172" s="3">
        <f t="shared" si="8"/>
        <v>0.6407128169979438</v>
      </c>
      <c r="I172" s="1" t="s">
        <v>13</v>
      </c>
      <c r="J172" s="1" t="s">
        <v>36</v>
      </c>
      <c r="K172" s="1" t="s">
        <v>21</v>
      </c>
      <c r="L172" s="1" t="s">
        <v>31</v>
      </c>
      <c r="M172" s="1" t="s">
        <v>17</v>
      </c>
      <c r="N172" s="1" t="s">
        <v>33</v>
      </c>
      <c r="O172" s="13">
        <v>7.0000000000000007E-2</v>
      </c>
    </row>
    <row r="173" spans="1:15" x14ac:dyDescent="0.25">
      <c r="A173" s="1" t="s">
        <v>208</v>
      </c>
      <c r="B173" s="12">
        <v>44569</v>
      </c>
      <c r="C173" s="12" t="str">
        <f t="shared" si="6"/>
        <v>2022</v>
      </c>
      <c r="D173" s="12" t="str">
        <f t="shared" si="7"/>
        <v>Jan</v>
      </c>
      <c r="E173" s="1">
        <v>49011</v>
      </c>
      <c r="F173" s="1">
        <v>15102</v>
      </c>
      <c r="G173" s="1">
        <v>33909</v>
      </c>
      <c r="H173" s="3">
        <f t="shared" si="8"/>
        <v>0.69186509151006914</v>
      </c>
      <c r="I173" s="1" t="s">
        <v>35</v>
      </c>
      <c r="J173" s="1" t="s">
        <v>26</v>
      </c>
      <c r="K173" s="1" t="s">
        <v>15</v>
      </c>
      <c r="L173" s="1" t="s">
        <v>31</v>
      </c>
      <c r="M173" s="1" t="s">
        <v>17</v>
      </c>
      <c r="N173" s="1" t="s">
        <v>24</v>
      </c>
      <c r="O173" s="13">
        <v>0.2</v>
      </c>
    </row>
    <row r="174" spans="1:15" x14ac:dyDescent="0.25">
      <c r="A174" s="1" t="s">
        <v>209</v>
      </c>
      <c r="B174" s="12">
        <v>44643</v>
      </c>
      <c r="C174" s="12" t="str">
        <f t="shared" si="6"/>
        <v>2022</v>
      </c>
      <c r="D174" s="12" t="str">
        <f t="shared" si="7"/>
        <v>Mar</v>
      </c>
      <c r="E174" s="1">
        <v>48108</v>
      </c>
      <c r="F174" s="1">
        <v>6948</v>
      </c>
      <c r="G174" s="1">
        <v>41160</v>
      </c>
      <c r="H174" s="3">
        <f t="shared" si="8"/>
        <v>0.85557495634821656</v>
      </c>
      <c r="I174" s="1" t="s">
        <v>13</v>
      </c>
      <c r="J174" s="1" t="s">
        <v>36</v>
      </c>
      <c r="K174" s="1" t="s">
        <v>29</v>
      </c>
      <c r="L174" s="1" t="s">
        <v>27</v>
      </c>
      <c r="M174" s="1" t="s">
        <v>38</v>
      </c>
      <c r="N174" s="1" t="s">
        <v>24</v>
      </c>
      <c r="O174" s="13">
        <v>0.12</v>
      </c>
    </row>
    <row r="175" spans="1:15" x14ac:dyDescent="0.25">
      <c r="A175" s="1" t="s">
        <v>210</v>
      </c>
      <c r="B175" s="12">
        <v>45026</v>
      </c>
      <c r="C175" s="12" t="str">
        <f t="shared" si="6"/>
        <v>2023</v>
      </c>
      <c r="D175" s="12" t="str">
        <f t="shared" si="7"/>
        <v>Apr</v>
      </c>
      <c r="E175" s="1">
        <v>47309</v>
      </c>
      <c r="F175" s="1">
        <v>11223</v>
      </c>
      <c r="G175" s="1">
        <v>36086</v>
      </c>
      <c r="H175" s="3">
        <f t="shared" si="8"/>
        <v>0.7627724111691222</v>
      </c>
      <c r="I175" s="1" t="s">
        <v>15</v>
      </c>
      <c r="J175" s="1" t="s">
        <v>14</v>
      </c>
      <c r="K175" s="1" t="s">
        <v>35</v>
      </c>
      <c r="L175" s="1" t="s">
        <v>41</v>
      </c>
      <c r="M175" s="1" t="s">
        <v>32</v>
      </c>
      <c r="N175" s="1" t="s">
        <v>24</v>
      </c>
      <c r="O175" s="13">
        <v>0.09</v>
      </c>
    </row>
    <row r="176" spans="1:15" x14ac:dyDescent="0.25">
      <c r="A176" s="1" t="s">
        <v>211</v>
      </c>
      <c r="B176" s="12">
        <v>44897</v>
      </c>
      <c r="C176" s="12" t="str">
        <f t="shared" si="6"/>
        <v>2022</v>
      </c>
      <c r="D176" s="12" t="str">
        <f t="shared" si="7"/>
        <v>Dec</v>
      </c>
      <c r="E176" s="1">
        <v>47724</v>
      </c>
      <c r="F176" s="1">
        <v>5951</v>
      </c>
      <c r="G176" s="1">
        <v>41773</v>
      </c>
      <c r="H176" s="3">
        <f t="shared" si="8"/>
        <v>0.87530383035789117</v>
      </c>
      <c r="I176" s="1" t="s">
        <v>29</v>
      </c>
      <c r="J176" s="1" t="s">
        <v>30</v>
      </c>
      <c r="K176" s="1" t="s">
        <v>35</v>
      </c>
      <c r="L176" s="1" t="s">
        <v>31</v>
      </c>
      <c r="M176" s="1" t="s">
        <v>23</v>
      </c>
      <c r="N176" s="1" t="s">
        <v>33</v>
      </c>
      <c r="O176" s="13">
        <v>0.08</v>
      </c>
    </row>
    <row r="177" spans="1:15" x14ac:dyDescent="0.25">
      <c r="A177" s="1" t="s">
        <v>212</v>
      </c>
      <c r="B177" s="12">
        <v>44695</v>
      </c>
      <c r="C177" s="12" t="str">
        <f t="shared" si="6"/>
        <v>2022</v>
      </c>
      <c r="D177" s="12" t="str">
        <f t="shared" si="7"/>
        <v>May</v>
      </c>
      <c r="E177" s="1">
        <v>42327</v>
      </c>
      <c r="F177" s="1">
        <v>8129</v>
      </c>
      <c r="G177" s="1">
        <v>34198</v>
      </c>
      <c r="H177" s="3">
        <f t="shared" si="8"/>
        <v>0.8079476457107756</v>
      </c>
      <c r="I177" s="1" t="s">
        <v>15</v>
      </c>
      <c r="J177" s="1" t="s">
        <v>14</v>
      </c>
      <c r="K177" s="1" t="s">
        <v>35</v>
      </c>
      <c r="L177" s="1" t="s">
        <v>31</v>
      </c>
      <c r="M177" s="1" t="s">
        <v>38</v>
      </c>
      <c r="N177" s="1" t="s">
        <v>24</v>
      </c>
      <c r="O177" s="13">
        <v>7.0000000000000007E-2</v>
      </c>
    </row>
    <row r="178" spans="1:15" x14ac:dyDescent="0.25">
      <c r="A178" s="1" t="s">
        <v>213</v>
      </c>
      <c r="B178" s="12">
        <v>44726</v>
      </c>
      <c r="C178" s="12" t="str">
        <f t="shared" si="6"/>
        <v>2022</v>
      </c>
      <c r="D178" s="12" t="str">
        <f t="shared" si="7"/>
        <v>Jun</v>
      </c>
      <c r="E178" s="1">
        <v>28707</v>
      </c>
      <c r="F178" s="1">
        <v>11786</v>
      </c>
      <c r="G178" s="1">
        <v>16921</v>
      </c>
      <c r="H178" s="3">
        <f t="shared" si="8"/>
        <v>0.58943811613892083</v>
      </c>
      <c r="I178" s="1" t="s">
        <v>13</v>
      </c>
      <c r="J178" s="1" t="s">
        <v>36</v>
      </c>
      <c r="K178" s="1" t="s">
        <v>21</v>
      </c>
      <c r="L178" s="1" t="s">
        <v>27</v>
      </c>
      <c r="M178" s="1" t="s">
        <v>17</v>
      </c>
      <c r="N178" s="1" t="s">
        <v>51</v>
      </c>
      <c r="O178" s="13">
        <v>0.25</v>
      </c>
    </row>
    <row r="179" spans="1:15" x14ac:dyDescent="0.25">
      <c r="A179" s="1" t="s">
        <v>214</v>
      </c>
      <c r="B179" s="12">
        <v>44735</v>
      </c>
      <c r="C179" s="12" t="str">
        <f t="shared" si="6"/>
        <v>2022</v>
      </c>
      <c r="D179" s="12" t="str">
        <f t="shared" si="7"/>
        <v>Jun</v>
      </c>
      <c r="E179" s="1">
        <v>21812</v>
      </c>
      <c r="F179" s="1">
        <v>4797</v>
      </c>
      <c r="G179" s="1">
        <v>17015</v>
      </c>
      <c r="H179" s="3">
        <f t="shared" si="8"/>
        <v>0.78007518796992481</v>
      </c>
      <c r="I179" s="1" t="s">
        <v>29</v>
      </c>
      <c r="J179" s="1" t="s">
        <v>36</v>
      </c>
      <c r="K179" s="1" t="s">
        <v>29</v>
      </c>
      <c r="L179" s="1" t="s">
        <v>41</v>
      </c>
      <c r="M179" s="1" t="s">
        <v>38</v>
      </c>
      <c r="N179" s="1" t="s">
        <v>18</v>
      </c>
      <c r="O179" s="13">
        <v>0</v>
      </c>
    </row>
    <row r="180" spans="1:15" x14ac:dyDescent="0.25">
      <c r="A180" s="1" t="s">
        <v>215</v>
      </c>
      <c r="B180" s="12">
        <v>44964</v>
      </c>
      <c r="C180" s="12" t="str">
        <f t="shared" si="6"/>
        <v>2023</v>
      </c>
      <c r="D180" s="12" t="str">
        <f t="shared" si="7"/>
        <v>Feb</v>
      </c>
      <c r="E180" s="1">
        <v>28901</v>
      </c>
      <c r="F180" s="1">
        <v>24024</v>
      </c>
      <c r="G180" s="1">
        <v>4877</v>
      </c>
      <c r="H180" s="3">
        <f t="shared" si="8"/>
        <v>0.16874848621154978</v>
      </c>
      <c r="I180" s="1" t="s">
        <v>15</v>
      </c>
      <c r="J180" s="1" t="s">
        <v>26</v>
      </c>
      <c r="K180" s="1" t="s">
        <v>21</v>
      </c>
      <c r="L180" s="1" t="s">
        <v>41</v>
      </c>
      <c r="M180" s="1" t="s">
        <v>38</v>
      </c>
      <c r="N180" s="1" t="s">
        <v>24</v>
      </c>
      <c r="O180" s="13">
        <v>0.05</v>
      </c>
    </row>
    <row r="181" spans="1:15" x14ac:dyDescent="0.25">
      <c r="A181" s="1" t="s">
        <v>216</v>
      </c>
      <c r="B181" s="12">
        <v>45091</v>
      </c>
      <c r="C181" s="12" t="str">
        <f t="shared" si="6"/>
        <v>2023</v>
      </c>
      <c r="D181" s="12" t="str">
        <f t="shared" si="7"/>
        <v>Jun</v>
      </c>
      <c r="E181" s="1">
        <v>34017</v>
      </c>
      <c r="F181" s="1">
        <v>7362</v>
      </c>
      <c r="G181" s="1">
        <v>26655</v>
      </c>
      <c r="H181" s="3">
        <f t="shared" si="8"/>
        <v>0.78357879883587622</v>
      </c>
      <c r="I181" s="1" t="s">
        <v>13</v>
      </c>
      <c r="J181" s="1" t="s">
        <v>40</v>
      </c>
      <c r="K181" s="1" t="s">
        <v>21</v>
      </c>
      <c r="L181" s="1" t="s">
        <v>16</v>
      </c>
      <c r="M181" s="1" t="s">
        <v>23</v>
      </c>
      <c r="N181" s="1" t="s">
        <v>18</v>
      </c>
      <c r="O181" s="13">
        <v>0.12</v>
      </c>
    </row>
    <row r="182" spans="1:15" x14ac:dyDescent="0.25">
      <c r="A182" s="1" t="s">
        <v>217</v>
      </c>
      <c r="B182" s="12">
        <v>45178</v>
      </c>
      <c r="C182" s="12" t="str">
        <f t="shared" si="6"/>
        <v>2023</v>
      </c>
      <c r="D182" s="12" t="str">
        <f t="shared" si="7"/>
        <v>Sep</v>
      </c>
      <c r="E182" s="1">
        <v>39055</v>
      </c>
      <c r="F182" s="1">
        <v>4437</v>
      </c>
      <c r="G182" s="1">
        <v>34618</v>
      </c>
      <c r="H182" s="3">
        <f t="shared" si="8"/>
        <v>0.88639098706951736</v>
      </c>
      <c r="I182" s="1" t="s">
        <v>35</v>
      </c>
      <c r="J182" s="1" t="s">
        <v>14</v>
      </c>
      <c r="K182" s="1" t="s">
        <v>20</v>
      </c>
      <c r="L182" s="1" t="s">
        <v>16</v>
      </c>
      <c r="M182" s="1" t="s">
        <v>17</v>
      </c>
      <c r="N182" s="1" t="s">
        <v>33</v>
      </c>
      <c r="O182" s="13">
        <v>0.02</v>
      </c>
    </row>
    <row r="183" spans="1:15" x14ac:dyDescent="0.25">
      <c r="A183" s="1" t="s">
        <v>218</v>
      </c>
      <c r="B183" s="12">
        <v>45070</v>
      </c>
      <c r="C183" s="12" t="str">
        <f t="shared" si="6"/>
        <v>2023</v>
      </c>
      <c r="D183" s="12" t="str">
        <f t="shared" si="7"/>
        <v>May</v>
      </c>
      <c r="E183" s="1">
        <v>35883</v>
      </c>
      <c r="F183" s="1">
        <v>19298</v>
      </c>
      <c r="G183" s="1">
        <v>16585</v>
      </c>
      <c r="H183" s="3">
        <f t="shared" si="8"/>
        <v>0.46219658334030039</v>
      </c>
      <c r="I183" s="1" t="s">
        <v>20</v>
      </c>
      <c r="J183" s="1" t="s">
        <v>26</v>
      </c>
      <c r="K183" s="1" t="s">
        <v>45</v>
      </c>
      <c r="L183" s="1" t="s">
        <v>31</v>
      </c>
      <c r="M183" s="1" t="s">
        <v>17</v>
      </c>
      <c r="N183" s="1" t="s">
        <v>51</v>
      </c>
      <c r="O183" s="13">
        <v>0.1</v>
      </c>
    </row>
    <row r="184" spans="1:15" x14ac:dyDescent="0.25">
      <c r="A184" s="1" t="s">
        <v>219</v>
      </c>
      <c r="B184" s="12">
        <v>44789</v>
      </c>
      <c r="C184" s="12" t="str">
        <f t="shared" si="6"/>
        <v>2022</v>
      </c>
      <c r="D184" s="12" t="str">
        <f t="shared" si="7"/>
        <v>Aug</v>
      </c>
      <c r="E184" s="1">
        <v>14903</v>
      </c>
      <c r="F184" s="1">
        <v>14384</v>
      </c>
      <c r="G184" s="1">
        <v>519</v>
      </c>
      <c r="H184" s="3">
        <f t="shared" si="8"/>
        <v>3.4825202979265918E-2</v>
      </c>
      <c r="I184" s="1" t="s">
        <v>13</v>
      </c>
      <c r="J184" s="1" t="s">
        <v>40</v>
      </c>
      <c r="K184" s="1" t="s">
        <v>29</v>
      </c>
      <c r="L184" s="1" t="s">
        <v>22</v>
      </c>
      <c r="M184" s="1" t="s">
        <v>17</v>
      </c>
      <c r="N184" s="1" t="s">
        <v>33</v>
      </c>
      <c r="O184" s="13">
        <v>0.19</v>
      </c>
    </row>
    <row r="185" spans="1:15" x14ac:dyDescent="0.25">
      <c r="A185" s="1" t="s">
        <v>220</v>
      </c>
      <c r="B185" s="12">
        <v>45209</v>
      </c>
      <c r="C185" s="12" t="str">
        <f t="shared" si="6"/>
        <v>2023</v>
      </c>
      <c r="D185" s="12" t="str">
        <f t="shared" si="7"/>
        <v>Oct</v>
      </c>
      <c r="E185" s="1">
        <v>34117</v>
      </c>
      <c r="F185" s="1">
        <v>8650</v>
      </c>
      <c r="G185" s="1">
        <v>25467</v>
      </c>
      <c r="H185" s="3">
        <f t="shared" si="8"/>
        <v>0.74646070873757953</v>
      </c>
      <c r="I185" s="1" t="s">
        <v>13</v>
      </c>
      <c r="J185" s="1" t="s">
        <v>36</v>
      </c>
      <c r="K185" s="1" t="s">
        <v>35</v>
      </c>
      <c r="L185" s="1" t="s">
        <v>41</v>
      </c>
      <c r="M185" s="1" t="s">
        <v>38</v>
      </c>
      <c r="N185" s="1" t="s">
        <v>18</v>
      </c>
      <c r="O185" s="13">
        <v>0.05</v>
      </c>
    </row>
    <row r="186" spans="1:15" x14ac:dyDescent="0.25">
      <c r="A186" s="1" t="s">
        <v>221</v>
      </c>
      <c r="B186" s="12">
        <v>44836</v>
      </c>
      <c r="C186" s="12" t="str">
        <f t="shared" si="6"/>
        <v>2022</v>
      </c>
      <c r="D186" s="12" t="str">
        <f t="shared" si="7"/>
        <v>Oct</v>
      </c>
      <c r="E186" s="1">
        <v>31398</v>
      </c>
      <c r="F186" s="1">
        <v>16333</v>
      </c>
      <c r="G186" s="1">
        <v>15065</v>
      </c>
      <c r="H186" s="3">
        <f t="shared" si="8"/>
        <v>0.47980763105930313</v>
      </c>
      <c r="I186" s="1" t="s">
        <v>13</v>
      </c>
      <c r="J186" s="1" t="s">
        <v>26</v>
      </c>
      <c r="K186" s="1" t="s">
        <v>29</v>
      </c>
      <c r="L186" s="1" t="s">
        <v>27</v>
      </c>
      <c r="M186" s="1" t="s">
        <v>38</v>
      </c>
      <c r="N186" s="1" t="s">
        <v>33</v>
      </c>
      <c r="O186" s="13">
        <v>0.28999999999999998</v>
      </c>
    </row>
    <row r="187" spans="1:15" x14ac:dyDescent="0.25">
      <c r="A187" s="1" t="s">
        <v>222</v>
      </c>
      <c r="B187" s="12">
        <v>44734</v>
      </c>
      <c r="C187" s="12" t="str">
        <f t="shared" si="6"/>
        <v>2022</v>
      </c>
      <c r="D187" s="12" t="str">
        <f t="shared" si="7"/>
        <v>Jun</v>
      </c>
      <c r="E187" s="1">
        <v>20206</v>
      </c>
      <c r="F187" s="1">
        <v>27855</v>
      </c>
      <c r="G187" s="1">
        <v>-7649</v>
      </c>
      <c r="H187" s="3">
        <f t="shared" si="8"/>
        <v>-0.37855092546768287</v>
      </c>
      <c r="I187" s="1" t="s">
        <v>20</v>
      </c>
      <c r="J187" s="1" t="s">
        <v>40</v>
      </c>
      <c r="K187" s="1" t="s">
        <v>15</v>
      </c>
      <c r="L187" s="1" t="s">
        <v>27</v>
      </c>
      <c r="M187" s="1" t="s">
        <v>17</v>
      </c>
      <c r="N187" s="1" t="s">
        <v>18</v>
      </c>
      <c r="O187" s="13">
        <v>0.23</v>
      </c>
    </row>
    <row r="188" spans="1:15" x14ac:dyDescent="0.25">
      <c r="A188" s="1" t="s">
        <v>223</v>
      </c>
      <c r="B188" s="12">
        <v>45242</v>
      </c>
      <c r="C188" s="12" t="str">
        <f t="shared" si="6"/>
        <v>2023</v>
      </c>
      <c r="D188" s="12" t="str">
        <f t="shared" si="7"/>
        <v>Nov</v>
      </c>
      <c r="E188" s="1">
        <v>21815</v>
      </c>
      <c r="F188" s="1">
        <v>9290</v>
      </c>
      <c r="G188" s="1">
        <v>12525</v>
      </c>
      <c r="H188" s="3">
        <f t="shared" si="8"/>
        <v>0.57414622965849182</v>
      </c>
      <c r="I188" s="1" t="s">
        <v>13</v>
      </c>
      <c r="J188" s="1" t="s">
        <v>36</v>
      </c>
      <c r="K188" s="1" t="s">
        <v>29</v>
      </c>
      <c r="L188" s="1" t="s">
        <v>16</v>
      </c>
      <c r="M188" s="1" t="s">
        <v>17</v>
      </c>
      <c r="N188" s="1" t="s">
        <v>18</v>
      </c>
      <c r="O188" s="13">
        <v>0.2</v>
      </c>
    </row>
    <row r="189" spans="1:15" x14ac:dyDescent="0.25">
      <c r="A189" s="1" t="s">
        <v>224</v>
      </c>
      <c r="B189" s="12">
        <v>45048</v>
      </c>
      <c r="C189" s="12" t="str">
        <f t="shared" si="6"/>
        <v>2023</v>
      </c>
      <c r="D189" s="12" t="str">
        <f t="shared" si="7"/>
        <v>May</v>
      </c>
      <c r="E189" s="1">
        <v>45922</v>
      </c>
      <c r="F189" s="1">
        <v>26257</v>
      </c>
      <c r="G189" s="1">
        <v>19665</v>
      </c>
      <c r="H189" s="3">
        <f t="shared" si="8"/>
        <v>0.4282261225556378</v>
      </c>
      <c r="I189" s="1" t="s">
        <v>13</v>
      </c>
      <c r="J189" s="1" t="s">
        <v>36</v>
      </c>
      <c r="K189" s="1" t="s">
        <v>35</v>
      </c>
      <c r="L189" s="1" t="s">
        <v>31</v>
      </c>
      <c r="M189" s="1" t="s">
        <v>17</v>
      </c>
      <c r="N189" s="1" t="s">
        <v>24</v>
      </c>
      <c r="O189" s="13">
        <v>0</v>
      </c>
    </row>
    <row r="190" spans="1:15" x14ac:dyDescent="0.25">
      <c r="A190" s="1" t="s">
        <v>225</v>
      </c>
      <c r="B190" s="12">
        <v>45023</v>
      </c>
      <c r="C190" s="12" t="str">
        <f t="shared" si="6"/>
        <v>2023</v>
      </c>
      <c r="D190" s="12" t="str">
        <f t="shared" si="7"/>
        <v>Apr</v>
      </c>
      <c r="E190" s="1">
        <v>27657</v>
      </c>
      <c r="F190" s="1">
        <v>17685</v>
      </c>
      <c r="G190" s="1">
        <v>9972</v>
      </c>
      <c r="H190" s="3">
        <f t="shared" si="8"/>
        <v>0.36055971363488448</v>
      </c>
      <c r="I190" s="1" t="s">
        <v>35</v>
      </c>
      <c r="J190" s="1" t="s">
        <v>36</v>
      </c>
      <c r="K190" s="1" t="s">
        <v>21</v>
      </c>
      <c r="L190" s="1" t="s">
        <v>16</v>
      </c>
      <c r="M190" s="1" t="s">
        <v>17</v>
      </c>
      <c r="N190" s="1" t="s">
        <v>24</v>
      </c>
      <c r="O190" s="13">
        <v>0.11</v>
      </c>
    </row>
    <row r="191" spans="1:15" x14ac:dyDescent="0.25">
      <c r="A191" s="1" t="s">
        <v>226</v>
      </c>
      <c r="B191" s="12">
        <v>44813</v>
      </c>
      <c r="C191" s="12" t="str">
        <f t="shared" si="6"/>
        <v>2022</v>
      </c>
      <c r="D191" s="12" t="str">
        <f t="shared" si="7"/>
        <v>Sep</v>
      </c>
      <c r="E191" s="1">
        <v>41139</v>
      </c>
      <c r="F191" s="1">
        <v>21196</v>
      </c>
      <c r="G191" s="1">
        <v>19943</v>
      </c>
      <c r="H191" s="3">
        <f t="shared" si="8"/>
        <v>0.48477114173898245</v>
      </c>
      <c r="I191" s="1" t="s">
        <v>13</v>
      </c>
      <c r="J191" s="1" t="s">
        <v>36</v>
      </c>
      <c r="K191" s="1" t="s">
        <v>29</v>
      </c>
      <c r="L191" s="1" t="s">
        <v>41</v>
      </c>
      <c r="M191" s="1" t="s">
        <v>17</v>
      </c>
      <c r="N191" s="1" t="s">
        <v>18</v>
      </c>
      <c r="O191" s="13">
        <v>0.06</v>
      </c>
    </row>
    <row r="192" spans="1:15" x14ac:dyDescent="0.25">
      <c r="A192" s="1" t="s">
        <v>227</v>
      </c>
      <c r="B192" s="12">
        <v>45028</v>
      </c>
      <c r="C192" s="12" t="str">
        <f t="shared" si="6"/>
        <v>2023</v>
      </c>
      <c r="D192" s="12" t="str">
        <f t="shared" si="7"/>
        <v>Apr</v>
      </c>
      <c r="E192" s="1">
        <v>26140</v>
      </c>
      <c r="F192" s="1">
        <v>12884</v>
      </c>
      <c r="G192" s="1">
        <v>13256</v>
      </c>
      <c r="H192" s="3">
        <f t="shared" si="8"/>
        <v>0.50711553175210411</v>
      </c>
      <c r="I192" s="1" t="s">
        <v>13</v>
      </c>
      <c r="J192" s="1" t="s">
        <v>26</v>
      </c>
      <c r="K192" s="1" t="s">
        <v>29</v>
      </c>
      <c r="L192" s="1" t="s">
        <v>31</v>
      </c>
      <c r="M192" s="1" t="s">
        <v>17</v>
      </c>
      <c r="N192" s="1" t="s">
        <v>33</v>
      </c>
      <c r="O192" s="13">
        <v>7.0000000000000007E-2</v>
      </c>
    </row>
    <row r="193" spans="1:15" x14ac:dyDescent="0.25">
      <c r="A193" s="1" t="s">
        <v>228</v>
      </c>
      <c r="B193" s="12">
        <v>44596</v>
      </c>
      <c r="C193" s="12" t="str">
        <f t="shared" si="6"/>
        <v>2022</v>
      </c>
      <c r="D193" s="12" t="str">
        <f t="shared" si="7"/>
        <v>Feb</v>
      </c>
      <c r="E193" s="1">
        <v>15432</v>
      </c>
      <c r="F193" s="1">
        <v>21761</v>
      </c>
      <c r="G193" s="1">
        <v>-6329</v>
      </c>
      <c r="H193" s="3">
        <f t="shared" si="8"/>
        <v>-0.41012182477967857</v>
      </c>
      <c r="I193" s="1" t="s">
        <v>29</v>
      </c>
      <c r="J193" s="1" t="s">
        <v>14</v>
      </c>
      <c r="K193" s="1" t="s">
        <v>29</v>
      </c>
      <c r="L193" s="1" t="s">
        <v>41</v>
      </c>
      <c r="M193" s="1" t="s">
        <v>17</v>
      </c>
      <c r="N193" s="1" t="s">
        <v>18</v>
      </c>
      <c r="O193" s="13">
        <v>0.28999999999999998</v>
      </c>
    </row>
    <row r="194" spans="1:15" x14ac:dyDescent="0.25">
      <c r="A194" s="1" t="s">
        <v>229</v>
      </c>
      <c r="B194" s="12">
        <v>45270</v>
      </c>
      <c r="C194" s="12" t="str">
        <f t="shared" si="6"/>
        <v>2023</v>
      </c>
      <c r="D194" s="12" t="str">
        <f t="shared" si="7"/>
        <v>Dec</v>
      </c>
      <c r="E194" s="1">
        <v>6507</v>
      </c>
      <c r="F194" s="1">
        <v>10428</v>
      </c>
      <c r="G194" s="1">
        <v>-3921</v>
      </c>
      <c r="H194" s="3">
        <f t="shared" si="8"/>
        <v>-0.60258183494698014</v>
      </c>
      <c r="I194" s="1" t="s">
        <v>15</v>
      </c>
      <c r="J194" s="1" t="s">
        <v>14</v>
      </c>
      <c r="K194" s="1" t="s">
        <v>21</v>
      </c>
      <c r="L194" s="1" t="s">
        <v>31</v>
      </c>
      <c r="M194" s="1" t="s">
        <v>17</v>
      </c>
      <c r="N194" s="1" t="s">
        <v>24</v>
      </c>
      <c r="O194" s="13">
        <v>0.19</v>
      </c>
    </row>
    <row r="195" spans="1:15" x14ac:dyDescent="0.25">
      <c r="A195" s="1" t="s">
        <v>230</v>
      </c>
      <c r="B195" s="12">
        <v>44987</v>
      </c>
      <c r="C195" s="12" t="str">
        <f t="shared" ref="C195:C258" si="9">TEXT(B195,"YYYY")</f>
        <v>2023</v>
      </c>
      <c r="D195" s="12" t="str">
        <f t="shared" ref="D195:D258" si="10">TEXT(B195,"MMM")</f>
        <v>Mar</v>
      </c>
      <c r="E195" s="1">
        <v>37188</v>
      </c>
      <c r="F195" s="1">
        <v>27806</v>
      </c>
      <c r="G195" s="1">
        <v>9382</v>
      </c>
      <c r="H195" s="3">
        <f t="shared" ref="H195:H258" si="11">G195/E195</f>
        <v>0.25228568355383457</v>
      </c>
      <c r="I195" s="1" t="s">
        <v>35</v>
      </c>
      <c r="J195" s="1" t="s">
        <v>26</v>
      </c>
      <c r="K195" s="1" t="s">
        <v>45</v>
      </c>
      <c r="L195" s="1" t="s">
        <v>27</v>
      </c>
      <c r="M195" s="1" t="s">
        <v>23</v>
      </c>
      <c r="N195" s="1" t="s">
        <v>18</v>
      </c>
      <c r="O195" s="13">
        <v>0.01</v>
      </c>
    </row>
    <row r="196" spans="1:15" x14ac:dyDescent="0.25">
      <c r="A196" s="1" t="s">
        <v>231</v>
      </c>
      <c r="B196" s="12">
        <v>45115</v>
      </c>
      <c r="C196" s="12" t="str">
        <f t="shared" si="9"/>
        <v>2023</v>
      </c>
      <c r="D196" s="12" t="str">
        <f t="shared" si="10"/>
        <v>Jul</v>
      </c>
      <c r="E196" s="1">
        <v>23562</v>
      </c>
      <c r="F196" s="1">
        <v>23925</v>
      </c>
      <c r="G196" s="1">
        <v>-363</v>
      </c>
      <c r="H196" s="3">
        <f t="shared" si="11"/>
        <v>-1.5406162464985995E-2</v>
      </c>
      <c r="I196" s="1" t="s">
        <v>13</v>
      </c>
      <c r="J196" s="1" t="s">
        <v>26</v>
      </c>
      <c r="K196" s="1" t="s">
        <v>35</v>
      </c>
      <c r="L196" s="1" t="s">
        <v>31</v>
      </c>
      <c r="M196" s="1" t="s">
        <v>38</v>
      </c>
      <c r="N196" s="1" t="s">
        <v>18</v>
      </c>
      <c r="O196" s="13">
        <v>0.14000000000000001</v>
      </c>
    </row>
    <row r="197" spans="1:15" x14ac:dyDescent="0.25">
      <c r="A197" s="1" t="s">
        <v>232</v>
      </c>
      <c r="B197" s="12">
        <v>45090</v>
      </c>
      <c r="C197" s="12" t="str">
        <f t="shared" si="9"/>
        <v>2023</v>
      </c>
      <c r="D197" s="12" t="str">
        <f t="shared" si="10"/>
        <v>Jun</v>
      </c>
      <c r="E197" s="1">
        <v>16308</v>
      </c>
      <c r="F197" s="1">
        <v>19811</v>
      </c>
      <c r="G197" s="1">
        <v>-3503</v>
      </c>
      <c r="H197" s="3">
        <f t="shared" si="11"/>
        <v>-0.21480255089526612</v>
      </c>
      <c r="I197" s="1" t="s">
        <v>13</v>
      </c>
      <c r="J197" s="1" t="s">
        <v>40</v>
      </c>
      <c r="K197" s="1" t="s">
        <v>29</v>
      </c>
      <c r="L197" s="1" t="s">
        <v>22</v>
      </c>
      <c r="M197" s="1" t="s">
        <v>38</v>
      </c>
      <c r="N197" s="1" t="s">
        <v>33</v>
      </c>
      <c r="O197" s="13">
        <v>0.17</v>
      </c>
    </row>
    <row r="198" spans="1:15" x14ac:dyDescent="0.25">
      <c r="A198" s="1" t="s">
        <v>233</v>
      </c>
      <c r="B198" s="12">
        <v>44838</v>
      </c>
      <c r="C198" s="12" t="str">
        <f t="shared" si="9"/>
        <v>2022</v>
      </c>
      <c r="D198" s="12" t="str">
        <f t="shared" si="10"/>
        <v>Oct</v>
      </c>
      <c r="E198" s="1">
        <v>10280</v>
      </c>
      <c r="F198" s="1">
        <v>12231</v>
      </c>
      <c r="G198" s="1">
        <v>-1951</v>
      </c>
      <c r="H198" s="3">
        <f t="shared" si="11"/>
        <v>-0.18978599221789882</v>
      </c>
      <c r="I198" s="1" t="s">
        <v>13</v>
      </c>
      <c r="J198" s="1" t="s">
        <v>26</v>
      </c>
      <c r="K198" s="1" t="s">
        <v>15</v>
      </c>
      <c r="L198" s="1" t="s">
        <v>31</v>
      </c>
      <c r="M198" s="1" t="s">
        <v>23</v>
      </c>
      <c r="N198" s="1" t="s">
        <v>18</v>
      </c>
      <c r="O198" s="13">
        <v>0.18</v>
      </c>
    </row>
    <row r="199" spans="1:15" x14ac:dyDescent="0.25">
      <c r="A199" s="1" t="s">
        <v>234</v>
      </c>
      <c r="B199" s="12">
        <v>44810</v>
      </c>
      <c r="C199" s="12" t="str">
        <f t="shared" si="9"/>
        <v>2022</v>
      </c>
      <c r="D199" s="12" t="str">
        <f t="shared" si="10"/>
        <v>Sep</v>
      </c>
      <c r="E199" s="1">
        <v>13830</v>
      </c>
      <c r="F199" s="1">
        <v>17772</v>
      </c>
      <c r="G199" s="1">
        <v>-3942</v>
      </c>
      <c r="H199" s="3">
        <f t="shared" si="11"/>
        <v>-0.28503253796095446</v>
      </c>
      <c r="I199" s="1" t="s">
        <v>35</v>
      </c>
      <c r="J199" s="1" t="s">
        <v>40</v>
      </c>
      <c r="K199" s="1" t="s">
        <v>21</v>
      </c>
      <c r="L199" s="1" t="s">
        <v>41</v>
      </c>
      <c r="M199" s="1" t="s">
        <v>23</v>
      </c>
      <c r="N199" s="1" t="s">
        <v>33</v>
      </c>
      <c r="O199" s="13">
        <v>0.02</v>
      </c>
    </row>
    <row r="200" spans="1:15" x14ac:dyDescent="0.25">
      <c r="A200" s="1" t="s">
        <v>235</v>
      </c>
      <c r="B200" s="12">
        <v>45224</v>
      </c>
      <c r="C200" s="12" t="str">
        <f t="shared" si="9"/>
        <v>2023</v>
      </c>
      <c r="D200" s="12" t="str">
        <f t="shared" si="10"/>
        <v>Oct</v>
      </c>
      <c r="E200" s="1">
        <v>31284</v>
      </c>
      <c r="F200" s="1">
        <v>28996</v>
      </c>
      <c r="G200" s="1">
        <v>2288</v>
      </c>
      <c r="H200" s="3">
        <f t="shared" si="11"/>
        <v>7.3136427566807313E-2</v>
      </c>
      <c r="I200" s="1" t="s">
        <v>13</v>
      </c>
      <c r="J200" s="1" t="s">
        <v>36</v>
      </c>
      <c r="K200" s="1" t="s">
        <v>21</v>
      </c>
      <c r="L200" s="1" t="s">
        <v>31</v>
      </c>
      <c r="M200" s="1" t="s">
        <v>17</v>
      </c>
      <c r="N200" s="1" t="s">
        <v>18</v>
      </c>
      <c r="O200" s="13">
        <v>0.16</v>
      </c>
    </row>
    <row r="201" spans="1:15" x14ac:dyDescent="0.25">
      <c r="A201" s="1" t="s">
        <v>236</v>
      </c>
      <c r="B201" s="12">
        <v>45090</v>
      </c>
      <c r="C201" s="12" t="str">
        <f t="shared" si="9"/>
        <v>2023</v>
      </c>
      <c r="D201" s="12" t="str">
        <f t="shared" si="10"/>
        <v>Jun</v>
      </c>
      <c r="E201" s="1">
        <v>14113</v>
      </c>
      <c r="F201" s="1">
        <v>5981</v>
      </c>
      <c r="G201" s="1">
        <v>8132</v>
      </c>
      <c r="H201" s="3">
        <f t="shared" si="11"/>
        <v>0.57620633458513426</v>
      </c>
      <c r="I201" s="1" t="s">
        <v>13</v>
      </c>
      <c r="J201" s="1" t="s">
        <v>36</v>
      </c>
      <c r="K201" s="1" t="s">
        <v>21</v>
      </c>
      <c r="L201" s="1" t="s">
        <v>27</v>
      </c>
      <c r="M201" s="1" t="s">
        <v>38</v>
      </c>
      <c r="N201" s="1" t="s">
        <v>33</v>
      </c>
      <c r="O201" s="13">
        <v>0.03</v>
      </c>
    </row>
    <row r="202" spans="1:15" x14ac:dyDescent="0.25">
      <c r="A202" s="1" t="s">
        <v>237</v>
      </c>
      <c r="B202" s="12">
        <v>45277</v>
      </c>
      <c r="C202" s="12" t="str">
        <f t="shared" si="9"/>
        <v>2023</v>
      </c>
      <c r="D202" s="12" t="str">
        <f t="shared" si="10"/>
        <v>Dec</v>
      </c>
      <c r="E202" s="1">
        <v>21875</v>
      </c>
      <c r="F202" s="1">
        <v>5372</v>
      </c>
      <c r="G202" s="1">
        <v>16503</v>
      </c>
      <c r="H202" s="3">
        <f t="shared" si="11"/>
        <v>0.75442285714285717</v>
      </c>
      <c r="I202" s="1" t="s">
        <v>29</v>
      </c>
      <c r="J202" s="1" t="s">
        <v>26</v>
      </c>
      <c r="K202" s="1" t="s">
        <v>21</v>
      </c>
      <c r="L202" s="1" t="s">
        <v>31</v>
      </c>
      <c r="M202" s="1" t="s">
        <v>17</v>
      </c>
      <c r="N202" s="1" t="s">
        <v>33</v>
      </c>
      <c r="O202" s="13">
        <v>0.15</v>
      </c>
    </row>
    <row r="203" spans="1:15" x14ac:dyDescent="0.25">
      <c r="A203" s="1" t="s">
        <v>238</v>
      </c>
      <c r="B203" s="12">
        <v>44846</v>
      </c>
      <c r="C203" s="12" t="str">
        <f t="shared" si="9"/>
        <v>2022</v>
      </c>
      <c r="D203" s="12" t="str">
        <f t="shared" si="10"/>
        <v>Oct</v>
      </c>
      <c r="E203" s="1">
        <v>40559</v>
      </c>
      <c r="F203" s="1">
        <v>9388</v>
      </c>
      <c r="G203" s="1">
        <v>31171</v>
      </c>
      <c r="H203" s="3">
        <f t="shared" si="11"/>
        <v>0.76853472718755389</v>
      </c>
      <c r="I203" s="1" t="s">
        <v>29</v>
      </c>
      <c r="J203" s="1" t="s">
        <v>36</v>
      </c>
      <c r="K203" s="1" t="s">
        <v>45</v>
      </c>
      <c r="L203" s="1" t="s">
        <v>31</v>
      </c>
      <c r="M203" s="1" t="s">
        <v>23</v>
      </c>
      <c r="N203" s="1" t="s">
        <v>33</v>
      </c>
      <c r="O203" s="13">
        <v>0.11</v>
      </c>
    </row>
    <row r="204" spans="1:15" x14ac:dyDescent="0.25">
      <c r="A204" s="1" t="s">
        <v>239</v>
      </c>
      <c r="B204" s="12">
        <v>45164</v>
      </c>
      <c r="C204" s="12" t="str">
        <f t="shared" si="9"/>
        <v>2023</v>
      </c>
      <c r="D204" s="12" t="str">
        <f t="shared" si="10"/>
        <v>Aug</v>
      </c>
      <c r="E204" s="1">
        <v>29734</v>
      </c>
      <c r="F204" s="1">
        <v>15113</v>
      </c>
      <c r="G204" s="1">
        <v>14621</v>
      </c>
      <c r="H204" s="3">
        <f t="shared" si="11"/>
        <v>0.49172664290038343</v>
      </c>
      <c r="I204" s="1" t="s">
        <v>29</v>
      </c>
      <c r="J204" s="1" t="s">
        <v>36</v>
      </c>
      <c r="K204" s="1" t="s">
        <v>29</v>
      </c>
      <c r="L204" s="1" t="s">
        <v>16</v>
      </c>
      <c r="M204" s="1" t="s">
        <v>23</v>
      </c>
      <c r="N204" s="1" t="s">
        <v>24</v>
      </c>
      <c r="O204" s="13">
        <v>0.16</v>
      </c>
    </row>
    <row r="205" spans="1:15" x14ac:dyDescent="0.25">
      <c r="A205" s="1" t="s">
        <v>240</v>
      </c>
      <c r="B205" s="12">
        <v>45094</v>
      </c>
      <c r="C205" s="12" t="str">
        <f t="shared" si="9"/>
        <v>2023</v>
      </c>
      <c r="D205" s="12" t="str">
        <f t="shared" si="10"/>
        <v>Jun</v>
      </c>
      <c r="E205" s="1">
        <v>46305</v>
      </c>
      <c r="F205" s="1">
        <v>16344</v>
      </c>
      <c r="G205" s="1">
        <v>29961</v>
      </c>
      <c r="H205" s="3">
        <f t="shared" si="11"/>
        <v>0.64703595724003893</v>
      </c>
      <c r="I205" s="1" t="s">
        <v>13</v>
      </c>
      <c r="J205" s="1" t="s">
        <v>26</v>
      </c>
      <c r="K205" s="1" t="s">
        <v>21</v>
      </c>
      <c r="L205" s="1" t="s">
        <v>31</v>
      </c>
      <c r="M205" s="1" t="s">
        <v>17</v>
      </c>
      <c r="N205" s="1" t="s">
        <v>18</v>
      </c>
      <c r="O205" s="13">
        <v>0.11</v>
      </c>
    </row>
    <row r="206" spans="1:15" x14ac:dyDescent="0.25">
      <c r="A206" s="1" t="s">
        <v>241</v>
      </c>
      <c r="B206" s="12">
        <v>45185</v>
      </c>
      <c r="C206" s="12" t="str">
        <f t="shared" si="9"/>
        <v>2023</v>
      </c>
      <c r="D206" s="12" t="str">
        <f t="shared" si="10"/>
        <v>Sep</v>
      </c>
      <c r="E206" s="1">
        <v>32863</v>
      </c>
      <c r="F206" s="1">
        <v>21403</v>
      </c>
      <c r="G206" s="1">
        <v>11460</v>
      </c>
      <c r="H206" s="3">
        <f t="shared" si="11"/>
        <v>0.34872044548580472</v>
      </c>
      <c r="I206" s="1" t="s">
        <v>13</v>
      </c>
      <c r="J206" s="1" t="s">
        <v>40</v>
      </c>
      <c r="K206" s="1" t="s">
        <v>29</v>
      </c>
      <c r="L206" s="1" t="s">
        <v>27</v>
      </c>
      <c r="M206" s="1" t="s">
        <v>17</v>
      </c>
      <c r="N206" s="1" t="s">
        <v>18</v>
      </c>
      <c r="O206" s="13">
        <v>0.24</v>
      </c>
    </row>
    <row r="207" spans="1:15" x14ac:dyDescent="0.25">
      <c r="A207" s="1" t="s">
        <v>242</v>
      </c>
      <c r="B207" s="12">
        <v>44900</v>
      </c>
      <c r="C207" s="12" t="str">
        <f t="shared" si="9"/>
        <v>2022</v>
      </c>
      <c r="D207" s="12" t="str">
        <f t="shared" si="10"/>
        <v>Dec</v>
      </c>
      <c r="E207" s="1">
        <v>37445</v>
      </c>
      <c r="F207" s="1">
        <v>12734</v>
      </c>
      <c r="G207" s="1">
        <v>24711</v>
      </c>
      <c r="H207" s="3">
        <f t="shared" si="11"/>
        <v>0.65992789424489251</v>
      </c>
      <c r="I207" s="1" t="s">
        <v>15</v>
      </c>
      <c r="J207" s="1" t="s">
        <v>36</v>
      </c>
      <c r="K207" s="1" t="s">
        <v>35</v>
      </c>
      <c r="L207" s="1" t="s">
        <v>22</v>
      </c>
      <c r="M207" s="1" t="s">
        <v>17</v>
      </c>
      <c r="N207" s="1" t="s">
        <v>51</v>
      </c>
      <c r="O207" s="13">
        <v>0.27</v>
      </c>
    </row>
    <row r="208" spans="1:15" x14ac:dyDescent="0.25">
      <c r="A208" s="1" t="s">
        <v>243</v>
      </c>
      <c r="B208" s="12">
        <v>44860</v>
      </c>
      <c r="C208" s="12" t="str">
        <f t="shared" si="9"/>
        <v>2022</v>
      </c>
      <c r="D208" s="12" t="str">
        <f t="shared" si="10"/>
        <v>Oct</v>
      </c>
      <c r="E208" s="1">
        <v>33675</v>
      </c>
      <c r="F208" s="1">
        <v>18676</v>
      </c>
      <c r="G208" s="1">
        <v>14999</v>
      </c>
      <c r="H208" s="3">
        <f t="shared" si="11"/>
        <v>0.44540460282108391</v>
      </c>
      <c r="I208" s="1" t="s">
        <v>13</v>
      </c>
      <c r="J208" s="1" t="s">
        <v>36</v>
      </c>
      <c r="K208" s="1" t="s">
        <v>29</v>
      </c>
      <c r="L208" s="1" t="s">
        <v>31</v>
      </c>
      <c r="M208" s="1" t="s">
        <v>17</v>
      </c>
      <c r="N208" s="1" t="s">
        <v>51</v>
      </c>
      <c r="O208" s="13">
        <v>0.27</v>
      </c>
    </row>
    <row r="209" spans="1:15" x14ac:dyDescent="0.25">
      <c r="A209" s="1" t="s">
        <v>244</v>
      </c>
      <c r="B209" s="12">
        <v>45028</v>
      </c>
      <c r="C209" s="12" t="str">
        <f t="shared" si="9"/>
        <v>2023</v>
      </c>
      <c r="D209" s="12" t="str">
        <f t="shared" si="10"/>
        <v>Apr</v>
      </c>
      <c r="E209" s="1">
        <v>13090</v>
      </c>
      <c r="F209" s="1">
        <v>6232</v>
      </c>
      <c r="G209" s="1">
        <v>6858</v>
      </c>
      <c r="H209" s="3">
        <f t="shared" si="11"/>
        <v>0.52391138273491211</v>
      </c>
      <c r="I209" s="1" t="s">
        <v>13</v>
      </c>
      <c r="J209" s="1" t="s">
        <v>36</v>
      </c>
      <c r="K209" s="1" t="s">
        <v>21</v>
      </c>
      <c r="L209" s="1" t="s">
        <v>31</v>
      </c>
      <c r="M209" s="1" t="s">
        <v>23</v>
      </c>
      <c r="N209" s="1" t="s">
        <v>18</v>
      </c>
      <c r="O209" s="13">
        <v>0.11</v>
      </c>
    </row>
    <row r="210" spans="1:15" x14ac:dyDescent="0.25">
      <c r="A210" s="1" t="s">
        <v>245</v>
      </c>
      <c r="B210" s="12">
        <v>44783</v>
      </c>
      <c r="C210" s="12" t="str">
        <f t="shared" si="9"/>
        <v>2022</v>
      </c>
      <c r="D210" s="12" t="str">
        <f t="shared" si="10"/>
        <v>Aug</v>
      </c>
      <c r="E210" s="1">
        <v>28305</v>
      </c>
      <c r="F210" s="1">
        <v>10221</v>
      </c>
      <c r="G210" s="1">
        <v>18084</v>
      </c>
      <c r="H210" s="3">
        <f t="shared" si="11"/>
        <v>0.63889772125066246</v>
      </c>
      <c r="I210" s="1" t="s">
        <v>13</v>
      </c>
      <c r="J210" s="1" t="s">
        <v>26</v>
      </c>
      <c r="K210" s="1" t="s">
        <v>21</v>
      </c>
      <c r="L210" s="1" t="s">
        <v>27</v>
      </c>
      <c r="M210" s="1" t="s">
        <v>23</v>
      </c>
      <c r="N210" s="1" t="s">
        <v>51</v>
      </c>
      <c r="O210" s="13">
        <v>0</v>
      </c>
    </row>
    <row r="211" spans="1:15" x14ac:dyDescent="0.25">
      <c r="A211" s="1" t="s">
        <v>246</v>
      </c>
      <c r="B211" s="12">
        <v>44806</v>
      </c>
      <c r="C211" s="12" t="str">
        <f t="shared" si="9"/>
        <v>2022</v>
      </c>
      <c r="D211" s="12" t="str">
        <f t="shared" si="10"/>
        <v>Sep</v>
      </c>
      <c r="E211" s="1">
        <v>41726</v>
      </c>
      <c r="F211" s="1">
        <v>7567</v>
      </c>
      <c r="G211" s="1">
        <v>34159</v>
      </c>
      <c r="H211" s="3">
        <f t="shared" si="11"/>
        <v>0.81865024205531323</v>
      </c>
      <c r="I211" s="1" t="s">
        <v>15</v>
      </c>
      <c r="J211" s="1" t="s">
        <v>36</v>
      </c>
      <c r="K211" s="1" t="s">
        <v>35</v>
      </c>
      <c r="L211" s="1" t="s">
        <v>31</v>
      </c>
      <c r="M211" s="1" t="s">
        <v>38</v>
      </c>
      <c r="N211" s="1" t="s">
        <v>33</v>
      </c>
      <c r="O211" s="13">
        <v>0.28000000000000003</v>
      </c>
    </row>
    <row r="212" spans="1:15" x14ac:dyDescent="0.25">
      <c r="A212" s="1" t="s">
        <v>247</v>
      </c>
      <c r="B212" s="12">
        <v>44970</v>
      </c>
      <c r="C212" s="12" t="str">
        <f t="shared" si="9"/>
        <v>2023</v>
      </c>
      <c r="D212" s="12" t="str">
        <f t="shared" si="10"/>
        <v>Feb</v>
      </c>
      <c r="E212" s="1">
        <v>22619</v>
      </c>
      <c r="F212" s="1">
        <v>25392</v>
      </c>
      <c r="G212" s="1">
        <v>-2773</v>
      </c>
      <c r="H212" s="3">
        <f t="shared" si="11"/>
        <v>-0.12259604757062646</v>
      </c>
      <c r="I212" s="1" t="s">
        <v>13</v>
      </c>
      <c r="J212" s="1" t="s">
        <v>36</v>
      </c>
      <c r="K212" s="1" t="s">
        <v>21</v>
      </c>
      <c r="L212" s="1" t="s">
        <v>27</v>
      </c>
      <c r="M212" s="1" t="s">
        <v>32</v>
      </c>
      <c r="N212" s="1" t="s">
        <v>51</v>
      </c>
      <c r="O212" s="13">
        <v>0.17</v>
      </c>
    </row>
    <row r="213" spans="1:15" x14ac:dyDescent="0.25">
      <c r="A213" s="1" t="s">
        <v>248</v>
      </c>
      <c r="B213" s="12">
        <v>45282</v>
      </c>
      <c r="C213" s="12" t="str">
        <f t="shared" si="9"/>
        <v>2023</v>
      </c>
      <c r="D213" s="12" t="str">
        <f t="shared" si="10"/>
        <v>Dec</v>
      </c>
      <c r="E213" s="1">
        <v>32948</v>
      </c>
      <c r="F213" s="1">
        <v>11168</v>
      </c>
      <c r="G213" s="1">
        <v>21780</v>
      </c>
      <c r="H213" s="3">
        <f t="shared" si="11"/>
        <v>0.66104164137428678</v>
      </c>
      <c r="I213" s="1" t="s">
        <v>13</v>
      </c>
      <c r="J213" s="1" t="s">
        <v>26</v>
      </c>
      <c r="K213" s="1" t="s">
        <v>35</v>
      </c>
      <c r="L213" s="1" t="s">
        <v>22</v>
      </c>
      <c r="M213" s="1" t="s">
        <v>17</v>
      </c>
      <c r="N213" s="1" t="s">
        <v>33</v>
      </c>
      <c r="O213" s="13">
        <v>0.06</v>
      </c>
    </row>
    <row r="214" spans="1:15" x14ac:dyDescent="0.25">
      <c r="A214" s="1" t="s">
        <v>249</v>
      </c>
      <c r="B214" s="12">
        <v>45065</v>
      </c>
      <c r="C214" s="12" t="str">
        <f t="shared" si="9"/>
        <v>2023</v>
      </c>
      <c r="D214" s="12" t="str">
        <f t="shared" si="10"/>
        <v>May</v>
      </c>
      <c r="E214" s="1">
        <v>37089</v>
      </c>
      <c r="F214" s="1">
        <v>18880</v>
      </c>
      <c r="G214" s="1">
        <v>18209</v>
      </c>
      <c r="H214" s="3">
        <f t="shared" si="11"/>
        <v>0.49095419126964868</v>
      </c>
      <c r="I214" s="1" t="s">
        <v>20</v>
      </c>
      <c r="J214" s="1" t="s">
        <v>36</v>
      </c>
      <c r="K214" s="1" t="s">
        <v>20</v>
      </c>
      <c r="L214" s="1" t="s">
        <v>16</v>
      </c>
      <c r="M214" s="1" t="s">
        <v>23</v>
      </c>
      <c r="N214" s="1" t="s">
        <v>18</v>
      </c>
      <c r="O214" s="13">
        <v>0.11</v>
      </c>
    </row>
    <row r="215" spans="1:15" x14ac:dyDescent="0.25">
      <c r="A215" s="1" t="s">
        <v>250</v>
      </c>
      <c r="B215" s="12">
        <v>44812</v>
      </c>
      <c r="C215" s="12" t="str">
        <f t="shared" si="9"/>
        <v>2022</v>
      </c>
      <c r="D215" s="12" t="str">
        <f t="shared" si="10"/>
        <v>Sep</v>
      </c>
      <c r="E215" s="1">
        <v>39447</v>
      </c>
      <c r="F215" s="1">
        <v>21201</v>
      </c>
      <c r="G215" s="1">
        <v>18246</v>
      </c>
      <c r="H215" s="3">
        <f t="shared" si="11"/>
        <v>0.46254468020381778</v>
      </c>
      <c r="I215" s="1" t="s">
        <v>20</v>
      </c>
      <c r="J215" s="1" t="s">
        <v>36</v>
      </c>
      <c r="K215" s="1" t="s">
        <v>21</v>
      </c>
      <c r="L215" s="1" t="s">
        <v>31</v>
      </c>
      <c r="M215" s="1" t="s">
        <v>23</v>
      </c>
      <c r="N215" s="1" t="s">
        <v>18</v>
      </c>
      <c r="O215" s="13">
        <v>0.14000000000000001</v>
      </c>
    </row>
    <row r="216" spans="1:15" x14ac:dyDescent="0.25">
      <c r="A216" s="1" t="s">
        <v>251</v>
      </c>
      <c r="B216" s="12">
        <v>45282</v>
      </c>
      <c r="C216" s="12" t="str">
        <f t="shared" si="9"/>
        <v>2023</v>
      </c>
      <c r="D216" s="12" t="str">
        <f t="shared" si="10"/>
        <v>Dec</v>
      </c>
      <c r="E216" s="1">
        <v>16270</v>
      </c>
      <c r="F216" s="1">
        <v>17211</v>
      </c>
      <c r="G216" s="1">
        <v>-941</v>
      </c>
      <c r="H216" s="3">
        <f t="shared" si="11"/>
        <v>-5.7836508912108175E-2</v>
      </c>
      <c r="I216" s="1" t="s">
        <v>13</v>
      </c>
      <c r="J216" s="1" t="s">
        <v>26</v>
      </c>
      <c r="K216" s="1" t="s">
        <v>21</v>
      </c>
      <c r="L216" s="1" t="s">
        <v>31</v>
      </c>
      <c r="M216" s="1" t="s">
        <v>17</v>
      </c>
      <c r="N216" s="1" t="s">
        <v>51</v>
      </c>
      <c r="O216" s="13">
        <v>0.13</v>
      </c>
    </row>
    <row r="217" spans="1:15" x14ac:dyDescent="0.25">
      <c r="A217" s="1" t="s">
        <v>252</v>
      </c>
      <c r="B217" s="12">
        <v>45168</v>
      </c>
      <c r="C217" s="12" t="str">
        <f t="shared" si="9"/>
        <v>2023</v>
      </c>
      <c r="D217" s="12" t="str">
        <f t="shared" si="10"/>
        <v>Aug</v>
      </c>
      <c r="E217" s="1">
        <v>27287</v>
      </c>
      <c r="F217" s="1">
        <v>5535</v>
      </c>
      <c r="G217" s="1">
        <v>21752</v>
      </c>
      <c r="H217" s="3">
        <f t="shared" si="11"/>
        <v>0.79715615494557845</v>
      </c>
      <c r="I217" s="1" t="s">
        <v>35</v>
      </c>
      <c r="J217" s="1" t="s">
        <v>40</v>
      </c>
      <c r="K217" s="1" t="s">
        <v>20</v>
      </c>
      <c r="L217" s="1" t="s">
        <v>31</v>
      </c>
      <c r="M217" s="1" t="s">
        <v>23</v>
      </c>
      <c r="N217" s="1" t="s">
        <v>18</v>
      </c>
      <c r="O217" s="13">
        <v>7.0000000000000007E-2</v>
      </c>
    </row>
    <row r="218" spans="1:15" x14ac:dyDescent="0.25">
      <c r="A218" s="1" t="s">
        <v>253</v>
      </c>
      <c r="B218" s="12">
        <v>44865</v>
      </c>
      <c r="C218" s="12" t="str">
        <f t="shared" si="9"/>
        <v>2022</v>
      </c>
      <c r="D218" s="12" t="str">
        <f t="shared" si="10"/>
        <v>Oct</v>
      </c>
      <c r="E218" s="1">
        <v>11301</v>
      </c>
      <c r="F218" s="1">
        <v>21433</v>
      </c>
      <c r="G218" s="1">
        <v>-10132</v>
      </c>
      <c r="H218" s="3">
        <f t="shared" si="11"/>
        <v>-0.89655782674099638</v>
      </c>
      <c r="I218" s="1" t="s">
        <v>29</v>
      </c>
      <c r="J218" s="1" t="s">
        <v>36</v>
      </c>
      <c r="K218" s="1" t="s">
        <v>21</v>
      </c>
      <c r="L218" s="1" t="s">
        <v>16</v>
      </c>
      <c r="M218" s="1" t="s">
        <v>17</v>
      </c>
      <c r="N218" s="1" t="s">
        <v>18</v>
      </c>
      <c r="O218" s="13">
        <v>0.27</v>
      </c>
    </row>
    <row r="219" spans="1:15" x14ac:dyDescent="0.25">
      <c r="A219" s="1" t="s">
        <v>254</v>
      </c>
      <c r="B219" s="12">
        <v>44697</v>
      </c>
      <c r="C219" s="12" t="str">
        <f t="shared" si="9"/>
        <v>2022</v>
      </c>
      <c r="D219" s="12" t="str">
        <f t="shared" si="10"/>
        <v>May</v>
      </c>
      <c r="E219" s="1">
        <v>43906</v>
      </c>
      <c r="F219" s="1">
        <v>8338</v>
      </c>
      <c r="G219" s="1">
        <v>35568</v>
      </c>
      <c r="H219" s="3">
        <f t="shared" si="11"/>
        <v>0.8100942923518426</v>
      </c>
      <c r="I219" s="1" t="s">
        <v>35</v>
      </c>
      <c r="J219" s="1" t="s">
        <v>40</v>
      </c>
      <c r="K219" s="1" t="s">
        <v>29</v>
      </c>
      <c r="L219" s="1" t="s">
        <v>41</v>
      </c>
      <c r="M219" s="1" t="s">
        <v>23</v>
      </c>
      <c r="N219" s="1" t="s">
        <v>51</v>
      </c>
      <c r="O219" s="13">
        <v>0.08</v>
      </c>
    </row>
    <row r="220" spans="1:15" x14ac:dyDescent="0.25">
      <c r="A220" s="1" t="s">
        <v>255</v>
      </c>
      <c r="B220" s="12">
        <v>44973</v>
      </c>
      <c r="C220" s="12" t="str">
        <f t="shared" si="9"/>
        <v>2023</v>
      </c>
      <c r="D220" s="12" t="str">
        <f t="shared" si="10"/>
        <v>Feb</v>
      </c>
      <c r="E220" s="1">
        <v>11907</v>
      </c>
      <c r="F220" s="1">
        <v>16736</v>
      </c>
      <c r="G220" s="1">
        <v>-4829</v>
      </c>
      <c r="H220" s="3">
        <f t="shared" si="11"/>
        <v>-0.40555975476610395</v>
      </c>
      <c r="I220" s="1" t="s">
        <v>20</v>
      </c>
      <c r="J220" s="1" t="s">
        <v>36</v>
      </c>
      <c r="K220" s="1" t="s">
        <v>20</v>
      </c>
      <c r="L220" s="1" t="s">
        <v>16</v>
      </c>
      <c r="M220" s="1" t="s">
        <v>17</v>
      </c>
      <c r="N220" s="1" t="s">
        <v>18</v>
      </c>
      <c r="O220" s="13">
        <v>0.11</v>
      </c>
    </row>
    <row r="221" spans="1:15" x14ac:dyDescent="0.25">
      <c r="A221" s="1" t="s">
        <v>256</v>
      </c>
      <c r="B221" s="12">
        <v>45216</v>
      </c>
      <c r="C221" s="12" t="str">
        <f t="shared" si="9"/>
        <v>2023</v>
      </c>
      <c r="D221" s="12" t="str">
        <f t="shared" si="10"/>
        <v>Oct</v>
      </c>
      <c r="E221" s="1">
        <v>8313</v>
      </c>
      <c r="F221" s="1">
        <v>15082</v>
      </c>
      <c r="G221" s="1">
        <v>-6769</v>
      </c>
      <c r="H221" s="3">
        <f t="shared" si="11"/>
        <v>-0.81426681101888609</v>
      </c>
      <c r="I221" s="1" t="s">
        <v>20</v>
      </c>
      <c r="J221" s="1" t="s">
        <v>14</v>
      </c>
      <c r="K221" s="1" t="s">
        <v>21</v>
      </c>
      <c r="L221" s="1" t="s">
        <v>16</v>
      </c>
      <c r="M221" s="1" t="s">
        <v>32</v>
      </c>
      <c r="N221" s="1" t="s">
        <v>18</v>
      </c>
      <c r="O221" s="13">
        <v>0.1</v>
      </c>
    </row>
    <row r="222" spans="1:15" x14ac:dyDescent="0.25">
      <c r="A222" s="1" t="s">
        <v>257</v>
      </c>
      <c r="B222" s="12">
        <v>44611</v>
      </c>
      <c r="C222" s="12" t="str">
        <f t="shared" si="9"/>
        <v>2022</v>
      </c>
      <c r="D222" s="12" t="str">
        <f t="shared" si="10"/>
        <v>Feb</v>
      </c>
      <c r="E222" s="1">
        <v>15176</v>
      </c>
      <c r="F222" s="1">
        <v>4115</v>
      </c>
      <c r="G222" s="1">
        <v>11061</v>
      </c>
      <c r="H222" s="3">
        <f t="shared" si="11"/>
        <v>0.72884818133895624</v>
      </c>
      <c r="I222" s="1" t="s">
        <v>29</v>
      </c>
      <c r="J222" s="1" t="s">
        <v>26</v>
      </c>
      <c r="K222" s="1" t="s">
        <v>21</v>
      </c>
      <c r="L222" s="1" t="s">
        <v>22</v>
      </c>
      <c r="M222" s="1" t="s">
        <v>17</v>
      </c>
      <c r="N222" s="1" t="s">
        <v>33</v>
      </c>
      <c r="O222" s="13">
        <v>0.17</v>
      </c>
    </row>
    <row r="223" spans="1:15" x14ac:dyDescent="0.25">
      <c r="A223" s="1" t="s">
        <v>258</v>
      </c>
      <c r="B223" s="12">
        <v>45221</v>
      </c>
      <c r="C223" s="12" t="str">
        <f t="shared" si="9"/>
        <v>2023</v>
      </c>
      <c r="D223" s="12" t="str">
        <f t="shared" si="10"/>
        <v>Oct</v>
      </c>
      <c r="E223" s="1">
        <v>16711</v>
      </c>
      <c r="F223" s="1">
        <v>15885</v>
      </c>
      <c r="G223" s="1">
        <v>826</v>
      </c>
      <c r="H223" s="3">
        <f t="shared" si="11"/>
        <v>4.942852013643708E-2</v>
      </c>
      <c r="I223" s="1" t="s">
        <v>15</v>
      </c>
      <c r="J223" s="1" t="s">
        <v>36</v>
      </c>
      <c r="K223" s="1" t="s">
        <v>21</v>
      </c>
      <c r="L223" s="1" t="s">
        <v>31</v>
      </c>
      <c r="M223" s="1" t="s">
        <v>23</v>
      </c>
      <c r="N223" s="1" t="s">
        <v>33</v>
      </c>
      <c r="O223" s="13">
        <v>0.03</v>
      </c>
    </row>
    <row r="224" spans="1:15" x14ac:dyDescent="0.25">
      <c r="A224" s="1" t="s">
        <v>259</v>
      </c>
      <c r="B224" s="12">
        <v>44688</v>
      </c>
      <c r="C224" s="12" t="str">
        <f t="shared" si="9"/>
        <v>2022</v>
      </c>
      <c r="D224" s="12" t="str">
        <f t="shared" si="10"/>
        <v>May</v>
      </c>
      <c r="E224" s="1">
        <v>24362</v>
      </c>
      <c r="F224" s="1">
        <v>23901</v>
      </c>
      <c r="G224" s="1">
        <v>461</v>
      </c>
      <c r="H224" s="3">
        <f t="shared" si="11"/>
        <v>1.892291273294475E-2</v>
      </c>
      <c r="I224" s="1" t="s">
        <v>13</v>
      </c>
      <c r="J224" s="1" t="s">
        <v>36</v>
      </c>
      <c r="K224" s="1" t="s">
        <v>45</v>
      </c>
      <c r="L224" s="1" t="s">
        <v>31</v>
      </c>
      <c r="M224" s="1" t="s">
        <v>32</v>
      </c>
      <c r="N224" s="1" t="s">
        <v>18</v>
      </c>
      <c r="O224" s="13">
        <v>0.24</v>
      </c>
    </row>
    <row r="225" spans="1:15" x14ac:dyDescent="0.25">
      <c r="A225" s="1" t="s">
        <v>260</v>
      </c>
      <c r="B225" s="12">
        <v>44770</v>
      </c>
      <c r="C225" s="12" t="str">
        <f t="shared" si="9"/>
        <v>2022</v>
      </c>
      <c r="D225" s="12" t="str">
        <f t="shared" si="10"/>
        <v>Jul</v>
      </c>
      <c r="E225" s="1">
        <v>25328</v>
      </c>
      <c r="F225" s="1">
        <v>14858</v>
      </c>
      <c r="G225" s="1">
        <v>10470</v>
      </c>
      <c r="H225" s="3">
        <f t="shared" si="11"/>
        <v>0.41337650031585599</v>
      </c>
      <c r="I225" s="1" t="s">
        <v>35</v>
      </c>
      <c r="J225" s="1" t="s">
        <v>26</v>
      </c>
      <c r="K225" s="1" t="s">
        <v>21</v>
      </c>
      <c r="L225" s="1" t="s">
        <v>41</v>
      </c>
      <c r="M225" s="1" t="s">
        <v>23</v>
      </c>
      <c r="N225" s="1" t="s">
        <v>18</v>
      </c>
      <c r="O225" s="13">
        <v>0.15</v>
      </c>
    </row>
    <row r="226" spans="1:15" x14ac:dyDescent="0.25">
      <c r="A226" s="1" t="s">
        <v>261</v>
      </c>
      <c r="B226" s="12">
        <v>45128</v>
      </c>
      <c r="C226" s="12" t="str">
        <f t="shared" si="9"/>
        <v>2023</v>
      </c>
      <c r="D226" s="12" t="str">
        <f t="shared" si="10"/>
        <v>Jul</v>
      </c>
      <c r="E226" s="1">
        <v>7958</v>
      </c>
      <c r="F226" s="1">
        <v>27901</v>
      </c>
      <c r="G226" s="1">
        <v>-19943</v>
      </c>
      <c r="H226" s="3">
        <f t="shared" si="11"/>
        <v>-2.506031666247801</v>
      </c>
      <c r="I226" s="1" t="s">
        <v>13</v>
      </c>
      <c r="J226" s="1" t="s">
        <v>14</v>
      </c>
      <c r="K226" s="1" t="s">
        <v>35</v>
      </c>
      <c r="L226" s="1" t="s">
        <v>31</v>
      </c>
      <c r="M226" s="1" t="s">
        <v>23</v>
      </c>
      <c r="N226" s="1" t="s">
        <v>18</v>
      </c>
      <c r="O226" s="13">
        <v>0.02</v>
      </c>
    </row>
    <row r="227" spans="1:15" x14ac:dyDescent="0.25">
      <c r="A227" s="1" t="s">
        <v>262</v>
      </c>
      <c r="B227" s="12">
        <v>44646</v>
      </c>
      <c r="C227" s="12" t="str">
        <f t="shared" si="9"/>
        <v>2022</v>
      </c>
      <c r="D227" s="12" t="str">
        <f t="shared" si="10"/>
        <v>Mar</v>
      </c>
      <c r="E227" s="1">
        <v>14275</v>
      </c>
      <c r="F227" s="1">
        <v>9471</v>
      </c>
      <c r="G227" s="1">
        <v>4804</v>
      </c>
      <c r="H227" s="3">
        <f t="shared" si="11"/>
        <v>0.33653239929947459</v>
      </c>
      <c r="I227" s="1" t="s">
        <v>13</v>
      </c>
      <c r="J227" s="1" t="s">
        <v>14</v>
      </c>
      <c r="K227" s="1" t="s">
        <v>21</v>
      </c>
      <c r="L227" s="1" t="s">
        <v>22</v>
      </c>
      <c r="M227" s="1" t="s">
        <v>38</v>
      </c>
      <c r="N227" s="1" t="s">
        <v>24</v>
      </c>
      <c r="O227" s="13">
        <v>0.25</v>
      </c>
    </row>
    <row r="228" spans="1:15" x14ac:dyDescent="0.25">
      <c r="A228" s="1" t="s">
        <v>263</v>
      </c>
      <c r="B228" s="12">
        <v>44859</v>
      </c>
      <c r="C228" s="12" t="str">
        <f t="shared" si="9"/>
        <v>2022</v>
      </c>
      <c r="D228" s="12" t="str">
        <f t="shared" si="10"/>
        <v>Oct</v>
      </c>
      <c r="E228" s="1">
        <v>42320</v>
      </c>
      <c r="F228" s="1">
        <v>25474</v>
      </c>
      <c r="G228" s="1">
        <v>16846</v>
      </c>
      <c r="H228" s="3">
        <f t="shared" si="11"/>
        <v>0.39806238185255199</v>
      </c>
      <c r="I228" s="1" t="s">
        <v>20</v>
      </c>
      <c r="J228" s="1" t="s">
        <v>14</v>
      </c>
      <c r="K228" s="1" t="s">
        <v>21</v>
      </c>
      <c r="L228" s="1" t="s">
        <v>31</v>
      </c>
      <c r="M228" s="1" t="s">
        <v>17</v>
      </c>
      <c r="N228" s="1" t="s">
        <v>18</v>
      </c>
      <c r="O228" s="13">
        <v>0.17</v>
      </c>
    </row>
    <row r="229" spans="1:15" x14ac:dyDescent="0.25">
      <c r="A229" s="1" t="s">
        <v>264</v>
      </c>
      <c r="B229" s="12">
        <v>44729</v>
      </c>
      <c r="C229" s="12" t="str">
        <f t="shared" si="9"/>
        <v>2022</v>
      </c>
      <c r="D229" s="12" t="str">
        <f t="shared" si="10"/>
        <v>Jun</v>
      </c>
      <c r="E229" s="1">
        <v>28345</v>
      </c>
      <c r="F229" s="1">
        <v>3785</v>
      </c>
      <c r="G229" s="1">
        <v>24560</v>
      </c>
      <c r="H229" s="3">
        <f t="shared" si="11"/>
        <v>0.86646674898571174</v>
      </c>
      <c r="I229" s="1" t="s">
        <v>13</v>
      </c>
      <c r="J229" s="1" t="s">
        <v>26</v>
      </c>
      <c r="K229" s="1" t="s">
        <v>15</v>
      </c>
      <c r="L229" s="1" t="s">
        <v>31</v>
      </c>
      <c r="M229" s="1" t="s">
        <v>23</v>
      </c>
      <c r="N229" s="1" t="s">
        <v>18</v>
      </c>
      <c r="O229" s="13">
        <v>0.21</v>
      </c>
    </row>
    <row r="230" spans="1:15" x14ac:dyDescent="0.25">
      <c r="A230" s="1" t="s">
        <v>265</v>
      </c>
      <c r="B230" s="12">
        <v>45247</v>
      </c>
      <c r="C230" s="12" t="str">
        <f t="shared" si="9"/>
        <v>2023</v>
      </c>
      <c r="D230" s="12" t="str">
        <f t="shared" si="10"/>
        <v>Nov</v>
      </c>
      <c r="E230" s="1">
        <v>31239</v>
      </c>
      <c r="F230" s="1">
        <v>12111</v>
      </c>
      <c r="G230" s="1">
        <v>19128</v>
      </c>
      <c r="H230" s="3">
        <f t="shared" si="11"/>
        <v>0.61231153365984825</v>
      </c>
      <c r="I230" s="1" t="s">
        <v>13</v>
      </c>
      <c r="J230" s="1" t="s">
        <v>36</v>
      </c>
      <c r="K230" s="1" t="s">
        <v>15</v>
      </c>
      <c r="L230" s="1" t="s">
        <v>31</v>
      </c>
      <c r="M230" s="1" t="s">
        <v>32</v>
      </c>
      <c r="N230" s="1" t="s">
        <v>33</v>
      </c>
      <c r="O230" s="13">
        <v>0.24</v>
      </c>
    </row>
    <row r="231" spans="1:15" x14ac:dyDescent="0.25">
      <c r="A231" s="1" t="s">
        <v>266</v>
      </c>
      <c r="B231" s="12">
        <v>45262</v>
      </c>
      <c r="C231" s="12" t="str">
        <f t="shared" si="9"/>
        <v>2023</v>
      </c>
      <c r="D231" s="12" t="str">
        <f t="shared" si="10"/>
        <v>Dec</v>
      </c>
      <c r="E231" s="1">
        <v>9474</v>
      </c>
      <c r="F231" s="1">
        <v>22428</v>
      </c>
      <c r="G231" s="1">
        <v>-12954</v>
      </c>
      <c r="H231" s="3">
        <f t="shared" si="11"/>
        <v>-1.3673210892970233</v>
      </c>
      <c r="I231" s="1" t="s">
        <v>29</v>
      </c>
      <c r="J231" s="1" t="s">
        <v>30</v>
      </c>
      <c r="K231" s="1" t="s">
        <v>21</v>
      </c>
      <c r="L231" s="1" t="s">
        <v>31</v>
      </c>
      <c r="M231" s="1" t="s">
        <v>17</v>
      </c>
      <c r="N231" s="1" t="s">
        <v>24</v>
      </c>
      <c r="O231" s="13">
        <v>0.26</v>
      </c>
    </row>
    <row r="232" spans="1:15" x14ac:dyDescent="0.25">
      <c r="A232" s="1" t="s">
        <v>267</v>
      </c>
      <c r="B232" s="12">
        <v>45245</v>
      </c>
      <c r="C232" s="12" t="str">
        <f t="shared" si="9"/>
        <v>2023</v>
      </c>
      <c r="D232" s="12" t="str">
        <f t="shared" si="10"/>
        <v>Nov</v>
      </c>
      <c r="E232" s="1">
        <v>20792</v>
      </c>
      <c r="F232" s="1">
        <v>9085</v>
      </c>
      <c r="G232" s="1">
        <v>11707</v>
      </c>
      <c r="H232" s="3">
        <f t="shared" si="11"/>
        <v>0.56305309734513276</v>
      </c>
      <c r="I232" s="1" t="s">
        <v>20</v>
      </c>
      <c r="J232" s="1" t="s">
        <v>30</v>
      </c>
      <c r="K232" s="1" t="s">
        <v>15</v>
      </c>
      <c r="L232" s="1" t="s">
        <v>27</v>
      </c>
      <c r="M232" s="1" t="s">
        <v>17</v>
      </c>
      <c r="N232" s="1" t="s">
        <v>51</v>
      </c>
      <c r="O232" s="13">
        <v>0.25</v>
      </c>
    </row>
    <row r="233" spans="1:15" x14ac:dyDescent="0.25">
      <c r="A233" s="1" t="s">
        <v>268</v>
      </c>
      <c r="B233" s="12">
        <v>44563</v>
      </c>
      <c r="C233" s="12" t="str">
        <f t="shared" si="9"/>
        <v>2022</v>
      </c>
      <c r="D233" s="12" t="str">
        <f t="shared" si="10"/>
        <v>Jan</v>
      </c>
      <c r="E233" s="1">
        <v>42551</v>
      </c>
      <c r="F233" s="1">
        <v>13188</v>
      </c>
      <c r="G233" s="1">
        <v>29363</v>
      </c>
      <c r="H233" s="3">
        <f t="shared" si="11"/>
        <v>0.69006603840097769</v>
      </c>
      <c r="I233" s="1" t="s">
        <v>13</v>
      </c>
      <c r="J233" s="1" t="s">
        <v>14</v>
      </c>
      <c r="K233" s="1" t="s">
        <v>20</v>
      </c>
      <c r="L233" s="1" t="s">
        <v>22</v>
      </c>
      <c r="M233" s="1" t="s">
        <v>23</v>
      </c>
      <c r="N233" s="1" t="s">
        <v>33</v>
      </c>
      <c r="O233" s="13">
        <v>0.23</v>
      </c>
    </row>
    <row r="234" spans="1:15" x14ac:dyDescent="0.25">
      <c r="A234" s="1" t="s">
        <v>269</v>
      </c>
      <c r="B234" s="12">
        <v>45165</v>
      </c>
      <c r="C234" s="12" t="str">
        <f t="shared" si="9"/>
        <v>2023</v>
      </c>
      <c r="D234" s="12" t="str">
        <f t="shared" si="10"/>
        <v>Aug</v>
      </c>
      <c r="E234" s="1">
        <v>43971</v>
      </c>
      <c r="F234" s="1">
        <v>9427</v>
      </c>
      <c r="G234" s="1">
        <v>34544</v>
      </c>
      <c r="H234" s="3">
        <f t="shared" si="11"/>
        <v>0.78560869664096789</v>
      </c>
      <c r="I234" s="1" t="s">
        <v>15</v>
      </c>
      <c r="J234" s="1" t="s">
        <v>30</v>
      </c>
      <c r="K234" s="1" t="s">
        <v>29</v>
      </c>
      <c r="L234" s="1" t="s">
        <v>31</v>
      </c>
      <c r="M234" s="1" t="s">
        <v>23</v>
      </c>
      <c r="N234" s="1" t="s">
        <v>24</v>
      </c>
      <c r="O234" s="13">
        <v>0.17</v>
      </c>
    </row>
    <row r="235" spans="1:15" x14ac:dyDescent="0.25">
      <c r="A235" s="1" t="s">
        <v>270</v>
      </c>
      <c r="B235" s="12">
        <v>44869</v>
      </c>
      <c r="C235" s="12" t="str">
        <f t="shared" si="9"/>
        <v>2022</v>
      </c>
      <c r="D235" s="12" t="str">
        <f t="shared" si="10"/>
        <v>Nov</v>
      </c>
      <c r="E235" s="1">
        <v>7661</v>
      </c>
      <c r="F235" s="1">
        <v>18442</v>
      </c>
      <c r="G235" s="1">
        <v>-10781</v>
      </c>
      <c r="H235" s="3">
        <f t="shared" si="11"/>
        <v>-1.4072575381803942</v>
      </c>
      <c r="I235" s="1" t="s">
        <v>20</v>
      </c>
      <c r="J235" s="1" t="s">
        <v>26</v>
      </c>
      <c r="K235" s="1" t="s">
        <v>21</v>
      </c>
      <c r="L235" s="1" t="s">
        <v>27</v>
      </c>
      <c r="M235" s="1" t="s">
        <v>17</v>
      </c>
      <c r="N235" s="1" t="s">
        <v>24</v>
      </c>
      <c r="O235" s="13">
        <v>0.24</v>
      </c>
    </row>
    <row r="236" spans="1:15" x14ac:dyDescent="0.25">
      <c r="A236" s="1" t="s">
        <v>271</v>
      </c>
      <c r="B236" s="12">
        <v>45207</v>
      </c>
      <c r="C236" s="12" t="str">
        <f t="shared" si="9"/>
        <v>2023</v>
      </c>
      <c r="D236" s="12" t="str">
        <f t="shared" si="10"/>
        <v>Oct</v>
      </c>
      <c r="E236" s="1">
        <v>39768</v>
      </c>
      <c r="F236" s="1">
        <v>26413</v>
      </c>
      <c r="G236" s="1">
        <v>13355</v>
      </c>
      <c r="H236" s="3">
        <f t="shared" si="11"/>
        <v>0.33582277207805272</v>
      </c>
      <c r="I236" s="1" t="s">
        <v>29</v>
      </c>
      <c r="J236" s="1" t="s">
        <v>36</v>
      </c>
      <c r="K236" s="1" t="s">
        <v>21</v>
      </c>
      <c r="L236" s="1" t="s">
        <v>31</v>
      </c>
      <c r="M236" s="1" t="s">
        <v>17</v>
      </c>
      <c r="N236" s="1" t="s">
        <v>18</v>
      </c>
      <c r="O236" s="13">
        <v>0.12</v>
      </c>
    </row>
    <row r="237" spans="1:15" x14ac:dyDescent="0.25">
      <c r="A237" s="1" t="s">
        <v>272</v>
      </c>
      <c r="B237" s="12">
        <v>44829</v>
      </c>
      <c r="C237" s="12" t="str">
        <f t="shared" si="9"/>
        <v>2022</v>
      </c>
      <c r="D237" s="12" t="str">
        <f t="shared" si="10"/>
        <v>Sep</v>
      </c>
      <c r="E237" s="1">
        <v>14387</v>
      </c>
      <c r="F237" s="1">
        <v>18240</v>
      </c>
      <c r="G237" s="1">
        <v>-3853</v>
      </c>
      <c r="H237" s="3">
        <f t="shared" si="11"/>
        <v>-0.26781121846111072</v>
      </c>
      <c r="I237" s="1" t="s">
        <v>20</v>
      </c>
      <c r="J237" s="1" t="s">
        <v>26</v>
      </c>
      <c r="K237" s="1" t="s">
        <v>35</v>
      </c>
      <c r="L237" s="1" t="s">
        <v>31</v>
      </c>
      <c r="M237" s="1" t="s">
        <v>23</v>
      </c>
      <c r="N237" s="1" t="s">
        <v>18</v>
      </c>
      <c r="O237" s="13">
        <v>0.2</v>
      </c>
    </row>
    <row r="238" spans="1:15" x14ac:dyDescent="0.25">
      <c r="A238" s="1" t="s">
        <v>273</v>
      </c>
      <c r="B238" s="12">
        <v>44652</v>
      </c>
      <c r="C238" s="12" t="str">
        <f t="shared" si="9"/>
        <v>2022</v>
      </c>
      <c r="D238" s="12" t="str">
        <f t="shared" si="10"/>
        <v>Apr</v>
      </c>
      <c r="E238" s="1">
        <v>37967</v>
      </c>
      <c r="F238" s="1">
        <v>13567</v>
      </c>
      <c r="G238" s="1">
        <v>24400</v>
      </c>
      <c r="H238" s="3">
        <f t="shared" si="11"/>
        <v>0.64266336555429715</v>
      </c>
      <c r="I238" s="1" t="s">
        <v>13</v>
      </c>
      <c r="J238" s="1" t="s">
        <v>36</v>
      </c>
      <c r="K238" s="1" t="s">
        <v>20</v>
      </c>
      <c r="L238" s="1" t="s">
        <v>31</v>
      </c>
      <c r="M238" s="1" t="s">
        <v>32</v>
      </c>
      <c r="N238" s="1" t="s">
        <v>24</v>
      </c>
      <c r="O238" s="13">
        <v>0.28999999999999998</v>
      </c>
    </row>
    <row r="239" spans="1:15" x14ac:dyDescent="0.25">
      <c r="A239" s="1" t="s">
        <v>274</v>
      </c>
      <c r="B239" s="12">
        <v>44903</v>
      </c>
      <c r="C239" s="12" t="str">
        <f t="shared" si="9"/>
        <v>2022</v>
      </c>
      <c r="D239" s="12" t="str">
        <f t="shared" si="10"/>
        <v>Dec</v>
      </c>
      <c r="E239" s="1">
        <v>13189</v>
      </c>
      <c r="F239" s="1">
        <v>29060</v>
      </c>
      <c r="G239" s="1">
        <v>-15871</v>
      </c>
      <c r="H239" s="3">
        <f t="shared" si="11"/>
        <v>-1.2033512775798014</v>
      </c>
      <c r="I239" s="1" t="s">
        <v>13</v>
      </c>
      <c r="J239" s="1" t="s">
        <v>36</v>
      </c>
      <c r="K239" s="1" t="s">
        <v>21</v>
      </c>
      <c r="L239" s="1" t="s">
        <v>16</v>
      </c>
      <c r="M239" s="1" t="s">
        <v>38</v>
      </c>
      <c r="N239" s="1" t="s">
        <v>18</v>
      </c>
      <c r="O239" s="13">
        <v>0.04</v>
      </c>
    </row>
    <row r="240" spans="1:15" x14ac:dyDescent="0.25">
      <c r="A240" s="1" t="s">
        <v>275</v>
      </c>
      <c r="B240" s="12">
        <v>44602</v>
      </c>
      <c r="C240" s="12" t="str">
        <f t="shared" si="9"/>
        <v>2022</v>
      </c>
      <c r="D240" s="12" t="str">
        <f t="shared" si="10"/>
        <v>Feb</v>
      </c>
      <c r="E240" s="1">
        <v>18206</v>
      </c>
      <c r="F240" s="1">
        <v>14916</v>
      </c>
      <c r="G240" s="1">
        <v>3290</v>
      </c>
      <c r="H240" s="3">
        <f t="shared" si="11"/>
        <v>0.18070965615731077</v>
      </c>
      <c r="I240" s="1" t="s">
        <v>20</v>
      </c>
      <c r="J240" s="1" t="s">
        <v>36</v>
      </c>
      <c r="K240" s="1" t="s">
        <v>21</v>
      </c>
      <c r="L240" s="1" t="s">
        <v>27</v>
      </c>
      <c r="M240" s="1" t="s">
        <v>32</v>
      </c>
      <c r="N240" s="1" t="s">
        <v>18</v>
      </c>
      <c r="O240" s="13">
        <v>0.1</v>
      </c>
    </row>
    <row r="241" spans="1:15" x14ac:dyDescent="0.25">
      <c r="A241" s="1" t="s">
        <v>276</v>
      </c>
      <c r="B241" s="12">
        <v>45133</v>
      </c>
      <c r="C241" s="12" t="str">
        <f t="shared" si="9"/>
        <v>2023</v>
      </c>
      <c r="D241" s="12" t="str">
        <f t="shared" si="10"/>
        <v>Jul</v>
      </c>
      <c r="E241" s="1">
        <v>40873</v>
      </c>
      <c r="F241" s="1">
        <v>26027</v>
      </c>
      <c r="G241" s="1">
        <v>14846</v>
      </c>
      <c r="H241" s="3">
        <f t="shared" si="11"/>
        <v>0.3632226653291904</v>
      </c>
      <c r="I241" s="1" t="s">
        <v>13</v>
      </c>
      <c r="J241" s="1" t="s">
        <v>14</v>
      </c>
      <c r="K241" s="1" t="s">
        <v>21</v>
      </c>
      <c r="L241" s="1" t="s">
        <v>27</v>
      </c>
      <c r="M241" s="1" t="s">
        <v>17</v>
      </c>
      <c r="N241" s="1" t="s">
        <v>18</v>
      </c>
      <c r="O241" s="13">
        <v>0.04</v>
      </c>
    </row>
    <row r="242" spans="1:15" x14ac:dyDescent="0.25">
      <c r="A242" s="1" t="s">
        <v>277</v>
      </c>
      <c r="B242" s="12">
        <v>44784</v>
      </c>
      <c r="C242" s="12" t="str">
        <f t="shared" si="9"/>
        <v>2022</v>
      </c>
      <c r="D242" s="12" t="str">
        <f t="shared" si="10"/>
        <v>Aug</v>
      </c>
      <c r="E242" s="1">
        <v>46316</v>
      </c>
      <c r="F242" s="1">
        <v>19498</v>
      </c>
      <c r="G242" s="1">
        <v>26818</v>
      </c>
      <c r="H242" s="3">
        <f t="shared" si="11"/>
        <v>0.57902236808014507</v>
      </c>
      <c r="I242" s="1" t="s">
        <v>29</v>
      </c>
      <c r="J242" s="1" t="s">
        <v>36</v>
      </c>
      <c r="K242" s="1" t="s">
        <v>20</v>
      </c>
      <c r="L242" s="1" t="s">
        <v>41</v>
      </c>
      <c r="M242" s="1" t="s">
        <v>17</v>
      </c>
      <c r="N242" s="1" t="s">
        <v>33</v>
      </c>
      <c r="O242" s="13">
        <v>0.01</v>
      </c>
    </row>
    <row r="243" spans="1:15" x14ac:dyDescent="0.25">
      <c r="A243" s="1" t="s">
        <v>278</v>
      </c>
      <c r="B243" s="12">
        <v>45125</v>
      </c>
      <c r="C243" s="12" t="str">
        <f t="shared" si="9"/>
        <v>2023</v>
      </c>
      <c r="D243" s="12" t="str">
        <f t="shared" si="10"/>
        <v>Jul</v>
      </c>
      <c r="E243" s="1">
        <v>21344</v>
      </c>
      <c r="F243" s="1">
        <v>26101</v>
      </c>
      <c r="G243" s="1">
        <v>-4757</v>
      </c>
      <c r="H243" s="3">
        <f t="shared" si="11"/>
        <v>-0.22287293853073464</v>
      </c>
      <c r="I243" s="1" t="s">
        <v>13</v>
      </c>
      <c r="J243" s="1" t="s">
        <v>36</v>
      </c>
      <c r="K243" s="1" t="s">
        <v>35</v>
      </c>
      <c r="L243" s="1" t="s">
        <v>41</v>
      </c>
      <c r="M243" s="1" t="s">
        <v>32</v>
      </c>
      <c r="N243" s="1" t="s">
        <v>24</v>
      </c>
      <c r="O243" s="13">
        <v>0.01</v>
      </c>
    </row>
    <row r="244" spans="1:15" x14ac:dyDescent="0.25">
      <c r="A244" s="1" t="s">
        <v>279</v>
      </c>
      <c r="B244" s="12">
        <v>45220</v>
      </c>
      <c r="C244" s="12" t="str">
        <f t="shared" si="9"/>
        <v>2023</v>
      </c>
      <c r="D244" s="12" t="str">
        <f t="shared" si="10"/>
        <v>Oct</v>
      </c>
      <c r="E244" s="1">
        <v>46300</v>
      </c>
      <c r="F244" s="1">
        <v>18594</v>
      </c>
      <c r="G244" s="1">
        <v>27706</v>
      </c>
      <c r="H244" s="3">
        <f t="shared" si="11"/>
        <v>0.59840172786177104</v>
      </c>
      <c r="I244" s="1" t="s">
        <v>29</v>
      </c>
      <c r="J244" s="1" t="s">
        <v>30</v>
      </c>
      <c r="K244" s="1" t="s">
        <v>15</v>
      </c>
      <c r="L244" s="1" t="s">
        <v>27</v>
      </c>
      <c r="M244" s="1" t="s">
        <v>23</v>
      </c>
      <c r="N244" s="1" t="s">
        <v>18</v>
      </c>
      <c r="O244" s="13">
        <v>0.03</v>
      </c>
    </row>
    <row r="245" spans="1:15" x14ac:dyDescent="0.25">
      <c r="A245" s="1" t="s">
        <v>280</v>
      </c>
      <c r="B245" s="12">
        <v>45276</v>
      </c>
      <c r="C245" s="12" t="str">
        <f t="shared" si="9"/>
        <v>2023</v>
      </c>
      <c r="D245" s="12" t="str">
        <f t="shared" si="10"/>
        <v>Dec</v>
      </c>
      <c r="E245" s="1">
        <v>32674</v>
      </c>
      <c r="F245" s="1">
        <v>28693</v>
      </c>
      <c r="G245" s="1">
        <v>3981</v>
      </c>
      <c r="H245" s="3">
        <f t="shared" si="11"/>
        <v>0.12183999510314011</v>
      </c>
      <c r="I245" s="1" t="s">
        <v>13</v>
      </c>
      <c r="J245" s="1" t="s">
        <v>14</v>
      </c>
      <c r="K245" s="1" t="s">
        <v>15</v>
      </c>
      <c r="L245" s="1" t="s">
        <v>27</v>
      </c>
      <c r="M245" s="1" t="s">
        <v>17</v>
      </c>
      <c r="N245" s="1" t="s">
        <v>18</v>
      </c>
      <c r="O245" s="13">
        <v>0.01</v>
      </c>
    </row>
    <row r="246" spans="1:15" x14ac:dyDescent="0.25">
      <c r="A246" s="1" t="s">
        <v>281</v>
      </c>
      <c r="B246" s="12">
        <v>44707</v>
      </c>
      <c r="C246" s="12" t="str">
        <f t="shared" si="9"/>
        <v>2022</v>
      </c>
      <c r="D246" s="12" t="str">
        <f t="shared" si="10"/>
        <v>May</v>
      </c>
      <c r="E246" s="1">
        <v>31935</v>
      </c>
      <c r="F246" s="1">
        <v>3763</v>
      </c>
      <c r="G246" s="1">
        <v>28172</v>
      </c>
      <c r="H246" s="3">
        <f t="shared" si="11"/>
        <v>0.88216690151870991</v>
      </c>
      <c r="I246" s="1" t="s">
        <v>13</v>
      </c>
      <c r="J246" s="1" t="s">
        <v>26</v>
      </c>
      <c r="K246" s="1" t="s">
        <v>21</v>
      </c>
      <c r="L246" s="1" t="s">
        <v>27</v>
      </c>
      <c r="M246" s="1" t="s">
        <v>17</v>
      </c>
      <c r="N246" s="1" t="s">
        <v>18</v>
      </c>
      <c r="O246" s="13">
        <v>0.08</v>
      </c>
    </row>
    <row r="247" spans="1:15" x14ac:dyDescent="0.25">
      <c r="A247" s="1" t="s">
        <v>282</v>
      </c>
      <c r="B247" s="12">
        <v>45207</v>
      </c>
      <c r="C247" s="12" t="str">
        <f t="shared" si="9"/>
        <v>2023</v>
      </c>
      <c r="D247" s="12" t="str">
        <f t="shared" si="10"/>
        <v>Oct</v>
      </c>
      <c r="E247" s="1">
        <v>15397</v>
      </c>
      <c r="F247" s="1">
        <v>15816</v>
      </c>
      <c r="G247" s="1">
        <v>-419</v>
      </c>
      <c r="H247" s="3">
        <f t="shared" si="11"/>
        <v>-2.721309345976489E-2</v>
      </c>
      <c r="I247" s="1" t="s">
        <v>20</v>
      </c>
      <c r="J247" s="1" t="s">
        <v>40</v>
      </c>
      <c r="K247" s="1" t="s">
        <v>21</v>
      </c>
      <c r="L247" s="1" t="s">
        <v>16</v>
      </c>
      <c r="M247" s="1" t="s">
        <v>32</v>
      </c>
      <c r="N247" s="1" t="s">
        <v>18</v>
      </c>
      <c r="O247" s="13">
        <v>0.16</v>
      </c>
    </row>
    <row r="248" spans="1:15" x14ac:dyDescent="0.25">
      <c r="A248" s="1" t="s">
        <v>283</v>
      </c>
      <c r="B248" s="12">
        <v>44860</v>
      </c>
      <c r="C248" s="12" t="str">
        <f t="shared" si="9"/>
        <v>2022</v>
      </c>
      <c r="D248" s="12" t="str">
        <f t="shared" si="10"/>
        <v>Oct</v>
      </c>
      <c r="E248" s="1">
        <v>24214</v>
      </c>
      <c r="F248" s="1">
        <v>15625</v>
      </c>
      <c r="G248" s="1">
        <v>8589</v>
      </c>
      <c r="H248" s="3">
        <f t="shared" si="11"/>
        <v>0.35471214999587014</v>
      </c>
      <c r="I248" s="1" t="s">
        <v>35</v>
      </c>
      <c r="J248" s="1" t="s">
        <v>36</v>
      </c>
      <c r="K248" s="1" t="s">
        <v>20</v>
      </c>
      <c r="L248" s="1" t="s">
        <v>27</v>
      </c>
      <c r="M248" s="1" t="s">
        <v>17</v>
      </c>
      <c r="N248" s="1" t="s">
        <v>33</v>
      </c>
      <c r="O248" s="13">
        <v>0.09</v>
      </c>
    </row>
    <row r="249" spans="1:15" x14ac:dyDescent="0.25">
      <c r="A249" s="1" t="s">
        <v>284</v>
      </c>
      <c r="B249" s="12">
        <v>45200</v>
      </c>
      <c r="C249" s="12" t="str">
        <f t="shared" si="9"/>
        <v>2023</v>
      </c>
      <c r="D249" s="12" t="str">
        <f t="shared" si="10"/>
        <v>Oct</v>
      </c>
      <c r="E249" s="1">
        <v>12634</v>
      </c>
      <c r="F249" s="1">
        <v>13244</v>
      </c>
      <c r="G249" s="1">
        <v>-610</v>
      </c>
      <c r="H249" s="3">
        <f t="shared" si="11"/>
        <v>-4.8282412537596964E-2</v>
      </c>
      <c r="I249" s="1" t="s">
        <v>35</v>
      </c>
      <c r="J249" s="1" t="s">
        <v>40</v>
      </c>
      <c r="K249" s="1" t="s">
        <v>21</v>
      </c>
      <c r="L249" s="1" t="s">
        <v>31</v>
      </c>
      <c r="M249" s="1" t="s">
        <v>23</v>
      </c>
      <c r="N249" s="1" t="s">
        <v>18</v>
      </c>
      <c r="O249" s="13">
        <v>0.25</v>
      </c>
    </row>
    <row r="250" spans="1:15" x14ac:dyDescent="0.25">
      <c r="A250" s="1" t="s">
        <v>285</v>
      </c>
      <c r="B250" s="12">
        <v>44719</v>
      </c>
      <c r="C250" s="12" t="str">
        <f t="shared" si="9"/>
        <v>2022</v>
      </c>
      <c r="D250" s="12" t="str">
        <f t="shared" si="10"/>
        <v>Jun</v>
      </c>
      <c r="E250" s="1">
        <v>6938</v>
      </c>
      <c r="F250" s="1">
        <v>21717</v>
      </c>
      <c r="G250" s="1">
        <v>-14779</v>
      </c>
      <c r="H250" s="3">
        <f t="shared" si="11"/>
        <v>-2.1301527817814931</v>
      </c>
      <c r="I250" s="1" t="s">
        <v>15</v>
      </c>
      <c r="J250" s="1" t="s">
        <v>30</v>
      </c>
      <c r="K250" s="1" t="s">
        <v>15</v>
      </c>
      <c r="L250" s="1" t="s">
        <v>31</v>
      </c>
      <c r="M250" s="1" t="s">
        <v>23</v>
      </c>
      <c r="N250" s="1" t="s">
        <v>18</v>
      </c>
      <c r="O250" s="13">
        <v>0.18</v>
      </c>
    </row>
    <row r="251" spans="1:15" x14ac:dyDescent="0.25">
      <c r="A251" s="1" t="s">
        <v>286</v>
      </c>
      <c r="B251" s="12">
        <v>44700</v>
      </c>
      <c r="C251" s="12" t="str">
        <f t="shared" si="9"/>
        <v>2022</v>
      </c>
      <c r="D251" s="12" t="str">
        <f t="shared" si="10"/>
        <v>May</v>
      </c>
      <c r="E251" s="1">
        <v>43004</v>
      </c>
      <c r="F251" s="1">
        <v>26383</v>
      </c>
      <c r="G251" s="1">
        <v>16621</v>
      </c>
      <c r="H251" s="3">
        <f t="shared" si="11"/>
        <v>0.38649893033206212</v>
      </c>
      <c r="I251" s="1" t="s">
        <v>29</v>
      </c>
      <c r="J251" s="1" t="s">
        <v>36</v>
      </c>
      <c r="K251" s="1" t="s">
        <v>35</v>
      </c>
      <c r="L251" s="1" t="s">
        <v>16</v>
      </c>
      <c r="M251" s="1" t="s">
        <v>17</v>
      </c>
      <c r="N251" s="1" t="s">
        <v>18</v>
      </c>
      <c r="O251" s="13">
        <v>0.16</v>
      </c>
    </row>
    <row r="252" spans="1:15" x14ac:dyDescent="0.25">
      <c r="A252" s="1" t="s">
        <v>287</v>
      </c>
      <c r="B252" s="12">
        <v>45125</v>
      </c>
      <c r="C252" s="12" t="str">
        <f t="shared" si="9"/>
        <v>2023</v>
      </c>
      <c r="D252" s="12" t="str">
        <f t="shared" si="10"/>
        <v>Jul</v>
      </c>
      <c r="E252" s="1">
        <v>19724</v>
      </c>
      <c r="F252" s="1">
        <v>4012</v>
      </c>
      <c r="G252" s="1">
        <v>15712</v>
      </c>
      <c r="H252" s="3">
        <f t="shared" si="11"/>
        <v>0.79659298316771443</v>
      </c>
      <c r="I252" s="1" t="s">
        <v>15</v>
      </c>
      <c r="J252" s="1" t="s">
        <v>14</v>
      </c>
      <c r="K252" s="1" t="s">
        <v>35</v>
      </c>
      <c r="L252" s="1" t="s">
        <v>31</v>
      </c>
      <c r="M252" s="1" t="s">
        <v>38</v>
      </c>
      <c r="N252" s="1" t="s">
        <v>33</v>
      </c>
      <c r="O252" s="13">
        <v>0.01</v>
      </c>
    </row>
    <row r="253" spans="1:15" x14ac:dyDescent="0.25">
      <c r="A253" s="1" t="s">
        <v>288</v>
      </c>
      <c r="B253" s="12">
        <v>45142</v>
      </c>
      <c r="C253" s="12" t="str">
        <f t="shared" si="9"/>
        <v>2023</v>
      </c>
      <c r="D253" s="12" t="str">
        <f t="shared" si="10"/>
        <v>Aug</v>
      </c>
      <c r="E253" s="1">
        <v>46107</v>
      </c>
      <c r="F253" s="1">
        <v>4930</v>
      </c>
      <c r="G253" s="1">
        <v>41177</v>
      </c>
      <c r="H253" s="3">
        <f t="shared" si="11"/>
        <v>0.89307480425965691</v>
      </c>
      <c r="I253" s="1" t="s">
        <v>15</v>
      </c>
      <c r="J253" s="1" t="s">
        <v>36</v>
      </c>
      <c r="K253" s="1" t="s">
        <v>35</v>
      </c>
      <c r="L253" s="1" t="s">
        <v>22</v>
      </c>
      <c r="M253" s="1" t="s">
        <v>17</v>
      </c>
      <c r="N253" s="1" t="s">
        <v>18</v>
      </c>
      <c r="O253" s="13">
        <v>0.25</v>
      </c>
    </row>
    <row r="254" spans="1:15" x14ac:dyDescent="0.25">
      <c r="A254" s="1" t="s">
        <v>289</v>
      </c>
      <c r="B254" s="12">
        <v>44596</v>
      </c>
      <c r="C254" s="12" t="str">
        <f t="shared" si="9"/>
        <v>2022</v>
      </c>
      <c r="D254" s="12" t="str">
        <f t="shared" si="10"/>
        <v>Feb</v>
      </c>
      <c r="E254" s="1">
        <v>10537</v>
      </c>
      <c r="F254" s="1">
        <v>25993</v>
      </c>
      <c r="G254" s="1">
        <v>-15456</v>
      </c>
      <c r="H254" s="3">
        <f t="shared" si="11"/>
        <v>-1.4668311663661384</v>
      </c>
      <c r="I254" s="1" t="s">
        <v>13</v>
      </c>
      <c r="J254" s="1" t="s">
        <v>36</v>
      </c>
      <c r="K254" s="1" t="s">
        <v>21</v>
      </c>
      <c r="L254" s="1" t="s">
        <v>31</v>
      </c>
      <c r="M254" s="1" t="s">
        <v>17</v>
      </c>
      <c r="N254" s="1" t="s">
        <v>18</v>
      </c>
      <c r="O254" s="13">
        <v>0.1</v>
      </c>
    </row>
    <row r="255" spans="1:15" x14ac:dyDescent="0.25">
      <c r="A255" s="1" t="s">
        <v>290</v>
      </c>
      <c r="B255" s="12">
        <v>45017</v>
      </c>
      <c r="C255" s="12" t="str">
        <f t="shared" si="9"/>
        <v>2023</v>
      </c>
      <c r="D255" s="12" t="str">
        <f t="shared" si="10"/>
        <v>Apr</v>
      </c>
      <c r="E255" s="1">
        <v>28062</v>
      </c>
      <c r="F255" s="1">
        <v>14536</v>
      </c>
      <c r="G255" s="1">
        <v>13526</v>
      </c>
      <c r="H255" s="3">
        <f t="shared" si="11"/>
        <v>0.4820041337039413</v>
      </c>
      <c r="I255" s="1" t="s">
        <v>29</v>
      </c>
      <c r="J255" s="1" t="s">
        <v>14</v>
      </c>
      <c r="K255" s="1" t="s">
        <v>35</v>
      </c>
      <c r="L255" s="1" t="s">
        <v>31</v>
      </c>
      <c r="M255" s="1" t="s">
        <v>23</v>
      </c>
      <c r="N255" s="1" t="s">
        <v>18</v>
      </c>
      <c r="O255" s="13">
        <v>0.11</v>
      </c>
    </row>
    <row r="256" spans="1:15" x14ac:dyDescent="0.25">
      <c r="A256" s="1" t="s">
        <v>291</v>
      </c>
      <c r="B256" s="12">
        <v>45282</v>
      </c>
      <c r="C256" s="12" t="str">
        <f t="shared" si="9"/>
        <v>2023</v>
      </c>
      <c r="D256" s="12" t="str">
        <f t="shared" si="10"/>
        <v>Dec</v>
      </c>
      <c r="E256" s="1">
        <v>42159</v>
      </c>
      <c r="F256" s="1">
        <v>29731</v>
      </c>
      <c r="G256" s="1">
        <v>12428</v>
      </c>
      <c r="H256" s="3">
        <f t="shared" si="11"/>
        <v>0.29478877582485352</v>
      </c>
      <c r="I256" s="1" t="s">
        <v>20</v>
      </c>
      <c r="J256" s="1" t="s">
        <v>14</v>
      </c>
      <c r="K256" s="1" t="s">
        <v>45</v>
      </c>
      <c r="L256" s="1" t="s">
        <v>41</v>
      </c>
      <c r="M256" s="1" t="s">
        <v>32</v>
      </c>
      <c r="N256" s="1" t="s">
        <v>24</v>
      </c>
      <c r="O256" s="13">
        <v>0.09</v>
      </c>
    </row>
    <row r="257" spans="1:15" x14ac:dyDescent="0.25">
      <c r="A257" s="1" t="s">
        <v>292</v>
      </c>
      <c r="B257" s="12">
        <v>44597</v>
      </c>
      <c r="C257" s="12" t="str">
        <f t="shared" si="9"/>
        <v>2022</v>
      </c>
      <c r="D257" s="12" t="str">
        <f t="shared" si="10"/>
        <v>Feb</v>
      </c>
      <c r="E257" s="1">
        <v>13031</v>
      </c>
      <c r="F257" s="1">
        <v>26411</v>
      </c>
      <c r="G257" s="1">
        <v>-13380</v>
      </c>
      <c r="H257" s="3">
        <f t="shared" si="11"/>
        <v>-1.0267822883892257</v>
      </c>
      <c r="I257" s="1" t="s">
        <v>13</v>
      </c>
      <c r="J257" s="1" t="s">
        <v>14</v>
      </c>
      <c r="K257" s="1" t="s">
        <v>20</v>
      </c>
      <c r="L257" s="1" t="s">
        <v>16</v>
      </c>
      <c r="M257" s="1" t="s">
        <v>38</v>
      </c>
      <c r="N257" s="1" t="s">
        <v>24</v>
      </c>
      <c r="O257" s="13">
        <v>0.16</v>
      </c>
    </row>
    <row r="258" spans="1:15" x14ac:dyDescent="0.25">
      <c r="A258" s="1" t="s">
        <v>293</v>
      </c>
      <c r="B258" s="12">
        <v>45099</v>
      </c>
      <c r="C258" s="12" t="str">
        <f t="shared" si="9"/>
        <v>2023</v>
      </c>
      <c r="D258" s="12" t="str">
        <f t="shared" si="10"/>
        <v>Jun</v>
      </c>
      <c r="E258" s="1">
        <v>38196</v>
      </c>
      <c r="F258" s="1">
        <v>17413</v>
      </c>
      <c r="G258" s="1">
        <v>20783</v>
      </c>
      <c r="H258" s="3">
        <f t="shared" si="11"/>
        <v>0.54411456697036342</v>
      </c>
      <c r="I258" s="1" t="s">
        <v>13</v>
      </c>
      <c r="J258" s="1" t="s">
        <v>40</v>
      </c>
      <c r="K258" s="1" t="s">
        <v>29</v>
      </c>
      <c r="L258" s="1" t="s">
        <v>41</v>
      </c>
      <c r="M258" s="1" t="s">
        <v>17</v>
      </c>
      <c r="N258" s="1" t="s">
        <v>33</v>
      </c>
      <c r="O258" s="13">
        <v>7.0000000000000007E-2</v>
      </c>
    </row>
    <row r="259" spans="1:15" x14ac:dyDescent="0.25">
      <c r="A259" s="1" t="s">
        <v>294</v>
      </c>
      <c r="B259" s="12">
        <v>44701</v>
      </c>
      <c r="C259" s="12" t="str">
        <f t="shared" ref="C259:C322" si="12">TEXT(B259,"YYYY")</f>
        <v>2022</v>
      </c>
      <c r="D259" s="12" t="str">
        <f t="shared" ref="D259:D322" si="13">TEXT(B259,"MMM")</f>
        <v>May</v>
      </c>
      <c r="E259" s="1">
        <v>11435</v>
      </c>
      <c r="F259" s="1">
        <v>22892</v>
      </c>
      <c r="G259" s="1">
        <v>-11457</v>
      </c>
      <c r="H259" s="3">
        <f t="shared" ref="H259:H322" si="14">G259/E259</f>
        <v>-1.0019239177962396</v>
      </c>
      <c r="I259" s="1" t="s">
        <v>20</v>
      </c>
      <c r="J259" s="1" t="s">
        <v>36</v>
      </c>
      <c r="K259" s="1" t="s">
        <v>21</v>
      </c>
      <c r="L259" s="1" t="s">
        <v>27</v>
      </c>
      <c r="M259" s="1" t="s">
        <v>38</v>
      </c>
      <c r="N259" s="1" t="s">
        <v>24</v>
      </c>
      <c r="O259" s="13">
        <v>0.22</v>
      </c>
    </row>
    <row r="260" spans="1:15" x14ac:dyDescent="0.25">
      <c r="A260" s="1" t="s">
        <v>295</v>
      </c>
      <c r="B260" s="12">
        <v>44657</v>
      </c>
      <c r="C260" s="12" t="str">
        <f t="shared" si="12"/>
        <v>2022</v>
      </c>
      <c r="D260" s="12" t="str">
        <f t="shared" si="13"/>
        <v>Apr</v>
      </c>
      <c r="E260" s="1">
        <v>7928</v>
      </c>
      <c r="F260" s="1">
        <v>8073</v>
      </c>
      <c r="G260" s="1">
        <v>-145</v>
      </c>
      <c r="H260" s="3">
        <f t="shared" si="14"/>
        <v>-1.8289606458123109E-2</v>
      </c>
      <c r="I260" s="1" t="s">
        <v>13</v>
      </c>
      <c r="J260" s="1" t="s">
        <v>36</v>
      </c>
      <c r="K260" s="1" t="s">
        <v>29</v>
      </c>
      <c r="L260" s="1" t="s">
        <v>27</v>
      </c>
      <c r="M260" s="1" t="s">
        <v>38</v>
      </c>
      <c r="N260" s="1" t="s">
        <v>18</v>
      </c>
      <c r="O260" s="13">
        <v>0.26</v>
      </c>
    </row>
    <row r="261" spans="1:15" x14ac:dyDescent="0.25">
      <c r="A261" s="1" t="s">
        <v>296</v>
      </c>
      <c r="B261" s="12">
        <v>45122</v>
      </c>
      <c r="C261" s="12" t="str">
        <f t="shared" si="12"/>
        <v>2023</v>
      </c>
      <c r="D261" s="12" t="str">
        <f t="shared" si="13"/>
        <v>Jul</v>
      </c>
      <c r="E261" s="1">
        <v>30452</v>
      </c>
      <c r="F261" s="1">
        <v>23009</v>
      </c>
      <c r="G261" s="1">
        <v>7443</v>
      </c>
      <c r="H261" s="3">
        <f t="shared" si="14"/>
        <v>0.2444174438460528</v>
      </c>
      <c r="I261" s="1" t="s">
        <v>13</v>
      </c>
      <c r="J261" s="1" t="s">
        <v>36</v>
      </c>
      <c r="K261" s="1" t="s">
        <v>21</v>
      </c>
      <c r="L261" s="1" t="s">
        <v>16</v>
      </c>
      <c r="M261" s="1" t="s">
        <v>23</v>
      </c>
      <c r="N261" s="1" t="s">
        <v>18</v>
      </c>
      <c r="O261" s="13">
        <v>0.21</v>
      </c>
    </row>
    <row r="262" spans="1:15" x14ac:dyDescent="0.25">
      <c r="A262" s="1" t="s">
        <v>297</v>
      </c>
      <c r="B262" s="12">
        <v>45040</v>
      </c>
      <c r="C262" s="12" t="str">
        <f t="shared" si="12"/>
        <v>2023</v>
      </c>
      <c r="D262" s="12" t="str">
        <f t="shared" si="13"/>
        <v>Apr</v>
      </c>
      <c r="E262" s="1">
        <v>27888</v>
      </c>
      <c r="F262" s="1">
        <v>29889</v>
      </c>
      <c r="G262" s="1">
        <v>-2001</v>
      </c>
      <c r="H262" s="3">
        <f t="shared" si="14"/>
        <v>-7.17512908777969E-2</v>
      </c>
      <c r="I262" s="1" t="s">
        <v>29</v>
      </c>
      <c r="J262" s="1" t="s">
        <v>26</v>
      </c>
      <c r="K262" s="1" t="s">
        <v>45</v>
      </c>
      <c r="L262" s="1" t="s">
        <v>16</v>
      </c>
      <c r="M262" s="1" t="s">
        <v>17</v>
      </c>
      <c r="N262" s="1" t="s">
        <v>18</v>
      </c>
      <c r="O262" s="13">
        <v>0.12</v>
      </c>
    </row>
    <row r="263" spans="1:15" x14ac:dyDescent="0.25">
      <c r="A263" s="1" t="s">
        <v>298</v>
      </c>
      <c r="B263" s="12">
        <v>44566</v>
      </c>
      <c r="C263" s="12" t="str">
        <f t="shared" si="12"/>
        <v>2022</v>
      </c>
      <c r="D263" s="12" t="str">
        <f t="shared" si="13"/>
        <v>Jan</v>
      </c>
      <c r="E263" s="1">
        <v>38061</v>
      </c>
      <c r="F263" s="1">
        <v>5203</v>
      </c>
      <c r="G263" s="1">
        <v>32858</v>
      </c>
      <c r="H263" s="3">
        <f t="shared" si="14"/>
        <v>0.86329838942749793</v>
      </c>
      <c r="I263" s="1" t="s">
        <v>20</v>
      </c>
      <c r="J263" s="1" t="s">
        <v>30</v>
      </c>
      <c r="K263" s="1" t="s">
        <v>21</v>
      </c>
      <c r="L263" s="1" t="s">
        <v>31</v>
      </c>
      <c r="M263" s="1" t="s">
        <v>17</v>
      </c>
      <c r="N263" s="1" t="s">
        <v>24</v>
      </c>
      <c r="O263" s="13">
        <v>0.19</v>
      </c>
    </row>
    <row r="264" spans="1:15" x14ac:dyDescent="0.25">
      <c r="A264" s="1" t="s">
        <v>299</v>
      </c>
      <c r="B264" s="12">
        <v>45083</v>
      </c>
      <c r="C264" s="12" t="str">
        <f t="shared" si="12"/>
        <v>2023</v>
      </c>
      <c r="D264" s="12" t="str">
        <f t="shared" si="13"/>
        <v>Jun</v>
      </c>
      <c r="E264" s="1">
        <v>11091</v>
      </c>
      <c r="F264" s="1">
        <v>16505</v>
      </c>
      <c r="G264" s="1">
        <v>-5414</v>
      </c>
      <c r="H264" s="3">
        <f t="shared" si="14"/>
        <v>-0.48814353980705077</v>
      </c>
      <c r="I264" s="1" t="s">
        <v>20</v>
      </c>
      <c r="J264" s="1" t="s">
        <v>14</v>
      </c>
      <c r="K264" s="1" t="s">
        <v>21</v>
      </c>
      <c r="L264" s="1" t="s">
        <v>31</v>
      </c>
      <c r="M264" s="1" t="s">
        <v>32</v>
      </c>
      <c r="N264" s="1" t="s">
        <v>18</v>
      </c>
      <c r="O264" s="13">
        <v>0.28999999999999998</v>
      </c>
    </row>
    <row r="265" spans="1:15" x14ac:dyDescent="0.25">
      <c r="A265" s="1" t="s">
        <v>300</v>
      </c>
      <c r="B265" s="12">
        <v>44690</v>
      </c>
      <c r="C265" s="12" t="str">
        <f t="shared" si="12"/>
        <v>2022</v>
      </c>
      <c r="D265" s="12" t="str">
        <f t="shared" si="13"/>
        <v>May</v>
      </c>
      <c r="E265" s="1">
        <v>19880</v>
      </c>
      <c r="F265" s="1">
        <v>19375</v>
      </c>
      <c r="G265" s="1">
        <v>505</v>
      </c>
      <c r="H265" s="3">
        <f t="shared" si="14"/>
        <v>2.5402414486921529E-2</v>
      </c>
      <c r="I265" s="1" t="s">
        <v>13</v>
      </c>
      <c r="J265" s="1" t="s">
        <v>14</v>
      </c>
      <c r="K265" s="1" t="s">
        <v>21</v>
      </c>
      <c r="L265" s="1" t="s">
        <v>16</v>
      </c>
      <c r="M265" s="1" t="s">
        <v>32</v>
      </c>
      <c r="N265" s="1" t="s">
        <v>33</v>
      </c>
      <c r="O265" s="13">
        <v>0.13</v>
      </c>
    </row>
    <row r="266" spans="1:15" x14ac:dyDescent="0.25">
      <c r="A266" s="1" t="s">
        <v>301</v>
      </c>
      <c r="B266" s="12">
        <v>45115</v>
      </c>
      <c r="C266" s="12" t="str">
        <f t="shared" si="12"/>
        <v>2023</v>
      </c>
      <c r="D266" s="12" t="str">
        <f t="shared" si="13"/>
        <v>Jul</v>
      </c>
      <c r="E266" s="1">
        <v>5303</v>
      </c>
      <c r="F266" s="1">
        <v>14883</v>
      </c>
      <c r="G266" s="1">
        <v>-9580</v>
      </c>
      <c r="H266" s="3">
        <f t="shared" si="14"/>
        <v>-1.8065246087120497</v>
      </c>
      <c r="I266" s="1" t="s">
        <v>13</v>
      </c>
      <c r="J266" s="1" t="s">
        <v>36</v>
      </c>
      <c r="K266" s="1" t="s">
        <v>35</v>
      </c>
      <c r="L266" s="1" t="s">
        <v>16</v>
      </c>
      <c r="M266" s="1" t="s">
        <v>17</v>
      </c>
      <c r="N266" s="1" t="s">
        <v>18</v>
      </c>
      <c r="O266" s="13">
        <v>0.13</v>
      </c>
    </row>
    <row r="267" spans="1:15" x14ac:dyDescent="0.25">
      <c r="A267" s="1" t="s">
        <v>302</v>
      </c>
      <c r="B267" s="12">
        <v>45094</v>
      </c>
      <c r="C267" s="12" t="str">
        <f t="shared" si="12"/>
        <v>2023</v>
      </c>
      <c r="D267" s="12" t="str">
        <f t="shared" si="13"/>
        <v>Jun</v>
      </c>
      <c r="E267" s="1">
        <v>22617</v>
      </c>
      <c r="F267" s="1">
        <v>14128</v>
      </c>
      <c r="G267" s="1">
        <v>8489</v>
      </c>
      <c r="H267" s="3">
        <f t="shared" si="14"/>
        <v>0.37533713578281824</v>
      </c>
      <c r="I267" s="1" t="s">
        <v>13</v>
      </c>
      <c r="J267" s="1" t="s">
        <v>40</v>
      </c>
      <c r="K267" s="1" t="s">
        <v>20</v>
      </c>
      <c r="L267" s="1" t="s">
        <v>41</v>
      </c>
      <c r="M267" s="1" t="s">
        <v>17</v>
      </c>
      <c r="N267" s="1" t="s">
        <v>18</v>
      </c>
      <c r="O267" s="13">
        <v>0.28999999999999998</v>
      </c>
    </row>
    <row r="268" spans="1:15" x14ac:dyDescent="0.25">
      <c r="A268" s="1" t="s">
        <v>303</v>
      </c>
      <c r="B268" s="12">
        <v>44816</v>
      </c>
      <c r="C268" s="12" t="str">
        <f t="shared" si="12"/>
        <v>2022</v>
      </c>
      <c r="D268" s="12" t="str">
        <f t="shared" si="13"/>
        <v>Sep</v>
      </c>
      <c r="E268" s="1">
        <v>8710</v>
      </c>
      <c r="F268" s="1">
        <v>3356</v>
      </c>
      <c r="G268" s="1">
        <v>5354</v>
      </c>
      <c r="H268" s="3">
        <f t="shared" si="14"/>
        <v>0.6146957520091848</v>
      </c>
      <c r="I268" s="1" t="s">
        <v>13</v>
      </c>
      <c r="J268" s="1" t="s">
        <v>36</v>
      </c>
      <c r="K268" s="1" t="s">
        <v>21</v>
      </c>
      <c r="L268" s="1" t="s">
        <v>31</v>
      </c>
      <c r="M268" s="1" t="s">
        <v>17</v>
      </c>
      <c r="N268" s="1" t="s">
        <v>18</v>
      </c>
      <c r="O268" s="13">
        <v>0.22</v>
      </c>
    </row>
    <row r="269" spans="1:15" x14ac:dyDescent="0.25">
      <c r="A269" s="1" t="s">
        <v>304</v>
      </c>
      <c r="B269" s="12">
        <v>45153</v>
      </c>
      <c r="C269" s="12" t="str">
        <f t="shared" si="12"/>
        <v>2023</v>
      </c>
      <c r="D269" s="12" t="str">
        <f t="shared" si="13"/>
        <v>Aug</v>
      </c>
      <c r="E269" s="1">
        <v>20926</v>
      </c>
      <c r="F269" s="1">
        <v>21123</v>
      </c>
      <c r="G269" s="1">
        <v>-197</v>
      </c>
      <c r="H269" s="3">
        <f t="shared" si="14"/>
        <v>-9.4141259676956898E-3</v>
      </c>
      <c r="I269" s="1" t="s">
        <v>13</v>
      </c>
      <c r="J269" s="1" t="s">
        <v>36</v>
      </c>
      <c r="K269" s="1" t="s">
        <v>15</v>
      </c>
      <c r="L269" s="1" t="s">
        <v>16</v>
      </c>
      <c r="M269" s="1" t="s">
        <v>38</v>
      </c>
      <c r="N269" s="1" t="s">
        <v>51</v>
      </c>
      <c r="O269" s="13">
        <v>0.15</v>
      </c>
    </row>
    <row r="270" spans="1:15" x14ac:dyDescent="0.25">
      <c r="A270" s="1" t="s">
        <v>305</v>
      </c>
      <c r="B270" s="12">
        <v>45110</v>
      </c>
      <c r="C270" s="12" t="str">
        <f t="shared" si="12"/>
        <v>2023</v>
      </c>
      <c r="D270" s="12" t="str">
        <f t="shared" si="13"/>
        <v>Jul</v>
      </c>
      <c r="E270" s="1">
        <v>5346</v>
      </c>
      <c r="F270" s="1">
        <v>19654</v>
      </c>
      <c r="G270" s="1">
        <v>-14308</v>
      </c>
      <c r="H270" s="3">
        <f t="shared" si="14"/>
        <v>-2.6763935652824542</v>
      </c>
      <c r="I270" s="1" t="s">
        <v>13</v>
      </c>
      <c r="J270" s="1" t="s">
        <v>30</v>
      </c>
      <c r="K270" s="1" t="s">
        <v>29</v>
      </c>
      <c r="L270" s="1" t="s">
        <v>31</v>
      </c>
      <c r="M270" s="1" t="s">
        <v>17</v>
      </c>
      <c r="N270" s="1" t="s">
        <v>18</v>
      </c>
      <c r="O270" s="13">
        <v>0.23</v>
      </c>
    </row>
    <row r="271" spans="1:15" x14ac:dyDescent="0.25">
      <c r="A271" s="1" t="s">
        <v>306</v>
      </c>
      <c r="B271" s="12">
        <v>44687</v>
      </c>
      <c r="C271" s="12" t="str">
        <f t="shared" si="12"/>
        <v>2022</v>
      </c>
      <c r="D271" s="12" t="str">
        <f t="shared" si="13"/>
        <v>May</v>
      </c>
      <c r="E271" s="1">
        <v>6644</v>
      </c>
      <c r="F271" s="1">
        <v>20675</v>
      </c>
      <c r="G271" s="1">
        <v>-14031</v>
      </c>
      <c r="H271" s="3">
        <f t="shared" si="14"/>
        <v>-2.1118302227573751</v>
      </c>
      <c r="I271" s="1" t="s">
        <v>13</v>
      </c>
      <c r="J271" s="1" t="s">
        <v>36</v>
      </c>
      <c r="K271" s="1" t="s">
        <v>20</v>
      </c>
      <c r="L271" s="1" t="s">
        <v>27</v>
      </c>
      <c r="M271" s="1" t="s">
        <v>17</v>
      </c>
      <c r="N271" s="1" t="s">
        <v>18</v>
      </c>
      <c r="O271" s="13">
        <v>0.22</v>
      </c>
    </row>
    <row r="272" spans="1:15" x14ac:dyDescent="0.25">
      <c r="A272" s="1" t="s">
        <v>307</v>
      </c>
      <c r="B272" s="12">
        <v>44671</v>
      </c>
      <c r="C272" s="12" t="str">
        <f t="shared" si="12"/>
        <v>2022</v>
      </c>
      <c r="D272" s="12" t="str">
        <f t="shared" si="13"/>
        <v>Apr</v>
      </c>
      <c r="E272" s="1">
        <v>41510</v>
      </c>
      <c r="F272" s="1">
        <v>19585</v>
      </c>
      <c r="G272" s="1">
        <v>21925</v>
      </c>
      <c r="H272" s="3">
        <f t="shared" si="14"/>
        <v>0.52818597928210065</v>
      </c>
      <c r="I272" s="1" t="s">
        <v>13</v>
      </c>
      <c r="J272" s="1" t="s">
        <v>36</v>
      </c>
      <c r="K272" s="1" t="s">
        <v>15</v>
      </c>
      <c r="L272" s="1" t="s">
        <v>22</v>
      </c>
      <c r="M272" s="1" t="s">
        <v>17</v>
      </c>
      <c r="N272" s="1" t="s">
        <v>18</v>
      </c>
      <c r="O272" s="13">
        <v>0.28000000000000003</v>
      </c>
    </row>
    <row r="273" spans="1:15" x14ac:dyDescent="0.25">
      <c r="A273" s="1" t="s">
        <v>308</v>
      </c>
      <c r="B273" s="12">
        <v>44859</v>
      </c>
      <c r="C273" s="12" t="str">
        <f t="shared" si="12"/>
        <v>2022</v>
      </c>
      <c r="D273" s="12" t="str">
        <f t="shared" si="13"/>
        <v>Oct</v>
      </c>
      <c r="E273" s="1">
        <v>9273</v>
      </c>
      <c r="F273" s="1">
        <v>26893</v>
      </c>
      <c r="G273" s="1">
        <v>-17620</v>
      </c>
      <c r="H273" s="3">
        <f t="shared" si="14"/>
        <v>-1.9001401919551386</v>
      </c>
      <c r="I273" s="1" t="s">
        <v>15</v>
      </c>
      <c r="J273" s="1" t="s">
        <v>40</v>
      </c>
      <c r="K273" s="1" t="s">
        <v>21</v>
      </c>
      <c r="L273" s="1" t="s">
        <v>31</v>
      </c>
      <c r="M273" s="1" t="s">
        <v>17</v>
      </c>
      <c r="N273" s="1" t="s">
        <v>33</v>
      </c>
      <c r="O273" s="13">
        <v>0</v>
      </c>
    </row>
    <row r="274" spans="1:15" x14ac:dyDescent="0.25">
      <c r="A274" s="1" t="s">
        <v>309</v>
      </c>
      <c r="B274" s="12">
        <v>44622</v>
      </c>
      <c r="C274" s="12" t="str">
        <f t="shared" si="12"/>
        <v>2022</v>
      </c>
      <c r="D274" s="12" t="str">
        <f t="shared" si="13"/>
        <v>Mar</v>
      </c>
      <c r="E274" s="1">
        <v>7817</v>
      </c>
      <c r="F274" s="1">
        <v>18956</v>
      </c>
      <c r="G274" s="1">
        <v>-11139</v>
      </c>
      <c r="H274" s="3">
        <f t="shared" si="14"/>
        <v>-1.4249712165792503</v>
      </c>
      <c r="I274" s="1" t="s">
        <v>13</v>
      </c>
      <c r="J274" s="1" t="s">
        <v>36</v>
      </c>
      <c r="K274" s="1" t="s">
        <v>21</v>
      </c>
      <c r="L274" s="1" t="s">
        <v>41</v>
      </c>
      <c r="M274" s="1" t="s">
        <v>17</v>
      </c>
      <c r="N274" s="1" t="s">
        <v>18</v>
      </c>
      <c r="O274" s="13">
        <v>0.03</v>
      </c>
    </row>
    <row r="275" spans="1:15" x14ac:dyDescent="0.25">
      <c r="A275" s="1" t="s">
        <v>310</v>
      </c>
      <c r="B275" s="12">
        <v>44718</v>
      </c>
      <c r="C275" s="12" t="str">
        <f t="shared" si="12"/>
        <v>2022</v>
      </c>
      <c r="D275" s="12" t="str">
        <f t="shared" si="13"/>
        <v>Jun</v>
      </c>
      <c r="E275" s="1">
        <v>6967</v>
      </c>
      <c r="F275" s="1">
        <v>3721</v>
      </c>
      <c r="G275" s="1">
        <v>3246</v>
      </c>
      <c r="H275" s="3">
        <f t="shared" si="14"/>
        <v>0.46591072197502514</v>
      </c>
      <c r="I275" s="1" t="s">
        <v>20</v>
      </c>
      <c r="J275" s="1" t="s">
        <v>26</v>
      </c>
      <c r="K275" s="1" t="s">
        <v>15</v>
      </c>
      <c r="L275" s="1" t="s">
        <v>31</v>
      </c>
      <c r="M275" s="1" t="s">
        <v>17</v>
      </c>
      <c r="N275" s="1" t="s">
        <v>18</v>
      </c>
      <c r="O275" s="13">
        <v>0.12</v>
      </c>
    </row>
    <row r="276" spans="1:15" x14ac:dyDescent="0.25">
      <c r="A276" s="1" t="s">
        <v>311</v>
      </c>
      <c r="B276" s="12">
        <v>45269</v>
      </c>
      <c r="C276" s="12" t="str">
        <f t="shared" si="12"/>
        <v>2023</v>
      </c>
      <c r="D276" s="12" t="str">
        <f t="shared" si="13"/>
        <v>Dec</v>
      </c>
      <c r="E276" s="1">
        <v>5901</v>
      </c>
      <c r="F276" s="1">
        <v>5529</v>
      </c>
      <c r="G276" s="1">
        <v>372</v>
      </c>
      <c r="H276" s="3">
        <f t="shared" si="14"/>
        <v>6.3040162684290801E-2</v>
      </c>
      <c r="I276" s="1" t="s">
        <v>20</v>
      </c>
      <c r="J276" s="1" t="s">
        <v>36</v>
      </c>
      <c r="K276" s="1" t="s">
        <v>35</v>
      </c>
      <c r="L276" s="1" t="s">
        <v>22</v>
      </c>
      <c r="M276" s="1" t="s">
        <v>17</v>
      </c>
      <c r="N276" s="1" t="s">
        <v>18</v>
      </c>
      <c r="O276" s="13">
        <v>0.01</v>
      </c>
    </row>
    <row r="277" spans="1:15" x14ac:dyDescent="0.25">
      <c r="A277" s="1" t="s">
        <v>312</v>
      </c>
      <c r="B277" s="12">
        <v>44799</v>
      </c>
      <c r="C277" s="12" t="str">
        <f t="shared" si="12"/>
        <v>2022</v>
      </c>
      <c r="D277" s="12" t="str">
        <f t="shared" si="13"/>
        <v>Aug</v>
      </c>
      <c r="E277" s="1">
        <v>40916</v>
      </c>
      <c r="F277" s="1">
        <v>29117</v>
      </c>
      <c r="G277" s="1">
        <v>11799</v>
      </c>
      <c r="H277" s="3">
        <f t="shared" si="14"/>
        <v>0.28837129729201288</v>
      </c>
      <c r="I277" s="1" t="s">
        <v>35</v>
      </c>
      <c r="J277" s="1" t="s">
        <v>36</v>
      </c>
      <c r="K277" s="1" t="s">
        <v>29</v>
      </c>
      <c r="L277" s="1" t="s">
        <v>31</v>
      </c>
      <c r="M277" s="1" t="s">
        <v>38</v>
      </c>
      <c r="N277" s="1" t="s">
        <v>24</v>
      </c>
      <c r="O277" s="13">
        <v>0.2</v>
      </c>
    </row>
    <row r="278" spans="1:15" x14ac:dyDescent="0.25">
      <c r="A278" s="1" t="s">
        <v>313</v>
      </c>
      <c r="B278" s="12">
        <v>45180</v>
      </c>
      <c r="C278" s="12" t="str">
        <f t="shared" si="12"/>
        <v>2023</v>
      </c>
      <c r="D278" s="12" t="str">
        <f t="shared" si="13"/>
        <v>Sep</v>
      </c>
      <c r="E278" s="1">
        <v>9317</v>
      </c>
      <c r="F278" s="1">
        <v>16852</v>
      </c>
      <c r="G278" s="1">
        <v>-7535</v>
      </c>
      <c r="H278" s="3">
        <f t="shared" si="14"/>
        <v>-0.80873671782762691</v>
      </c>
      <c r="I278" s="1" t="s">
        <v>13</v>
      </c>
      <c r="J278" s="1" t="s">
        <v>40</v>
      </c>
      <c r="K278" s="1" t="s">
        <v>21</v>
      </c>
      <c r="L278" s="1" t="s">
        <v>41</v>
      </c>
      <c r="M278" s="1" t="s">
        <v>32</v>
      </c>
      <c r="N278" s="1" t="s">
        <v>51</v>
      </c>
      <c r="O278" s="13">
        <v>0.15</v>
      </c>
    </row>
    <row r="279" spans="1:15" x14ac:dyDescent="0.25">
      <c r="A279" s="1" t="s">
        <v>314</v>
      </c>
      <c r="B279" s="12">
        <v>44625</v>
      </c>
      <c r="C279" s="12" t="str">
        <f t="shared" si="12"/>
        <v>2022</v>
      </c>
      <c r="D279" s="12" t="str">
        <f t="shared" si="13"/>
        <v>Mar</v>
      </c>
      <c r="E279" s="1">
        <v>24416</v>
      </c>
      <c r="F279" s="1">
        <v>24607</v>
      </c>
      <c r="G279" s="1">
        <v>-191</v>
      </c>
      <c r="H279" s="3">
        <f t="shared" si="14"/>
        <v>-7.8227391874180867E-3</v>
      </c>
      <c r="I279" s="1" t="s">
        <v>13</v>
      </c>
      <c r="J279" s="1" t="s">
        <v>36</v>
      </c>
      <c r="K279" s="1" t="s">
        <v>21</v>
      </c>
      <c r="L279" s="1" t="s">
        <v>41</v>
      </c>
      <c r="M279" s="1" t="s">
        <v>32</v>
      </c>
      <c r="N279" s="1" t="s">
        <v>33</v>
      </c>
      <c r="O279" s="13">
        <v>0.2</v>
      </c>
    </row>
    <row r="280" spans="1:15" x14ac:dyDescent="0.25">
      <c r="A280" s="1" t="s">
        <v>315</v>
      </c>
      <c r="B280" s="12">
        <v>45265</v>
      </c>
      <c r="C280" s="12" t="str">
        <f t="shared" si="12"/>
        <v>2023</v>
      </c>
      <c r="D280" s="12" t="str">
        <f t="shared" si="13"/>
        <v>Dec</v>
      </c>
      <c r="E280" s="1">
        <v>27258</v>
      </c>
      <c r="F280" s="1">
        <v>22775</v>
      </c>
      <c r="G280" s="1">
        <v>4483</v>
      </c>
      <c r="H280" s="3">
        <f t="shared" si="14"/>
        <v>0.16446547802480005</v>
      </c>
      <c r="I280" s="1" t="s">
        <v>15</v>
      </c>
      <c r="J280" s="1" t="s">
        <v>14</v>
      </c>
      <c r="K280" s="1" t="s">
        <v>20</v>
      </c>
      <c r="L280" s="1" t="s">
        <v>31</v>
      </c>
      <c r="M280" s="1" t="s">
        <v>23</v>
      </c>
      <c r="N280" s="1" t="s">
        <v>33</v>
      </c>
      <c r="O280" s="13">
        <v>0.2</v>
      </c>
    </row>
    <row r="281" spans="1:15" x14ac:dyDescent="0.25">
      <c r="A281" s="1" t="s">
        <v>316</v>
      </c>
      <c r="B281" s="12">
        <v>45271</v>
      </c>
      <c r="C281" s="12" t="str">
        <f t="shared" si="12"/>
        <v>2023</v>
      </c>
      <c r="D281" s="12" t="str">
        <f t="shared" si="13"/>
        <v>Dec</v>
      </c>
      <c r="E281" s="1">
        <v>33489</v>
      </c>
      <c r="F281" s="1">
        <v>21866</v>
      </c>
      <c r="G281" s="1">
        <v>11623</v>
      </c>
      <c r="H281" s="3">
        <f t="shared" si="14"/>
        <v>0.34706918689719013</v>
      </c>
      <c r="I281" s="1" t="s">
        <v>13</v>
      </c>
      <c r="J281" s="1" t="s">
        <v>36</v>
      </c>
      <c r="K281" s="1" t="s">
        <v>21</v>
      </c>
      <c r="L281" s="1" t="s">
        <v>16</v>
      </c>
      <c r="M281" s="1" t="s">
        <v>17</v>
      </c>
      <c r="N281" s="1" t="s">
        <v>24</v>
      </c>
      <c r="O281" s="13">
        <v>0.26</v>
      </c>
    </row>
    <row r="282" spans="1:15" x14ac:dyDescent="0.25">
      <c r="A282" s="1" t="s">
        <v>317</v>
      </c>
      <c r="B282" s="12">
        <v>45241</v>
      </c>
      <c r="C282" s="12" t="str">
        <f t="shared" si="12"/>
        <v>2023</v>
      </c>
      <c r="D282" s="12" t="str">
        <f t="shared" si="13"/>
        <v>Nov</v>
      </c>
      <c r="E282" s="1">
        <v>45701</v>
      </c>
      <c r="F282" s="1">
        <v>25552</v>
      </c>
      <c r="G282" s="1">
        <v>20149</v>
      </c>
      <c r="H282" s="3">
        <f t="shared" si="14"/>
        <v>0.44088750793199272</v>
      </c>
      <c r="I282" s="1" t="s">
        <v>13</v>
      </c>
      <c r="J282" s="1" t="s">
        <v>30</v>
      </c>
      <c r="K282" s="1" t="s">
        <v>20</v>
      </c>
      <c r="L282" s="1" t="s">
        <v>16</v>
      </c>
      <c r="M282" s="1" t="s">
        <v>17</v>
      </c>
      <c r="N282" s="1" t="s">
        <v>18</v>
      </c>
      <c r="O282" s="13">
        <v>0.21</v>
      </c>
    </row>
    <row r="283" spans="1:15" x14ac:dyDescent="0.25">
      <c r="A283" s="1" t="s">
        <v>318</v>
      </c>
      <c r="B283" s="12">
        <v>44927</v>
      </c>
      <c r="C283" s="12" t="str">
        <f t="shared" si="12"/>
        <v>2023</v>
      </c>
      <c r="D283" s="12" t="str">
        <f t="shared" si="13"/>
        <v>Jan</v>
      </c>
      <c r="E283" s="1">
        <v>12731</v>
      </c>
      <c r="F283" s="1">
        <v>6311</v>
      </c>
      <c r="G283" s="1">
        <v>6420</v>
      </c>
      <c r="H283" s="3">
        <f t="shared" si="14"/>
        <v>0.50428088916817215</v>
      </c>
      <c r="I283" s="1" t="s">
        <v>29</v>
      </c>
      <c r="J283" s="1" t="s">
        <v>36</v>
      </c>
      <c r="K283" s="1" t="s">
        <v>29</v>
      </c>
      <c r="L283" s="1" t="s">
        <v>31</v>
      </c>
      <c r="M283" s="1" t="s">
        <v>17</v>
      </c>
      <c r="N283" s="1" t="s">
        <v>24</v>
      </c>
      <c r="O283" s="13">
        <v>0.18</v>
      </c>
    </row>
    <row r="284" spans="1:15" x14ac:dyDescent="0.25">
      <c r="A284" s="1" t="s">
        <v>319</v>
      </c>
      <c r="B284" s="12">
        <v>45185</v>
      </c>
      <c r="C284" s="12" t="str">
        <f t="shared" si="12"/>
        <v>2023</v>
      </c>
      <c r="D284" s="12" t="str">
        <f t="shared" si="13"/>
        <v>Sep</v>
      </c>
      <c r="E284" s="1">
        <v>16416</v>
      </c>
      <c r="F284" s="1">
        <v>28524</v>
      </c>
      <c r="G284" s="1">
        <v>-12108</v>
      </c>
      <c r="H284" s="3">
        <f t="shared" si="14"/>
        <v>-0.73757309941520466</v>
      </c>
      <c r="I284" s="1" t="s">
        <v>35</v>
      </c>
      <c r="J284" s="1" t="s">
        <v>26</v>
      </c>
      <c r="K284" s="1" t="s">
        <v>29</v>
      </c>
      <c r="L284" s="1" t="s">
        <v>41</v>
      </c>
      <c r="M284" s="1" t="s">
        <v>23</v>
      </c>
      <c r="N284" s="1" t="s">
        <v>33</v>
      </c>
      <c r="O284" s="13">
        <v>0.23</v>
      </c>
    </row>
    <row r="285" spans="1:15" x14ac:dyDescent="0.25">
      <c r="A285" s="1" t="s">
        <v>320</v>
      </c>
      <c r="B285" s="12">
        <v>44751</v>
      </c>
      <c r="C285" s="12" t="str">
        <f t="shared" si="12"/>
        <v>2022</v>
      </c>
      <c r="D285" s="12" t="str">
        <f t="shared" si="13"/>
        <v>Jul</v>
      </c>
      <c r="E285" s="1">
        <v>42285</v>
      </c>
      <c r="F285" s="1">
        <v>18981</v>
      </c>
      <c r="G285" s="1">
        <v>23304</v>
      </c>
      <c r="H285" s="3">
        <f t="shared" si="14"/>
        <v>0.55111741752394461</v>
      </c>
      <c r="I285" s="1" t="s">
        <v>13</v>
      </c>
      <c r="J285" s="1" t="s">
        <v>14</v>
      </c>
      <c r="K285" s="1" t="s">
        <v>15</v>
      </c>
      <c r="L285" s="1" t="s">
        <v>27</v>
      </c>
      <c r="M285" s="1" t="s">
        <v>23</v>
      </c>
      <c r="N285" s="1" t="s">
        <v>18</v>
      </c>
      <c r="O285" s="13">
        <v>0.25</v>
      </c>
    </row>
    <row r="286" spans="1:15" x14ac:dyDescent="0.25">
      <c r="A286" s="1" t="s">
        <v>321</v>
      </c>
      <c r="B286" s="12">
        <v>44680</v>
      </c>
      <c r="C286" s="12" t="str">
        <f t="shared" si="12"/>
        <v>2022</v>
      </c>
      <c r="D286" s="12" t="str">
        <f t="shared" si="13"/>
        <v>Apr</v>
      </c>
      <c r="E286" s="1">
        <v>29645</v>
      </c>
      <c r="F286" s="1">
        <v>27713</v>
      </c>
      <c r="G286" s="1">
        <v>1932</v>
      </c>
      <c r="H286" s="3">
        <f t="shared" si="14"/>
        <v>6.5171192443919723E-2</v>
      </c>
      <c r="I286" s="1" t="s">
        <v>13</v>
      </c>
      <c r="J286" s="1" t="s">
        <v>26</v>
      </c>
      <c r="K286" s="1" t="s">
        <v>29</v>
      </c>
      <c r="L286" s="1" t="s">
        <v>27</v>
      </c>
      <c r="M286" s="1" t="s">
        <v>32</v>
      </c>
      <c r="N286" s="1" t="s">
        <v>51</v>
      </c>
      <c r="O286" s="13">
        <v>0.24</v>
      </c>
    </row>
    <row r="287" spans="1:15" x14ac:dyDescent="0.25">
      <c r="A287" s="1" t="s">
        <v>322</v>
      </c>
      <c r="B287" s="12">
        <v>45248</v>
      </c>
      <c r="C287" s="12" t="str">
        <f t="shared" si="12"/>
        <v>2023</v>
      </c>
      <c r="D287" s="12" t="str">
        <f t="shared" si="13"/>
        <v>Nov</v>
      </c>
      <c r="E287" s="1">
        <v>15100</v>
      </c>
      <c r="F287" s="1">
        <v>15913</v>
      </c>
      <c r="G287" s="1">
        <v>-813</v>
      </c>
      <c r="H287" s="3">
        <f t="shared" si="14"/>
        <v>-5.3841059602649004E-2</v>
      </c>
      <c r="I287" s="1" t="s">
        <v>13</v>
      </c>
      <c r="J287" s="1" t="s">
        <v>40</v>
      </c>
      <c r="K287" s="1" t="s">
        <v>21</v>
      </c>
      <c r="L287" s="1" t="s">
        <v>31</v>
      </c>
      <c r="M287" s="1" t="s">
        <v>17</v>
      </c>
      <c r="N287" s="1" t="s">
        <v>18</v>
      </c>
      <c r="O287" s="13">
        <v>0.14000000000000001</v>
      </c>
    </row>
    <row r="288" spans="1:15" x14ac:dyDescent="0.25">
      <c r="A288" s="1" t="s">
        <v>323</v>
      </c>
      <c r="B288" s="12">
        <v>44968</v>
      </c>
      <c r="C288" s="12" t="str">
        <f t="shared" si="12"/>
        <v>2023</v>
      </c>
      <c r="D288" s="12" t="str">
        <f t="shared" si="13"/>
        <v>Feb</v>
      </c>
      <c r="E288" s="1">
        <v>18072</v>
      </c>
      <c r="F288" s="1">
        <v>16713</v>
      </c>
      <c r="G288" s="1">
        <v>1359</v>
      </c>
      <c r="H288" s="3">
        <f t="shared" si="14"/>
        <v>7.5199203187250999E-2</v>
      </c>
      <c r="I288" s="1" t="s">
        <v>35</v>
      </c>
      <c r="J288" s="1" t="s">
        <v>30</v>
      </c>
      <c r="K288" s="1" t="s">
        <v>21</v>
      </c>
      <c r="L288" s="1" t="s">
        <v>41</v>
      </c>
      <c r="M288" s="1" t="s">
        <v>17</v>
      </c>
      <c r="N288" s="1" t="s">
        <v>18</v>
      </c>
      <c r="O288" s="13">
        <v>0.23</v>
      </c>
    </row>
    <row r="289" spans="1:15" x14ac:dyDescent="0.25">
      <c r="A289" s="1" t="s">
        <v>324</v>
      </c>
      <c r="B289" s="12">
        <v>44672</v>
      </c>
      <c r="C289" s="12" t="str">
        <f t="shared" si="12"/>
        <v>2022</v>
      </c>
      <c r="D289" s="12" t="str">
        <f t="shared" si="13"/>
        <v>Apr</v>
      </c>
      <c r="E289" s="1">
        <v>40296</v>
      </c>
      <c r="F289" s="1">
        <v>20339</v>
      </c>
      <c r="G289" s="1">
        <v>19957</v>
      </c>
      <c r="H289" s="3">
        <f t="shared" si="14"/>
        <v>0.49526007544173117</v>
      </c>
      <c r="I289" s="1" t="s">
        <v>20</v>
      </c>
      <c r="J289" s="1" t="s">
        <v>36</v>
      </c>
      <c r="K289" s="1" t="s">
        <v>29</v>
      </c>
      <c r="L289" s="1" t="s">
        <v>27</v>
      </c>
      <c r="M289" s="1" t="s">
        <v>38</v>
      </c>
      <c r="N289" s="1" t="s">
        <v>18</v>
      </c>
      <c r="O289" s="13">
        <v>0.23</v>
      </c>
    </row>
    <row r="290" spans="1:15" x14ac:dyDescent="0.25">
      <c r="A290" s="1" t="s">
        <v>325</v>
      </c>
      <c r="B290" s="12">
        <v>44743</v>
      </c>
      <c r="C290" s="12" t="str">
        <f t="shared" si="12"/>
        <v>2022</v>
      </c>
      <c r="D290" s="12" t="str">
        <f t="shared" si="13"/>
        <v>Jul</v>
      </c>
      <c r="E290" s="1">
        <v>7858</v>
      </c>
      <c r="F290" s="1">
        <v>17914</v>
      </c>
      <c r="G290" s="1">
        <v>-10056</v>
      </c>
      <c r="H290" s="3">
        <f t="shared" si="14"/>
        <v>-1.2797149401883432</v>
      </c>
      <c r="I290" s="1" t="s">
        <v>29</v>
      </c>
      <c r="J290" s="1" t="s">
        <v>36</v>
      </c>
      <c r="K290" s="1" t="s">
        <v>21</v>
      </c>
      <c r="L290" s="1" t="s">
        <v>31</v>
      </c>
      <c r="M290" s="1" t="s">
        <v>32</v>
      </c>
      <c r="N290" s="1" t="s">
        <v>24</v>
      </c>
      <c r="O290" s="13">
        <v>0.25</v>
      </c>
    </row>
    <row r="291" spans="1:15" x14ac:dyDescent="0.25">
      <c r="A291" s="1" t="s">
        <v>326</v>
      </c>
      <c r="B291" s="12">
        <v>44974</v>
      </c>
      <c r="C291" s="12" t="str">
        <f t="shared" si="12"/>
        <v>2023</v>
      </c>
      <c r="D291" s="12" t="str">
        <f t="shared" si="13"/>
        <v>Feb</v>
      </c>
      <c r="E291" s="1">
        <v>23844</v>
      </c>
      <c r="F291" s="1">
        <v>13835</v>
      </c>
      <c r="G291" s="1">
        <v>10009</v>
      </c>
      <c r="H291" s="3">
        <f t="shared" si="14"/>
        <v>0.41977017278980039</v>
      </c>
      <c r="I291" s="1" t="s">
        <v>35</v>
      </c>
      <c r="J291" s="1" t="s">
        <v>26</v>
      </c>
      <c r="K291" s="1" t="s">
        <v>29</v>
      </c>
      <c r="L291" s="1" t="s">
        <v>22</v>
      </c>
      <c r="M291" s="1" t="s">
        <v>17</v>
      </c>
      <c r="N291" s="1" t="s">
        <v>24</v>
      </c>
      <c r="O291" s="13">
        <v>0.19</v>
      </c>
    </row>
    <row r="292" spans="1:15" x14ac:dyDescent="0.25">
      <c r="A292" s="1" t="s">
        <v>327</v>
      </c>
      <c r="B292" s="12">
        <v>45233</v>
      </c>
      <c r="C292" s="12" t="str">
        <f t="shared" si="12"/>
        <v>2023</v>
      </c>
      <c r="D292" s="12" t="str">
        <f t="shared" si="13"/>
        <v>Nov</v>
      </c>
      <c r="E292" s="1">
        <v>22481</v>
      </c>
      <c r="F292" s="1">
        <v>14550</v>
      </c>
      <c r="G292" s="1">
        <v>7931</v>
      </c>
      <c r="H292" s="3">
        <f t="shared" si="14"/>
        <v>0.35278679774031402</v>
      </c>
      <c r="I292" s="1" t="s">
        <v>13</v>
      </c>
      <c r="J292" s="1" t="s">
        <v>30</v>
      </c>
      <c r="K292" s="1" t="s">
        <v>35</v>
      </c>
      <c r="L292" s="1" t="s">
        <v>41</v>
      </c>
      <c r="M292" s="1" t="s">
        <v>38</v>
      </c>
      <c r="N292" s="1" t="s">
        <v>18</v>
      </c>
      <c r="O292" s="13">
        <v>0.06</v>
      </c>
    </row>
    <row r="293" spans="1:15" x14ac:dyDescent="0.25">
      <c r="A293" s="1" t="s">
        <v>328</v>
      </c>
      <c r="B293" s="12">
        <v>44668</v>
      </c>
      <c r="C293" s="12" t="str">
        <f t="shared" si="12"/>
        <v>2022</v>
      </c>
      <c r="D293" s="12" t="str">
        <f t="shared" si="13"/>
        <v>Apr</v>
      </c>
      <c r="E293" s="1">
        <v>27688</v>
      </c>
      <c r="F293" s="1">
        <v>17038</v>
      </c>
      <c r="G293" s="1">
        <v>10650</v>
      </c>
      <c r="H293" s="3">
        <f t="shared" si="14"/>
        <v>0.38464316671482229</v>
      </c>
      <c r="I293" s="1" t="s">
        <v>35</v>
      </c>
      <c r="J293" s="1" t="s">
        <v>36</v>
      </c>
      <c r="K293" s="1" t="s">
        <v>21</v>
      </c>
      <c r="L293" s="1" t="s">
        <v>41</v>
      </c>
      <c r="M293" s="1" t="s">
        <v>38</v>
      </c>
      <c r="N293" s="1" t="s">
        <v>24</v>
      </c>
      <c r="O293" s="13">
        <v>0.17</v>
      </c>
    </row>
    <row r="294" spans="1:15" x14ac:dyDescent="0.25">
      <c r="A294" s="1" t="s">
        <v>329</v>
      </c>
      <c r="B294" s="12">
        <v>44684</v>
      </c>
      <c r="C294" s="12" t="str">
        <f t="shared" si="12"/>
        <v>2022</v>
      </c>
      <c r="D294" s="12" t="str">
        <f t="shared" si="13"/>
        <v>May</v>
      </c>
      <c r="E294" s="1">
        <v>36943</v>
      </c>
      <c r="F294" s="1">
        <v>14777</v>
      </c>
      <c r="G294" s="1">
        <v>22166</v>
      </c>
      <c r="H294" s="3">
        <f t="shared" si="14"/>
        <v>0.60000541374549987</v>
      </c>
      <c r="I294" s="1" t="s">
        <v>15</v>
      </c>
      <c r="J294" s="1" t="s">
        <v>36</v>
      </c>
      <c r="K294" s="1" t="s">
        <v>21</v>
      </c>
      <c r="L294" s="1" t="s">
        <v>31</v>
      </c>
      <c r="M294" s="1" t="s">
        <v>38</v>
      </c>
      <c r="N294" s="1" t="s">
        <v>51</v>
      </c>
      <c r="O294" s="13">
        <v>0.18</v>
      </c>
    </row>
    <row r="295" spans="1:15" x14ac:dyDescent="0.25">
      <c r="A295" s="1" t="s">
        <v>330</v>
      </c>
      <c r="B295" s="12">
        <v>45164</v>
      </c>
      <c r="C295" s="12" t="str">
        <f t="shared" si="12"/>
        <v>2023</v>
      </c>
      <c r="D295" s="12" t="str">
        <f t="shared" si="13"/>
        <v>Aug</v>
      </c>
      <c r="E295" s="1">
        <v>11036</v>
      </c>
      <c r="F295" s="1">
        <v>18004</v>
      </c>
      <c r="G295" s="1">
        <v>-6968</v>
      </c>
      <c r="H295" s="3">
        <f t="shared" si="14"/>
        <v>-0.63138818412468289</v>
      </c>
      <c r="I295" s="1" t="s">
        <v>13</v>
      </c>
      <c r="J295" s="1" t="s">
        <v>36</v>
      </c>
      <c r="K295" s="1" t="s">
        <v>35</v>
      </c>
      <c r="L295" s="1" t="s">
        <v>31</v>
      </c>
      <c r="M295" s="1" t="s">
        <v>17</v>
      </c>
      <c r="N295" s="1" t="s">
        <v>18</v>
      </c>
      <c r="O295" s="13">
        <v>0.05</v>
      </c>
    </row>
    <row r="296" spans="1:15" x14ac:dyDescent="0.25">
      <c r="A296" s="1" t="s">
        <v>331</v>
      </c>
      <c r="B296" s="12">
        <v>44708</v>
      </c>
      <c r="C296" s="12" t="str">
        <f t="shared" si="12"/>
        <v>2022</v>
      </c>
      <c r="D296" s="12" t="str">
        <f t="shared" si="13"/>
        <v>May</v>
      </c>
      <c r="E296" s="1">
        <v>46764</v>
      </c>
      <c r="F296" s="1">
        <v>20314</v>
      </c>
      <c r="G296" s="1">
        <v>26450</v>
      </c>
      <c r="H296" s="3">
        <f t="shared" si="14"/>
        <v>0.56560602172611407</v>
      </c>
      <c r="I296" s="1" t="s">
        <v>35</v>
      </c>
      <c r="J296" s="1" t="s">
        <v>26</v>
      </c>
      <c r="K296" s="1" t="s">
        <v>21</v>
      </c>
      <c r="L296" s="1" t="s">
        <v>41</v>
      </c>
      <c r="M296" s="1" t="s">
        <v>17</v>
      </c>
      <c r="N296" s="1" t="s">
        <v>18</v>
      </c>
      <c r="O296" s="13">
        <v>0.08</v>
      </c>
    </row>
    <row r="297" spans="1:15" x14ac:dyDescent="0.25">
      <c r="A297" s="1" t="s">
        <v>332</v>
      </c>
      <c r="B297" s="12">
        <v>44640</v>
      </c>
      <c r="C297" s="12" t="str">
        <f t="shared" si="12"/>
        <v>2022</v>
      </c>
      <c r="D297" s="12" t="str">
        <f t="shared" si="13"/>
        <v>Mar</v>
      </c>
      <c r="E297" s="1">
        <v>32811</v>
      </c>
      <c r="F297" s="1">
        <v>20012</v>
      </c>
      <c r="G297" s="1">
        <v>12799</v>
      </c>
      <c r="H297" s="3">
        <f t="shared" si="14"/>
        <v>0.39008259425192771</v>
      </c>
      <c r="I297" s="1" t="s">
        <v>13</v>
      </c>
      <c r="J297" s="1" t="s">
        <v>36</v>
      </c>
      <c r="K297" s="1" t="s">
        <v>21</v>
      </c>
      <c r="L297" s="1" t="s">
        <v>16</v>
      </c>
      <c r="M297" s="1" t="s">
        <v>17</v>
      </c>
      <c r="N297" s="1" t="s">
        <v>18</v>
      </c>
      <c r="O297" s="13">
        <v>0.2</v>
      </c>
    </row>
    <row r="298" spans="1:15" x14ac:dyDescent="0.25">
      <c r="A298" s="1" t="s">
        <v>333</v>
      </c>
      <c r="B298" s="12">
        <v>44956</v>
      </c>
      <c r="C298" s="12" t="str">
        <f t="shared" si="12"/>
        <v>2023</v>
      </c>
      <c r="D298" s="12" t="str">
        <f t="shared" si="13"/>
        <v>Jan</v>
      </c>
      <c r="E298" s="1">
        <v>32759</v>
      </c>
      <c r="F298" s="1">
        <v>10631</v>
      </c>
      <c r="G298" s="1">
        <v>22128</v>
      </c>
      <c r="H298" s="3">
        <f t="shared" si="14"/>
        <v>0.67547849445953778</v>
      </c>
      <c r="I298" s="1" t="s">
        <v>13</v>
      </c>
      <c r="J298" s="1" t="s">
        <v>26</v>
      </c>
      <c r="K298" s="1" t="s">
        <v>21</v>
      </c>
      <c r="L298" s="1" t="s">
        <v>31</v>
      </c>
      <c r="M298" s="1" t="s">
        <v>17</v>
      </c>
      <c r="N298" s="1" t="s">
        <v>18</v>
      </c>
      <c r="O298" s="13">
        <v>0.1</v>
      </c>
    </row>
    <row r="299" spans="1:15" x14ac:dyDescent="0.25">
      <c r="A299" s="1" t="s">
        <v>334</v>
      </c>
      <c r="B299" s="12">
        <v>45177</v>
      </c>
      <c r="C299" s="12" t="str">
        <f t="shared" si="12"/>
        <v>2023</v>
      </c>
      <c r="D299" s="12" t="str">
        <f t="shared" si="13"/>
        <v>Sep</v>
      </c>
      <c r="E299" s="1">
        <v>27389</v>
      </c>
      <c r="F299" s="1">
        <v>6077</v>
      </c>
      <c r="G299" s="1">
        <v>21312</v>
      </c>
      <c r="H299" s="3">
        <f t="shared" si="14"/>
        <v>0.77812260396509547</v>
      </c>
      <c r="I299" s="1" t="s">
        <v>35</v>
      </c>
      <c r="J299" s="1" t="s">
        <v>36</v>
      </c>
      <c r="K299" s="1" t="s">
        <v>29</v>
      </c>
      <c r="L299" s="1" t="s">
        <v>31</v>
      </c>
      <c r="M299" s="1" t="s">
        <v>17</v>
      </c>
      <c r="N299" s="1" t="s">
        <v>24</v>
      </c>
      <c r="O299" s="13">
        <v>0.24</v>
      </c>
    </row>
    <row r="300" spans="1:15" x14ac:dyDescent="0.25">
      <c r="A300" s="1" t="s">
        <v>335</v>
      </c>
      <c r="B300" s="12">
        <v>45275</v>
      </c>
      <c r="C300" s="12" t="str">
        <f t="shared" si="12"/>
        <v>2023</v>
      </c>
      <c r="D300" s="12" t="str">
        <f t="shared" si="13"/>
        <v>Dec</v>
      </c>
      <c r="E300" s="1">
        <v>15920</v>
      </c>
      <c r="F300" s="1">
        <v>10723</v>
      </c>
      <c r="G300" s="1">
        <v>5197</v>
      </c>
      <c r="H300" s="3">
        <f t="shared" si="14"/>
        <v>0.32644472361809046</v>
      </c>
      <c r="I300" s="1" t="s">
        <v>20</v>
      </c>
      <c r="J300" s="1" t="s">
        <v>36</v>
      </c>
      <c r="K300" s="1" t="s">
        <v>15</v>
      </c>
      <c r="L300" s="1" t="s">
        <v>22</v>
      </c>
      <c r="M300" s="1" t="s">
        <v>17</v>
      </c>
      <c r="N300" s="1" t="s">
        <v>51</v>
      </c>
      <c r="O300" s="13">
        <v>0.15</v>
      </c>
    </row>
    <row r="301" spans="1:15" x14ac:dyDescent="0.25">
      <c r="A301" s="1" t="s">
        <v>336</v>
      </c>
      <c r="B301" s="12">
        <v>45198</v>
      </c>
      <c r="C301" s="12" t="str">
        <f t="shared" si="12"/>
        <v>2023</v>
      </c>
      <c r="D301" s="12" t="str">
        <f t="shared" si="13"/>
        <v>Sep</v>
      </c>
      <c r="E301" s="1">
        <v>22934</v>
      </c>
      <c r="F301" s="1">
        <v>17739</v>
      </c>
      <c r="G301" s="1">
        <v>5195</v>
      </c>
      <c r="H301" s="3">
        <f t="shared" si="14"/>
        <v>0.22651957791924654</v>
      </c>
      <c r="I301" s="1" t="s">
        <v>13</v>
      </c>
      <c r="J301" s="1" t="s">
        <v>14</v>
      </c>
      <c r="K301" s="1" t="s">
        <v>21</v>
      </c>
      <c r="L301" s="1" t="s">
        <v>16</v>
      </c>
      <c r="M301" s="1" t="s">
        <v>32</v>
      </c>
      <c r="N301" s="1" t="s">
        <v>24</v>
      </c>
      <c r="O301" s="13">
        <v>0.26</v>
      </c>
    </row>
    <row r="302" spans="1:15" x14ac:dyDescent="0.25">
      <c r="A302" s="1" t="s">
        <v>337</v>
      </c>
      <c r="B302" s="12">
        <v>45033</v>
      </c>
      <c r="C302" s="12" t="str">
        <f t="shared" si="12"/>
        <v>2023</v>
      </c>
      <c r="D302" s="12" t="str">
        <f t="shared" si="13"/>
        <v>Apr</v>
      </c>
      <c r="E302" s="1">
        <v>44744</v>
      </c>
      <c r="F302" s="1">
        <v>17825</v>
      </c>
      <c r="G302" s="1">
        <v>26919</v>
      </c>
      <c r="H302" s="3">
        <f t="shared" si="14"/>
        <v>0.60162256391918467</v>
      </c>
      <c r="I302" s="1" t="s">
        <v>13</v>
      </c>
      <c r="J302" s="1" t="s">
        <v>14</v>
      </c>
      <c r="K302" s="1" t="s">
        <v>21</v>
      </c>
      <c r="L302" s="1" t="s">
        <v>22</v>
      </c>
      <c r="M302" s="1" t="s">
        <v>17</v>
      </c>
      <c r="N302" s="1" t="s">
        <v>18</v>
      </c>
      <c r="O302" s="13">
        <v>0.02</v>
      </c>
    </row>
    <row r="303" spans="1:15" x14ac:dyDescent="0.25">
      <c r="A303" s="1" t="s">
        <v>338</v>
      </c>
      <c r="B303" s="12">
        <v>44824</v>
      </c>
      <c r="C303" s="12" t="str">
        <f t="shared" si="12"/>
        <v>2022</v>
      </c>
      <c r="D303" s="12" t="str">
        <f t="shared" si="13"/>
        <v>Sep</v>
      </c>
      <c r="E303" s="1">
        <v>7820</v>
      </c>
      <c r="F303" s="1">
        <v>20527</v>
      </c>
      <c r="G303" s="1">
        <v>-12707</v>
      </c>
      <c r="H303" s="3">
        <f t="shared" si="14"/>
        <v>-1.6249360613810742</v>
      </c>
      <c r="I303" s="1" t="s">
        <v>13</v>
      </c>
      <c r="J303" s="1" t="s">
        <v>26</v>
      </c>
      <c r="K303" s="1" t="s">
        <v>29</v>
      </c>
      <c r="L303" s="1" t="s">
        <v>22</v>
      </c>
      <c r="M303" s="1" t="s">
        <v>23</v>
      </c>
      <c r="N303" s="1" t="s">
        <v>24</v>
      </c>
      <c r="O303" s="13">
        <v>0.12</v>
      </c>
    </row>
    <row r="304" spans="1:15" x14ac:dyDescent="0.25">
      <c r="A304" s="1" t="s">
        <v>339</v>
      </c>
      <c r="B304" s="12">
        <v>44845</v>
      </c>
      <c r="C304" s="12" t="str">
        <f t="shared" si="12"/>
        <v>2022</v>
      </c>
      <c r="D304" s="12" t="str">
        <f t="shared" si="13"/>
        <v>Oct</v>
      </c>
      <c r="E304" s="1">
        <v>32285</v>
      </c>
      <c r="F304" s="1">
        <v>17612</v>
      </c>
      <c r="G304" s="1">
        <v>14673</v>
      </c>
      <c r="H304" s="3">
        <f t="shared" si="14"/>
        <v>0.45448350627226264</v>
      </c>
      <c r="I304" s="1" t="s">
        <v>15</v>
      </c>
      <c r="J304" s="1" t="s">
        <v>36</v>
      </c>
      <c r="K304" s="1" t="s">
        <v>35</v>
      </c>
      <c r="L304" s="1" t="s">
        <v>27</v>
      </c>
      <c r="M304" s="1" t="s">
        <v>32</v>
      </c>
      <c r="N304" s="1" t="s">
        <v>18</v>
      </c>
      <c r="O304" s="13">
        <v>0</v>
      </c>
    </row>
    <row r="305" spans="1:15" x14ac:dyDescent="0.25">
      <c r="A305" s="1" t="s">
        <v>340</v>
      </c>
      <c r="B305" s="12">
        <v>44987</v>
      </c>
      <c r="C305" s="12" t="str">
        <f t="shared" si="12"/>
        <v>2023</v>
      </c>
      <c r="D305" s="12" t="str">
        <f t="shared" si="13"/>
        <v>Mar</v>
      </c>
      <c r="E305" s="1">
        <v>22455</v>
      </c>
      <c r="F305" s="1">
        <v>23724</v>
      </c>
      <c r="G305" s="1">
        <v>-1269</v>
      </c>
      <c r="H305" s="3">
        <f t="shared" si="14"/>
        <v>-5.6513026052104211E-2</v>
      </c>
      <c r="I305" s="1" t="s">
        <v>13</v>
      </c>
      <c r="J305" s="1" t="s">
        <v>36</v>
      </c>
      <c r="K305" s="1" t="s">
        <v>29</v>
      </c>
      <c r="L305" s="1" t="s">
        <v>31</v>
      </c>
      <c r="M305" s="1" t="s">
        <v>17</v>
      </c>
      <c r="N305" s="1" t="s">
        <v>18</v>
      </c>
      <c r="O305" s="13">
        <v>0.16</v>
      </c>
    </row>
    <row r="306" spans="1:15" x14ac:dyDescent="0.25">
      <c r="A306" s="1" t="s">
        <v>341</v>
      </c>
      <c r="B306" s="12">
        <v>44854</v>
      </c>
      <c r="C306" s="12" t="str">
        <f t="shared" si="12"/>
        <v>2022</v>
      </c>
      <c r="D306" s="12" t="str">
        <f t="shared" si="13"/>
        <v>Oct</v>
      </c>
      <c r="E306" s="1">
        <v>46426</v>
      </c>
      <c r="F306" s="1">
        <v>4735</v>
      </c>
      <c r="G306" s="1">
        <v>41691</v>
      </c>
      <c r="H306" s="3">
        <f t="shared" si="14"/>
        <v>0.89800973592383582</v>
      </c>
      <c r="I306" s="1" t="s">
        <v>20</v>
      </c>
      <c r="J306" s="1" t="s">
        <v>36</v>
      </c>
      <c r="K306" s="1" t="s">
        <v>21</v>
      </c>
      <c r="L306" s="1" t="s">
        <v>27</v>
      </c>
      <c r="M306" s="1" t="s">
        <v>32</v>
      </c>
      <c r="N306" s="1" t="s">
        <v>18</v>
      </c>
      <c r="O306" s="13">
        <v>0.08</v>
      </c>
    </row>
    <row r="307" spans="1:15" x14ac:dyDescent="0.25">
      <c r="A307" s="1" t="s">
        <v>342</v>
      </c>
      <c r="B307" s="12">
        <v>45113</v>
      </c>
      <c r="C307" s="12" t="str">
        <f t="shared" si="12"/>
        <v>2023</v>
      </c>
      <c r="D307" s="12" t="str">
        <f t="shared" si="13"/>
        <v>Jul</v>
      </c>
      <c r="E307" s="1">
        <v>46468</v>
      </c>
      <c r="F307" s="1">
        <v>10345</v>
      </c>
      <c r="G307" s="1">
        <v>36123</v>
      </c>
      <c r="H307" s="3">
        <f t="shared" si="14"/>
        <v>0.77737367650856504</v>
      </c>
      <c r="I307" s="1" t="s">
        <v>35</v>
      </c>
      <c r="J307" s="1" t="s">
        <v>36</v>
      </c>
      <c r="K307" s="1" t="s">
        <v>21</v>
      </c>
      <c r="L307" s="1" t="s">
        <v>27</v>
      </c>
      <c r="M307" s="1" t="s">
        <v>17</v>
      </c>
      <c r="N307" s="1" t="s">
        <v>33</v>
      </c>
      <c r="O307" s="13">
        <v>0.18</v>
      </c>
    </row>
    <row r="308" spans="1:15" x14ac:dyDescent="0.25">
      <c r="A308" s="1" t="s">
        <v>343</v>
      </c>
      <c r="B308" s="12">
        <v>45283</v>
      </c>
      <c r="C308" s="12" t="str">
        <f t="shared" si="12"/>
        <v>2023</v>
      </c>
      <c r="D308" s="12" t="str">
        <f t="shared" si="13"/>
        <v>Dec</v>
      </c>
      <c r="E308" s="1">
        <v>25490</v>
      </c>
      <c r="F308" s="1">
        <v>28893</v>
      </c>
      <c r="G308" s="1">
        <v>-3403</v>
      </c>
      <c r="H308" s="3">
        <f t="shared" si="14"/>
        <v>-0.1335033346410357</v>
      </c>
      <c r="I308" s="1" t="s">
        <v>35</v>
      </c>
      <c r="J308" s="1" t="s">
        <v>36</v>
      </c>
      <c r="K308" s="1" t="s">
        <v>35</v>
      </c>
      <c r="L308" s="1" t="s">
        <v>31</v>
      </c>
      <c r="M308" s="1" t="s">
        <v>23</v>
      </c>
      <c r="N308" s="1" t="s">
        <v>33</v>
      </c>
      <c r="O308" s="13">
        <v>0.16</v>
      </c>
    </row>
    <row r="309" spans="1:15" x14ac:dyDescent="0.25">
      <c r="A309" s="1" t="s">
        <v>344</v>
      </c>
      <c r="B309" s="12">
        <v>44983</v>
      </c>
      <c r="C309" s="12" t="str">
        <f t="shared" si="12"/>
        <v>2023</v>
      </c>
      <c r="D309" s="12" t="str">
        <f t="shared" si="13"/>
        <v>Feb</v>
      </c>
      <c r="E309" s="1">
        <v>16507</v>
      </c>
      <c r="F309" s="1">
        <v>22548</v>
      </c>
      <c r="G309" s="1">
        <v>-6041</v>
      </c>
      <c r="H309" s="3">
        <f t="shared" si="14"/>
        <v>-0.36596595383776581</v>
      </c>
      <c r="I309" s="1" t="s">
        <v>20</v>
      </c>
      <c r="J309" s="1" t="s">
        <v>36</v>
      </c>
      <c r="K309" s="1" t="s">
        <v>21</v>
      </c>
      <c r="L309" s="1" t="s">
        <v>31</v>
      </c>
      <c r="M309" s="1" t="s">
        <v>17</v>
      </c>
      <c r="N309" s="1" t="s">
        <v>33</v>
      </c>
      <c r="O309" s="13">
        <v>0.1</v>
      </c>
    </row>
    <row r="310" spans="1:15" x14ac:dyDescent="0.25">
      <c r="A310" s="1" t="s">
        <v>345</v>
      </c>
      <c r="B310" s="12">
        <v>44759</v>
      </c>
      <c r="C310" s="12" t="str">
        <f t="shared" si="12"/>
        <v>2022</v>
      </c>
      <c r="D310" s="12" t="str">
        <f t="shared" si="13"/>
        <v>Jul</v>
      </c>
      <c r="E310" s="1">
        <v>5894</v>
      </c>
      <c r="F310" s="1">
        <v>17827</v>
      </c>
      <c r="G310" s="1">
        <v>-11933</v>
      </c>
      <c r="H310" s="3">
        <f t="shared" si="14"/>
        <v>-2.024601289446895</v>
      </c>
      <c r="I310" s="1" t="s">
        <v>13</v>
      </c>
      <c r="J310" s="1" t="s">
        <v>26</v>
      </c>
      <c r="K310" s="1" t="s">
        <v>21</v>
      </c>
      <c r="L310" s="1" t="s">
        <v>22</v>
      </c>
      <c r="M310" s="1" t="s">
        <v>23</v>
      </c>
      <c r="N310" s="1" t="s">
        <v>18</v>
      </c>
      <c r="O310" s="13">
        <v>0.02</v>
      </c>
    </row>
    <row r="311" spans="1:15" x14ac:dyDescent="0.25">
      <c r="A311" s="1" t="s">
        <v>346</v>
      </c>
      <c r="B311" s="12">
        <v>45251</v>
      </c>
      <c r="C311" s="12" t="str">
        <f t="shared" si="12"/>
        <v>2023</v>
      </c>
      <c r="D311" s="12" t="str">
        <f t="shared" si="13"/>
        <v>Nov</v>
      </c>
      <c r="E311" s="1">
        <v>39839</v>
      </c>
      <c r="F311" s="1">
        <v>14950</v>
      </c>
      <c r="G311" s="1">
        <v>24889</v>
      </c>
      <c r="H311" s="3">
        <f t="shared" si="14"/>
        <v>0.6247395767966063</v>
      </c>
      <c r="I311" s="1" t="s">
        <v>13</v>
      </c>
      <c r="J311" s="1" t="s">
        <v>30</v>
      </c>
      <c r="K311" s="1" t="s">
        <v>45</v>
      </c>
      <c r="L311" s="1" t="s">
        <v>41</v>
      </c>
      <c r="M311" s="1" t="s">
        <v>38</v>
      </c>
      <c r="N311" s="1" t="s">
        <v>18</v>
      </c>
      <c r="O311" s="13">
        <v>0.1</v>
      </c>
    </row>
    <row r="312" spans="1:15" x14ac:dyDescent="0.25">
      <c r="A312" s="1" t="s">
        <v>347</v>
      </c>
      <c r="B312" s="12">
        <v>44899</v>
      </c>
      <c r="C312" s="12" t="str">
        <f t="shared" si="12"/>
        <v>2022</v>
      </c>
      <c r="D312" s="12" t="str">
        <f t="shared" si="13"/>
        <v>Dec</v>
      </c>
      <c r="E312" s="1">
        <v>12073</v>
      </c>
      <c r="F312" s="1">
        <v>16301</v>
      </c>
      <c r="G312" s="1">
        <v>-4228</v>
      </c>
      <c r="H312" s="3">
        <f t="shared" si="14"/>
        <v>-0.35020293216267706</v>
      </c>
      <c r="I312" s="1" t="s">
        <v>20</v>
      </c>
      <c r="J312" s="1" t="s">
        <v>36</v>
      </c>
      <c r="K312" s="1" t="s">
        <v>29</v>
      </c>
      <c r="L312" s="1" t="s">
        <v>31</v>
      </c>
      <c r="M312" s="1" t="s">
        <v>38</v>
      </c>
      <c r="N312" s="1" t="s">
        <v>51</v>
      </c>
      <c r="O312" s="13">
        <v>0.1</v>
      </c>
    </row>
    <row r="313" spans="1:15" x14ac:dyDescent="0.25">
      <c r="A313" s="1" t="s">
        <v>348</v>
      </c>
      <c r="B313" s="12">
        <v>44902</v>
      </c>
      <c r="C313" s="12" t="str">
        <f t="shared" si="12"/>
        <v>2022</v>
      </c>
      <c r="D313" s="12" t="str">
        <f t="shared" si="13"/>
        <v>Dec</v>
      </c>
      <c r="E313" s="1">
        <v>37659</v>
      </c>
      <c r="F313" s="1">
        <v>24719</v>
      </c>
      <c r="G313" s="1">
        <v>12940</v>
      </c>
      <c r="H313" s="3">
        <f t="shared" si="14"/>
        <v>0.34360976127884435</v>
      </c>
      <c r="I313" s="1" t="s">
        <v>13</v>
      </c>
      <c r="J313" s="1" t="s">
        <v>36</v>
      </c>
      <c r="K313" s="1" t="s">
        <v>29</v>
      </c>
      <c r="L313" s="1" t="s">
        <v>27</v>
      </c>
      <c r="M313" s="1" t="s">
        <v>38</v>
      </c>
      <c r="N313" s="1" t="s">
        <v>33</v>
      </c>
      <c r="O313" s="13">
        <v>0.08</v>
      </c>
    </row>
    <row r="314" spans="1:15" x14ac:dyDescent="0.25">
      <c r="A314" s="1" t="s">
        <v>349</v>
      </c>
      <c r="B314" s="12">
        <v>45268</v>
      </c>
      <c r="C314" s="12" t="str">
        <f t="shared" si="12"/>
        <v>2023</v>
      </c>
      <c r="D314" s="12" t="str">
        <f t="shared" si="13"/>
        <v>Dec</v>
      </c>
      <c r="E314" s="1">
        <v>48721</v>
      </c>
      <c r="F314" s="1">
        <v>18822</v>
      </c>
      <c r="G314" s="1">
        <v>29899</v>
      </c>
      <c r="H314" s="3">
        <f t="shared" si="14"/>
        <v>0.61367788017487324</v>
      </c>
      <c r="I314" s="1" t="s">
        <v>29</v>
      </c>
      <c r="J314" s="1" t="s">
        <v>26</v>
      </c>
      <c r="K314" s="1" t="s">
        <v>35</v>
      </c>
      <c r="L314" s="1" t="s">
        <v>31</v>
      </c>
      <c r="M314" s="1" t="s">
        <v>17</v>
      </c>
      <c r="N314" s="1" t="s">
        <v>51</v>
      </c>
      <c r="O314" s="13">
        <v>0.03</v>
      </c>
    </row>
    <row r="315" spans="1:15" x14ac:dyDescent="0.25">
      <c r="A315" s="1" t="s">
        <v>350</v>
      </c>
      <c r="B315" s="12">
        <v>45130</v>
      </c>
      <c r="C315" s="12" t="str">
        <f t="shared" si="12"/>
        <v>2023</v>
      </c>
      <c r="D315" s="12" t="str">
        <f t="shared" si="13"/>
        <v>Jul</v>
      </c>
      <c r="E315" s="1">
        <v>38307</v>
      </c>
      <c r="F315" s="1">
        <v>12016</v>
      </c>
      <c r="G315" s="1">
        <v>26291</v>
      </c>
      <c r="H315" s="3">
        <f t="shared" si="14"/>
        <v>0.6863236484193489</v>
      </c>
      <c r="I315" s="1" t="s">
        <v>15</v>
      </c>
      <c r="J315" s="1" t="s">
        <v>36</v>
      </c>
      <c r="K315" s="1" t="s">
        <v>21</v>
      </c>
      <c r="L315" s="1" t="s">
        <v>31</v>
      </c>
      <c r="M315" s="1" t="s">
        <v>32</v>
      </c>
      <c r="N315" s="1" t="s">
        <v>18</v>
      </c>
      <c r="O315" s="13">
        <v>0.02</v>
      </c>
    </row>
    <row r="316" spans="1:15" x14ac:dyDescent="0.25">
      <c r="A316" s="1" t="s">
        <v>351</v>
      </c>
      <c r="B316" s="12">
        <v>44682</v>
      </c>
      <c r="C316" s="12" t="str">
        <f t="shared" si="12"/>
        <v>2022</v>
      </c>
      <c r="D316" s="12" t="str">
        <f t="shared" si="13"/>
        <v>May</v>
      </c>
      <c r="E316" s="1">
        <v>40766</v>
      </c>
      <c r="F316" s="1">
        <v>21603</v>
      </c>
      <c r="G316" s="1">
        <v>19163</v>
      </c>
      <c r="H316" s="3">
        <f t="shared" si="14"/>
        <v>0.47007310013246334</v>
      </c>
      <c r="I316" s="1" t="s">
        <v>20</v>
      </c>
      <c r="J316" s="1" t="s">
        <v>26</v>
      </c>
      <c r="K316" s="1" t="s">
        <v>45</v>
      </c>
      <c r="L316" s="1" t="s">
        <v>31</v>
      </c>
      <c r="M316" s="1" t="s">
        <v>17</v>
      </c>
      <c r="N316" s="1" t="s">
        <v>24</v>
      </c>
      <c r="O316" s="13">
        <v>0</v>
      </c>
    </row>
    <row r="317" spans="1:15" x14ac:dyDescent="0.25">
      <c r="A317" s="1" t="s">
        <v>352</v>
      </c>
      <c r="B317" s="12">
        <v>44562</v>
      </c>
      <c r="C317" s="12" t="str">
        <f t="shared" si="12"/>
        <v>2022</v>
      </c>
      <c r="D317" s="12" t="str">
        <f t="shared" si="13"/>
        <v>Jan</v>
      </c>
      <c r="E317" s="1">
        <v>6637</v>
      </c>
      <c r="F317" s="1">
        <v>18585</v>
      </c>
      <c r="G317" s="1">
        <v>-11948</v>
      </c>
      <c r="H317" s="3">
        <f t="shared" si="14"/>
        <v>-1.8002109386771132</v>
      </c>
      <c r="I317" s="1" t="s">
        <v>13</v>
      </c>
      <c r="J317" s="1" t="s">
        <v>36</v>
      </c>
      <c r="K317" s="1" t="s">
        <v>21</v>
      </c>
      <c r="L317" s="1" t="s">
        <v>27</v>
      </c>
      <c r="M317" s="1" t="s">
        <v>32</v>
      </c>
      <c r="N317" s="1" t="s">
        <v>24</v>
      </c>
      <c r="O317" s="13">
        <v>0.04</v>
      </c>
    </row>
    <row r="318" spans="1:15" x14ac:dyDescent="0.25">
      <c r="A318" s="1" t="s">
        <v>353</v>
      </c>
      <c r="B318" s="12">
        <v>44599</v>
      </c>
      <c r="C318" s="12" t="str">
        <f t="shared" si="12"/>
        <v>2022</v>
      </c>
      <c r="D318" s="12" t="str">
        <f t="shared" si="13"/>
        <v>Feb</v>
      </c>
      <c r="E318" s="1">
        <v>28476</v>
      </c>
      <c r="F318" s="1">
        <v>23749</v>
      </c>
      <c r="G318" s="1">
        <v>4727</v>
      </c>
      <c r="H318" s="3">
        <f t="shared" si="14"/>
        <v>0.16599943812333193</v>
      </c>
      <c r="I318" s="1" t="s">
        <v>13</v>
      </c>
      <c r="J318" s="1" t="s">
        <v>14</v>
      </c>
      <c r="K318" s="1" t="s">
        <v>29</v>
      </c>
      <c r="L318" s="1" t="s">
        <v>16</v>
      </c>
      <c r="M318" s="1" t="s">
        <v>23</v>
      </c>
      <c r="N318" s="1" t="s">
        <v>51</v>
      </c>
      <c r="O318" s="13">
        <v>0.08</v>
      </c>
    </row>
    <row r="319" spans="1:15" x14ac:dyDescent="0.25">
      <c r="A319" s="1" t="s">
        <v>354</v>
      </c>
      <c r="B319" s="12">
        <v>45144</v>
      </c>
      <c r="C319" s="12" t="str">
        <f t="shared" si="12"/>
        <v>2023</v>
      </c>
      <c r="D319" s="12" t="str">
        <f t="shared" si="13"/>
        <v>Aug</v>
      </c>
      <c r="E319" s="1">
        <v>7286</v>
      </c>
      <c r="F319" s="1">
        <v>22964</v>
      </c>
      <c r="G319" s="1">
        <v>-15678</v>
      </c>
      <c r="H319" s="3">
        <f t="shared" si="14"/>
        <v>-2.1517979687071094</v>
      </c>
      <c r="I319" s="1" t="s">
        <v>13</v>
      </c>
      <c r="J319" s="1" t="s">
        <v>26</v>
      </c>
      <c r="K319" s="1" t="s">
        <v>29</v>
      </c>
      <c r="L319" s="1" t="s">
        <v>31</v>
      </c>
      <c r="M319" s="1" t="s">
        <v>23</v>
      </c>
      <c r="N319" s="1" t="s">
        <v>33</v>
      </c>
      <c r="O319" s="13">
        <v>0.01</v>
      </c>
    </row>
    <row r="320" spans="1:15" x14ac:dyDescent="0.25">
      <c r="A320" s="1" t="s">
        <v>355</v>
      </c>
      <c r="B320" s="12">
        <v>44927</v>
      </c>
      <c r="C320" s="12" t="str">
        <f t="shared" si="12"/>
        <v>2023</v>
      </c>
      <c r="D320" s="12" t="str">
        <f t="shared" si="13"/>
        <v>Jan</v>
      </c>
      <c r="E320" s="1">
        <v>26520</v>
      </c>
      <c r="F320" s="1">
        <v>12041</v>
      </c>
      <c r="G320" s="1">
        <v>14479</v>
      </c>
      <c r="H320" s="3">
        <f t="shared" si="14"/>
        <v>0.54596530920060327</v>
      </c>
      <c r="I320" s="1" t="s">
        <v>29</v>
      </c>
      <c r="J320" s="1" t="s">
        <v>36</v>
      </c>
      <c r="K320" s="1" t="s">
        <v>29</v>
      </c>
      <c r="L320" s="1" t="s">
        <v>31</v>
      </c>
      <c r="M320" s="1" t="s">
        <v>23</v>
      </c>
      <c r="N320" s="1" t="s">
        <v>18</v>
      </c>
      <c r="O320" s="13">
        <v>0.09</v>
      </c>
    </row>
    <row r="321" spans="1:15" x14ac:dyDescent="0.25">
      <c r="A321" s="1" t="s">
        <v>356</v>
      </c>
      <c r="B321" s="12">
        <v>44876</v>
      </c>
      <c r="C321" s="12" t="str">
        <f t="shared" si="12"/>
        <v>2022</v>
      </c>
      <c r="D321" s="12" t="str">
        <f t="shared" si="13"/>
        <v>Nov</v>
      </c>
      <c r="E321" s="1">
        <v>34119</v>
      </c>
      <c r="F321" s="1">
        <v>14951</v>
      </c>
      <c r="G321" s="1">
        <v>19168</v>
      </c>
      <c r="H321" s="3">
        <f t="shared" si="14"/>
        <v>0.56179841144230491</v>
      </c>
      <c r="I321" s="1" t="s">
        <v>35</v>
      </c>
      <c r="J321" s="1" t="s">
        <v>40</v>
      </c>
      <c r="K321" s="1" t="s">
        <v>35</v>
      </c>
      <c r="L321" s="1" t="s">
        <v>31</v>
      </c>
      <c r="M321" s="1" t="s">
        <v>17</v>
      </c>
      <c r="N321" s="1" t="s">
        <v>33</v>
      </c>
      <c r="O321" s="13">
        <v>0.23</v>
      </c>
    </row>
    <row r="322" spans="1:15" x14ac:dyDescent="0.25">
      <c r="A322" s="1" t="s">
        <v>357</v>
      </c>
      <c r="B322" s="12">
        <v>44962</v>
      </c>
      <c r="C322" s="12" t="str">
        <f t="shared" si="12"/>
        <v>2023</v>
      </c>
      <c r="D322" s="12" t="str">
        <f t="shared" si="13"/>
        <v>Feb</v>
      </c>
      <c r="E322" s="1">
        <v>19503</v>
      </c>
      <c r="F322" s="1">
        <v>19983</v>
      </c>
      <c r="G322" s="1">
        <v>-480</v>
      </c>
      <c r="H322" s="3">
        <f t="shared" si="14"/>
        <v>-2.4611598215659128E-2</v>
      </c>
      <c r="I322" s="1" t="s">
        <v>20</v>
      </c>
      <c r="J322" s="1" t="s">
        <v>26</v>
      </c>
      <c r="K322" s="1" t="s">
        <v>21</v>
      </c>
      <c r="L322" s="1" t="s">
        <v>31</v>
      </c>
      <c r="M322" s="1" t="s">
        <v>23</v>
      </c>
      <c r="N322" s="1" t="s">
        <v>51</v>
      </c>
      <c r="O322" s="13">
        <v>0.11</v>
      </c>
    </row>
    <row r="323" spans="1:15" x14ac:dyDescent="0.25">
      <c r="A323" s="1" t="s">
        <v>358</v>
      </c>
      <c r="B323" s="12">
        <v>44647</v>
      </c>
      <c r="C323" s="12" t="str">
        <f t="shared" ref="C323:C386" si="15">TEXT(B323,"YYYY")</f>
        <v>2022</v>
      </c>
      <c r="D323" s="12" t="str">
        <f t="shared" ref="D323:D386" si="16">TEXT(B323,"MMM")</f>
        <v>Mar</v>
      </c>
      <c r="E323" s="1">
        <v>49983</v>
      </c>
      <c r="F323" s="1">
        <v>17546</v>
      </c>
      <c r="G323" s="1">
        <v>32437</v>
      </c>
      <c r="H323" s="3">
        <f t="shared" ref="H323:H386" si="17">G323/E323</f>
        <v>0.64896064661985076</v>
      </c>
      <c r="I323" s="1" t="s">
        <v>13</v>
      </c>
      <c r="J323" s="1" t="s">
        <v>36</v>
      </c>
      <c r="K323" s="1" t="s">
        <v>21</v>
      </c>
      <c r="L323" s="1" t="s">
        <v>22</v>
      </c>
      <c r="M323" s="1" t="s">
        <v>32</v>
      </c>
      <c r="N323" s="1" t="s">
        <v>51</v>
      </c>
      <c r="O323" s="13">
        <v>0.06</v>
      </c>
    </row>
    <row r="324" spans="1:15" x14ac:dyDescent="0.25">
      <c r="A324" s="1" t="s">
        <v>359</v>
      </c>
      <c r="B324" s="12">
        <v>45213</v>
      </c>
      <c r="C324" s="12" t="str">
        <f t="shared" si="15"/>
        <v>2023</v>
      </c>
      <c r="D324" s="12" t="str">
        <f t="shared" si="16"/>
        <v>Oct</v>
      </c>
      <c r="E324" s="1">
        <v>49172</v>
      </c>
      <c r="F324" s="1">
        <v>11766</v>
      </c>
      <c r="G324" s="1">
        <v>37406</v>
      </c>
      <c r="H324" s="3">
        <f t="shared" si="17"/>
        <v>0.76071748149353291</v>
      </c>
      <c r="I324" s="1" t="s">
        <v>13</v>
      </c>
      <c r="J324" s="1" t="s">
        <v>36</v>
      </c>
      <c r="K324" s="1" t="s">
        <v>21</v>
      </c>
      <c r="L324" s="1" t="s">
        <v>41</v>
      </c>
      <c r="M324" s="1" t="s">
        <v>38</v>
      </c>
      <c r="N324" s="1" t="s">
        <v>18</v>
      </c>
      <c r="O324" s="13">
        <v>0.12</v>
      </c>
    </row>
    <row r="325" spans="1:15" x14ac:dyDescent="0.25">
      <c r="A325" s="1" t="s">
        <v>360</v>
      </c>
      <c r="B325" s="12">
        <v>44634</v>
      </c>
      <c r="C325" s="12" t="str">
        <f t="shared" si="15"/>
        <v>2022</v>
      </c>
      <c r="D325" s="12" t="str">
        <f t="shared" si="16"/>
        <v>Mar</v>
      </c>
      <c r="E325" s="1">
        <v>16141</v>
      </c>
      <c r="F325" s="1">
        <v>23951</v>
      </c>
      <c r="G325" s="1">
        <v>-7810</v>
      </c>
      <c r="H325" s="3">
        <f t="shared" si="17"/>
        <v>-0.48386097515643395</v>
      </c>
      <c r="I325" s="1" t="s">
        <v>13</v>
      </c>
      <c r="J325" s="1" t="s">
        <v>36</v>
      </c>
      <c r="K325" s="1" t="s">
        <v>35</v>
      </c>
      <c r="L325" s="1" t="s">
        <v>27</v>
      </c>
      <c r="M325" s="1" t="s">
        <v>17</v>
      </c>
      <c r="N325" s="1" t="s">
        <v>24</v>
      </c>
      <c r="O325" s="13">
        <v>0.27</v>
      </c>
    </row>
    <row r="326" spans="1:15" x14ac:dyDescent="0.25">
      <c r="A326" s="1" t="s">
        <v>361</v>
      </c>
      <c r="B326" s="12">
        <v>45036</v>
      </c>
      <c r="C326" s="12" t="str">
        <f t="shared" si="15"/>
        <v>2023</v>
      </c>
      <c r="D326" s="12" t="str">
        <f t="shared" si="16"/>
        <v>Apr</v>
      </c>
      <c r="E326" s="1">
        <v>31266</v>
      </c>
      <c r="F326" s="1">
        <v>20171</v>
      </c>
      <c r="G326" s="1">
        <v>11095</v>
      </c>
      <c r="H326" s="3">
        <f t="shared" si="17"/>
        <v>0.35485831254397748</v>
      </c>
      <c r="I326" s="1" t="s">
        <v>13</v>
      </c>
      <c r="J326" s="1" t="s">
        <v>36</v>
      </c>
      <c r="K326" s="1" t="s">
        <v>21</v>
      </c>
      <c r="L326" s="1" t="s">
        <v>27</v>
      </c>
      <c r="M326" s="1" t="s">
        <v>32</v>
      </c>
      <c r="N326" s="1" t="s">
        <v>24</v>
      </c>
      <c r="O326" s="13">
        <v>0.01</v>
      </c>
    </row>
    <row r="327" spans="1:15" x14ac:dyDescent="0.25">
      <c r="A327" s="1" t="s">
        <v>362</v>
      </c>
      <c r="B327" s="12">
        <v>44580</v>
      </c>
      <c r="C327" s="12" t="str">
        <f t="shared" si="15"/>
        <v>2022</v>
      </c>
      <c r="D327" s="12" t="str">
        <f t="shared" si="16"/>
        <v>Jan</v>
      </c>
      <c r="E327" s="1">
        <v>18218</v>
      </c>
      <c r="F327" s="1">
        <v>10622</v>
      </c>
      <c r="G327" s="1">
        <v>7596</v>
      </c>
      <c r="H327" s="3">
        <f t="shared" si="17"/>
        <v>0.41695026896476012</v>
      </c>
      <c r="I327" s="1" t="s">
        <v>13</v>
      </c>
      <c r="J327" s="1" t="s">
        <v>36</v>
      </c>
      <c r="K327" s="1" t="s">
        <v>45</v>
      </c>
      <c r="L327" s="1" t="s">
        <v>31</v>
      </c>
      <c r="M327" s="1" t="s">
        <v>38</v>
      </c>
      <c r="N327" s="1" t="s">
        <v>33</v>
      </c>
      <c r="O327" s="13">
        <v>0.21</v>
      </c>
    </row>
    <row r="328" spans="1:15" x14ac:dyDescent="0.25">
      <c r="A328" s="1" t="s">
        <v>363</v>
      </c>
      <c r="B328" s="12">
        <v>44605</v>
      </c>
      <c r="C328" s="12" t="str">
        <f t="shared" si="15"/>
        <v>2022</v>
      </c>
      <c r="D328" s="12" t="str">
        <f t="shared" si="16"/>
        <v>Feb</v>
      </c>
      <c r="E328" s="1">
        <v>34329</v>
      </c>
      <c r="F328" s="1">
        <v>23156</v>
      </c>
      <c r="G328" s="1">
        <v>11173</v>
      </c>
      <c r="H328" s="3">
        <f t="shared" si="17"/>
        <v>0.32546826298464854</v>
      </c>
      <c r="I328" s="1" t="s">
        <v>13</v>
      </c>
      <c r="J328" s="1" t="s">
        <v>36</v>
      </c>
      <c r="K328" s="1" t="s">
        <v>20</v>
      </c>
      <c r="L328" s="1" t="s">
        <v>31</v>
      </c>
      <c r="M328" s="1" t="s">
        <v>17</v>
      </c>
      <c r="N328" s="1" t="s">
        <v>51</v>
      </c>
      <c r="O328" s="13">
        <v>0.15</v>
      </c>
    </row>
    <row r="329" spans="1:15" x14ac:dyDescent="0.25">
      <c r="A329" s="1" t="s">
        <v>364</v>
      </c>
      <c r="B329" s="12">
        <v>44767</v>
      </c>
      <c r="C329" s="12" t="str">
        <f t="shared" si="15"/>
        <v>2022</v>
      </c>
      <c r="D329" s="12" t="str">
        <f t="shared" si="16"/>
        <v>Jul</v>
      </c>
      <c r="E329" s="1">
        <v>25873</v>
      </c>
      <c r="F329" s="1">
        <v>27039</v>
      </c>
      <c r="G329" s="1">
        <v>-1166</v>
      </c>
      <c r="H329" s="3">
        <f t="shared" si="17"/>
        <v>-4.5066285316739459E-2</v>
      </c>
      <c r="I329" s="1" t="s">
        <v>35</v>
      </c>
      <c r="J329" s="1" t="s">
        <v>36</v>
      </c>
      <c r="K329" s="1" t="s">
        <v>45</v>
      </c>
      <c r="L329" s="1" t="s">
        <v>31</v>
      </c>
      <c r="M329" s="1" t="s">
        <v>17</v>
      </c>
      <c r="N329" s="1" t="s">
        <v>33</v>
      </c>
      <c r="O329" s="13">
        <v>0.11</v>
      </c>
    </row>
    <row r="330" spans="1:15" x14ac:dyDescent="0.25">
      <c r="A330" s="1" t="s">
        <v>365</v>
      </c>
      <c r="B330" s="12">
        <v>44831</v>
      </c>
      <c r="C330" s="12" t="str">
        <f t="shared" si="15"/>
        <v>2022</v>
      </c>
      <c r="D330" s="12" t="str">
        <f t="shared" si="16"/>
        <v>Sep</v>
      </c>
      <c r="E330" s="1">
        <v>13600</v>
      </c>
      <c r="F330" s="1">
        <v>12025</v>
      </c>
      <c r="G330" s="1">
        <v>1575</v>
      </c>
      <c r="H330" s="3">
        <f t="shared" si="17"/>
        <v>0.11580882352941177</v>
      </c>
      <c r="I330" s="1" t="s">
        <v>15</v>
      </c>
      <c r="J330" s="1" t="s">
        <v>30</v>
      </c>
      <c r="K330" s="1" t="s">
        <v>20</v>
      </c>
      <c r="L330" s="1" t="s">
        <v>31</v>
      </c>
      <c r="M330" s="1" t="s">
        <v>23</v>
      </c>
      <c r="N330" s="1" t="s">
        <v>24</v>
      </c>
      <c r="O330" s="13">
        <v>0.08</v>
      </c>
    </row>
    <row r="331" spans="1:15" x14ac:dyDescent="0.25">
      <c r="A331" s="1" t="s">
        <v>366</v>
      </c>
      <c r="B331" s="12">
        <v>44998</v>
      </c>
      <c r="C331" s="12" t="str">
        <f t="shared" si="15"/>
        <v>2023</v>
      </c>
      <c r="D331" s="12" t="str">
        <f t="shared" si="16"/>
        <v>Mar</v>
      </c>
      <c r="E331" s="1">
        <v>11821</v>
      </c>
      <c r="F331" s="1">
        <v>28383</v>
      </c>
      <c r="G331" s="1">
        <v>-16562</v>
      </c>
      <c r="H331" s="3">
        <f t="shared" si="17"/>
        <v>-1.4010658996700787</v>
      </c>
      <c r="I331" s="1" t="s">
        <v>13</v>
      </c>
      <c r="J331" s="1" t="s">
        <v>26</v>
      </c>
      <c r="K331" s="1" t="s">
        <v>35</v>
      </c>
      <c r="L331" s="1" t="s">
        <v>31</v>
      </c>
      <c r="M331" s="1" t="s">
        <v>32</v>
      </c>
      <c r="N331" s="1" t="s">
        <v>18</v>
      </c>
      <c r="O331" s="13">
        <v>0.24</v>
      </c>
    </row>
    <row r="332" spans="1:15" x14ac:dyDescent="0.25">
      <c r="A332" s="1" t="s">
        <v>367</v>
      </c>
      <c r="B332" s="12">
        <v>44736</v>
      </c>
      <c r="C332" s="12" t="str">
        <f t="shared" si="15"/>
        <v>2022</v>
      </c>
      <c r="D332" s="12" t="str">
        <f t="shared" si="16"/>
        <v>Jun</v>
      </c>
      <c r="E332" s="1">
        <v>46899</v>
      </c>
      <c r="F332" s="1">
        <v>10869</v>
      </c>
      <c r="G332" s="1">
        <v>36030</v>
      </c>
      <c r="H332" s="3">
        <f t="shared" si="17"/>
        <v>0.76824665771125189</v>
      </c>
      <c r="I332" s="1" t="s">
        <v>13</v>
      </c>
      <c r="J332" s="1" t="s">
        <v>26</v>
      </c>
      <c r="K332" s="1" t="s">
        <v>29</v>
      </c>
      <c r="L332" s="1" t="s">
        <v>16</v>
      </c>
      <c r="M332" s="1" t="s">
        <v>23</v>
      </c>
      <c r="N332" s="1" t="s">
        <v>18</v>
      </c>
      <c r="O332" s="13">
        <v>0.14000000000000001</v>
      </c>
    </row>
    <row r="333" spans="1:15" x14ac:dyDescent="0.25">
      <c r="A333" s="1" t="s">
        <v>368</v>
      </c>
      <c r="B333" s="12">
        <v>44653</v>
      </c>
      <c r="C333" s="12" t="str">
        <f t="shared" si="15"/>
        <v>2022</v>
      </c>
      <c r="D333" s="12" t="str">
        <f t="shared" si="16"/>
        <v>Apr</v>
      </c>
      <c r="E333" s="1">
        <v>37734</v>
      </c>
      <c r="F333" s="1">
        <v>19813</v>
      </c>
      <c r="G333" s="1">
        <v>17921</v>
      </c>
      <c r="H333" s="3">
        <f t="shared" si="17"/>
        <v>0.47492977155880639</v>
      </c>
      <c r="I333" s="1" t="s">
        <v>13</v>
      </c>
      <c r="J333" s="1" t="s">
        <v>36</v>
      </c>
      <c r="K333" s="1" t="s">
        <v>35</v>
      </c>
      <c r="L333" s="1" t="s">
        <v>16</v>
      </c>
      <c r="M333" s="1" t="s">
        <v>23</v>
      </c>
      <c r="N333" s="1" t="s">
        <v>51</v>
      </c>
      <c r="O333" s="13">
        <v>0.08</v>
      </c>
    </row>
    <row r="334" spans="1:15" x14ac:dyDescent="0.25">
      <c r="A334" s="1" t="s">
        <v>369</v>
      </c>
      <c r="B334" s="12">
        <v>45006</v>
      </c>
      <c r="C334" s="12" t="str">
        <f t="shared" si="15"/>
        <v>2023</v>
      </c>
      <c r="D334" s="12" t="str">
        <f t="shared" si="16"/>
        <v>Mar</v>
      </c>
      <c r="E334" s="1">
        <v>7581</v>
      </c>
      <c r="F334" s="1">
        <v>24038</v>
      </c>
      <c r="G334" s="1">
        <v>-16457</v>
      </c>
      <c r="H334" s="3">
        <f t="shared" si="17"/>
        <v>-2.1708217913204062</v>
      </c>
      <c r="I334" s="1" t="s">
        <v>35</v>
      </c>
      <c r="J334" s="1" t="s">
        <v>26</v>
      </c>
      <c r="K334" s="1" t="s">
        <v>15</v>
      </c>
      <c r="L334" s="1" t="s">
        <v>31</v>
      </c>
      <c r="M334" s="1" t="s">
        <v>23</v>
      </c>
      <c r="N334" s="1" t="s">
        <v>24</v>
      </c>
      <c r="O334" s="13">
        <v>0.01</v>
      </c>
    </row>
    <row r="335" spans="1:15" x14ac:dyDescent="0.25">
      <c r="A335" s="1" t="s">
        <v>370</v>
      </c>
      <c r="B335" s="12">
        <v>44873</v>
      </c>
      <c r="C335" s="12" t="str">
        <f t="shared" si="15"/>
        <v>2022</v>
      </c>
      <c r="D335" s="12" t="str">
        <f t="shared" si="16"/>
        <v>Nov</v>
      </c>
      <c r="E335" s="1">
        <v>49087</v>
      </c>
      <c r="F335" s="1">
        <v>15994</v>
      </c>
      <c r="G335" s="1">
        <v>33093</v>
      </c>
      <c r="H335" s="3">
        <f t="shared" si="17"/>
        <v>0.67417035060199237</v>
      </c>
      <c r="I335" s="1" t="s">
        <v>15</v>
      </c>
      <c r="J335" s="1" t="s">
        <v>30</v>
      </c>
      <c r="K335" s="1" t="s">
        <v>21</v>
      </c>
      <c r="L335" s="1" t="s">
        <v>16</v>
      </c>
      <c r="M335" s="1" t="s">
        <v>38</v>
      </c>
      <c r="N335" s="1" t="s">
        <v>33</v>
      </c>
      <c r="O335" s="13">
        <v>0.28999999999999998</v>
      </c>
    </row>
    <row r="336" spans="1:15" x14ac:dyDescent="0.25">
      <c r="A336" s="1" t="s">
        <v>371</v>
      </c>
      <c r="B336" s="12">
        <v>44665</v>
      </c>
      <c r="C336" s="12" t="str">
        <f t="shared" si="15"/>
        <v>2022</v>
      </c>
      <c r="D336" s="12" t="str">
        <f t="shared" si="16"/>
        <v>Apr</v>
      </c>
      <c r="E336" s="1">
        <v>19159</v>
      </c>
      <c r="F336" s="1">
        <v>11935</v>
      </c>
      <c r="G336" s="1">
        <v>7224</v>
      </c>
      <c r="H336" s="3">
        <f t="shared" si="17"/>
        <v>0.37705516989404458</v>
      </c>
      <c r="I336" s="1" t="s">
        <v>15</v>
      </c>
      <c r="J336" s="1" t="s">
        <v>36</v>
      </c>
      <c r="K336" s="1" t="s">
        <v>35</v>
      </c>
      <c r="L336" s="1" t="s">
        <v>41</v>
      </c>
      <c r="M336" s="1" t="s">
        <v>32</v>
      </c>
      <c r="N336" s="1" t="s">
        <v>18</v>
      </c>
      <c r="O336" s="13">
        <v>0.23</v>
      </c>
    </row>
    <row r="337" spans="1:15" x14ac:dyDescent="0.25">
      <c r="A337" s="1" t="s">
        <v>372</v>
      </c>
      <c r="B337" s="12">
        <v>45055</v>
      </c>
      <c r="C337" s="12" t="str">
        <f t="shared" si="15"/>
        <v>2023</v>
      </c>
      <c r="D337" s="12" t="str">
        <f t="shared" si="16"/>
        <v>May</v>
      </c>
      <c r="E337" s="1">
        <v>25356</v>
      </c>
      <c r="F337" s="1">
        <v>13595</v>
      </c>
      <c r="G337" s="1">
        <v>11761</v>
      </c>
      <c r="H337" s="3">
        <f t="shared" si="17"/>
        <v>0.46383498974601672</v>
      </c>
      <c r="I337" s="1" t="s">
        <v>15</v>
      </c>
      <c r="J337" s="1" t="s">
        <v>36</v>
      </c>
      <c r="K337" s="1" t="s">
        <v>21</v>
      </c>
      <c r="L337" s="1" t="s">
        <v>31</v>
      </c>
      <c r="M337" s="1" t="s">
        <v>38</v>
      </c>
      <c r="N337" s="1" t="s">
        <v>18</v>
      </c>
      <c r="O337" s="13">
        <v>0.02</v>
      </c>
    </row>
    <row r="338" spans="1:15" x14ac:dyDescent="0.25">
      <c r="A338" s="1" t="s">
        <v>373</v>
      </c>
      <c r="B338" s="12">
        <v>44592</v>
      </c>
      <c r="C338" s="12" t="str">
        <f t="shared" si="15"/>
        <v>2022</v>
      </c>
      <c r="D338" s="12" t="str">
        <f t="shared" si="16"/>
        <v>Jan</v>
      </c>
      <c r="E338" s="1">
        <v>47980</v>
      </c>
      <c r="F338" s="1">
        <v>29859</v>
      </c>
      <c r="G338" s="1">
        <v>18121</v>
      </c>
      <c r="H338" s="3">
        <f t="shared" si="17"/>
        <v>0.37767819924968737</v>
      </c>
      <c r="I338" s="1" t="s">
        <v>13</v>
      </c>
      <c r="J338" s="1" t="s">
        <v>36</v>
      </c>
      <c r="K338" s="1" t="s">
        <v>29</v>
      </c>
      <c r="L338" s="1" t="s">
        <v>31</v>
      </c>
      <c r="M338" s="1" t="s">
        <v>23</v>
      </c>
      <c r="N338" s="1" t="s">
        <v>51</v>
      </c>
      <c r="O338" s="13">
        <v>0.26</v>
      </c>
    </row>
    <row r="339" spans="1:15" x14ac:dyDescent="0.25">
      <c r="A339" s="1" t="s">
        <v>374</v>
      </c>
      <c r="B339" s="12">
        <v>45065</v>
      </c>
      <c r="C339" s="12" t="str">
        <f t="shared" si="15"/>
        <v>2023</v>
      </c>
      <c r="D339" s="12" t="str">
        <f t="shared" si="16"/>
        <v>May</v>
      </c>
      <c r="E339" s="1">
        <v>11250</v>
      </c>
      <c r="F339" s="1">
        <v>27061</v>
      </c>
      <c r="G339" s="1">
        <v>-15811</v>
      </c>
      <c r="H339" s="3">
        <f t="shared" si="17"/>
        <v>-1.4054222222222221</v>
      </c>
      <c r="I339" s="1" t="s">
        <v>29</v>
      </c>
      <c r="J339" s="1" t="s">
        <v>14</v>
      </c>
      <c r="K339" s="1" t="s">
        <v>15</v>
      </c>
      <c r="L339" s="1" t="s">
        <v>27</v>
      </c>
      <c r="M339" s="1" t="s">
        <v>32</v>
      </c>
      <c r="N339" s="1" t="s">
        <v>18</v>
      </c>
      <c r="O339" s="13">
        <v>0.27</v>
      </c>
    </row>
    <row r="340" spans="1:15" x14ac:dyDescent="0.25">
      <c r="A340" s="1" t="s">
        <v>375</v>
      </c>
      <c r="B340" s="12">
        <v>45288</v>
      </c>
      <c r="C340" s="12" t="str">
        <f t="shared" si="15"/>
        <v>2023</v>
      </c>
      <c r="D340" s="12" t="str">
        <f t="shared" si="16"/>
        <v>Dec</v>
      </c>
      <c r="E340" s="1">
        <v>6178</v>
      </c>
      <c r="F340" s="1">
        <v>27547</v>
      </c>
      <c r="G340" s="1">
        <v>-21369</v>
      </c>
      <c r="H340" s="3">
        <f t="shared" si="17"/>
        <v>-3.4588863709938491</v>
      </c>
      <c r="I340" s="1" t="s">
        <v>13</v>
      </c>
      <c r="J340" s="1" t="s">
        <v>36</v>
      </c>
      <c r="K340" s="1" t="s">
        <v>21</v>
      </c>
      <c r="L340" s="1" t="s">
        <v>22</v>
      </c>
      <c r="M340" s="1" t="s">
        <v>17</v>
      </c>
      <c r="N340" s="1" t="s">
        <v>51</v>
      </c>
      <c r="O340" s="13">
        <v>0.17</v>
      </c>
    </row>
    <row r="341" spans="1:15" x14ac:dyDescent="0.25">
      <c r="A341" s="1" t="s">
        <v>376</v>
      </c>
      <c r="B341" s="12">
        <v>45017</v>
      </c>
      <c r="C341" s="12" t="str">
        <f t="shared" si="15"/>
        <v>2023</v>
      </c>
      <c r="D341" s="12" t="str">
        <f t="shared" si="16"/>
        <v>Apr</v>
      </c>
      <c r="E341" s="1">
        <v>26318</v>
      </c>
      <c r="F341" s="1">
        <v>25324</v>
      </c>
      <c r="G341" s="1">
        <v>994</v>
      </c>
      <c r="H341" s="3">
        <f t="shared" si="17"/>
        <v>3.7768827418496846E-2</v>
      </c>
      <c r="I341" s="1" t="s">
        <v>13</v>
      </c>
      <c r="J341" s="1" t="s">
        <v>26</v>
      </c>
      <c r="K341" s="1" t="s">
        <v>15</v>
      </c>
      <c r="L341" s="1" t="s">
        <v>27</v>
      </c>
      <c r="M341" s="1" t="s">
        <v>17</v>
      </c>
      <c r="N341" s="1" t="s">
        <v>18</v>
      </c>
      <c r="O341" s="13">
        <v>0.08</v>
      </c>
    </row>
    <row r="342" spans="1:15" x14ac:dyDescent="0.25">
      <c r="A342" s="1" t="s">
        <v>377</v>
      </c>
      <c r="B342" s="12">
        <v>45288</v>
      </c>
      <c r="C342" s="12" t="str">
        <f t="shared" si="15"/>
        <v>2023</v>
      </c>
      <c r="D342" s="12" t="str">
        <f t="shared" si="16"/>
        <v>Dec</v>
      </c>
      <c r="E342" s="1">
        <v>28371</v>
      </c>
      <c r="F342" s="1">
        <v>22151</v>
      </c>
      <c r="G342" s="1">
        <v>6220</v>
      </c>
      <c r="H342" s="3">
        <f t="shared" si="17"/>
        <v>0.21923795424905715</v>
      </c>
      <c r="I342" s="1" t="s">
        <v>13</v>
      </c>
      <c r="J342" s="1" t="s">
        <v>26</v>
      </c>
      <c r="K342" s="1" t="s">
        <v>21</v>
      </c>
      <c r="L342" s="1" t="s">
        <v>31</v>
      </c>
      <c r="M342" s="1" t="s">
        <v>38</v>
      </c>
      <c r="N342" s="1" t="s">
        <v>51</v>
      </c>
      <c r="O342" s="13">
        <v>0.08</v>
      </c>
    </row>
    <row r="343" spans="1:15" x14ac:dyDescent="0.25">
      <c r="A343" s="1" t="s">
        <v>378</v>
      </c>
      <c r="B343" s="12">
        <v>45287</v>
      </c>
      <c r="C343" s="12" t="str">
        <f t="shared" si="15"/>
        <v>2023</v>
      </c>
      <c r="D343" s="12" t="str">
        <f t="shared" si="16"/>
        <v>Dec</v>
      </c>
      <c r="E343" s="1">
        <v>32670</v>
      </c>
      <c r="F343" s="1">
        <v>6598</v>
      </c>
      <c r="G343" s="1">
        <v>26072</v>
      </c>
      <c r="H343" s="3">
        <f t="shared" si="17"/>
        <v>0.79804101622283441</v>
      </c>
      <c r="I343" s="1" t="s">
        <v>20</v>
      </c>
      <c r="J343" s="1" t="s">
        <v>40</v>
      </c>
      <c r="K343" s="1" t="s">
        <v>15</v>
      </c>
      <c r="L343" s="1" t="s">
        <v>41</v>
      </c>
      <c r="M343" s="1" t="s">
        <v>32</v>
      </c>
      <c r="N343" s="1" t="s">
        <v>24</v>
      </c>
      <c r="O343" s="13">
        <v>0.25</v>
      </c>
    </row>
    <row r="344" spans="1:15" x14ac:dyDescent="0.25">
      <c r="A344" s="1" t="s">
        <v>379</v>
      </c>
      <c r="B344" s="12">
        <v>45223</v>
      </c>
      <c r="C344" s="12" t="str">
        <f t="shared" si="15"/>
        <v>2023</v>
      </c>
      <c r="D344" s="12" t="str">
        <f t="shared" si="16"/>
        <v>Oct</v>
      </c>
      <c r="E344" s="1">
        <v>41002</v>
      </c>
      <c r="F344" s="1">
        <v>8654</v>
      </c>
      <c r="G344" s="1">
        <v>32348</v>
      </c>
      <c r="H344" s="3">
        <f t="shared" si="17"/>
        <v>0.78893712501829183</v>
      </c>
      <c r="I344" s="1" t="s">
        <v>35</v>
      </c>
      <c r="J344" s="1" t="s">
        <v>26</v>
      </c>
      <c r="K344" s="1" t="s">
        <v>21</v>
      </c>
      <c r="L344" s="1" t="s">
        <v>31</v>
      </c>
      <c r="M344" s="1" t="s">
        <v>23</v>
      </c>
      <c r="N344" s="1" t="s">
        <v>33</v>
      </c>
      <c r="O344" s="13">
        <v>0.12</v>
      </c>
    </row>
    <row r="345" spans="1:15" x14ac:dyDescent="0.25">
      <c r="A345" s="1" t="s">
        <v>380</v>
      </c>
      <c r="B345" s="12">
        <v>44912</v>
      </c>
      <c r="C345" s="12" t="str">
        <f t="shared" si="15"/>
        <v>2022</v>
      </c>
      <c r="D345" s="12" t="str">
        <f t="shared" si="16"/>
        <v>Dec</v>
      </c>
      <c r="E345" s="1">
        <v>30238</v>
      </c>
      <c r="F345" s="1">
        <v>7141</v>
      </c>
      <c r="G345" s="1">
        <v>23097</v>
      </c>
      <c r="H345" s="3">
        <f t="shared" si="17"/>
        <v>0.76384020107149941</v>
      </c>
      <c r="I345" s="1" t="s">
        <v>15</v>
      </c>
      <c r="J345" s="1" t="s">
        <v>40</v>
      </c>
      <c r="K345" s="1" t="s">
        <v>45</v>
      </c>
      <c r="L345" s="1" t="s">
        <v>27</v>
      </c>
      <c r="M345" s="1" t="s">
        <v>23</v>
      </c>
      <c r="N345" s="1" t="s">
        <v>18</v>
      </c>
      <c r="O345" s="13">
        <v>0.09</v>
      </c>
    </row>
    <row r="346" spans="1:15" x14ac:dyDescent="0.25">
      <c r="A346" s="1" t="s">
        <v>381</v>
      </c>
      <c r="B346" s="12">
        <v>45128</v>
      </c>
      <c r="C346" s="12" t="str">
        <f t="shared" si="15"/>
        <v>2023</v>
      </c>
      <c r="D346" s="12" t="str">
        <f t="shared" si="16"/>
        <v>Jul</v>
      </c>
      <c r="E346" s="1">
        <v>34873</v>
      </c>
      <c r="F346" s="1">
        <v>29646</v>
      </c>
      <c r="G346" s="1">
        <v>5227</v>
      </c>
      <c r="H346" s="3">
        <f t="shared" si="17"/>
        <v>0.14988673185559029</v>
      </c>
      <c r="I346" s="1" t="s">
        <v>29</v>
      </c>
      <c r="J346" s="1" t="s">
        <v>26</v>
      </c>
      <c r="K346" s="1" t="s">
        <v>21</v>
      </c>
      <c r="L346" s="1" t="s">
        <v>31</v>
      </c>
      <c r="M346" s="1" t="s">
        <v>32</v>
      </c>
      <c r="N346" s="1" t="s">
        <v>33</v>
      </c>
      <c r="O346" s="13">
        <v>0.25</v>
      </c>
    </row>
    <row r="347" spans="1:15" x14ac:dyDescent="0.25">
      <c r="A347" s="1" t="s">
        <v>382</v>
      </c>
      <c r="B347" s="12">
        <v>44924</v>
      </c>
      <c r="C347" s="12" t="str">
        <f t="shared" si="15"/>
        <v>2022</v>
      </c>
      <c r="D347" s="12" t="str">
        <f t="shared" si="16"/>
        <v>Dec</v>
      </c>
      <c r="E347" s="1">
        <v>11599</v>
      </c>
      <c r="F347" s="1">
        <v>11612</v>
      </c>
      <c r="G347" s="1">
        <v>-13</v>
      </c>
      <c r="H347" s="3">
        <f t="shared" si="17"/>
        <v>-1.1207862746788516E-3</v>
      </c>
      <c r="I347" s="1" t="s">
        <v>13</v>
      </c>
      <c r="J347" s="1" t="s">
        <v>40</v>
      </c>
      <c r="K347" s="1" t="s">
        <v>29</v>
      </c>
      <c r="L347" s="1" t="s">
        <v>27</v>
      </c>
      <c r="M347" s="1" t="s">
        <v>38</v>
      </c>
      <c r="N347" s="1" t="s">
        <v>33</v>
      </c>
      <c r="O347" s="13">
        <v>0.12</v>
      </c>
    </row>
    <row r="348" spans="1:15" x14ac:dyDescent="0.25">
      <c r="A348" s="1" t="s">
        <v>383</v>
      </c>
      <c r="B348" s="12">
        <v>44638</v>
      </c>
      <c r="C348" s="12" t="str">
        <f t="shared" si="15"/>
        <v>2022</v>
      </c>
      <c r="D348" s="12" t="str">
        <f t="shared" si="16"/>
        <v>Mar</v>
      </c>
      <c r="E348" s="1">
        <v>48552</v>
      </c>
      <c r="F348" s="1">
        <v>27967</v>
      </c>
      <c r="G348" s="1">
        <v>20585</v>
      </c>
      <c r="H348" s="3">
        <f t="shared" si="17"/>
        <v>0.42397841489536991</v>
      </c>
      <c r="I348" s="1" t="s">
        <v>29</v>
      </c>
      <c r="J348" s="1" t="s">
        <v>14</v>
      </c>
      <c r="K348" s="1" t="s">
        <v>21</v>
      </c>
      <c r="L348" s="1" t="s">
        <v>31</v>
      </c>
      <c r="M348" s="1" t="s">
        <v>38</v>
      </c>
      <c r="N348" s="1" t="s">
        <v>51</v>
      </c>
      <c r="O348" s="13">
        <v>0.04</v>
      </c>
    </row>
    <row r="349" spans="1:15" x14ac:dyDescent="0.25">
      <c r="A349" s="1" t="s">
        <v>384</v>
      </c>
      <c r="B349" s="12">
        <v>44603</v>
      </c>
      <c r="C349" s="12" t="str">
        <f t="shared" si="15"/>
        <v>2022</v>
      </c>
      <c r="D349" s="12" t="str">
        <f t="shared" si="16"/>
        <v>Feb</v>
      </c>
      <c r="E349" s="1">
        <v>28046</v>
      </c>
      <c r="F349" s="1">
        <v>10237</v>
      </c>
      <c r="G349" s="1">
        <v>17809</v>
      </c>
      <c r="H349" s="3">
        <f t="shared" si="17"/>
        <v>0.63499251230121945</v>
      </c>
      <c r="I349" s="1" t="s">
        <v>20</v>
      </c>
      <c r="J349" s="1" t="s">
        <v>30</v>
      </c>
      <c r="K349" s="1" t="s">
        <v>29</v>
      </c>
      <c r="L349" s="1" t="s">
        <v>41</v>
      </c>
      <c r="M349" s="1" t="s">
        <v>38</v>
      </c>
      <c r="N349" s="1" t="s">
        <v>18</v>
      </c>
      <c r="O349" s="13">
        <v>7.0000000000000007E-2</v>
      </c>
    </row>
    <row r="350" spans="1:15" x14ac:dyDescent="0.25">
      <c r="A350" s="1" t="s">
        <v>385</v>
      </c>
      <c r="B350" s="12">
        <v>45255</v>
      </c>
      <c r="C350" s="12" t="str">
        <f t="shared" si="15"/>
        <v>2023</v>
      </c>
      <c r="D350" s="12" t="str">
        <f t="shared" si="16"/>
        <v>Nov</v>
      </c>
      <c r="E350" s="1">
        <v>6561</v>
      </c>
      <c r="F350" s="1">
        <v>4712</v>
      </c>
      <c r="G350" s="1">
        <v>1849</v>
      </c>
      <c r="H350" s="3">
        <f t="shared" si="17"/>
        <v>0.28181679622008843</v>
      </c>
      <c r="I350" s="1" t="s">
        <v>13</v>
      </c>
      <c r="J350" s="1" t="s">
        <v>36</v>
      </c>
      <c r="K350" s="1" t="s">
        <v>21</v>
      </c>
      <c r="L350" s="1" t="s">
        <v>16</v>
      </c>
      <c r="M350" s="1" t="s">
        <v>17</v>
      </c>
      <c r="N350" s="1" t="s">
        <v>18</v>
      </c>
      <c r="O350" s="13">
        <v>0.18</v>
      </c>
    </row>
    <row r="351" spans="1:15" x14ac:dyDescent="0.25">
      <c r="A351" s="1" t="s">
        <v>386</v>
      </c>
      <c r="B351" s="12">
        <v>45225</v>
      </c>
      <c r="C351" s="12" t="str">
        <f t="shared" si="15"/>
        <v>2023</v>
      </c>
      <c r="D351" s="12" t="str">
        <f t="shared" si="16"/>
        <v>Oct</v>
      </c>
      <c r="E351" s="1">
        <v>21683</v>
      </c>
      <c r="F351" s="1">
        <v>18191</v>
      </c>
      <c r="G351" s="1">
        <v>3492</v>
      </c>
      <c r="H351" s="3">
        <f t="shared" si="17"/>
        <v>0.16104782548540331</v>
      </c>
      <c r="I351" s="1" t="s">
        <v>20</v>
      </c>
      <c r="J351" s="1" t="s">
        <v>26</v>
      </c>
      <c r="K351" s="1" t="s">
        <v>21</v>
      </c>
      <c r="L351" s="1" t="s">
        <v>16</v>
      </c>
      <c r="M351" s="1" t="s">
        <v>32</v>
      </c>
      <c r="N351" s="1" t="s">
        <v>51</v>
      </c>
      <c r="O351" s="13">
        <v>0.12</v>
      </c>
    </row>
    <row r="352" spans="1:15" x14ac:dyDescent="0.25">
      <c r="A352" s="1" t="s">
        <v>387</v>
      </c>
      <c r="B352" s="12">
        <v>44903</v>
      </c>
      <c r="C352" s="12" t="str">
        <f t="shared" si="15"/>
        <v>2022</v>
      </c>
      <c r="D352" s="12" t="str">
        <f t="shared" si="16"/>
        <v>Dec</v>
      </c>
      <c r="E352" s="1">
        <v>49236</v>
      </c>
      <c r="F352" s="1">
        <v>15278</v>
      </c>
      <c r="G352" s="1">
        <v>33958</v>
      </c>
      <c r="H352" s="3">
        <f t="shared" si="17"/>
        <v>0.6896985945243318</v>
      </c>
      <c r="I352" s="1" t="s">
        <v>29</v>
      </c>
      <c r="J352" s="1" t="s">
        <v>36</v>
      </c>
      <c r="K352" s="1" t="s">
        <v>20</v>
      </c>
      <c r="L352" s="1" t="s">
        <v>41</v>
      </c>
      <c r="M352" s="1" t="s">
        <v>32</v>
      </c>
      <c r="N352" s="1" t="s">
        <v>24</v>
      </c>
      <c r="O352" s="13">
        <v>0.03</v>
      </c>
    </row>
    <row r="353" spans="1:15" x14ac:dyDescent="0.25">
      <c r="A353" s="1" t="s">
        <v>388</v>
      </c>
      <c r="B353" s="12">
        <v>45136</v>
      </c>
      <c r="C353" s="12" t="str">
        <f t="shared" si="15"/>
        <v>2023</v>
      </c>
      <c r="D353" s="12" t="str">
        <f t="shared" si="16"/>
        <v>Jul</v>
      </c>
      <c r="E353" s="1">
        <v>44177</v>
      </c>
      <c r="F353" s="1">
        <v>8961</v>
      </c>
      <c r="G353" s="1">
        <v>35216</v>
      </c>
      <c r="H353" s="3">
        <f t="shared" si="17"/>
        <v>0.797156891595174</v>
      </c>
      <c r="I353" s="1" t="s">
        <v>29</v>
      </c>
      <c r="J353" s="1" t="s">
        <v>30</v>
      </c>
      <c r="K353" s="1" t="s">
        <v>35</v>
      </c>
      <c r="L353" s="1" t="s">
        <v>27</v>
      </c>
      <c r="M353" s="1" t="s">
        <v>23</v>
      </c>
      <c r="N353" s="1" t="s">
        <v>33</v>
      </c>
      <c r="O353" s="13">
        <v>0.06</v>
      </c>
    </row>
    <row r="354" spans="1:15" x14ac:dyDescent="0.25">
      <c r="A354" s="1" t="s">
        <v>389</v>
      </c>
      <c r="B354" s="12">
        <v>44670</v>
      </c>
      <c r="C354" s="12" t="str">
        <f t="shared" si="15"/>
        <v>2022</v>
      </c>
      <c r="D354" s="12" t="str">
        <f t="shared" si="16"/>
        <v>Apr</v>
      </c>
      <c r="E354" s="1">
        <v>37037</v>
      </c>
      <c r="F354" s="1">
        <v>24114</v>
      </c>
      <c r="G354" s="1">
        <v>12923</v>
      </c>
      <c r="H354" s="3">
        <f t="shared" si="17"/>
        <v>0.34892134892134891</v>
      </c>
      <c r="I354" s="1" t="s">
        <v>13</v>
      </c>
      <c r="J354" s="1" t="s">
        <v>14</v>
      </c>
      <c r="K354" s="1" t="s">
        <v>35</v>
      </c>
      <c r="L354" s="1" t="s">
        <v>27</v>
      </c>
      <c r="M354" s="1" t="s">
        <v>23</v>
      </c>
      <c r="N354" s="1" t="s">
        <v>33</v>
      </c>
      <c r="O354" s="13">
        <v>0.08</v>
      </c>
    </row>
    <row r="355" spans="1:15" x14ac:dyDescent="0.25">
      <c r="A355" s="1" t="s">
        <v>390</v>
      </c>
      <c r="B355" s="12">
        <v>45190</v>
      </c>
      <c r="C355" s="12" t="str">
        <f t="shared" si="15"/>
        <v>2023</v>
      </c>
      <c r="D355" s="12" t="str">
        <f t="shared" si="16"/>
        <v>Sep</v>
      </c>
      <c r="E355" s="1">
        <v>7017</v>
      </c>
      <c r="F355" s="1">
        <v>29754</v>
      </c>
      <c r="G355" s="1">
        <v>-22737</v>
      </c>
      <c r="H355" s="3">
        <f t="shared" si="17"/>
        <v>-3.2402736212056436</v>
      </c>
      <c r="I355" s="1" t="s">
        <v>13</v>
      </c>
      <c r="J355" s="1" t="s">
        <v>30</v>
      </c>
      <c r="K355" s="1" t="s">
        <v>21</v>
      </c>
      <c r="L355" s="1" t="s">
        <v>31</v>
      </c>
      <c r="M355" s="1" t="s">
        <v>17</v>
      </c>
      <c r="N355" s="1" t="s">
        <v>18</v>
      </c>
      <c r="O355" s="13">
        <v>0.05</v>
      </c>
    </row>
    <row r="356" spans="1:15" x14ac:dyDescent="0.25">
      <c r="A356" s="1" t="s">
        <v>391</v>
      </c>
      <c r="B356" s="12">
        <v>44600</v>
      </c>
      <c r="C356" s="12" t="str">
        <f t="shared" si="15"/>
        <v>2022</v>
      </c>
      <c r="D356" s="12" t="str">
        <f t="shared" si="16"/>
        <v>Feb</v>
      </c>
      <c r="E356" s="1">
        <v>33313</v>
      </c>
      <c r="F356" s="1">
        <v>12436</v>
      </c>
      <c r="G356" s="1">
        <v>20877</v>
      </c>
      <c r="H356" s="3">
        <f t="shared" si="17"/>
        <v>0.6266922822921982</v>
      </c>
      <c r="I356" s="1" t="s">
        <v>13</v>
      </c>
      <c r="J356" s="1" t="s">
        <v>26</v>
      </c>
      <c r="K356" s="1" t="s">
        <v>21</v>
      </c>
      <c r="L356" s="1" t="s">
        <v>31</v>
      </c>
      <c r="M356" s="1" t="s">
        <v>23</v>
      </c>
      <c r="N356" s="1" t="s">
        <v>33</v>
      </c>
      <c r="O356" s="13">
        <v>0.05</v>
      </c>
    </row>
    <row r="357" spans="1:15" x14ac:dyDescent="0.25">
      <c r="A357" s="1" t="s">
        <v>392</v>
      </c>
      <c r="B357" s="12">
        <v>45041</v>
      </c>
      <c r="C357" s="12" t="str">
        <f t="shared" si="15"/>
        <v>2023</v>
      </c>
      <c r="D357" s="12" t="str">
        <f t="shared" si="16"/>
        <v>Apr</v>
      </c>
      <c r="E357" s="1">
        <v>7783</v>
      </c>
      <c r="F357" s="1">
        <v>29961</v>
      </c>
      <c r="G357" s="1">
        <v>-22178</v>
      </c>
      <c r="H357" s="3">
        <f t="shared" si="17"/>
        <v>-2.8495438776821276</v>
      </c>
      <c r="I357" s="1" t="s">
        <v>13</v>
      </c>
      <c r="J357" s="1" t="s">
        <v>36</v>
      </c>
      <c r="K357" s="1" t="s">
        <v>29</v>
      </c>
      <c r="L357" s="1" t="s">
        <v>41</v>
      </c>
      <c r="M357" s="1" t="s">
        <v>17</v>
      </c>
      <c r="N357" s="1" t="s">
        <v>24</v>
      </c>
      <c r="O357" s="13">
        <v>0.2</v>
      </c>
    </row>
    <row r="358" spans="1:15" x14ac:dyDescent="0.25">
      <c r="A358" s="1" t="s">
        <v>393</v>
      </c>
      <c r="B358" s="12">
        <v>44747</v>
      </c>
      <c r="C358" s="12" t="str">
        <f t="shared" si="15"/>
        <v>2022</v>
      </c>
      <c r="D358" s="12" t="str">
        <f t="shared" si="16"/>
        <v>Jul</v>
      </c>
      <c r="E358" s="1">
        <v>15364</v>
      </c>
      <c r="F358" s="1">
        <v>26470</v>
      </c>
      <c r="G358" s="1">
        <v>-11106</v>
      </c>
      <c r="H358" s="3">
        <f t="shared" si="17"/>
        <v>-0.72285863056495703</v>
      </c>
      <c r="I358" s="1" t="s">
        <v>13</v>
      </c>
      <c r="J358" s="1" t="s">
        <v>26</v>
      </c>
      <c r="K358" s="1" t="s">
        <v>20</v>
      </c>
      <c r="L358" s="1" t="s">
        <v>27</v>
      </c>
      <c r="M358" s="1" t="s">
        <v>38</v>
      </c>
      <c r="N358" s="1" t="s">
        <v>18</v>
      </c>
      <c r="O358" s="13">
        <v>0.27</v>
      </c>
    </row>
    <row r="359" spans="1:15" x14ac:dyDescent="0.25">
      <c r="A359" s="1" t="s">
        <v>394</v>
      </c>
      <c r="B359" s="12">
        <v>44659</v>
      </c>
      <c r="C359" s="12" t="str">
        <f t="shared" si="15"/>
        <v>2022</v>
      </c>
      <c r="D359" s="12" t="str">
        <f t="shared" si="16"/>
        <v>Apr</v>
      </c>
      <c r="E359" s="1">
        <v>25775</v>
      </c>
      <c r="F359" s="1">
        <v>20582</v>
      </c>
      <c r="G359" s="1">
        <v>5193</v>
      </c>
      <c r="H359" s="3">
        <f t="shared" si="17"/>
        <v>0.20147429679922405</v>
      </c>
      <c r="I359" s="1" t="s">
        <v>15</v>
      </c>
      <c r="J359" s="1" t="s">
        <v>36</v>
      </c>
      <c r="K359" s="1" t="s">
        <v>35</v>
      </c>
      <c r="L359" s="1" t="s">
        <v>27</v>
      </c>
      <c r="M359" s="1" t="s">
        <v>17</v>
      </c>
      <c r="N359" s="1" t="s">
        <v>18</v>
      </c>
      <c r="O359" s="13">
        <v>0.01</v>
      </c>
    </row>
    <row r="360" spans="1:15" x14ac:dyDescent="0.25">
      <c r="A360" s="1" t="s">
        <v>395</v>
      </c>
      <c r="B360" s="12">
        <v>45197</v>
      </c>
      <c r="C360" s="12" t="str">
        <f t="shared" si="15"/>
        <v>2023</v>
      </c>
      <c r="D360" s="12" t="str">
        <f t="shared" si="16"/>
        <v>Sep</v>
      </c>
      <c r="E360" s="1">
        <v>15824</v>
      </c>
      <c r="F360" s="1">
        <v>6612</v>
      </c>
      <c r="G360" s="1">
        <v>9212</v>
      </c>
      <c r="H360" s="3">
        <f t="shared" si="17"/>
        <v>0.58215369059656219</v>
      </c>
      <c r="I360" s="1" t="s">
        <v>13</v>
      </c>
      <c r="J360" s="1" t="s">
        <v>26</v>
      </c>
      <c r="K360" s="1" t="s">
        <v>45</v>
      </c>
      <c r="L360" s="1" t="s">
        <v>31</v>
      </c>
      <c r="M360" s="1" t="s">
        <v>17</v>
      </c>
      <c r="N360" s="1" t="s">
        <v>18</v>
      </c>
      <c r="O360" s="13">
        <v>0.27</v>
      </c>
    </row>
    <row r="361" spans="1:15" x14ac:dyDescent="0.25">
      <c r="A361" s="1" t="s">
        <v>396</v>
      </c>
      <c r="B361" s="12">
        <v>44784</v>
      </c>
      <c r="C361" s="12" t="str">
        <f t="shared" si="15"/>
        <v>2022</v>
      </c>
      <c r="D361" s="12" t="str">
        <f t="shared" si="16"/>
        <v>Aug</v>
      </c>
      <c r="E361" s="1">
        <v>39202</v>
      </c>
      <c r="F361" s="1">
        <v>11377</v>
      </c>
      <c r="G361" s="1">
        <v>27825</v>
      </c>
      <c r="H361" s="3">
        <f t="shared" si="17"/>
        <v>0.70978521504004899</v>
      </c>
      <c r="I361" s="1" t="s">
        <v>13</v>
      </c>
      <c r="J361" s="1" t="s">
        <v>36</v>
      </c>
      <c r="K361" s="1" t="s">
        <v>35</v>
      </c>
      <c r="L361" s="1" t="s">
        <v>31</v>
      </c>
      <c r="M361" s="1" t="s">
        <v>17</v>
      </c>
      <c r="N361" s="1" t="s">
        <v>33</v>
      </c>
      <c r="O361" s="13">
        <v>0.17</v>
      </c>
    </row>
    <row r="362" spans="1:15" x14ac:dyDescent="0.25">
      <c r="A362" s="1" t="s">
        <v>397</v>
      </c>
      <c r="B362" s="12">
        <v>44728</v>
      </c>
      <c r="C362" s="12" t="str">
        <f t="shared" si="15"/>
        <v>2022</v>
      </c>
      <c r="D362" s="12" t="str">
        <f t="shared" si="16"/>
        <v>Jun</v>
      </c>
      <c r="E362" s="1">
        <v>6110</v>
      </c>
      <c r="F362" s="1">
        <v>12715</v>
      </c>
      <c r="G362" s="1">
        <v>-6605</v>
      </c>
      <c r="H362" s="3">
        <f t="shared" si="17"/>
        <v>-1.0810147299509001</v>
      </c>
      <c r="I362" s="1" t="s">
        <v>35</v>
      </c>
      <c r="J362" s="1" t="s">
        <v>36</v>
      </c>
      <c r="K362" s="1" t="s">
        <v>21</v>
      </c>
      <c r="L362" s="1" t="s">
        <v>27</v>
      </c>
      <c r="M362" s="1" t="s">
        <v>38</v>
      </c>
      <c r="N362" s="1" t="s">
        <v>24</v>
      </c>
      <c r="O362" s="13">
        <v>0.26</v>
      </c>
    </row>
    <row r="363" spans="1:15" x14ac:dyDescent="0.25">
      <c r="A363" s="1" t="s">
        <v>398</v>
      </c>
      <c r="B363" s="12">
        <v>45283</v>
      </c>
      <c r="C363" s="12" t="str">
        <f t="shared" si="15"/>
        <v>2023</v>
      </c>
      <c r="D363" s="12" t="str">
        <f t="shared" si="16"/>
        <v>Dec</v>
      </c>
      <c r="E363" s="1">
        <v>32088</v>
      </c>
      <c r="F363" s="1">
        <v>15183</v>
      </c>
      <c r="G363" s="1">
        <v>16905</v>
      </c>
      <c r="H363" s="3">
        <f t="shared" si="17"/>
        <v>0.52683246073298429</v>
      </c>
      <c r="I363" s="1" t="s">
        <v>13</v>
      </c>
      <c r="J363" s="1" t="s">
        <v>40</v>
      </c>
      <c r="K363" s="1" t="s">
        <v>21</v>
      </c>
      <c r="L363" s="1" t="s">
        <v>16</v>
      </c>
      <c r="M363" s="1" t="s">
        <v>17</v>
      </c>
      <c r="N363" s="1" t="s">
        <v>24</v>
      </c>
      <c r="O363" s="13">
        <v>0.09</v>
      </c>
    </row>
    <row r="364" spans="1:15" x14ac:dyDescent="0.25">
      <c r="A364" s="1" t="s">
        <v>399</v>
      </c>
      <c r="B364" s="12">
        <v>45148</v>
      </c>
      <c r="C364" s="12" t="str">
        <f t="shared" si="15"/>
        <v>2023</v>
      </c>
      <c r="D364" s="12" t="str">
        <f t="shared" si="16"/>
        <v>Aug</v>
      </c>
      <c r="E364" s="1">
        <v>38033</v>
      </c>
      <c r="F364" s="1">
        <v>11797</v>
      </c>
      <c r="G364" s="1">
        <v>26236</v>
      </c>
      <c r="H364" s="3">
        <f t="shared" si="17"/>
        <v>0.68982199668708755</v>
      </c>
      <c r="I364" s="1" t="s">
        <v>29</v>
      </c>
      <c r="J364" s="1" t="s">
        <v>14</v>
      </c>
      <c r="K364" s="1" t="s">
        <v>21</v>
      </c>
      <c r="L364" s="1" t="s">
        <v>16</v>
      </c>
      <c r="M364" s="1" t="s">
        <v>23</v>
      </c>
      <c r="N364" s="1" t="s">
        <v>33</v>
      </c>
      <c r="O364" s="13">
        <v>0.24</v>
      </c>
    </row>
    <row r="365" spans="1:15" x14ac:dyDescent="0.25">
      <c r="A365" s="1" t="s">
        <v>400</v>
      </c>
      <c r="B365" s="12">
        <v>44894</v>
      </c>
      <c r="C365" s="12" t="str">
        <f t="shared" si="15"/>
        <v>2022</v>
      </c>
      <c r="D365" s="12" t="str">
        <f t="shared" si="16"/>
        <v>Nov</v>
      </c>
      <c r="E365" s="1">
        <v>14204</v>
      </c>
      <c r="F365" s="1">
        <v>4986</v>
      </c>
      <c r="G365" s="1">
        <v>9218</v>
      </c>
      <c r="H365" s="3">
        <f t="shared" si="17"/>
        <v>0.64897212052942832</v>
      </c>
      <c r="I365" s="1" t="s">
        <v>15</v>
      </c>
      <c r="J365" s="1" t="s">
        <v>26</v>
      </c>
      <c r="K365" s="1" t="s">
        <v>21</v>
      </c>
      <c r="L365" s="1" t="s">
        <v>41</v>
      </c>
      <c r="M365" s="1" t="s">
        <v>32</v>
      </c>
      <c r="N365" s="1" t="s">
        <v>33</v>
      </c>
      <c r="O365" s="13">
        <v>0.28999999999999998</v>
      </c>
    </row>
    <row r="366" spans="1:15" x14ac:dyDescent="0.25">
      <c r="A366" s="1" t="s">
        <v>401</v>
      </c>
      <c r="B366" s="12">
        <v>45154</v>
      </c>
      <c r="C366" s="12" t="str">
        <f t="shared" si="15"/>
        <v>2023</v>
      </c>
      <c r="D366" s="12" t="str">
        <f t="shared" si="16"/>
        <v>Aug</v>
      </c>
      <c r="E366" s="1">
        <v>32455</v>
      </c>
      <c r="F366" s="1">
        <v>4895</v>
      </c>
      <c r="G366" s="1">
        <v>27560</v>
      </c>
      <c r="H366" s="3">
        <f t="shared" si="17"/>
        <v>0.84917578185179476</v>
      </c>
      <c r="I366" s="1" t="s">
        <v>20</v>
      </c>
      <c r="J366" s="1" t="s">
        <v>30</v>
      </c>
      <c r="K366" s="1" t="s">
        <v>21</v>
      </c>
      <c r="L366" s="1" t="s">
        <v>31</v>
      </c>
      <c r="M366" s="1" t="s">
        <v>38</v>
      </c>
      <c r="N366" s="1" t="s">
        <v>33</v>
      </c>
      <c r="O366" s="13">
        <v>0.09</v>
      </c>
    </row>
    <row r="367" spans="1:15" x14ac:dyDescent="0.25">
      <c r="A367" s="1" t="s">
        <v>402</v>
      </c>
      <c r="B367" s="12">
        <v>45201</v>
      </c>
      <c r="C367" s="12" t="str">
        <f t="shared" si="15"/>
        <v>2023</v>
      </c>
      <c r="D367" s="12" t="str">
        <f t="shared" si="16"/>
        <v>Oct</v>
      </c>
      <c r="E367" s="1">
        <v>18658</v>
      </c>
      <c r="F367" s="1">
        <v>22438</v>
      </c>
      <c r="G367" s="1">
        <v>-3780</v>
      </c>
      <c r="H367" s="3">
        <f t="shared" si="17"/>
        <v>-0.20259406152856682</v>
      </c>
      <c r="I367" s="1" t="s">
        <v>20</v>
      </c>
      <c r="J367" s="1" t="s">
        <v>30</v>
      </c>
      <c r="K367" s="1" t="s">
        <v>21</v>
      </c>
      <c r="L367" s="1" t="s">
        <v>41</v>
      </c>
      <c r="M367" s="1" t="s">
        <v>17</v>
      </c>
      <c r="N367" s="1" t="s">
        <v>18</v>
      </c>
      <c r="O367" s="13">
        <v>0.18</v>
      </c>
    </row>
    <row r="368" spans="1:15" x14ac:dyDescent="0.25">
      <c r="A368" s="1" t="s">
        <v>403</v>
      </c>
      <c r="B368" s="12">
        <v>44977</v>
      </c>
      <c r="C368" s="12" t="str">
        <f t="shared" si="15"/>
        <v>2023</v>
      </c>
      <c r="D368" s="12" t="str">
        <f t="shared" si="16"/>
        <v>Feb</v>
      </c>
      <c r="E368" s="1">
        <v>30073</v>
      </c>
      <c r="F368" s="1">
        <v>17323</v>
      </c>
      <c r="G368" s="1">
        <v>12750</v>
      </c>
      <c r="H368" s="3">
        <f t="shared" si="17"/>
        <v>0.42396834369700398</v>
      </c>
      <c r="I368" s="1" t="s">
        <v>29</v>
      </c>
      <c r="J368" s="1" t="s">
        <v>36</v>
      </c>
      <c r="K368" s="1" t="s">
        <v>35</v>
      </c>
      <c r="L368" s="1" t="s">
        <v>22</v>
      </c>
      <c r="M368" s="1" t="s">
        <v>32</v>
      </c>
      <c r="N368" s="1" t="s">
        <v>33</v>
      </c>
      <c r="O368" s="13">
        <v>0.04</v>
      </c>
    </row>
    <row r="369" spans="1:15" x14ac:dyDescent="0.25">
      <c r="A369" s="1" t="s">
        <v>404</v>
      </c>
      <c r="B369" s="12">
        <v>45284</v>
      </c>
      <c r="C369" s="12" t="str">
        <f t="shared" si="15"/>
        <v>2023</v>
      </c>
      <c r="D369" s="12" t="str">
        <f t="shared" si="16"/>
        <v>Dec</v>
      </c>
      <c r="E369" s="1">
        <v>48621</v>
      </c>
      <c r="F369" s="1">
        <v>4709</v>
      </c>
      <c r="G369" s="1">
        <v>43912</v>
      </c>
      <c r="H369" s="3">
        <f t="shared" si="17"/>
        <v>0.90314884514921534</v>
      </c>
      <c r="I369" s="1" t="s">
        <v>29</v>
      </c>
      <c r="J369" s="1" t="s">
        <v>36</v>
      </c>
      <c r="K369" s="1" t="s">
        <v>35</v>
      </c>
      <c r="L369" s="1" t="s">
        <v>41</v>
      </c>
      <c r="M369" s="1" t="s">
        <v>17</v>
      </c>
      <c r="N369" s="1" t="s">
        <v>24</v>
      </c>
      <c r="O369" s="13">
        <v>0.06</v>
      </c>
    </row>
    <row r="370" spans="1:15" x14ac:dyDescent="0.25">
      <c r="A370" s="1" t="s">
        <v>405</v>
      </c>
      <c r="B370" s="12">
        <v>44585</v>
      </c>
      <c r="C370" s="12" t="str">
        <f t="shared" si="15"/>
        <v>2022</v>
      </c>
      <c r="D370" s="12" t="str">
        <f t="shared" si="16"/>
        <v>Jan</v>
      </c>
      <c r="E370" s="1">
        <v>26402</v>
      </c>
      <c r="F370" s="1">
        <v>24528</v>
      </c>
      <c r="G370" s="1">
        <v>1874</v>
      </c>
      <c r="H370" s="3">
        <f t="shared" si="17"/>
        <v>7.0979471252177864E-2</v>
      </c>
      <c r="I370" s="1" t="s">
        <v>13</v>
      </c>
      <c r="J370" s="1" t="s">
        <v>40</v>
      </c>
      <c r="K370" s="1" t="s">
        <v>29</v>
      </c>
      <c r="L370" s="1" t="s">
        <v>31</v>
      </c>
      <c r="M370" s="1" t="s">
        <v>17</v>
      </c>
      <c r="N370" s="1" t="s">
        <v>24</v>
      </c>
      <c r="O370" s="13">
        <v>0.2</v>
      </c>
    </row>
    <row r="371" spans="1:15" x14ac:dyDescent="0.25">
      <c r="A371" s="1" t="s">
        <v>406</v>
      </c>
      <c r="B371" s="12">
        <v>44993</v>
      </c>
      <c r="C371" s="12" t="str">
        <f t="shared" si="15"/>
        <v>2023</v>
      </c>
      <c r="D371" s="12" t="str">
        <f t="shared" si="16"/>
        <v>Mar</v>
      </c>
      <c r="E371" s="1">
        <v>34654</v>
      </c>
      <c r="F371" s="1">
        <v>7196</v>
      </c>
      <c r="G371" s="1">
        <v>27458</v>
      </c>
      <c r="H371" s="3">
        <f t="shared" si="17"/>
        <v>0.79234720378599877</v>
      </c>
      <c r="I371" s="1" t="s">
        <v>29</v>
      </c>
      <c r="J371" s="1" t="s">
        <v>26</v>
      </c>
      <c r="K371" s="1" t="s">
        <v>20</v>
      </c>
      <c r="L371" s="1" t="s">
        <v>31</v>
      </c>
      <c r="M371" s="1" t="s">
        <v>17</v>
      </c>
      <c r="N371" s="1" t="s">
        <v>24</v>
      </c>
      <c r="O371" s="13">
        <v>0.03</v>
      </c>
    </row>
    <row r="372" spans="1:15" x14ac:dyDescent="0.25">
      <c r="A372" s="1" t="s">
        <v>407</v>
      </c>
      <c r="B372" s="12">
        <v>45145</v>
      </c>
      <c r="C372" s="12" t="str">
        <f t="shared" si="15"/>
        <v>2023</v>
      </c>
      <c r="D372" s="12" t="str">
        <f t="shared" si="16"/>
        <v>Aug</v>
      </c>
      <c r="E372" s="1">
        <v>15319</v>
      </c>
      <c r="F372" s="1">
        <v>15615</v>
      </c>
      <c r="G372" s="1">
        <v>-296</v>
      </c>
      <c r="H372" s="3">
        <f t="shared" si="17"/>
        <v>-1.9322410078986878E-2</v>
      </c>
      <c r="I372" s="1" t="s">
        <v>13</v>
      </c>
      <c r="J372" s="1" t="s">
        <v>14</v>
      </c>
      <c r="K372" s="1" t="s">
        <v>45</v>
      </c>
      <c r="L372" s="1" t="s">
        <v>41</v>
      </c>
      <c r="M372" s="1" t="s">
        <v>32</v>
      </c>
      <c r="N372" s="1" t="s">
        <v>24</v>
      </c>
      <c r="O372" s="13">
        <v>0.2</v>
      </c>
    </row>
    <row r="373" spans="1:15" x14ac:dyDescent="0.25">
      <c r="A373" s="1" t="s">
        <v>408</v>
      </c>
      <c r="B373" s="12">
        <v>44802</v>
      </c>
      <c r="C373" s="12" t="str">
        <f t="shared" si="15"/>
        <v>2022</v>
      </c>
      <c r="D373" s="12" t="str">
        <f t="shared" si="16"/>
        <v>Aug</v>
      </c>
      <c r="E373" s="1">
        <v>39959</v>
      </c>
      <c r="F373" s="1">
        <v>13799</v>
      </c>
      <c r="G373" s="1">
        <v>26160</v>
      </c>
      <c r="H373" s="3">
        <f t="shared" si="17"/>
        <v>0.65467103781375913</v>
      </c>
      <c r="I373" s="1" t="s">
        <v>13</v>
      </c>
      <c r="J373" s="1" t="s">
        <v>30</v>
      </c>
      <c r="K373" s="1" t="s">
        <v>21</v>
      </c>
      <c r="L373" s="1" t="s">
        <v>27</v>
      </c>
      <c r="M373" s="1" t="s">
        <v>32</v>
      </c>
      <c r="N373" s="1" t="s">
        <v>18</v>
      </c>
      <c r="O373" s="13">
        <v>0.22</v>
      </c>
    </row>
    <row r="374" spans="1:15" x14ac:dyDescent="0.25">
      <c r="A374" s="1" t="s">
        <v>409</v>
      </c>
      <c r="B374" s="12">
        <v>45074</v>
      </c>
      <c r="C374" s="12" t="str">
        <f t="shared" si="15"/>
        <v>2023</v>
      </c>
      <c r="D374" s="12" t="str">
        <f t="shared" si="16"/>
        <v>May</v>
      </c>
      <c r="E374" s="1">
        <v>6633</v>
      </c>
      <c r="F374" s="1">
        <v>8291</v>
      </c>
      <c r="G374" s="1">
        <v>-1658</v>
      </c>
      <c r="H374" s="3">
        <f t="shared" si="17"/>
        <v>-0.2499623096638022</v>
      </c>
      <c r="I374" s="1" t="s">
        <v>13</v>
      </c>
      <c r="J374" s="1" t="s">
        <v>30</v>
      </c>
      <c r="K374" s="1" t="s">
        <v>21</v>
      </c>
      <c r="L374" s="1" t="s">
        <v>16</v>
      </c>
      <c r="M374" s="1" t="s">
        <v>32</v>
      </c>
      <c r="N374" s="1" t="s">
        <v>24</v>
      </c>
      <c r="O374" s="13">
        <v>0.27</v>
      </c>
    </row>
    <row r="375" spans="1:15" x14ac:dyDescent="0.25">
      <c r="A375" s="1" t="s">
        <v>410</v>
      </c>
      <c r="B375" s="12">
        <v>44940</v>
      </c>
      <c r="C375" s="12" t="str">
        <f t="shared" si="15"/>
        <v>2023</v>
      </c>
      <c r="D375" s="12" t="str">
        <f t="shared" si="16"/>
        <v>Jan</v>
      </c>
      <c r="E375" s="1">
        <v>11403</v>
      </c>
      <c r="F375" s="1">
        <v>3973</v>
      </c>
      <c r="G375" s="1">
        <v>7430</v>
      </c>
      <c r="H375" s="3">
        <f t="shared" si="17"/>
        <v>0.65158291677628699</v>
      </c>
      <c r="I375" s="1" t="s">
        <v>13</v>
      </c>
      <c r="J375" s="1" t="s">
        <v>14</v>
      </c>
      <c r="K375" s="1" t="s">
        <v>20</v>
      </c>
      <c r="L375" s="1" t="s">
        <v>16</v>
      </c>
      <c r="M375" s="1" t="s">
        <v>23</v>
      </c>
      <c r="N375" s="1" t="s">
        <v>18</v>
      </c>
      <c r="O375" s="13">
        <v>0.11</v>
      </c>
    </row>
    <row r="376" spans="1:15" x14ac:dyDescent="0.25">
      <c r="A376" s="1" t="s">
        <v>411</v>
      </c>
      <c r="B376" s="12">
        <v>44856</v>
      </c>
      <c r="C376" s="12" t="str">
        <f t="shared" si="15"/>
        <v>2022</v>
      </c>
      <c r="D376" s="12" t="str">
        <f t="shared" si="16"/>
        <v>Oct</v>
      </c>
      <c r="E376" s="1">
        <v>12312</v>
      </c>
      <c r="F376" s="1">
        <v>20198</v>
      </c>
      <c r="G376" s="1">
        <v>-7886</v>
      </c>
      <c r="H376" s="3">
        <f t="shared" si="17"/>
        <v>-0.64051332033788178</v>
      </c>
      <c r="I376" s="1" t="s">
        <v>13</v>
      </c>
      <c r="J376" s="1" t="s">
        <v>26</v>
      </c>
      <c r="K376" s="1" t="s">
        <v>20</v>
      </c>
      <c r="L376" s="1" t="s">
        <v>22</v>
      </c>
      <c r="M376" s="1" t="s">
        <v>23</v>
      </c>
      <c r="N376" s="1" t="s">
        <v>18</v>
      </c>
      <c r="O376" s="13">
        <v>0</v>
      </c>
    </row>
    <row r="377" spans="1:15" x14ac:dyDescent="0.25">
      <c r="A377" s="1" t="s">
        <v>412</v>
      </c>
      <c r="B377" s="12">
        <v>44839</v>
      </c>
      <c r="C377" s="12" t="str">
        <f t="shared" si="15"/>
        <v>2022</v>
      </c>
      <c r="D377" s="12" t="str">
        <f t="shared" si="16"/>
        <v>Oct</v>
      </c>
      <c r="E377" s="1">
        <v>41073</v>
      </c>
      <c r="F377" s="1">
        <v>22593</v>
      </c>
      <c r="G377" s="1">
        <v>18480</v>
      </c>
      <c r="H377" s="3">
        <f t="shared" si="17"/>
        <v>0.44993061135052226</v>
      </c>
      <c r="I377" s="1" t="s">
        <v>20</v>
      </c>
      <c r="J377" s="1" t="s">
        <v>14</v>
      </c>
      <c r="K377" s="1" t="s">
        <v>15</v>
      </c>
      <c r="L377" s="1" t="s">
        <v>22</v>
      </c>
      <c r="M377" s="1" t="s">
        <v>32</v>
      </c>
      <c r="N377" s="1" t="s">
        <v>18</v>
      </c>
      <c r="O377" s="13">
        <v>7.0000000000000007E-2</v>
      </c>
    </row>
    <row r="378" spans="1:15" x14ac:dyDescent="0.25">
      <c r="A378" s="1" t="s">
        <v>413</v>
      </c>
      <c r="B378" s="12">
        <v>45245</v>
      </c>
      <c r="C378" s="12" t="str">
        <f t="shared" si="15"/>
        <v>2023</v>
      </c>
      <c r="D378" s="12" t="str">
        <f t="shared" si="16"/>
        <v>Nov</v>
      </c>
      <c r="E378" s="1">
        <v>20258</v>
      </c>
      <c r="F378" s="1">
        <v>5172</v>
      </c>
      <c r="G378" s="1">
        <v>15086</v>
      </c>
      <c r="H378" s="3">
        <f t="shared" si="17"/>
        <v>0.74469345443775303</v>
      </c>
      <c r="I378" s="1" t="s">
        <v>20</v>
      </c>
      <c r="J378" s="1" t="s">
        <v>36</v>
      </c>
      <c r="K378" s="1" t="s">
        <v>29</v>
      </c>
      <c r="L378" s="1" t="s">
        <v>31</v>
      </c>
      <c r="M378" s="1" t="s">
        <v>17</v>
      </c>
      <c r="N378" s="1" t="s">
        <v>33</v>
      </c>
      <c r="O378" s="13">
        <v>0.03</v>
      </c>
    </row>
    <row r="379" spans="1:15" x14ac:dyDescent="0.25">
      <c r="A379" s="1" t="s">
        <v>414</v>
      </c>
      <c r="B379" s="12">
        <v>44746</v>
      </c>
      <c r="C379" s="12" t="str">
        <f t="shared" si="15"/>
        <v>2022</v>
      </c>
      <c r="D379" s="12" t="str">
        <f t="shared" si="16"/>
        <v>Jul</v>
      </c>
      <c r="E379" s="1">
        <v>43937</v>
      </c>
      <c r="F379" s="1">
        <v>8767</v>
      </c>
      <c r="G379" s="1">
        <v>35170</v>
      </c>
      <c r="H379" s="3">
        <f t="shared" si="17"/>
        <v>0.80046430115847689</v>
      </c>
      <c r="I379" s="1" t="s">
        <v>13</v>
      </c>
      <c r="J379" s="1" t="s">
        <v>36</v>
      </c>
      <c r="K379" s="1" t="s">
        <v>20</v>
      </c>
      <c r="L379" s="1" t="s">
        <v>22</v>
      </c>
      <c r="M379" s="1" t="s">
        <v>32</v>
      </c>
      <c r="N379" s="1" t="s">
        <v>18</v>
      </c>
      <c r="O379" s="13">
        <v>0.01</v>
      </c>
    </row>
    <row r="380" spans="1:15" x14ac:dyDescent="0.25">
      <c r="A380" s="1" t="s">
        <v>415</v>
      </c>
      <c r="B380" s="12">
        <v>44865</v>
      </c>
      <c r="C380" s="12" t="str">
        <f t="shared" si="15"/>
        <v>2022</v>
      </c>
      <c r="D380" s="12" t="str">
        <f t="shared" si="16"/>
        <v>Oct</v>
      </c>
      <c r="E380" s="1">
        <v>29904</v>
      </c>
      <c r="F380" s="1">
        <v>4697</v>
      </c>
      <c r="G380" s="1">
        <v>25207</v>
      </c>
      <c r="H380" s="3">
        <f t="shared" si="17"/>
        <v>0.84293071161048694</v>
      </c>
      <c r="I380" s="1" t="s">
        <v>13</v>
      </c>
      <c r="J380" s="1" t="s">
        <v>36</v>
      </c>
      <c r="K380" s="1" t="s">
        <v>21</v>
      </c>
      <c r="L380" s="1" t="s">
        <v>41</v>
      </c>
      <c r="M380" s="1" t="s">
        <v>23</v>
      </c>
      <c r="N380" s="1" t="s">
        <v>51</v>
      </c>
      <c r="O380" s="13">
        <v>0.22</v>
      </c>
    </row>
    <row r="381" spans="1:15" x14ac:dyDescent="0.25">
      <c r="A381" s="1" t="s">
        <v>416</v>
      </c>
      <c r="B381" s="12">
        <v>45239</v>
      </c>
      <c r="C381" s="12" t="str">
        <f t="shared" si="15"/>
        <v>2023</v>
      </c>
      <c r="D381" s="12" t="str">
        <f t="shared" si="16"/>
        <v>Nov</v>
      </c>
      <c r="E381" s="1">
        <v>34777</v>
      </c>
      <c r="F381" s="1">
        <v>26797</v>
      </c>
      <c r="G381" s="1">
        <v>7980</v>
      </c>
      <c r="H381" s="3">
        <f t="shared" si="17"/>
        <v>0.22946200074762055</v>
      </c>
      <c r="I381" s="1" t="s">
        <v>35</v>
      </c>
      <c r="J381" s="1" t="s">
        <v>36</v>
      </c>
      <c r="K381" s="1" t="s">
        <v>29</v>
      </c>
      <c r="L381" s="1" t="s">
        <v>27</v>
      </c>
      <c r="M381" s="1" t="s">
        <v>23</v>
      </c>
      <c r="N381" s="1" t="s">
        <v>33</v>
      </c>
      <c r="O381" s="13">
        <v>0.22</v>
      </c>
    </row>
    <row r="382" spans="1:15" x14ac:dyDescent="0.25">
      <c r="A382" s="1" t="s">
        <v>417</v>
      </c>
      <c r="B382" s="12">
        <v>45253</v>
      </c>
      <c r="C382" s="12" t="str">
        <f t="shared" si="15"/>
        <v>2023</v>
      </c>
      <c r="D382" s="12" t="str">
        <f t="shared" si="16"/>
        <v>Nov</v>
      </c>
      <c r="E382" s="1">
        <v>31703</v>
      </c>
      <c r="F382" s="1">
        <v>25613</v>
      </c>
      <c r="G382" s="1">
        <v>6090</v>
      </c>
      <c r="H382" s="3">
        <f t="shared" si="17"/>
        <v>0.19209538529476705</v>
      </c>
      <c r="I382" s="1" t="s">
        <v>15</v>
      </c>
      <c r="J382" s="1" t="s">
        <v>36</v>
      </c>
      <c r="K382" s="1" t="s">
        <v>29</v>
      </c>
      <c r="L382" s="1" t="s">
        <v>31</v>
      </c>
      <c r="M382" s="1" t="s">
        <v>17</v>
      </c>
      <c r="N382" s="1" t="s">
        <v>18</v>
      </c>
      <c r="O382" s="13">
        <v>0.04</v>
      </c>
    </row>
    <row r="383" spans="1:15" x14ac:dyDescent="0.25">
      <c r="A383" s="1" t="s">
        <v>418</v>
      </c>
      <c r="B383" s="12">
        <v>44807</v>
      </c>
      <c r="C383" s="12" t="str">
        <f t="shared" si="15"/>
        <v>2022</v>
      </c>
      <c r="D383" s="12" t="str">
        <f t="shared" si="16"/>
        <v>Sep</v>
      </c>
      <c r="E383" s="1">
        <v>28880</v>
      </c>
      <c r="F383" s="1">
        <v>18679</v>
      </c>
      <c r="G383" s="1">
        <v>10201</v>
      </c>
      <c r="H383" s="3">
        <f t="shared" si="17"/>
        <v>0.35322022160664818</v>
      </c>
      <c r="I383" s="1" t="s">
        <v>13</v>
      </c>
      <c r="J383" s="1" t="s">
        <v>26</v>
      </c>
      <c r="K383" s="1" t="s">
        <v>21</v>
      </c>
      <c r="L383" s="1" t="s">
        <v>41</v>
      </c>
      <c r="M383" s="1" t="s">
        <v>17</v>
      </c>
      <c r="N383" s="1" t="s">
        <v>18</v>
      </c>
      <c r="O383" s="13">
        <v>0.03</v>
      </c>
    </row>
    <row r="384" spans="1:15" x14ac:dyDescent="0.25">
      <c r="A384" s="1" t="s">
        <v>419</v>
      </c>
      <c r="B384" s="12">
        <v>44857</v>
      </c>
      <c r="C384" s="12" t="str">
        <f t="shared" si="15"/>
        <v>2022</v>
      </c>
      <c r="D384" s="12" t="str">
        <f t="shared" si="16"/>
        <v>Oct</v>
      </c>
      <c r="E384" s="1">
        <v>16604</v>
      </c>
      <c r="F384" s="1">
        <v>6622</v>
      </c>
      <c r="G384" s="1">
        <v>9982</v>
      </c>
      <c r="H384" s="3">
        <f t="shared" si="17"/>
        <v>0.60118043844856661</v>
      </c>
      <c r="I384" s="1" t="s">
        <v>15</v>
      </c>
      <c r="J384" s="1" t="s">
        <v>36</v>
      </c>
      <c r="K384" s="1" t="s">
        <v>21</v>
      </c>
      <c r="L384" s="1" t="s">
        <v>22</v>
      </c>
      <c r="M384" s="1" t="s">
        <v>23</v>
      </c>
      <c r="N384" s="1" t="s">
        <v>18</v>
      </c>
      <c r="O384" s="13">
        <v>0.06</v>
      </c>
    </row>
    <row r="385" spans="1:15" x14ac:dyDescent="0.25">
      <c r="A385" s="1" t="s">
        <v>420</v>
      </c>
      <c r="B385" s="12">
        <v>44601</v>
      </c>
      <c r="C385" s="12" t="str">
        <f t="shared" si="15"/>
        <v>2022</v>
      </c>
      <c r="D385" s="12" t="str">
        <f t="shared" si="16"/>
        <v>Feb</v>
      </c>
      <c r="E385" s="1">
        <v>9053</v>
      </c>
      <c r="F385" s="1">
        <v>18917</v>
      </c>
      <c r="G385" s="1">
        <v>-9864</v>
      </c>
      <c r="H385" s="3">
        <f t="shared" si="17"/>
        <v>-1.0895835634596267</v>
      </c>
      <c r="I385" s="1" t="s">
        <v>20</v>
      </c>
      <c r="J385" s="1" t="s">
        <v>36</v>
      </c>
      <c r="K385" s="1" t="s">
        <v>21</v>
      </c>
      <c r="L385" s="1" t="s">
        <v>27</v>
      </c>
      <c r="M385" s="1" t="s">
        <v>17</v>
      </c>
      <c r="N385" s="1" t="s">
        <v>33</v>
      </c>
      <c r="O385" s="13">
        <v>0.16</v>
      </c>
    </row>
    <row r="386" spans="1:15" x14ac:dyDescent="0.25">
      <c r="A386" s="1" t="s">
        <v>421</v>
      </c>
      <c r="B386" s="12">
        <v>44641</v>
      </c>
      <c r="C386" s="12" t="str">
        <f t="shared" si="15"/>
        <v>2022</v>
      </c>
      <c r="D386" s="12" t="str">
        <f t="shared" si="16"/>
        <v>Mar</v>
      </c>
      <c r="E386" s="1">
        <v>6967</v>
      </c>
      <c r="F386" s="1">
        <v>28079</v>
      </c>
      <c r="G386" s="1">
        <v>-21112</v>
      </c>
      <c r="H386" s="3">
        <f t="shared" si="17"/>
        <v>-3.0302856322663989</v>
      </c>
      <c r="I386" s="1" t="s">
        <v>29</v>
      </c>
      <c r="J386" s="1" t="s">
        <v>14</v>
      </c>
      <c r="K386" s="1" t="s">
        <v>15</v>
      </c>
      <c r="L386" s="1" t="s">
        <v>27</v>
      </c>
      <c r="M386" s="1" t="s">
        <v>38</v>
      </c>
      <c r="N386" s="1" t="s">
        <v>51</v>
      </c>
      <c r="O386" s="13">
        <v>0.2</v>
      </c>
    </row>
    <row r="387" spans="1:15" x14ac:dyDescent="0.25">
      <c r="A387" s="1" t="s">
        <v>422</v>
      </c>
      <c r="B387" s="12">
        <v>44604</v>
      </c>
      <c r="C387" s="12" t="str">
        <f t="shared" ref="C387:C450" si="18">TEXT(B387,"YYYY")</f>
        <v>2022</v>
      </c>
      <c r="D387" s="12" t="str">
        <f t="shared" ref="D387:D450" si="19">TEXT(B387,"MMM")</f>
        <v>Feb</v>
      </c>
      <c r="E387" s="1">
        <v>41742</v>
      </c>
      <c r="F387" s="1">
        <v>12263</v>
      </c>
      <c r="G387" s="1">
        <v>29479</v>
      </c>
      <c r="H387" s="3">
        <f t="shared" ref="H387:H450" si="20">G387/E387</f>
        <v>0.7062191557663744</v>
      </c>
      <c r="I387" s="1" t="s">
        <v>35</v>
      </c>
      <c r="J387" s="1" t="s">
        <v>26</v>
      </c>
      <c r="K387" s="1" t="s">
        <v>21</v>
      </c>
      <c r="L387" s="1" t="s">
        <v>27</v>
      </c>
      <c r="M387" s="1" t="s">
        <v>17</v>
      </c>
      <c r="N387" s="1" t="s">
        <v>33</v>
      </c>
      <c r="O387" s="13">
        <v>0.24</v>
      </c>
    </row>
    <row r="388" spans="1:15" x14ac:dyDescent="0.25">
      <c r="A388" s="1" t="s">
        <v>423</v>
      </c>
      <c r="B388" s="12">
        <v>45286</v>
      </c>
      <c r="C388" s="12" t="str">
        <f t="shared" si="18"/>
        <v>2023</v>
      </c>
      <c r="D388" s="12" t="str">
        <f t="shared" si="19"/>
        <v>Dec</v>
      </c>
      <c r="E388" s="1">
        <v>15483</v>
      </c>
      <c r="F388" s="1">
        <v>8089</v>
      </c>
      <c r="G388" s="1">
        <v>7394</v>
      </c>
      <c r="H388" s="3">
        <f t="shared" si="20"/>
        <v>0.47755602919330881</v>
      </c>
      <c r="I388" s="1" t="s">
        <v>13</v>
      </c>
      <c r="J388" s="1" t="s">
        <v>26</v>
      </c>
      <c r="K388" s="1" t="s">
        <v>21</v>
      </c>
      <c r="L388" s="1" t="s">
        <v>31</v>
      </c>
      <c r="M388" s="1" t="s">
        <v>32</v>
      </c>
      <c r="N388" s="1" t="s">
        <v>24</v>
      </c>
      <c r="O388" s="13">
        <v>0.04</v>
      </c>
    </row>
    <row r="389" spans="1:15" x14ac:dyDescent="0.25">
      <c r="A389" s="1" t="s">
        <v>424</v>
      </c>
      <c r="B389" s="12">
        <v>44769</v>
      </c>
      <c r="C389" s="12" t="str">
        <f t="shared" si="18"/>
        <v>2022</v>
      </c>
      <c r="D389" s="12" t="str">
        <f t="shared" si="19"/>
        <v>Jul</v>
      </c>
      <c r="E389" s="1">
        <v>16225</v>
      </c>
      <c r="F389" s="1">
        <v>14413</v>
      </c>
      <c r="G389" s="1">
        <v>1812</v>
      </c>
      <c r="H389" s="3">
        <f t="shared" si="20"/>
        <v>0.11167950693374422</v>
      </c>
      <c r="I389" s="1" t="s">
        <v>15</v>
      </c>
      <c r="J389" s="1" t="s">
        <v>26</v>
      </c>
      <c r="K389" s="1" t="s">
        <v>29</v>
      </c>
      <c r="L389" s="1" t="s">
        <v>31</v>
      </c>
      <c r="M389" s="1" t="s">
        <v>32</v>
      </c>
      <c r="N389" s="1" t="s">
        <v>33</v>
      </c>
      <c r="O389" s="13">
        <v>0.26</v>
      </c>
    </row>
    <row r="390" spans="1:15" x14ac:dyDescent="0.25">
      <c r="A390" s="1" t="s">
        <v>425</v>
      </c>
      <c r="B390" s="12">
        <v>44810</v>
      </c>
      <c r="C390" s="12" t="str">
        <f t="shared" si="18"/>
        <v>2022</v>
      </c>
      <c r="D390" s="12" t="str">
        <f t="shared" si="19"/>
        <v>Sep</v>
      </c>
      <c r="E390" s="1">
        <v>36911</v>
      </c>
      <c r="F390" s="1">
        <v>6495</v>
      </c>
      <c r="G390" s="1">
        <v>30416</v>
      </c>
      <c r="H390" s="3">
        <f t="shared" si="20"/>
        <v>0.82403619517217086</v>
      </c>
      <c r="I390" s="1" t="s">
        <v>29</v>
      </c>
      <c r="J390" s="1" t="s">
        <v>36</v>
      </c>
      <c r="K390" s="1" t="s">
        <v>29</v>
      </c>
      <c r="L390" s="1" t="s">
        <v>27</v>
      </c>
      <c r="M390" s="1" t="s">
        <v>38</v>
      </c>
      <c r="N390" s="1" t="s">
        <v>51</v>
      </c>
      <c r="O390" s="13">
        <v>0.25</v>
      </c>
    </row>
    <row r="391" spans="1:15" x14ac:dyDescent="0.25">
      <c r="A391" s="1" t="s">
        <v>426</v>
      </c>
      <c r="B391" s="12">
        <v>44638</v>
      </c>
      <c r="C391" s="12" t="str">
        <f t="shared" si="18"/>
        <v>2022</v>
      </c>
      <c r="D391" s="12" t="str">
        <f t="shared" si="19"/>
        <v>Mar</v>
      </c>
      <c r="E391" s="1">
        <v>17035</v>
      </c>
      <c r="F391" s="1">
        <v>18167</v>
      </c>
      <c r="G391" s="1">
        <v>-1132</v>
      </c>
      <c r="H391" s="3">
        <f t="shared" si="20"/>
        <v>-6.6451423539771057E-2</v>
      </c>
      <c r="I391" s="1" t="s">
        <v>13</v>
      </c>
      <c r="J391" s="1" t="s">
        <v>30</v>
      </c>
      <c r="K391" s="1" t="s">
        <v>21</v>
      </c>
      <c r="L391" s="1" t="s">
        <v>16</v>
      </c>
      <c r="M391" s="1" t="s">
        <v>17</v>
      </c>
      <c r="N391" s="1" t="s">
        <v>33</v>
      </c>
      <c r="O391" s="13">
        <v>0.05</v>
      </c>
    </row>
    <row r="392" spans="1:15" x14ac:dyDescent="0.25">
      <c r="A392" s="1" t="s">
        <v>427</v>
      </c>
      <c r="B392" s="12">
        <v>44978</v>
      </c>
      <c r="C392" s="12" t="str">
        <f t="shared" si="18"/>
        <v>2023</v>
      </c>
      <c r="D392" s="12" t="str">
        <f t="shared" si="19"/>
        <v>Feb</v>
      </c>
      <c r="E392" s="1">
        <v>27445</v>
      </c>
      <c r="F392" s="1">
        <v>19843</v>
      </c>
      <c r="G392" s="1">
        <v>7602</v>
      </c>
      <c r="H392" s="3">
        <f t="shared" si="20"/>
        <v>0.27699034432501368</v>
      </c>
      <c r="I392" s="1" t="s">
        <v>15</v>
      </c>
      <c r="J392" s="1" t="s">
        <v>14</v>
      </c>
      <c r="K392" s="1" t="s">
        <v>21</v>
      </c>
      <c r="L392" s="1" t="s">
        <v>31</v>
      </c>
      <c r="M392" s="1" t="s">
        <v>32</v>
      </c>
      <c r="N392" s="1" t="s">
        <v>51</v>
      </c>
      <c r="O392" s="13">
        <v>0.24</v>
      </c>
    </row>
    <row r="393" spans="1:15" x14ac:dyDescent="0.25">
      <c r="A393" s="1" t="s">
        <v>428</v>
      </c>
      <c r="B393" s="12">
        <v>45223</v>
      </c>
      <c r="C393" s="12" t="str">
        <f t="shared" si="18"/>
        <v>2023</v>
      </c>
      <c r="D393" s="12" t="str">
        <f t="shared" si="19"/>
        <v>Oct</v>
      </c>
      <c r="E393" s="1">
        <v>8446</v>
      </c>
      <c r="F393" s="1">
        <v>9698</v>
      </c>
      <c r="G393" s="1">
        <v>-1252</v>
      </c>
      <c r="H393" s="3">
        <f t="shared" si="20"/>
        <v>-0.14823585129055175</v>
      </c>
      <c r="I393" s="1" t="s">
        <v>35</v>
      </c>
      <c r="J393" s="1" t="s">
        <v>26</v>
      </c>
      <c r="K393" s="1" t="s">
        <v>35</v>
      </c>
      <c r="L393" s="1" t="s">
        <v>41</v>
      </c>
      <c r="M393" s="1" t="s">
        <v>23</v>
      </c>
      <c r="N393" s="1" t="s">
        <v>18</v>
      </c>
      <c r="O393" s="13">
        <v>0.24</v>
      </c>
    </row>
    <row r="394" spans="1:15" x14ac:dyDescent="0.25">
      <c r="A394" s="1" t="s">
        <v>429</v>
      </c>
      <c r="B394" s="12">
        <v>44984</v>
      </c>
      <c r="C394" s="12" t="str">
        <f t="shared" si="18"/>
        <v>2023</v>
      </c>
      <c r="D394" s="12" t="str">
        <f t="shared" si="19"/>
        <v>Feb</v>
      </c>
      <c r="E394" s="1">
        <v>9464</v>
      </c>
      <c r="F394" s="1">
        <v>16084</v>
      </c>
      <c r="G394" s="1">
        <v>-6620</v>
      </c>
      <c r="H394" s="3">
        <f t="shared" si="20"/>
        <v>-0.69949281487743031</v>
      </c>
      <c r="I394" s="1" t="s">
        <v>35</v>
      </c>
      <c r="J394" s="1" t="s">
        <v>36</v>
      </c>
      <c r="K394" s="1" t="s">
        <v>21</v>
      </c>
      <c r="L394" s="1" t="s">
        <v>31</v>
      </c>
      <c r="M394" s="1" t="s">
        <v>23</v>
      </c>
      <c r="N394" s="1" t="s">
        <v>18</v>
      </c>
      <c r="O394" s="13">
        <v>0.26</v>
      </c>
    </row>
    <row r="395" spans="1:15" x14ac:dyDescent="0.25">
      <c r="A395" s="1" t="s">
        <v>430</v>
      </c>
      <c r="B395" s="12">
        <v>44994</v>
      </c>
      <c r="C395" s="12" t="str">
        <f t="shared" si="18"/>
        <v>2023</v>
      </c>
      <c r="D395" s="12" t="str">
        <f t="shared" si="19"/>
        <v>Mar</v>
      </c>
      <c r="E395" s="1">
        <v>14113</v>
      </c>
      <c r="F395" s="1">
        <v>7089</v>
      </c>
      <c r="G395" s="1">
        <v>7024</v>
      </c>
      <c r="H395" s="3">
        <f t="shared" si="20"/>
        <v>0.49769715864805497</v>
      </c>
      <c r="I395" s="1" t="s">
        <v>13</v>
      </c>
      <c r="J395" s="1" t="s">
        <v>40</v>
      </c>
      <c r="K395" s="1" t="s">
        <v>29</v>
      </c>
      <c r="L395" s="1" t="s">
        <v>31</v>
      </c>
      <c r="M395" s="1" t="s">
        <v>17</v>
      </c>
      <c r="N395" s="1" t="s">
        <v>24</v>
      </c>
      <c r="O395" s="13">
        <v>0.16</v>
      </c>
    </row>
    <row r="396" spans="1:15" x14ac:dyDescent="0.25">
      <c r="A396" s="1" t="s">
        <v>431</v>
      </c>
      <c r="B396" s="12">
        <v>45195</v>
      </c>
      <c r="C396" s="12" t="str">
        <f t="shared" si="18"/>
        <v>2023</v>
      </c>
      <c r="D396" s="12" t="str">
        <f t="shared" si="19"/>
        <v>Sep</v>
      </c>
      <c r="E396" s="1">
        <v>34697</v>
      </c>
      <c r="F396" s="1">
        <v>14119</v>
      </c>
      <c r="G396" s="1">
        <v>20578</v>
      </c>
      <c r="H396" s="3">
        <f t="shared" si="20"/>
        <v>0.59307721128627833</v>
      </c>
      <c r="I396" s="1" t="s">
        <v>20</v>
      </c>
      <c r="J396" s="1" t="s">
        <v>36</v>
      </c>
      <c r="K396" s="1" t="s">
        <v>21</v>
      </c>
      <c r="L396" s="1" t="s">
        <v>16</v>
      </c>
      <c r="M396" s="1" t="s">
        <v>23</v>
      </c>
      <c r="N396" s="1" t="s">
        <v>33</v>
      </c>
      <c r="O396" s="13">
        <v>0.16</v>
      </c>
    </row>
    <row r="397" spans="1:15" x14ac:dyDescent="0.25">
      <c r="A397" s="1" t="s">
        <v>432</v>
      </c>
      <c r="B397" s="12">
        <v>44866</v>
      </c>
      <c r="C397" s="12" t="str">
        <f t="shared" si="18"/>
        <v>2022</v>
      </c>
      <c r="D397" s="12" t="str">
        <f t="shared" si="19"/>
        <v>Nov</v>
      </c>
      <c r="E397" s="1">
        <v>46512</v>
      </c>
      <c r="F397" s="1">
        <v>3076</v>
      </c>
      <c r="G397" s="1">
        <v>43436</v>
      </c>
      <c r="H397" s="3">
        <f t="shared" si="20"/>
        <v>0.93386652906776746</v>
      </c>
      <c r="I397" s="1" t="s">
        <v>13</v>
      </c>
      <c r="J397" s="1" t="s">
        <v>30</v>
      </c>
      <c r="K397" s="1" t="s">
        <v>15</v>
      </c>
      <c r="L397" s="1" t="s">
        <v>31</v>
      </c>
      <c r="M397" s="1" t="s">
        <v>23</v>
      </c>
      <c r="N397" s="1" t="s">
        <v>24</v>
      </c>
      <c r="O397" s="13">
        <v>0.14000000000000001</v>
      </c>
    </row>
    <row r="398" spans="1:15" x14ac:dyDescent="0.25">
      <c r="A398" s="1" t="s">
        <v>433</v>
      </c>
      <c r="B398" s="12">
        <v>44577</v>
      </c>
      <c r="C398" s="12" t="str">
        <f t="shared" si="18"/>
        <v>2022</v>
      </c>
      <c r="D398" s="12" t="str">
        <f t="shared" si="19"/>
        <v>Jan</v>
      </c>
      <c r="E398" s="1">
        <v>40503</v>
      </c>
      <c r="F398" s="1">
        <v>4764</v>
      </c>
      <c r="G398" s="1">
        <v>35739</v>
      </c>
      <c r="H398" s="3">
        <f t="shared" si="20"/>
        <v>0.88237908303088664</v>
      </c>
      <c r="I398" s="1" t="s">
        <v>13</v>
      </c>
      <c r="J398" s="1" t="s">
        <v>36</v>
      </c>
      <c r="K398" s="1" t="s">
        <v>21</v>
      </c>
      <c r="L398" s="1" t="s">
        <v>31</v>
      </c>
      <c r="M398" s="1" t="s">
        <v>38</v>
      </c>
      <c r="N398" s="1" t="s">
        <v>24</v>
      </c>
      <c r="O398" s="13">
        <v>0.15</v>
      </c>
    </row>
    <row r="399" spans="1:15" x14ac:dyDescent="0.25">
      <c r="A399" s="1" t="s">
        <v>434</v>
      </c>
      <c r="B399" s="12">
        <v>45118</v>
      </c>
      <c r="C399" s="12" t="str">
        <f t="shared" si="18"/>
        <v>2023</v>
      </c>
      <c r="D399" s="12" t="str">
        <f t="shared" si="19"/>
        <v>Jul</v>
      </c>
      <c r="E399" s="1">
        <v>29660</v>
      </c>
      <c r="F399" s="1">
        <v>4209</v>
      </c>
      <c r="G399" s="1">
        <v>25451</v>
      </c>
      <c r="H399" s="3">
        <f t="shared" si="20"/>
        <v>0.85809170600134865</v>
      </c>
      <c r="I399" s="1" t="s">
        <v>20</v>
      </c>
      <c r="J399" s="1" t="s">
        <v>30</v>
      </c>
      <c r="K399" s="1" t="s">
        <v>45</v>
      </c>
      <c r="L399" s="1" t="s">
        <v>31</v>
      </c>
      <c r="M399" s="1" t="s">
        <v>17</v>
      </c>
      <c r="N399" s="1" t="s">
        <v>24</v>
      </c>
      <c r="O399" s="13">
        <v>0.16</v>
      </c>
    </row>
    <row r="400" spans="1:15" x14ac:dyDescent="0.25">
      <c r="A400" s="1" t="s">
        <v>435</v>
      </c>
      <c r="B400" s="12">
        <v>44911</v>
      </c>
      <c r="C400" s="12" t="str">
        <f t="shared" si="18"/>
        <v>2022</v>
      </c>
      <c r="D400" s="12" t="str">
        <f t="shared" si="19"/>
        <v>Dec</v>
      </c>
      <c r="E400" s="1">
        <v>30232</v>
      </c>
      <c r="F400" s="1">
        <v>10587</v>
      </c>
      <c r="G400" s="1">
        <v>19645</v>
      </c>
      <c r="H400" s="3">
        <f t="shared" si="20"/>
        <v>0.64980815030431327</v>
      </c>
      <c r="I400" s="1" t="s">
        <v>35</v>
      </c>
      <c r="J400" s="1" t="s">
        <v>14</v>
      </c>
      <c r="K400" s="1" t="s">
        <v>45</v>
      </c>
      <c r="L400" s="1" t="s">
        <v>31</v>
      </c>
      <c r="M400" s="1" t="s">
        <v>17</v>
      </c>
      <c r="N400" s="1" t="s">
        <v>18</v>
      </c>
      <c r="O400" s="13">
        <v>0.21</v>
      </c>
    </row>
    <row r="401" spans="1:15" x14ac:dyDescent="0.25">
      <c r="A401" s="1" t="s">
        <v>436</v>
      </c>
      <c r="B401" s="12">
        <v>45078</v>
      </c>
      <c r="C401" s="12" t="str">
        <f t="shared" si="18"/>
        <v>2023</v>
      </c>
      <c r="D401" s="12" t="str">
        <f t="shared" si="19"/>
        <v>Jun</v>
      </c>
      <c r="E401" s="1">
        <v>35861</v>
      </c>
      <c r="F401" s="1">
        <v>29178</v>
      </c>
      <c r="G401" s="1">
        <v>6683</v>
      </c>
      <c r="H401" s="3">
        <f t="shared" si="20"/>
        <v>0.18635843953040909</v>
      </c>
      <c r="I401" s="1" t="s">
        <v>35</v>
      </c>
      <c r="J401" s="1" t="s">
        <v>30</v>
      </c>
      <c r="K401" s="1" t="s">
        <v>21</v>
      </c>
      <c r="L401" s="1" t="s">
        <v>31</v>
      </c>
      <c r="M401" s="1" t="s">
        <v>17</v>
      </c>
      <c r="N401" s="1" t="s">
        <v>33</v>
      </c>
      <c r="O401" s="13">
        <v>0.22</v>
      </c>
    </row>
    <row r="402" spans="1:15" x14ac:dyDescent="0.25">
      <c r="A402" s="1" t="s">
        <v>437</v>
      </c>
      <c r="B402" s="12">
        <v>45050</v>
      </c>
      <c r="C402" s="12" t="str">
        <f t="shared" si="18"/>
        <v>2023</v>
      </c>
      <c r="D402" s="12" t="str">
        <f t="shared" si="19"/>
        <v>May</v>
      </c>
      <c r="E402" s="1">
        <v>40573</v>
      </c>
      <c r="F402" s="1">
        <v>10244</v>
      </c>
      <c r="G402" s="1">
        <v>30329</v>
      </c>
      <c r="H402" s="3">
        <f t="shared" si="20"/>
        <v>0.7475168215315604</v>
      </c>
      <c r="I402" s="1" t="s">
        <v>13</v>
      </c>
      <c r="J402" s="1" t="s">
        <v>36</v>
      </c>
      <c r="K402" s="1" t="s">
        <v>21</v>
      </c>
      <c r="L402" s="1" t="s">
        <v>41</v>
      </c>
      <c r="M402" s="1" t="s">
        <v>17</v>
      </c>
      <c r="N402" s="1" t="s">
        <v>18</v>
      </c>
      <c r="O402" s="13">
        <v>0.11</v>
      </c>
    </row>
    <row r="403" spans="1:15" x14ac:dyDescent="0.25">
      <c r="A403" s="1" t="s">
        <v>438</v>
      </c>
      <c r="B403" s="12">
        <v>45010</v>
      </c>
      <c r="C403" s="12" t="str">
        <f t="shared" si="18"/>
        <v>2023</v>
      </c>
      <c r="D403" s="12" t="str">
        <f t="shared" si="19"/>
        <v>Mar</v>
      </c>
      <c r="E403" s="1">
        <v>49855</v>
      </c>
      <c r="F403" s="1">
        <v>25691</v>
      </c>
      <c r="G403" s="1">
        <v>24164</v>
      </c>
      <c r="H403" s="3">
        <f t="shared" si="20"/>
        <v>0.48468558820579682</v>
      </c>
      <c r="I403" s="1" t="s">
        <v>13</v>
      </c>
      <c r="J403" s="1" t="s">
        <v>36</v>
      </c>
      <c r="K403" s="1" t="s">
        <v>20</v>
      </c>
      <c r="L403" s="1" t="s">
        <v>16</v>
      </c>
      <c r="M403" s="1" t="s">
        <v>17</v>
      </c>
      <c r="N403" s="1" t="s">
        <v>18</v>
      </c>
      <c r="O403" s="13">
        <v>0.21</v>
      </c>
    </row>
    <row r="404" spans="1:15" x14ac:dyDescent="0.25">
      <c r="A404" s="1" t="s">
        <v>439</v>
      </c>
      <c r="B404" s="12">
        <v>44896</v>
      </c>
      <c r="C404" s="12" t="str">
        <f t="shared" si="18"/>
        <v>2022</v>
      </c>
      <c r="D404" s="12" t="str">
        <f t="shared" si="19"/>
        <v>Dec</v>
      </c>
      <c r="E404" s="1">
        <v>17273</v>
      </c>
      <c r="F404" s="1">
        <v>20390</v>
      </c>
      <c r="G404" s="1">
        <v>-3117</v>
      </c>
      <c r="H404" s="3">
        <f t="shared" si="20"/>
        <v>-0.18045504544665084</v>
      </c>
      <c r="I404" s="1" t="s">
        <v>29</v>
      </c>
      <c r="J404" s="1" t="s">
        <v>26</v>
      </c>
      <c r="K404" s="1" t="s">
        <v>45</v>
      </c>
      <c r="L404" s="1" t="s">
        <v>22</v>
      </c>
      <c r="M404" s="1" t="s">
        <v>38</v>
      </c>
      <c r="N404" s="1" t="s">
        <v>33</v>
      </c>
      <c r="O404" s="13">
        <v>0.19</v>
      </c>
    </row>
    <row r="405" spans="1:15" x14ac:dyDescent="0.25">
      <c r="A405" s="1" t="s">
        <v>440</v>
      </c>
      <c r="B405" s="12">
        <v>45071</v>
      </c>
      <c r="C405" s="12" t="str">
        <f t="shared" si="18"/>
        <v>2023</v>
      </c>
      <c r="D405" s="12" t="str">
        <f t="shared" si="19"/>
        <v>May</v>
      </c>
      <c r="E405" s="1">
        <v>26335</v>
      </c>
      <c r="F405" s="1">
        <v>29447</v>
      </c>
      <c r="G405" s="1">
        <v>-3112</v>
      </c>
      <c r="H405" s="3">
        <f t="shared" si="20"/>
        <v>-0.11816973609265237</v>
      </c>
      <c r="I405" s="1" t="s">
        <v>13</v>
      </c>
      <c r="J405" s="1" t="s">
        <v>36</v>
      </c>
      <c r="K405" s="1" t="s">
        <v>20</v>
      </c>
      <c r="L405" s="1" t="s">
        <v>27</v>
      </c>
      <c r="M405" s="1" t="s">
        <v>17</v>
      </c>
      <c r="N405" s="1" t="s">
        <v>18</v>
      </c>
      <c r="O405" s="13">
        <v>0.02</v>
      </c>
    </row>
    <row r="406" spans="1:15" x14ac:dyDescent="0.25">
      <c r="A406" s="1" t="s">
        <v>441</v>
      </c>
      <c r="B406" s="12">
        <v>44756</v>
      </c>
      <c r="C406" s="12" t="str">
        <f t="shared" si="18"/>
        <v>2022</v>
      </c>
      <c r="D406" s="12" t="str">
        <f t="shared" si="19"/>
        <v>Jul</v>
      </c>
      <c r="E406" s="1">
        <v>20550</v>
      </c>
      <c r="F406" s="1">
        <v>19967</v>
      </c>
      <c r="G406" s="1">
        <v>583</v>
      </c>
      <c r="H406" s="3">
        <f t="shared" si="20"/>
        <v>2.8369829683698299E-2</v>
      </c>
      <c r="I406" s="1" t="s">
        <v>13</v>
      </c>
      <c r="J406" s="1" t="s">
        <v>36</v>
      </c>
      <c r="K406" s="1" t="s">
        <v>29</v>
      </c>
      <c r="L406" s="1" t="s">
        <v>27</v>
      </c>
      <c r="M406" s="1" t="s">
        <v>17</v>
      </c>
      <c r="N406" s="1" t="s">
        <v>33</v>
      </c>
      <c r="O406" s="13">
        <v>0.09</v>
      </c>
    </row>
    <row r="407" spans="1:15" x14ac:dyDescent="0.25">
      <c r="A407" s="1" t="s">
        <v>442</v>
      </c>
      <c r="B407" s="12">
        <v>44891</v>
      </c>
      <c r="C407" s="12" t="str">
        <f t="shared" si="18"/>
        <v>2022</v>
      </c>
      <c r="D407" s="12" t="str">
        <f t="shared" si="19"/>
        <v>Nov</v>
      </c>
      <c r="E407" s="1">
        <v>6368</v>
      </c>
      <c r="F407" s="1">
        <v>11939</v>
      </c>
      <c r="G407" s="1">
        <v>-5571</v>
      </c>
      <c r="H407" s="3">
        <f t="shared" si="20"/>
        <v>-0.87484296482412061</v>
      </c>
      <c r="I407" s="1" t="s">
        <v>29</v>
      </c>
      <c r="J407" s="1" t="s">
        <v>14</v>
      </c>
      <c r="K407" s="1" t="s">
        <v>20</v>
      </c>
      <c r="L407" s="1" t="s">
        <v>41</v>
      </c>
      <c r="M407" s="1" t="s">
        <v>32</v>
      </c>
      <c r="N407" s="1" t="s">
        <v>18</v>
      </c>
      <c r="O407" s="13">
        <v>0.26</v>
      </c>
    </row>
    <row r="408" spans="1:15" x14ac:dyDescent="0.25">
      <c r="A408" s="1" t="s">
        <v>443</v>
      </c>
      <c r="B408" s="12">
        <v>44636</v>
      </c>
      <c r="C408" s="12" t="str">
        <f t="shared" si="18"/>
        <v>2022</v>
      </c>
      <c r="D408" s="12" t="str">
        <f t="shared" si="19"/>
        <v>Mar</v>
      </c>
      <c r="E408" s="1">
        <v>7027</v>
      </c>
      <c r="F408" s="1">
        <v>25383</v>
      </c>
      <c r="G408" s="1">
        <v>-18356</v>
      </c>
      <c r="H408" s="3">
        <f t="shared" si="20"/>
        <v>-2.6122100469617191</v>
      </c>
      <c r="I408" s="1" t="s">
        <v>35</v>
      </c>
      <c r="J408" s="1" t="s">
        <v>14</v>
      </c>
      <c r="K408" s="1" t="s">
        <v>29</v>
      </c>
      <c r="L408" s="1" t="s">
        <v>31</v>
      </c>
      <c r="M408" s="1" t="s">
        <v>17</v>
      </c>
      <c r="N408" s="1" t="s">
        <v>18</v>
      </c>
      <c r="O408" s="13">
        <v>7.0000000000000007E-2</v>
      </c>
    </row>
    <row r="409" spans="1:15" x14ac:dyDescent="0.25">
      <c r="A409" s="1" t="s">
        <v>444</v>
      </c>
      <c r="B409" s="12">
        <v>45249</v>
      </c>
      <c r="C409" s="12" t="str">
        <f t="shared" si="18"/>
        <v>2023</v>
      </c>
      <c r="D409" s="12" t="str">
        <f t="shared" si="19"/>
        <v>Nov</v>
      </c>
      <c r="E409" s="1">
        <v>25907</v>
      </c>
      <c r="F409" s="1">
        <v>27993</v>
      </c>
      <c r="G409" s="1">
        <v>-2086</v>
      </c>
      <c r="H409" s="3">
        <f t="shared" si="20"/>
        <v>-8.0518778708457167E-2</v>
      </c>
      <c r="I409" s="1" t="s">
        <v>13</v>
      </c>
      <c r="J409" s="1" t="s">
        <v>36</v>
      </c>
      <c r="K409" s="1" t="s">
        <v>15</v>
      </c>
      <c r="L409" s="1" t="s">
        <v>27</v>
      </c>
      <c r="M409" s="1" t="s">
        <v>17</v>
      </c>
      <c r="N409" s="1" t="s">
        <v>18</v>
      </c>
      <c r="O409" s="13">
        <v>0.06</v>
      </c>
    </row>
    <row r="410" spans="1:15" x14ac:dyDescent="0.25">
      <c r="A410" s="1" t="s">
        <v>445</v>
      </c>
      <c r="B410" s="12">
        <v>44644</v>
      </c>
      <c r="C410" s="12" t="str">
        <f t="shared" si="18"/>
        <v>2022</v>
      </c>
      <c r="D410" s="12" t="str">
        <f t="shared" si="19"/>
        <v>Mar</v>
      </c>
      <c r="E410" s="1">
        <v>12674</v>
      </c>
      <c r="F410" s="1">
        <v>5578</v>
      </c>
      <c r="G410" s="1">
        <v>7096</v>
      </c>
      <c r="H410" s="3">
        <f t="shared" si="20"/>
        <v>0.55988638156856552</v>
      </c>
      <c r="I410" s="1" t="s">
        <v>35</v>
      </c>
      <c r="J410" s="1" t="s">
        <v>30</v>
      </c>
      <c r="K410" s="1" t="s">
        <v>35</v>
      </c>
      <c r="L410" s="1" t="s">
        <v>31</v>
      </c>
      <c r="M410" s="1" t="s">
        <v>23</v>
      </c>
      <c r="N410" s="1" t="s">
        <v>33</v>
      </c>
      <c r="O410" s="13">
        <v>0.18</v>
      </c>
    </row>
    <row r="411" spans="1:15" x14ac:dyDescent="0.25">
      <c r="A411" s="1" t="s">
        <v>446</v>
      </c>
      <c r="B411" s="12">
        <v>44866</v>
      </c>
      <c r="C411" s="12" t="str">
        <f t="shared" si="18"/>
        <v>2022</v>
      </c>
      <c r="D411" s="12" t="str">
        <f t="shared" si="19"/>
        <v>Nov</v>
      </c>
      <c r="E411" s="1">
        <v>38806</v>
      </c>
      <c r="F411" s="1">
        <v>17471</v>
      </c>
      <c r="G411" s="1">
        <v>21335</v>
      </c>
      <c r="H411" s="3">
        <f t="shared" si="20"/>
        <v>0.54978611554914192</v>
      </c>
      <c r="I411" s="1" t="s">
        <v>13</v>
      </c>
      <c r="J411" s="1" t="s">
        <v>36</v>
      </c>
      <c r="K411" s="1" t="s">
        <v>15</v>
      </c>
      <c r="L411" s="1" t="s">
        <v>16</v>
      </c>
      <c r="M411" s="1" t="s">
        <v>38</v>
      </c>
      <c r="N411" s="1" t="s">
        <v>18</v>
      </c>
      <c r="O411" s="13">
        <v>0.05</v>
      </c>
    </row>
    <row r="412" spans="1:15" x14ac:dyDescent="0.25">
      <c r="A412" s="1" t="s">
        <v>447</v>
      </c>
      <c r="B412" s="12">
        <v>44739</v>
      </c>
      <c r="C412" s="12" t="str">
        <f t="shared" si="18"/>
        <v>2022</v>
      </c>
      <c r="D412" s="12" t="str">
        <f t="shared" si="19"/>
        <v>Jun</v>
      </c>
      <c r="E412" s="1">
        <v>28561</v>
      </c>
      <c r="F412" s="1">
        <v>9263</v>
      </c>
      <c r="G412" s="1">
        <v>19298</v>
      </c>
      <c r="H412" s="3">
        <f t="shared" si="20"/>
        <v>0.67567662196701794</v>
      </c>
      <c r="I412" s="1" t="s">
        <v>29</v>
      </c>
      <c r="J412" s="1" t="s">
        <v>30</v>
      </c>
      <c r="K412" s="1" t="s">
        <v>21</v>
      </c>
      <c r="L412" s="1" t="s">
        <v>16</v>
      </c>
      <c r="M412" s="1" t="s">
        <v>23</v>
      </c>
      <c r="N412" s="1" t="s">
        <v>24</v>
      </c>
      <c r="O412" s="13">
        <v>0.15</v>
      </c>
    </row>
    <row r="413" spans="1:15" x14ac:dyDescent="0.25">
      <c r="A413" s="1" t="s">
        <v>448</v>
      </c>
      <c r="B413" s="12">
        <v>45277</v>
      </c>
      <c r="C413" s="12" t="str">
        <f t="shared" si="18"/>
        <v>2023</v>
      </c>
      <c r="D413" s="12" t="str">
        <f t="shared" si="19"/>
        <v>Dec</v>
      </c>
      <c r="E413" s="1">
        <v>32434</v>
      </c>
      <c r="F413" s="1">
        <v>5896</v>
      </c>
      <c r="G413" s="1">
        <v>26538</v>
      </c>
      <c r="H413" s="3">
        <f t="shared" si="20"/>
        <v>0.8182154529197756</v>
      </c>
      <c r="I413" s="1" t="s">
        <v>13</v>
      </c>
      <c r="J413" s="1" t="s">
        <v>26</v>
      </c>
      <c r="K413" s="1" t="s">
        <v>21</v>
      </c>
      <c r="L413" s="1" t="s">
        <v>31</v>
      </c>
      <c r="M413" s="1" t="s">
        <v>17</v>
      </c>
      <c r="N413" s="1" t="s">
        <v>24</v>
      </c>
      <c r="O413" s="13">
        <v>0.14000000000000001</v>
      </c>
    </row>
    <row r="414" spans="1:15" x14ac:dyDescent="0.25">
      <c r="A414" s="1" t="s">
        <v>449</v>
      </c>
      <c r="B414" s="12">
        <v>45190</v>
      </c>
      <c r="C414" s="12" t="str">
        <f t="shared" si="18"/>
        <v>2023</v>
      </c>
      <c r="D414" s="12" t="str">
        <f t="shared" si="19"/>
        <v>Sep</v>
      </c>
      <c r="E414" s="1">
        <v>25732</v>
      </c>
      <c r="F414" s="1">
        <v>8524</v>
      </c>
      <c r="G414" s="1">
        <v>17208</v>
      </c>
      <c r="H414" s="3">
        <f t="shared" si="20"/>
        <v>0.66873931291776778</v>
      </c>
      <c r="I414" s="1" t="s">
        <v>13</v>
      </c>
      <c r="J414" s="1" t="s">
        <v>14</v>
      </c>
      <c r="K414" s="1" t="s">
        <v>21</v>
      </c>
      <c r="L414" s="1" t="s">
        <v>31</v>
      </c>
      <c r="M414" s="1" t="s">
        <v>23</v>
      </c>
      <c r="N414" s="1" t="s">
        <v>33</v>
      </c>
      <c r="O414" s="13">
        <v>0.25</v>
      </c>
    </row>
    <row r="415" spans="1:15" x14ac:dyDescent="0.25">
      <c r="A415" s="1" t="s">
        <v>450</v>
      </c>
      <c r="B415" s="12">
        <v>44601</v>
      </c>
      <c r="C415" s="12" t="str">
        <f t="shared" si="18"/>
        <v>2022</v>
      </c>
      <c r="D415" s="12" t="str">
        <f t="shared" si="19"/>
        <v>Feb</v>
      </c>
      <c r="E415" s="1">
        <v>19282</v>
      </c>
      <c r="F415" s="1">
        <v>9961</v>
      </c>
      <c r="G415" s="1">
        <v>9321</v>
      </c>
      <c r="H415" s="3">
        <f t="shared" si="20"/>
        <v>0.48340421118141269</v>
      </c>
      <c r="I415" s="1" t="s">
        <v>29</v>
      </c>
      <c r="J415" s="1" t="s">
        <v>36</v>
      </c>
      <c r="K415" s="1" t="s">
        <v>21</v>
      </c>
      <c r="L415" s="1" t="s">
        <v>16</v>
      </c>
      <c r="M415" s="1" t="s">
        <v>32</v>
      </c>
      <c r="N415" s="1" t="s">
        <v>33</v>
      </c>
      <c r="O415" s="13">
        <v>0.06</v>
      </c>
    </row>
    <row r="416" spans="1:15" x14ac:dyDescent="0.25">
      <c r="A416" s="1" t="s">
        <v>451</v>
      </c>
      <c r="B416" s="12">
        <v>44633</v>
      </c>
      <c r="C416" s="12" t="str">
        <f t="shared" si="18"/>
        <v>2022</v>
      </c>
      <c r="D416" s="12" t="str">
        <f t="shared" si="19"/>
        <v>Mar</v>
      </c>
      <c r="E416" s="1">
        <v>48990</v>
      </c>
      <c r="F416" s="1">
        <v>3694</v>
      </c>
      <c r="G416" s="1">
        <v>45296</v>
      </c>
      <c r="H416" s="3">
        <f t="shared" si="20"/>
        <v>0.92459685650132684</v>
      </c>
      <c r="I416" s="1" t="s">
        <v>13</v>
      </c>
      <c r="J416" s="1" t="s">
        <v>36</v>
      </c>
      <c r="K416" s="1" t="s">
        <v>21</v>
      </c>
      <c r="L416" s="1" t="s">
        <v>31</v>
      </c>
      <c r="M416" s="1" t="s">
        <v>17</v>
      </c>
      <c r="N416" s="1" t="s">
        <v>24</v>
      </c>
      <c r="O416" s="13">
        <v>0.18</v>
      </c>
    </row>
    <row r="417" spans="1:15" x14ac:dyDescent="0.25">
      <c r="A417" s="1" t="s">
        <v>452</v>
      </c>
      <c r="B417" s="12">
        <v>45022</v>
      </c>
      <c r="C417" s="12" t="str">
        <f t="shared" si="18"/>
        <v>2023</v>
      </c>
      <c r="D417" s="12" t="str">
        <f t="shared" si="19"/>
        <v>Apr</v>
      </c>
      <c r="E417" s="1">
        <v>35380</v>
      </c>
      <c r="F417" s="1">
        <v>27026</v>
      </c>
      <c r="G417" s="1">
        <v>8354</v>
      </c>
      <c r="H417" s="3">
        <f t="shared" si="20"/>
        <v>0.23612210288298474</v>
      </c>
      <c r="I417" s="1" t="s">
        <v>13</v>
      </c>
      <c r="J417" s="1" t="s">
        <v>26</v>
      </c>
      <c r="K417" s="1" t="s">
        <v>29</v>
      </c>
      <c r="L417" s="1" t="s">
        <v>27</v>
      </c>
      <c r="M417" s="1" t="s">
        <v>17</v>
      </c>
      <c r="N417" s="1" t="s">
        <v>51</v>
      </c>
      <c r="O417" s="13">
        <v>0.13</v>
      </c>
    </row>
    <row r="418" spans="1:15" x14ac:dyDescent="0.25">
      <c r="A418" s="1" t="s">
        <v>453</v>
      </c>
      <c r="B418" s="12">
        <v>44828</v>
      </c>
      <c r="C418" s="12" t="str">
        <f t="shared" si="18"/>
        <v>2022</v>
      </c>
      <c r="D418" s="12" t="str">
        <f t="shared" si="19"/>
        <v>Sep</v>
      </c>
      <c r="E418" s="1">
        <v>23500</v>
      </c>
      <c r="F418" s="1">
        <v>22183</v>
      </c>
      <c r="G418" s="1">
        <v>1317</v>
      </c>
      <c r="H418" s="3">
        <f t="shared" si="20"/>
        <v>5.6042553191489361E-2</v>
      </c>
      <c r="I418" s="1" t="s">
        <v>13</v>
      </c>
      <c r="J418" s="1" t="s">
        <v>30</v>
      </c>
      <c r="K418" s="1" t="s">
        <v>21</v>
      </c>
      <c r="L418" s="1" t="s">
        <v>27</v>
      </c>
      <c r="M418" s="1" t="s">
        <v>32</v>
      </c>
      <c r="N418" s="1" t="s">
        <v>24</v>
      </c>
      <c r="O418" s="13">
        <v>0.06</v>
      </c>
    </row>
    <row r="419" spans="1:15" x14ac:dyDescent="0.25">
      <c r="A419" s="1" t="s">
        <v>454</v>
      </c>
      <c r="B419" s="12">
        <v>44805</v>
      </c>
      <c r="C419" s="12" t="str">
        <f t="shared" si="18"/>
        <v>2022</v>
      </c>
      <c r="D419" s="12" t="str">
        <f t="shared" si="19"/>
        <v>Sep</v>
      </c>
      <c r="E419" s="1">
        <v>45653</v>
      </c>
      <c r="F419" s="1">
        <v>14138</v>
      </c>
      <c r="G419" s="1">
        <v>31515</v>
      </c>
      <c r="H419" s="3">
        <f t="shared" si="20"/>
        <v>0.69031607999474298</v>
      </c>
      <c r="I419" s="1" t="s">
        <v>29</v>
      </c>
      <c r="J419" s="1" t="s">
        <v>14</v>
      </c>
      <c r="K419" s="1" t="s">
        <v>20</v>
      </c>
      <c r="L419" s="1" t="s">
        <v>16</v>
      </c>
      <c r="M419" s="1" t="s">
        <v>17</v>
      </c>
      <c r="N419" s="1" t="s">
        <v>33</v>
      </c>
      <c r="O419" s="13">
        <v>0.18</v>
      </c>
    </row>
    <row r="420" spans="1:15" x14ac:dyDescent="0.25">
      <c r="A420" s="1" t="s">
        <v>455</v>
      </c>
      <c r="B420" s="12">
        <v>44723</v>
      </c>
      <c r="C420" s="12" t="str">
        <f t="shared" si="18"/>
        <v>2022</v>
      </c>
      <c r="D420" s="12" t="str">
        <f t="shared" si="19"/>
        <v>Jun</v>
      </c>
      <c r="E420" s="1">
        <v>42908</v>
      </c>
      <c r="F420" s="1">
        <v>6443</v>
      </c>
      <c r="G420" s="1">
        <v>36465</v>
      </c>
      <c r="H420" s="3">
        <f t="shared" si="20"/>
        <v>0.84984152139461178</v>
      </c>
      <c r="I420" s="1" t="s">
        <v>13</v>
      </c>
      <c r="J420" s="1" t="s">
        <v>40</v>
      </c>
      <c r="K420" s="1" t="s">
        <v>35</v>
      </c>
      <c r="L420" s="1" t="s">
        <v>27</v>
      </c>
      <c r="M420" s="1" t="s">
        <v>32</v>
      </c>
      <c r="N420" s="1" t="s">
        <v>18</v>
      </c>
      <c r="O420" s="13">
        <v>0.06</v>
      </c>
    </row>
    <row r="421" spans="1:15" x14ac:dyDescent="0.25">
      <c r="A421" s="1" t="s">
        <v>456</v>
      </c>
      <c r="B421" s="12">
        <v>44770</v>
      </c>
      <c r="C421" s="12" t="str">
        <f t="shared" si="18"/>
        <v>2022</v>
      </c>
      <c r="D421" s="12" t="str">
        <f t="shared" si="19"/>
        <v>Jul</v>
      </c>
      <c r="E421" s="1">
        <v>17934</v>
      </c>
      <c r="F421" s="1">
        <v>9890</v>
      </c>
      <c r="G421" s="1">
        <v>8044</v>
      </c>
      <c r="H421" s="3">
        <f t="shared" si="20"/>
        <v>0.44853351176536188</v>
      </c>
      <c r="I421" s="1" t="s">
        <v>35</v>
      </c>
      <c r="J421" s="1" t="s">
        <v>36</v>
      </c>
      <c r="K421" s="1" t="s">
        <v>21</v>
      </c>
      <c r="L421" s="1" t="s">
        <v>16</v>
      </c>
      <c r="M421" s="1" t="s">
        <v>23</v>
      </c>
      <c r="N421" s="1" t="s">
        <v>33</v>
      </c>
      <c r="O421" s="13">
        <v>0.19</v>
      </c>
    </row>
    <row r="422" spans="1:15" x14ac:dyDescent="0.25">
      <c r="A422" s="1" t="s">
        <v>457</v>
      </c>
      <c r="B422" s="12">
        <v>44855</v>
      </c>
      <c r="C422" s="12" t="str">
        <f t="shared" si="18"/>
        <v>2022</v>
      </c>
      <c r="D422" s="12" t="str">
        <f t="shared" si="19"/>
        <v>Oct</v>
      </c>
      <c r="E422" s="1">
        <v>16122</v>
      </c>
      <c r="F422" s="1">
        <v>28870</v>
      </c>
      <c r="G422" s="1">
        <v>-12748</v>
      </c>
      <c r="H422" s="3">
        <f t="shared" si="20"/>
        <v>-0.79072075424885246</v>
      </c>
      <c r="I422" s="1" t="s">
        <v>20</v>
      </c>
      <c r="J422" s="1" t="s">
        <v>30</v>
      </c>
      <c r="K422" s="1" t="s">
        <v>21</v>
      </c>
      <c r="L422" s="1" t="s">
        <v>16</v>
      </c>
      <c r="M422" s="1" t="s">
        <v>17</v>
      </c>
      <c r="N422" s="1" t="s">
        <v>33</v>
      </c>
      <c r="O422" s="13">
        <v>0.14000000000000001</v>
      </c>
    </row>
    <row r="423" spans="1:15" x14ac:dyDescent="0.25">
      <c r="A423" s="1" t="s">
        <v>458</v>
      </c>
      <c r="B423" s="12">
        <v>44629</v>
      </c>
      <c r="C423" s="12" t="str">
        <f t="shared" si="18"/>
        <v>2022</v>
      </c>
      <c r="D423" s="12" t="str">
        <f t="shared" si="19"/>
        <v>Mar</v>
      </c>
      <c r="E423" s="1">
        <v>33213</v>
      </c>
      <c r="F423" s="1">
        <v>21547</v>
      </c>
      <c r="G423" s="1">
        <v>11666</v>
      </c>
      <c r="H423" s="3">
        <f t="shared" si="20"/>
        <v>0.35124800529912986</v>
      </c>
      <c r="I423" s="1" t="s">
        <v>35</v>
      </c>
      <c r="J423" s="1" t="s">
        <v>36</v>
      </c>
      <c r="K423" s="1" t="s">
        <v>35</v>
      </c>
      <c r="L423" s="1" t="s">
        <v>31</v>
      </c>
      <c r="M423" s="1" t="s">
        <v>32</v>
      </c>
      <c r="N423" s="1" t="s">
        <v>18</v>
      </c>
      <c r="O423" s="13">
        <v>0</v>
      </c>
    </row>
    <row r="424" spans="1:15" x14ac:dyDescent="0.25">
      <c r="A424" s="1" t="s">
        <v>459</v>
      </c>
      <c r="B424" s="12">
        <v>44665</v>
      </c>
      <c r="C424" s="12" t="str">
        <f t="shared" si="18"/>
        <v>2022</v>
      </c>
      <c r="D424" s="12" t="str">
        <f t="shared" si="19"/>
        <v>Apr</v>
      </c>
      <c r="E424" s="1">
        <v>14157</v>
      </c>
      <c r="F424" s="1">
        <v>25528</v>
      </c>
      <c r="G424" s="1">
        <v>-11371</v>
      </c>
      <c r="H424" s="3">
        <f t="shared" si="20"/>
        <v>-0.803206894115985</v>
      </c>
      <c r="I424" s="1" t="s">
        <v>13</v>
      </c>
      <c r="J424" s="1" t="s">
        <v>26</v>
      </c>
      <c r="K424" s="1" t="s">
        <v>21</v>
      </c>
      <c r="L424" s="1" t="s">
        <v>27</v>
      </c>
      <c r="M424" s="1" t="s">
        <v>17</v>
      </c>
      <c r="N424" s="1" t="s">
        <v>33</v>
      </c>
      <c r="O424" s="13">
        <v>0.27</v>
      </c>
    </row>
    <row r="425" spans="1:15" x14ac:dyDescent="0.25">
      <c r="A425" s="1" t="s">
        <v>460</v>
      </c>
      <c r="B425" s="12">
        <v>44694</v>
      </c>
      <c r="C425" s="12" t="str">
        <f t="shared" si="18"/>
        <v>2022</v>
      </c>
      <c r="D425" s="12" t="str">
        <f t="shared" si="19"/>
        <v>May</v>
      </c>
      <c r="E425" s="1">
        <v>46733</v>
      </c>
      <c r="F425" s="1">
        <v>19132</v>
      </c>
      <c r="G425" s="1">
        <v>27601</v>
      </c>
      <c r="H425" s="3">
        <f t="shared" si="20"/>
        <v>0.59061048937581584</v>
      </c>
      <c r="I425" s="1" t="s">
        <v>13</v>
      </c>
      <c r="J425" s="1" t="s">
        <v>14</v>
      </c>
      <c r="K425" s="1" t="s">
        <v>20</v>
      </c>
      <c r="L425" s="1" t="s">
        <v>16</v>
      </c>
      <c r="M425" s="1" t="s">
        <v>17</v>
      </c>
      <c r="N425" s="1" t="s">
        <v>18</v>
      </c>
      <c r="O425" s="13">
        <v>0.22</v>
      </c>
    </row>
    <row r="426" spans="1:15" x14ac:dyDescent="0.25">
      <c r="A426" s="1" t="s">
        <v>461</v>
      </c>
      <c r="B426" s="12">
        <v>45141</v>
      </c>
      <c r="C426" s="12" t="str">
        <f t="shared" si="18"/>
        <v>2023</v>
      </c>
      <c r="D426" s="12" t="str">
        <f t="shared" si="19"/>
        <v>Aug</v>
      </c>
      <c r="E426" s="1">
        <v>8364</v>
      </c>
      <c r="F426" s="1">
        <v>28149</v>
      </c>
      <c r="G426" s="1">
        <v>-19785</v>
      </c>
      <c r="H426" s="3">
        <f t="shared" si="20"/>
        <v>-2.3654949784791968</v>
      </c>
      <c r="I426" s="1" t="s">
        <v>13</v>
      </c>
      <c r="J426" s="1" t="s">
        <v>26</v>
      </c>
      <c r="K426" s="1" t="s">
        <v>45</v>
      </c>
      <c r="L426" s="1" t="s">
        <v>41</v>
      </c>
      <c r="M426" s="1" t="s">
        <v>32</v>
      </c>
      <c r="N426" s="1" t="s">
        <v>33</v>
      </c>
      <c r="O426" s="13">
        <v>0.09</v>
      </c>
    </row>
    <row r="427" spans="1:15" x14ac:dyDescent="0.25">
      <c r="A427" s="1" t="s">
        <v>462</v>
      </c>
      <c r="B427" s="12">
        <v>44805</v>
      </c>
      <c r="C427" s="12" t="str">
        <f t="shared" si="18"/>
        <v>2022</v>
      </c>
      <c r="D427" s="12" t="str">
        <f t="shared" si="19"/>
        <v>Sep</v>
      </c>
      <c r="E427" s="1">
        <v>36196</v>
      </c>
      <c r="F427" s="1">
        <v>12701</v>
      </c>
      <c r="G427" s="1">
        <v>23495</v>
      </c>
      <c r="H427" s="3">
        <f t="shared" si="20"/>
        <v>0.64910487346668144</v>
      </c>
      <c r="I427" s="1" t="s">
        <v>15</v>
      </c>
      <c r="J427" s="1" t="s">
        <v>36</v>
      </c>
      <c r="K427" s="1" t="s">
        <v>29</v>
      </c>
      <c r="L427" s="1" t="s">
        <v>16</v>
      </c>
      <c r="M427" s="1" t="s">
        <v>17</v>
      </c>
      <c r="N427" s="1" t="s">
        <v>18</v>
      </c>
      <c r="O427" s="13">
        <v>7.0000000000000007E-2</v>
      </c>
    </row>
    <row r="428" spans="1:15" x14ac:dyDescent="0.25">
      <c r="A428" s="1" t="s">
        <v>463</v>
      </c>
      <c r="B428" s="12">
        <v>44772</v>
      </c>
      <c r="C428" s="12" t="str">
        <f t="shared" si="18"/>
        <v>2022</v>
      </c>
      <c r="D428" s="12" t="str">
        <f t="shared" si="19"/>
        <v>Jul</v>
      </c>
      <c r="E428" s="1">
        <v>15987</v>
      </c>
      <c r="F428" s="1">
        <v>20809</v>
      </c>
      <c r="G428" s="1">
        <v>-4822</v>
      </c>
      <c r="H428" s="3">
        <f t="shared" si="20"/>
        <v>-0.30162006630387189</v>
      </c>
      <c r="I428" s="1" t="s">
        <v>13</v>
      </c>
      <c r="J428" s="1" t="s">
        <v>36</v>
      </c>
      <c r="K428" s="1" t="s">
        <v>21</v>
      </c>
      <c r="L428" s="1" t="s">
        <v>31</v>
      </c>
      <c r="M428" s="1" t="s">
        <v>17</v>
      </c>
      <c r="N428" s="1" t="s">
        <v>18</v>
      </c>
      <c r="O428" s="13">
        <v>0.08</v>
      </c>
    </row>
    <row r="429" spans="1:15" x14ac:dyDescent="0.25">
      <c r="A429" s="1" t="s">
        <v>464</v>
      </c>
      <c r="B429" s="12">
        <v>44606</v>
      </c>
      <c r="C429" s="12" t="str">
        <f t="shared" si="18"/>
        <v>2022</v>
      </c>
      <c r="D429" s="12" t="str">
        <f t="shared" si="19"/>
        <v>Feb</v>
      </c>
      <c r="E429" s="1">
        <v>41014</v>
      </c>
      <c r="F429" s="1">
        <v>21386</v>
      </c>
      <c r="G429" s="1">
        <v>19628</v>
      </c>
      <c r="H429" s="3">
        <f t="shared" si="20"/>
        <v>0.47856829375335252</v>
      </c>
      <c r="I429" s="1" t="s">
        <v>29</v>
      </c>
      <c r="J429" s="1" t="s">
        <v>14</v>
      </c>
      <c r="K429" s="1" t="s">
        <v>35</v>
      </c>
      <c r="L429" s="1" t="s">
        <v>22</v>
      </c>
      <c r="M429" s="1" t="s">
        <v>23</v>
      </c>
      <c r="N429" s="1" t="s">
        <v>18</v>
      </c>
      <c r="O429" s="13">
        <v>0.18</v>
      </c>
    </row>
    <row r="430" spans="1:15" x14ac:dyDescent="0.25">
      <c r="A430" s="1" t="s">
        <v>465</v>
      </c>
      <c r="B430" s="12">
        <v>45114</v>
      </c>
      <c r="C430" s="12" t="str">
        <f t="shared" si="18"/>
        <v>2023</v>
      </c>
      <c r="D430" s="12" t="str">
        <f t="shared" si="19"/>
        <v>Jul</v>
      </c>
      <c r="E430" s="1">
        <v>8416</v>
      </c>
      <c r="F430" s="1">
        <v>3970</v>
      </c>
      <c r="G430" s="1">
        <v>4446</v>
      </c>
      <c r="H430" s="3">
        <f t="shared" si="20"/>
        <v>0.52827946768060841</v>
      </c>
      <c r="I430" s="1" t="s">
        <v>20</v>
      </c>
      <c r="J430" s="1" t="s">
        <v>14</v>
      </c>
      <c r="K430" s="1" t="s">
        <v>21</v>
      </c>
      <c r="L430" s="1" t="s">
        <v>27</v>
      </c>
      <c r="M430" s="1" t="s">
        <v>23</v>
      </c>
      <c r="N430" s="1" t="s">
        <v>33</v>
      </c>
      <c r="O430" s="13">
        <v>0.24</v>
      </c>
    </row>
    <row r="431" spans="1:15" x14ac:dyDescent="0.25">
      <c r="A431" s="1" t="s">
        <v>466</v>
      </c>
      <c r="B431" s="12">
        <v>44724</v>
      </c>
      <c r="C431" s="12" t="str">
        <f t="shared" si="18"/>
        <v>2022</v>
      </c>
      <c r="D431" s="12" t="str">
        <f t="shared" si="19"/>
        <v>Jun</v>
      </c>
      <c r="E431" s="1">
        <v>8492</v>
      </c>
      <c r="F431" s="1">
        <v>22508</v>
      </c>
      <c r="G431" s="1">
        <v>-14016</v>
      </c>
      <c r="H431" s="3">
        <f t="shared" si="20"/>
        <v>-1.6504945831370701</v>
      </c>
      <c r="I431" s="1" t="s">
        <v>35</v>
      </c>
      <c r="J431" s="1" t="s">
        <v>36</v>
      </c>
      <c r="K431" s="1" t="s">
        <v>21</v>
      </c>
      <c r="L431" s="1" t="s">
        <v>16</v>
      </c>
      <c r="M431" s="1" t="s">
        <v>23</v>
      </c>
      <c r="N431" s="1" t="s">
        <v>24</v>
      </c>
      <c r="O431" s="13">
        <v>0.13</v>
      </c>
    </row>
    <row r="432" spans="1:15" x14ac:dyDescent="0.25">
      <c r="A432" s="1" t="s">
        <v>467</v>
      </c>
      <c r="B432" s="12">
        <v>45061</v>
      </c>
      <c r="C432" s="12" t="str">
        <f t="shared" si="18"/>
        <v>2023</v>
      </c>
      <c r="D432" s="12" t="str">
        <f t="shared" si="19"/>
        <v>May</v>
      </c>
      <c r="E432" s="1">
        <v>33474</v>
      </c>
      <c r="F432" s="1">
        <v>28147</v>
      </c>
      <c r="G432" s="1">
        <v>5327</v>
      </c>
      <c r="H432" s="3">
        <f t="shared" si="20"/>
        <v>0.15913843580092013</v>
      </c>
      <c r="I432" s="1" t="s">
        <v>13</v>
      </c>
      <c r="J432" s="1" t="s">
        <v>40</v>
      </c>
      <c r="K432" s="1" t="s">
        <v>45</v>
      </c>
      <c r="L432" s="1" t="s">
        <v>27</v>
      </c>
      <c r="M432" s="1" t="s">
        <v>32</v>
      </c>
      <c r="N432" s="1" t="s">
        <v>24</v>
      </c>
      <c r="O432" s="13">
        <v>0.09</v>
      </c>
    </row>
    <row r="433" spans="1:15" x14ac:dyDescent="0.25">
      <c r="A433" s="1" t="s">
        <v>468</v>
      </c>
      <c r="B433" s="12">
        <v>44888</v>
      </c>
      <c r="C433" s="12" t="str">
        <f t="shared" si="18"/>
        <v>2022</v>
      </c>
      <c r="D433" s="12" t="str">
        <f t="shared" si="19"/>
        <v>Nov</v>
      </c>
      <c r="E433" s="1">
        <v>28502</v>
      </c>
      <c r="F433" s="1">
        <v>3954</v>
      </c>
      <c r="G433" s="1">
        <v>24548</v>
      </c>
      <c r="H433" s="3">
        <f t="shared" si="20"/>
        <v>0.86127289313030664</v>
      </c>
      <c r="I433" s="1" t="s">
        <v>13</v>
      </c>
      <c r="J433" s="1" t="s">
        <v>26</v>
      </c>
      <c r="K433" s="1" t="s">
        <v>21</v>
      </c>
      <c r="L433" s="1" t="s">
        <v>27</v>
      </c>
      <c r="M433" s="1" t="s">
        <v>32</v>
      </c>
      <c r="N433" s="1" t="s">
        <v>18</v>
      </c>
      <c r="O433" s="13">
        <v>0.13</v>
      </c>
    </row>
    <row r="434" spans="1:15" x14ac:dyDescent="0.25">
      <c r="A434" s="1" t="s">
        <v>469</v>
      </c>
      <c r="B434" s="12">
        <v>44862</v>
      </c>
      <c r="C434" s="12" t="str">
        <f t="shared" si="18"/>
        <v>2022</v>
      </c>
      <c r="D434" s="12" t="str">
        <f t="shared" si="19"/>
        <v>Oct</v>
      </c>
      <c r="E434" s="1">
        <v>30059</v>
      </c>
      <c r="F434" s="1">
        <v>19240</v>
      </c>
      <c r="G434" s="1">
        <v>10819</v>
      </c>
      <c r="H434" s="3">
        <f t="shared" si="20"/>
        <v>0.35992547988955054</v>
      </c>
      <c r="I434" s="1" t="s">
        <v>13</v>
      </c>
      <c r="J434" s="1" t="s">
        <v>40</v>
      </c>
      <c r="K434" s="1" t="s">
        <v>45</v>
      </c>
      <c r="L434" s="1" t="s">
        <v>41</v>
      </c>
      <c r="M434" s="1" t="s">
        <v>17</v>
      </c>
      <c r="N434" s="1" t="s">
        <v>51</v>
      </c>
      <c r="O434" s="13">
        <v>0.05</v>
      </c>
    </row>
    <row r="435" spans="1:15" x14ac:dyDescent="0.25">
      <c r="A435" s="1" t="s">
        <v>470</v>
      </c>
      <c r="B435" s="12">
        <v>45287</v>
      </c>
      <c r="C435" s="12" t="str">
        <f t="shared" si="18"/>
        <v>2023</v>
      </c>
      <c r="D435" s="12" t="str">
        <f t="shared" si="19"/>
        <v>Dec</v>
      </c>
      <c r="E435" s="1">
        <v>33904</v>
      </c>
      <c r="F435" s="1">
        <v>9028</v>
      </c>
      <c r="G435" s="1">
        <v>24876</v>
      </c>
      <c r="H435" s="3">
        <f t="shared" si="20"/>
        <v>0.73371873525247755</v>
      </c>
      <c r="I435" s="1" t="s">
        <v>15</v>
      </c>
      <c r="J435" s="1" t="s">
        <v>26</v>
      </c>
      <c r="K435" s="1" t="s">
        <v>45</v>
      </c>
      <c r="L435" s="1" t="s">
        <v>22</v>
      </c>
      <c r="M435" s="1" t="s">
        <v>23</v>
      </c>
      <c r="N435" s="1" t="s">
        <v>18</v>
      </c>
      <c r="O435" s="13">
        <v>0.19</v>
      </c>
    </row>
    <row r="436" spans="1:15" x14ac:dyDescent="0.25">
      <c r="A436" s="1" t="s">
        <v>471</v>
      </c>
      <c r="B436" s="12">
        <v>44733</v>
      </c>
      <c r="C436" s="12" t="str">
        <f t="shared" si="18"/>
        <v>2022</v>
      </c>
      <c r="D436" s="12" t="str">
        <f t="shared" si="19"/>
        <v>Jun</v>
      </c>
      <c r="E436" s="1">
        <v>46378</v>
      </c>
      <c r="F436" s="1">
        <v>7699</v>
      </c>
      <c r="G436" s="1">
        <v>38679</v>
      </c>
      <c r="H436" s="3">
        <f t="shared" si="20"/>
        <v>0.8339945663892363</v>
      </c>
      <c r="I436" s="1" t="s">
        <v>13</v>
      </c>
      <c r="J436" s="1" t="s">
        <v>30</v>
      </c>
      <c r="K436" s="1" t="s">
        <v>45</v>
      </c>
      <c r="L436" s="1" t="s">
        <v>16</v>
      </c>
      <c r="M436" s="1" t="s">
        <v>17</v>
      </c>
      <c r="N436" s="1" t="s">
        <v>18</v>
      </c>
      <c r="O436" s="13">
        <v>0.13</v>
      </c>
    </row>
    <row r="437" spans="1:15" x14ac:dyDescent="0.25">
      <c r="A437" s="1" t="s">
        <v>472</v>
      </c>
      <c r="B437" s="12">
        <v>45267</v>
      </c>
      <c r="C437" s="12" t="str">
        <f t="shared" si="18"/>
        <v>2023</v>
      </c>
      <c r="D437" s="12" t="str">
        <f t="shared" si="19"/>
        <v>Dec</v>
      </c>
      <c r="E437" s="1">
        <v>49969</v>
      </c>
      <c r="F437" s="1">
        <v>21285</v>
      </c>
      <c r="G437" s="1">
        <v>28684</v>
      </c>
      <c r="H437" s="3">
        <f t="shared" si="20"/>
        <v>0.57403590225940082</v>
      </c>
      <c r="I437" s="1" t="s">
        <v>15</v>
      </c>
      <c r="J437" s="1" t="s">
        <v>30</v>
      </c>
      <c r="K437" s="1" t="s">
        <v>21</v>
      </c>
      <c r="L437" s="1" t="s">
        <v>16</v>
      </c>
      <c r="M437" s="1" t="s">
        <v>17</v>
      </c>
      <c r="N437" s="1" t="s">
        <v>18</v>
      </c>
      <c r="O437" s="13">
        <v>0.24</v>
      </c>
    </row>
    <row r="438" spans="1:15" x14ac:dyDescent="0.25">
      <c r="A438" s="1" t="s">
        <v>473</v>
      </c>
      <c r="B438" s="12">
        <v>44654</v>
      </c>
      <c r="C438" s="12" t="str">
        <f t="shared" si="18"/>
        <v>2022</v>
      </c>
      <c r="D438" s="12" t="str">
        <f t="shared" si="19"/>
        <v>Apr</v>
      </c>
      <c r="E438" s="1">
        <v>9662</v>
      </c>
      <c r="F438" s="1">
        <v>17475</v>
      </c>
      <c r="G438" s="1">
        <v>-7813</v>
      </c>
      <c r="H438" s="3">
        <f t="shared" si="20"/>
        <v>-0.80863175326019454</v>
      </c>
      <c r="I438" s="1" t="s">
        <v>15</v>
      </c>
      <c r="J438" s="1" t="s">
        <v>26</v>
      </c>
      <c r="K438" s="1" t="s">
        <v>21</v>
      </c>
      <c r="L438" s="1" t="s">
        <v>41</v>
      </c>
      <c r="M438" s="1" t="s">
        <v>23</v>
      </c>
      <c r="N438" s="1" t="s">
        <v>51</v>
      </c>
      <c r="O438" s="13">
        <v>0.22</v>
      </c>
    </row>
    <row r="439" spans="1:15" x14ac:dyDescent="0.25">
      <c r="A439" s="1" t="s">
        <v>474</v>
      </c>
      <c r="B439" s="12">
        <v>45070</v>
      </c>
      <c r="C439" s="12" t="str">
        <f t="shared" si="18"/>
        <v>2023</v>
      </c>
      <c r="D439" s="12" t="str">
        <f t="shared" si="19"/>
        <v>May</v>
      </c>
      <c r="E439" s="1">
        <v>23067</v>
      </c>
      <c r="F439" s="1">
        <v>21643</v>
      </c>
      <c r="G439" s="1">
        <v>1424</v>
      </c>
      <c r="H439" s="3">
        <f t="shared" si="20"/>
        <v>6.173321194780422E-2</v>
      </c>
      <c r="I439" s="1" t="s">
        <v>13</v>
      </c>
      <c r="J439" s="1" t="s">
        <v>36</v>
      </c>
      <c r="K439" s="1" t="s">
        <v>29</v>
      </c>
      <c r="L439" s="1" t="s">
        <v>27</v>
      </c>
      <c r="M439" s="1" t="s">
        <v>38</v>
      </c>
      <c r="N439" s="1" t="s">
        <v>18</v>
      </c>
      <c r="O439" s="13">
        <v>0.08</v>
      </c>
    </row>
    <row r="440" spans="1:15" x14ac:dyDescent="0.25">
      <c r="A440" s="1" t="s">
        <v>475</v>
      </c>
      <c r="B440" s="12">
        <v>44928</v>
      </c>
      <c r="C440" s="12" t="str">
        <f t="shared" si="18"/>
        <v>2023</v>
      </c>
      <c r="D440" s="12" t="str">
        <f t="shared" si="19"/>
        <v>Jan</v>
      </c>
      <c r="E440" s="1">
        <v>44257</v>
      </c>
      <c r="F440" s="1">
        <v>22442</v>
      </c>
      <c r="G440" s="1">
        <v>21815</v>
      </c>
      <c r="H440" s="3">
        <f t="shared" si="20"/>
        <v>0.49291637481076439</v>
      </c>
      <c r="I440" s="1" t="s">
        <v>15</v>
      </c>
      <c r="J440" s="1" t="s">
        <v>36</v>
      </c>
      <c r="K440" s="1" t="s">
        <v>21</v>
      </c>
      <c r="L440" s="1" t="s">
        <v>31</v>
      </c>
      <c r="M440" s="1" t="s">
        <v>23</v>
      </c>
      <c r="N440" s="1" t="s">
        <v>18</v>
      </c>
      <c r="O440" s="13">
        <v>0.16</v>
      </c>
    </row>
    <row r="441" spans="1:15" x14ac:dyDescent="0.25">
      <c r="A441" s="1" t="s">
        <v>476</v>
      </c>
      <c r="B441" s="12">
        <v>45243</v>
      </c>
      <c r="C441" s="12" t="str">
        <f t="shared" si="18"/>
        <v>2023</v>
      </c>
      <c r="D441" s="12" t="str">
        <f t="shared" si="19"/>
        <v>Nov</v>
      </c>
      <c r="E441" s="1">
        <v>9194</v>
      </c>
      <c r="F441" s="1">
        <v>21648</v>
      </c>
      <c r="G441" s="1">
        <v>-12454</v>
      </c>
      <c r="H441" s="3">
        <f t="shared" si="20"/>
        <v>-1.3545790733086795</v>
      </c>
      <c r="I441" s="1" t="s">
        <v>35</v>
      </c>
      <c r="J441" s="1" t="s">
        <v>36</v>
      </c>
      <c r="K441" s="1" t="s">
        <v>45</v>
      </c>
      <c r="L441" s="1" t="s">
        <v>16</v>
      </c>
      <c r="M441" s="1" t="s">
        <v>38</v>
      </c>
      <c r="N441" s="1" t="s">
        <v>24</v>
      </c>
      <c r="O441" s="13">
        <v>0.08</v>
      </c>
    </row>
    <row r="442" spans="1:15" x14ac:dyDescent="0.25">
      <c r="A442" s="1" t="s">
        <v>477</v>
      </c>
      <c r="B442" s="12">
        <v>45189</v>
      </c>
      <c r="C442" s="12" t="str">
        <f t="shared" si="18"/>
        <v>2023</v>
      </c>
      <c r="D442" s="12" t="str">
        <f t="shared" si="19"/>
        <v>Sep</v>
      </c>
      <c r="E442" s="1">
        <v>42211</v>
      </c>
      <c r="F442" s="1">
        <v>7610</v>
      </c>
      <c r="G442" s="1">
        <v>34601</v>
      </c>
      <c r="H442" s="3">
        <f t="shared" si="20"/>
        <v>0.81971524010329067</v>
      </c>
      <c r="I442" s="1" t="s">
        <v>15</v>
      </c>
      <c r="J442" s="1" t="s">
        <v>36</v>
      </c>
      <c r="K442" s="1" t="s">
        <v>21</v>
      </c>
      <c r="L442" s="1" t="s">
        <v>31</v>
      </c>
      <c r="M442" s="1" t="s">
        <v>23</v>
      </c>
      <c r="N442" s="1" t="s">
        <v>51</v>
      </c>
      <c r="O442" s="13">
        <v>7.0000000000000007E-2</v>
      </c>
    </row>
    <row r="443" spans="1:15" x14ac:dyDescent="0.25">
      <c r="A443" s="1" t="s">
        <v>478</v>
      </c>
      <c r="B443" s="12">
        <v>44891</v>
      </c>
      <c r="C443" s="12" t="str">
        <f t="shared" si="18"/>
        <v>2022</v>
      </c>
      <c r="D443" s="12" t="str">
        <f t="shared" si="19"/>
        <v>Nov</v>
      </c>
      <c r="E443" s="1">
        <v>19108</v>
      </c>
      <c r="F443" s="1">
        <v>28463</v>
      </c>
      <c r="G443" s="1">
        <v>-9355</v>
      </c>
      <c r="H443" s="3">
        <f t="shared" si="20"/>
        <v>-0.48958551392087085</v>
      </c>
      <c r="I443" s="1" t="s">
        <v>29</v>
      </c>
      <c r="J443" s="1" t="s">
        <v>26</v>
      </c>
      <c r="K443" s="1" t="s">
        <v>20</v>
      </c>
      <c r="L443" s="1" t="s">
        <v>41</v>
      </c>
      <c r="M443" s="1" t="s">
        <v>17</v>
      </c>
      <c r="N443" s="1" t="s">
        <v>18</v>
      </c>
      <c r="O443" s="13">
        <v>0.04</v>
      </c>
    </row>
    <row r="444" spans="1:15" x14ac:dyDescent="0.25">
      <c r="A444" s="1" t="s">
        <v>479</v>
      </c>
      <c r="B444" s="12">
        <v>45247</v>
      </c>
      <c r="C444" s="12" t="str">
        <f t="shared" si="18"/>
        <v>2023</v>
      </c>
      <c r="D444" s="12" t="str">
        <f t="shared" si="19"/>
        <v>Nov</v>
      </c>
      <c r="E444" s="1">
        <v>25389</v>
      </c>
      <c r="F444" s="1">
        <v>25945</v>
      </c>
      <c r="G444" s="1">
        <v>-556</v>
      </c>
      <c r="H444" s="3">
        <f t="shared" si="20"/>
        <v>-2.1899247705699319E-2</v>
      </c>
      <c r="I444" s="1" t="s">
        <v>29</v>
      </c>
      <c r="J444" s="1" t="s">
        <v>36</v>
      </c>
      <c r="K444" s="1" t="s">
        <v>21</v>
      </c>
      <c r="L444" s="1" t="s">
        <v>27</v>
      </c>
      <c r="M444" s="1" t="s">
        <v>23</v>
      </c>
      <c r="N444" s="1" t="s">
        <v>18</v>
      </c>
      <c r="O444" s="13">
        <v>0.22</v>
      </c>
    </row>
    <row r="445" spans="1:15" x14ac:dyDescent="0.25">
      <c r="A445" s="1" t="s">
        <v>480</v>
      </c>
      <c r="B445" s="12">
        <v>44920</v>
      </c>
      <c r="C445" s="12" t="str">
        <f t="shared" si="18"/>
        <v>2022</v>
      </c>
      <c r="D445" s="12" t="str">
        <f t="shared" si="19"/>
        <v>Dec</v>
      </c>
      <c r="E445" s="1">
        <v>7506</v>
      </c>
      <c r="F445" s="1">
        <v>27670</v>
      </c>
      <c r="G445" s="1">
        <v>-20164</v>
      </c>
      <c r="H445" s="3">
        <f t="shared" si="20"/>
        <v>-2.6863842259525712</v>
      </c>
      <c r="I445" s="1" t="s">
        <v>13</v>
      </c>
      <c r="J445" s="1" t="s">
        <v>36</v>
      </c>
      <c r="K445" s="1" t="s">
        <v>21</v>
      </c>
      <c r="L445" s="1" t="s">
        <v>41</v>
      </c>
      <c r="M445" s="1" t="s">
        <v>23</v>
      </c>
      <c r="N445" s="1" t="s">
        <v>51</v>
      </c>
      <c r="O445" s="13">
        <v>0.01</v>
      </c>
    </row>
    <row r="446" spans="1:15" x14ac:dyDescent="0.25">
      <c r="A446" s="1" t="s">
        <v>481</v>
      </c>
      <c r="B446" s="12">
        <v>44734</v>
      </c>
      <c r="C446" s="12" t="str">
        <f t="shared" si="18"/>
        <v>2022</v>
      </c>
      <c r="D446" s="12" t="str">
        <f t="shared" si="19"/>
        <v>Jun</v>
      </c>
      <c r="E446" s="1">
        <v>11497</v>
      </c>
      <c r="F446" s="1">
        <v>14870</v>
      </c>
      <c r="G446" s="1">
        <v>-3373</v>
      </c>
      <c r="H446" s="3">
        <f t="shared" si="20"/>
        <v>-0.29338088196920936</v>
      </c>
      <c r="I446" s="1" t="s">
        <v>35</v>
      </c>
      <c r="J446" s="1" t="s">
        <v>36</v>
      </c>
      <c r="K446" s="1" t="s">
        <v>35</v>
      </c>
      <c r="L446" s="1" t="s">
        <v>31</v>
      </c>
      <c r="M446" s="1" t="s">
        <v>23</v>
      </c>
      <c r="N446" s="1" t="s">
        <v>18</v>
      </c>
      <c r="O446" s="13">
        <v>0.28999999999999998</v>
      </c>
    </row>
    <row r="447" spans="1:15" x14ac:dyDescent="0.25">
      <c r="A447" s="1" t="s">
        <v>482</v>
      </c>
      <c r="B447" s="12">
        <v>44805</v>
      </c>
      <c r="C447" s="12" t="str">
        <f t="shared" si="18"/>
        <v>2022</v>
      </c>
      <c r="D447" s="12" t="str">
        <f t="shared" si="19"/>
        <v>Sep</v>
      </c>
      <c r="E447" s="1">
        <v>35422</v>
      </c>
      <c r="F447" s="1">
        <v>14285</v>
      </c>
      <c r="G447" s="1">
        <v>21137</v>
      </c>
      <c r="H447" s="3">
        <f t="shared" si="20"/>
        <v>0.59671955282028122</v>
      </c>
      <c r="I447" s="1" t="s">
        <v>13</v>
      </c>
      <c r="J447" s="1" t="s">
        <v>36</v>
      </c>
      <c r="K447" s="1" t="s">
        <v>21</v>
      </c>
      <c r="L447" s="1" t="s">
        <v>16</v>
      </c>
      <c r="M447" s="1" t="s">
        <v>17</v>
      </c>
      <c r="N447" s="1" t="s">
        <v>51</v>
      </c>
      <c r="O447" s="13">
        <v>0.22</v>
      </c>
    </row>
    <row r="448" spans="1:15" x14ac:dyDescent="0.25">
      <c r="A448" s="1" t="s">
        <v>483</v>
      </c>
      <c r="B448" s="12">
        <v>44696</v>
      </c>
      <c r="C448" s="12" t="str">
        <f t="shared" si="18"/>
        <v>2022</v>
      </c>
      <c r="D448" s="12" t="str">
        <f t="shared" si="19"/>
        <v>May</v>
      </c>
      <c r="E448" s="1">
        <v>5077</v>
      </c>
      <c r="F448" s="1">
        <v>19706</v>
      </c>
      <c r="G448" s="1">
        <v>-14629</v>
      </c>
      <c r="H448" s="3">
        <f t="shared" si="20"/>
        <v>-2.8814260389994093</v>
      </c>
      <c r="I448" s="1" t="s">
        <v>15</v>
      </c>
      <c r="J448" s="1" t="s">
        <v>36</v>
      </c>
      <c r="K448" s="1" t="s">
        <v>21</v>
      </c>
      <c r="L448" s="1" t="s">
        <v>27</v>
      </c>
      <c r="M448" s="1" t="s">
        <v>32</v>
      </c>
      <c r="N448" s="1" t="s">
        <v>24</v>
      </c>
      <c r="O448" s="13">
        <v>0.18</v>
      </c>
    </row>
    <row r="449" spans="1:15" x14ac:dyDescent="0.25">
      <c r="A449" s="1" t="s">
        <v>484</v>
      </c>
      <c r="B449" s="12">
        <v>44667</v>
      </c>
      <c r="C449" s="12" t="str">
        <f t="shared" si="18"/>
        <v>2022</v>
      </c>
      <c r="D449" s="12" t="str">
        <f t="shared" si="19"/>
        <v>Apr</v>
      </c>
      <c r="E449" s="1">
        <v>8516</v>
      </c>
      <c r="F449" s="1">
        <v>13452</v>
      </c>
      <c r="G449" s="1">
        <v>-4936</v>
      </c>
      <c r="H449" s="3">
        <f t="shared" si="20"/>
        <v>-0.5796148426491311</v>
      </c>
      <c r="I449" s="1" t="s">
        <v>35</v>
      </c>
      <c r="J449" s="1" t="s">
        <v>36</v>
      </c>
      <c r="K449" s="1" t="s">
        <v>21</v>
      </c>
      <c r="L449" s="1" t="s">
        <v>31</v>
      </c>
      <c r="M449" s="1" t="s">
        <v>17</v>
      </c>
      <c r="N449" s="1" t="s">
        <v>33</v>
      </c>
      <c r="O449" s="13">
        <v>0.18</v>
      </c>
    </row>
    <row r="450" spans="1:15" x14ac:dyDescent="0.25">
      <c r="A450" s="1" t="s">
        <v>485</v>
      </c>
      <c r="B450" s="12">
        <v>44816</v>
      </c>
      <c r="C450" s="12" t="str">
        <f t="shared" si="18"/>
        <v>2022</v>
      </c>
      <c r="D450" s="12" t="str">
        <f t="shared" si="19"/>
        <v>Sep</v>
      </c>
      <c r="E450" s="1">
        <v>40610</v>
      </c>
      <c r="F450" s="1">
        <v>18460</v>
      </c>
      <c r="G450" s="1">
        <v>22150</v>
      </c>
      <c r="H450" s="3">
        <f t="shared" si="20"/>
        <v>0.54543215956660918</v>
      </c>
      <c r="I450" s="1" t="s">
        <v>35</v>
      </c>
      <c r="J450" s="1" t="s">
        <v>26</v>
      </c>
      <c r="K450" s="1" t="s">
        <v>35</v>
      </c>
      <c r="L450" s="1" t="s">
        <v>31</v>
      </c>
      <c r="M450" s="1" t="s">
        <v>17</v>
      </c>
      <c r="N450" s="1" t="s">
        <v>24</v>
      </c>
      <c r="O450" s="13">
        <v>0.19</v>
      </c>
    </row>
    <row r="451" spans="1:15" x14ac:dyDescent="0.25">
      <c r="A451" s="1" t="s">
        <v>486</v>
      </c>
      <c r="B451" s="12">
        <v>45008</v>
      </c>
      <c r="C451" s="12" t="str">
        <f t="shared" ref="C451:C514" si="21">TEXT(B451,"YYYY")</f>
        <v>2023</v>
      </c>
      <c r="D451" s="12" t="str">
        <f t="shared" ref="D451:D514" si="22">TEXT(B451,"MMM")</f>
        <v>Mar</v>
      </c>
      <c r="E451" s="1">
        <v>48578</v>
      </c>
      <c r="F451" s="1">
        <v>28502</v>
      </c>
      <c r="G451" s="1">
        <v>20076</v>
      </c>
      <c r="H451" s="3">
        <f t="shared" ref="H451:H514" si="23">G451/E451</f>
        <v>0.41327349829140764</v>
      </c>
      <c r="I451" s="1" t="s">
        <v>29</v>
      </c>
      <c r="J451" s="1" t="s">
        <v>14</v>
      </c>
      <c r="K451" s="1" t="s">
        <v>21</v>
      </c>
      <c r="L451" s="1" t="s">
        <v>31</v>
      </c>
      <c r="M451" s="1" t="s">
        <v>23</v>
      </c>
      <c r="N451" s="1" t="s">
        <v>51</v>
      </c>
      <c r="O451" s="13">
        <v>0.02</v>
      </c>
    </row>
    <row r="452" spans="1:15" x14ac:dyDescent="0.25">
      <c r="A452" s="1" t="s">
        <v>487</v>
      </c>
      <c r="B452" s="12">
        <v>44995</v>
      </c>
      <c r="C452" s="12" t="str">
        <f t="shared" si="21"/>
        <v>2023</v>
      </c>
      <c r="D452" s="12" t="str">
        <f t="shared" si="22"/>
        <v>Mar</v>
      </c>
      <c r="E452" s="1">
        <v>40723</v>
      </c>
      <c r="F452" s="1">
        <v>29590</v>
      </c>
      <c r="G452" s="1">
        <v>11133</v>
      </c>
      <c r="H452" s="3">
        <f t="shared" si="23"/>
        <v>0.27338359158215259</v>
      </c>
      <c r="I452" s="1" t="s">
        <v>29</v>
      </c>
      <c r="J452" s="1" t="s">
        <v>40</v>
      </c>
      <c r="K452" s="1" t="s">
        <v>21</v>
      </c>
      <c r="L452" s="1" t="s">
        <v>41</v>
      </c>
      <c r="M452" s="1" t="s">
        <v>23</v>
      </c>
      <c r="N452" s="1" t="s">
        <v>24</v>
      </c>
      <c r="O452" s="13">
        <v>0.02</v>
      </c>
    </row>
    <row r="453" spans="1:15" x14ac:dyDescent="0.25">
      <c r="A453" s="1" t="s">
        <v>488</v>
      </c>
      <c r="B453" s="12">
        <v>45235</v>
      </c>
      <c r="C453" s="12" t="str">
        <f t="shared" si="21"/>
        <v>2023</v>
      </c>
      <c r="D453" s="12" t="str">
        <f t="shared" si="22"/>
        <v>Nov</v>
      </c>
      <c r="E453" s="1">
        <v>27866</v>
      </c>
      <c r="F453" s="1">
        <v>14205</v>
      </c>
      <c r="G453" s="1">
        <v>13661</v>
      </c>
      <c r="H453" s="3">
        <f t="shared" si="23"/>
        <v>0.49023900093303668</v>
      </c>
      <c r="I453" s="1" t="s">
        <v>29</v>
      </c>
      <c r="J453" s="1" t="s">
        <v>40</v>
      </c>
      <c r="K453" s="1" t="s">
        <v>15</v>
      </c>
      <c r="L453" s="1" t="s">
        <v>31</v>
      </c>
      <c r="M453" s="1" t="s">
        <v>17</v>
      </c>
      <c r="N453" s="1" t="s">
        <v>24</v>
      </c>
      <c r="O453" s="13">
        <v>0.02</v>
      </c>
    </row>
    <row r="454" spans="1:15" x14ac:dyDescent="0.25">
      <c r="A454" s="1" t="s">
        <v>489</v>
      </c>
      <c r="B454" s="12">
        <v>44905</v>
      </c>
      <c r="C454" s="12" t="str">
        <f t="shared" si="21"/>
        <v>2022</v>
      </c>
      <c r="D454" s="12" t="str">
        <f t="shared" si="22"/>
        <v>Dec</v>
      </c>
      <c r="E454" s="1">
        <v>37905</v>
      </c>
      <c r="F454" s="1">
        <v>24148</v>
      </c>
      <c r="G454" s="1">
        <v>13757</v>
      </c>
      <c r="H454" s="3">
        <f t="shared" si="23"/>
        <v>0.36293364991425936</v>
      </c>
      <c r="I454" s="1" t="s">
        <v>13</v>
      </c>
      <c r="J454" s="1" t="s">
        <v>30</v>
      </c>
      <c r="K454" s="1" t="s">
        <v>21</v>
      </c>
      <c r="L454" s="1" t="s">
        <v>22</v>
      </c>
      <c r="M454" s="1" t="s">
        <v>17</v>
      </c>
      <c r="N454" s="1" t="s">
        <v>18</v>
      </c>
      <c r="O454" s="13">
        <v>0.23</v>
      </c>
    </row>
    <row r="455" spans="1:15" x14ac:dyDescent="0.25">
      <c r="A455" s="1" t="s">
        <v>490</v>
      </c>
      <c r="B455" s="12">
        <v>44693</v>
      </c>
      <c r="C455" s="12" t="str">
        <f t="shared" si="21"/>
        <v>2022</v>
      </c>
      <c r="D455" s="12" t="str">
        <f t="shared" si="22"/>
        <v>May</v>
      </c>
      <c r="E455" s="1">
        <v>42931</v>
      </c>
      <c r="F455" s="1">
        <v>6619</v>
      </c>
      <c r="G455" s="1">
        <v>36312</v>
      </c>
      <c r="H455" s="3">
        <f t="shared" si="23"/>
        <v>0.84582236612238237</v>
      </c>
      <c r="I455" s="1" t="s">
        <v>20</v>
      </c>
      <c r="J455" s="1" t="s">
        <v>26</v>
      </c>
      <c r="K455" s="1" t="s">
        <v>21</v>
      </c>
      <c r="L455" s="1" t="s">
        <v>31</v>
      </c>
      <c r="M455" s="1" t="s">
        <v>32</v>
      </c>
      <c r="N455" s="1" t="s">
        <v>18</v>
      </c>
      <c r="O455" s="13">
        <v>0.01</v>
      </c>
    </row>
    <row r="456" spans="1:15" x14ac:dyDescent="0.25">
      <c r="A456" s="1" t="s">
        <v>491</v>
      </c>
      <c r="B456" s="12">
        <v>44629</v>
      </c>
      <c r="C456" s="12" t="str">
        <f t="shared" si="21"/>
        <v>2022</v>
      </c>
      <c r="D456" s="12" t="str">
        <f t="shared" si="22"/>
        <v>Mar</v>
      </c>
      <c r="E456" s="1">
        <v>36633</v>
      </c>
      <c r="F456" s="1">
        <v>8748</v>
      </c>
      <c r="G456" s="1">
        <v>27885</v>
      </c>
      <c r="H456" s="3">
        <f t="shared" si="23"/>
        <v>0.76119891900745229</v>
      </c>
      <c r="I456" s="1" t="s">
        <v>15</v>
      </c>
      <c r="J456" s="1" t="s">
        <v>14</v>
      </c>
      <c r="K456" s="1" t="s">
        <v>21</v>
      </c>
      <c r="L456" s="1" t="s">
        <v>31</v>
      </c>
      <c r="M456" s="1" t="s">
        <v>32</v>
      </c>
      <c r="N456" s="1" t="s">
        <v>33</v>
      </c>
      <c r="O456" s="13">
        <v>0.19</v>
      </c>
    </row>
    <row r="457" spans="1:15" x14ac:dyDescent="0.25">
      <c r="A457" s="1" t="s">
        <v>492</v>
      </c>
      <c r="B457" s="12">
        <v>44994</v>
      </c>
      <c r="C457" s="12" t="str">
        <f t="shared" si="21"/>
        <v>2023</v>
      </c>
      <c r="D457" s="12" t="str">
        <f t="shared" si="22"/>
        <v>Mar</v>
      </c>
      <c r="E457" s="1">
        <v>25967</v>
      </c>
      <c r="F457" s="1">
        <v>21391</v>
      </c>
      <c r="G457" s="1">
        <v>4576</v>
      </c>
      <c r="H457" s="3">
        <f t="shared" si="23"/>
        <v>0.17622366850232987</v>
      </c>
      <c r="I457" s="1" t="s">
        <v>29</v>
      </c>
      <c r="J457" s="1" t="s">
        <v>36</v>
      </c>
      <c r="K457" s="1" t="s">
        <v>21</v>
      </c>
      <c r="L457" s="1" t="s">
        <v>31</v>
      </c>
      <c r="M457" s="1" t="s">
        <v>32</v>
      </c>
      <c r="N457" s="1" t="s">
        <v>33</v>
      </c>
      <c r="O457" s="13">
        <v>0.22</v>
      </c>
    </row>
    <row r="458" spans="1:15" x14ac:dyDescent="0.25">
      <c r="A458" s="1" t="s">
        <v>493</v>
      </c>
      <c r="B458" s="12">
        <v>45079</v>
      </c>
      <c r="C458" s="12" t="str">
        <f t="shared" si="21"/>
        <v>2023</v>
      </c>
      <c r="D458" s="12" t="str">
        <f t="shared" si="22"/>
        <v>Jun</v>
      </c>
      <c r="E458" s="1">
        <v>31614</v>
      </c>
      <c r="F458" s="1">
        <v>15291</v>
      </c>
      <c r="G458" s="1">
        <v>16323</v>
      </c>
      <c r="H458" s="3">
        <f t="shared" si="23"/>
        <v>0.51632188271019164</v>
      </c>
      <c r="I458" s="1" t="s">
        <v>20</v>
      </c>
      <c r="J458" s="1" t="s">
        <v>36</v>
      </c>
      <c r="K458" s="1" t="s">
        <v>29</v>
      </c>
      <c r="L458" s="1" t="s">
        <v>41</v>
      </c>
      <c r="M458" s="1" t="s">
        <v>17</v>
      </c>
      <c r="N458" s="1" t="s">
        <v>18</v>
      </c>
      <c r="O458" s="13">
        <v>0.24</v>
      </c>
    </row>
    <row r="459" spans="1:15" x14ac:dyDescent="0.25">
      <c r="A459" s="1" t="s">
        <v>494</v>
      </c>
      <c r="B459" s="12">
        <v>45147</v>
      </c>
      <c r="C459" s="12" t="str">
        <f t="shared" si="21"/>
        <v>2023</v>
      </c>
      <c r="D459" s="12" t="str">
        <f t="shared" si="22"/>
        <v>Aug</v>
      </c>
      <c r="E459" s="1">
        <v>9542</v>
      </c>
      <c r="F459" s="1">
        <v>3723</v>
      </c>
      <c r="G459" s="1">
        <v>5819</v>
      </c>
      <c r="H459" s="3">
        <f t="shared" si="23"/>
        <v>0.60983022427164113</v>
      </c>
      <c r="I459" s="1" t="s">
        <v>13</v>
      </c>
      <c r="J459" s="1" t="s">
        <v>36</v>
      </c>
      <c r="K459" s="1" t="s">
        <v>45</v>
      </c>
      <c r="L459" s="1" t="s">
        <v>27</v>
      </c>
      <c r="M459" s="1" t="s">
        <v>17</v>
      </c>
      <c r="N459" s="1" t="s">
        <v>51</v>
      </c>
      <c r="O459" s="13">
        <v>0.12</v>
      </c>
    </row>
    <row r="460" spans="1:15" x14ac:dyDescent="0.25">
      <c r="A460" s="1" t="s">
        <v>495</v>
      </c>
      <c r="B460" s="12">
        <v>44869</v>
      </c>
      <c r="C460" s="12" t="str">
        <f t="shared" si="21"/>
        <v>2022</v>
      </c>
      <c r="D460" s="12" t="str">
        <f t="shared" si="22"/>
        <v>Nov</v>
      </c>
      <c r="E460" s="1">
        <v>36726</v>
      </c>
      <c r="F460" s="1">
        <v>4676</v>
      </c>
      <c r="G460" s="1">
        <v>32050</v>
      </c>
      <c r="H460" s="3">
        <f t="shared" si="23"/>
        <v>0.87267875619452162</v>
      </c>
      <c r="I460" s="1" t="s">
        <v>13</v>
      </c>
      <c r="J460" s="1" t="s">
        <v>36</v>
      </c>
      <c r="K460" s="1" t="s">
        <v>29</v>
      </c>
      <c r="L460" s="1" t="s">
        <v>16</v>
      </c>
      <c r="M460" s="1" t="s">
        <v>23</v>
      </c>
      <c r="N460" s="1" t="s">
        <v>18</v>
      </c>
      <c r="O460" s="13">
        <v>0.24</v>
      </c>
    </row>
    <row r="461" spans="1:15" x14ac:dyDescent="0.25">
      <c r="A461" s="1" t="s">
        <v>496</v>
      </c>
      <c r="B461" s="12">
        <v>45279</v>
      </c>
      <c r="C461" s="12" t="str">
        <f t="shared" si="21"/>
        <v>2023</v>
      </c>
      <c r="D461" s="12" t="str">
        <f t="shared" si="22"/>
        <v>Dec</v>
      </c>
      <c r="E461" s="1">
        <v>18704</v>
      </c>
      <c r="F461" s="1">
        <v>10644</v>
      </c>
      <c r="G461" s="1">
        <v>8060</v>
      </c>
      <c r="H461" s="3">
        <f t="shared" si="23"/>
        <v>0.43092386655260906</v>
      </c>
      <c r="I461" s="1" t="s">
        <v>13</v>
      </c>
      <c r="J461" s="1" t="s">
        <v>14</v>
      </c>
      <c r="K461" s="1" t="s">
        <v>20</v>
      </c>
      <c r="L461" s="1" t="s">
        <v>22</v>
      </c>
      <c r="M461" s="1" t="s">
        <v>17</v>
      </c>
      <c r="N461" s="1" t="s">
        <v>33</v>
      </c>
      <c r="O461" s="13">
        <v>0.21</v>
      </c>
    </row>
    <row r="462" spans="1:15" x14ac:dyDescent="0.25">
      <c r="A462" s="1" t="s">
        <v>497</v>
      </c>
      <c r="B462" s="12">
        <v>44820</v>
      </c>
      <c r="C462" s="12" t="str">
        <f t="shared" si="21"/>
        <v>2022</v>
      </c>
      <c r="D462" s="12" t="str">
        <f t="shared" si="22"/>
        <v>Sep</v>
      </c>
      <c r="E462" s="1">
        <v>35247</v>
      </c>
      <c r="F462" s="1">
        <v>29037</v>
      </c>
      <c r="G462" s="1">
        <v>6210</v>
      </c>
      <c r="H462" s="3">
        <f t="shared" si="23"/>
        <v>0.17618520725168099</v>
      </c>
      <c r="I462" s="1" t="s">
        <v>13</v>
      </c>
      <c r="J462" s="1" t="s">
        <v>26</v>
      </c>
      <c r="K462" s="1" t="s">
        <v>35</v>
      </c>
      <c r="L462" s="1" t="s">
        <v>31</v>
      </c>
      <c r="M462" s="1" t="s">
        <v>23</v>
      </c>
      <c r="N462" s="1" t="s">
        <v>24</v>
      </c>
      <c r="O462" s="13">
        <v>0.06</v>
      </c>
    </row>
    <row r="463" spans="1:15" x14ac:dyDescent="0.25">
      <c r="A463" s="1" t="s">
        <v>498</v>
      </c>
      <c r="B463" s="12">
        <v>44583</v>
      </c>
      <c r="C463" s="12" t="str">
        <f t="shared" si="21"/>
        <v>2022</v>
      </c>
      <c r="D463" s="12" t="str">
        <f t="shared" si="22"/>
        <v>Jan</v>
      </c>
      <c r="E463" s="1">
        <v>17313</v>
      </c>
      <c r="F463" s="1">
        <v>24255</v>
      </c>
      <c r="G463" s="1">
        <v>-6942</v>
      </c>
      <c r="H463" s="3">
        <f t="shared" si="23"/>
        <v>-0.40097036908681338</v>
      </c>
      <c r="I463" s="1" t="s">
        <v>35</v>
      </c>
      <c r="J463" s="1" t="s">
        <v>36</v>
      </c>
      <c r="K463" s="1" t="s">
        <v>15</v>
      </c>
      <c r="L463" s="1" t="s">
        <v>31</v>
      </c>
      <c r="M463" s="1" t="s">
        <v>23</v>
      </c>
      <c r="N463" s="1" t="s">
        <v>24</v>
      </c>
      <c r="O463" s="13">
        <v>0.04</v>
      </c>
    </row>
    <row r="464" spans="1:15" x14ac:dyDescent="0.25">
      <c r="A464" s="1" t="s">
        <v>499</v>
      </c>
      <c r="B464" s="12">
        <v>44764</v>
      </c>
      <c r="C464" s="12" t="str">
        <f t="shared" si="21"/>
        <v>2022</v>
      </c>
      <c r="D464" s="12" t="str">
        <f t="shared" si="22"/>
        <v>Jul</v>
      </c>
      <c r="E464" s="1">
        <v>29447</v>
      </c>
      <c r="F464" s="1">
        <v>8103</v>
      </c>
      <c r="G464" s="1">
        <v>21344</v>
      </c>
      <c r="H464" s="3">
        <f t="shared" si="23"/>
        <v>0.72482765646755187</v>
      </c>
      <c r="I464" s="1" t="s">
        <v>35</v>
      </c>
      <c r="J464" s="1" t="s">
        <v>40</v>
      </c>
      <c r="K464" s="1" t="s">
        <v>45</v>
      </c>
      <c r="L464" s="1" t="s">
        <v>31</v>
      </c>
      <c r="M464" s="1" t="s">
        <v>23</v>
      </c>
      <c r="N464" s="1" t="s">
        <v>18</v>
      </c>
      <c r="O464" s="13">
        <v>0.23</v>
      </c>
    </row>
    <row r="465" spans="1:15" x14ac:dyDescent="0.25">
      <c r="A465" s="1" t="s">
        <v>500</v>
      </c>
      <c r="B465" s="12">
        <v>44696</v>
      </c>
      <c r="C465" s="12" t="str">
        <f t="shared" si="21"/>
        <v>2022</v>
      </c>
      <c r="D465" s="12" t="str">
        <f t="shared" si="22"/>
        <v>May</v>
      </c>
      <c r="E465" s="1">
        <v>40934</v>
      </c>
      <c r="F465" s="1">
        <v>25531</v>
      </c>
      <c r="G465" s="1">
        <v>15403</v>
      </c>
      <c r="H465" s="3">
        <f t="shared" si="23"/>
        <v>0.37628865979381443</v>
      </c>
      <c r="I465" s="1" t="s">
        <v>35</v>
      </c>
      <c r="J465" s="1" t="s">
        <v>26</v>
      </c>
      <c r="K465" s="1" t="s">
        <v>15</v>
      </c>
      <c r="L465" s="1" t="s">
        <v>31</v>
      </c>
      <c r="M465" s="1" t="s">
        <v>17</v>
      </c>
      <c r="N465" s="1" t="s">
        <v>18</v>
      </c>
      <c r="O465" s="13">
        <v>0.06</v>
      </c>
    </row>
    <row r="466" spans="1:15" x14ac:dyDescent="0.25">
      <c r="A466" s="1" t="s">
        <v>501</v>
      </c>
      <c r="B466" s="12">
        <v>44821</v>
      </c>
      <c r="C466" s="12" t="str">
        <f t="shared" si="21"/>
        <v>2022</v>
      </c>
      <c r="D466" s="12" t="str">
        <f t="shared" si="22"/>
        <v>Sep</v>
      </c>
      <c r="E466" s="1">
        <v>46309</v>
      </c>
      <c r="F466" s="1">
        <v>24484</v>
      </c>
      <c r="G466" s="1">
        <v>21825</v>
      </c>
      <c r="H466" s="3">
        <f t="shared" si="23"/>
        <v>0.47129067783800127</v>
      </c>
      <c r="I466" s="1" t="s">
        <v>20</v>
      </c>
      <c r="J466" s="1" t="s">
        <v>26</v>
      </c>
      <c r="K466" s="1" t="s">
        <v>21</v>
      </c>
      <c r="L466" s="1" t="s">
        <v>16</v>
      </c>
      <c r="M466" s="1" t="s">
        <v>23</v>
      </c>
      <c r="N466" s="1" t="s">
        <v>18</v>
      </c>
      <c r="O466" s="13">
        <v>0.27</v>
      </c>
    </row>
    <row r="467" spans="1:15" x14ac:dyDescent="0.25">
      <c r="A467" s="1" t="s">
        <v>502</v>
      </c>
      <c r="B467" s="12">
        <v>44881</v>
      </c>
      <c r="C467" s="12" t="str">
        <f t="shared" si="21"/>
        <v>2022</v>
      </c>
      <c r="D467" s="12" t="str">
        <f t="shared" si="22"/>
        <v>Nov</v>
      </c>
      <c r="E467" s="1">
        <v>6732</v>
      </c>
      <c r="F467" s="1">
        <v>27226</v>
      </c>
      <c r="G467" s="1">
        <v>-20494</v>
      </c>
      <c r="H467" s="3">
        <f t="shared" si="23"/>
        <v>-3.0442661913250149</v>
      </c>
      <c r="I467" s="1" t="s">
        <v>15</v>
      </c>
      <c r="J467" s="1" t="s">
        <v>36</v>
      </c>
      <c r="K467" s="1" t="s">
        <v>45</v>
      </c>
      <c r="L467" s="1" t="s">
        <v>31</v>
      </c>
      <c r="M467" s="1" t="s">
        <v>17</v>
      </c>
      <c r="N467" s="1" t="s">
        <v>18</v>
      </c>
      <c r="O467" s="13">
        <v>0.02</v>
      </c>
    </row>
    <row r="468" spans="1:15" x14ac:dyDescent="0.25">
      <c r="A468" s="1" t="s">
        <v>503</v>
      </c>
      <c r="B468" s="12">
        <v>44611</v>
      </c>
      <c r="C468" s="12" t="str">
        <f t="shared" si="21"/>
        <v>2022</v>
      </c>
      <c r="D468" s="12" t="str">
        <f t="shared" si="22"/>
        <v>Feb</v>
      </c>
      <c r="E468" s="1">
        <v>23095</v>
      </c>
      <c r="F468" s="1">
        <v>17521</v>
      </c>
      <c r="G468" s="1">
        <v>5574</v>
      </c>
      <c r="H468" s="3">
        <f t="shared" si="23"/>
        <v>0.24135094176228622</v>
      </c>
      <c r="I468" s="1" t="s">
        <v>29</v>
      </c>
      <c r="J468" s="1" t="s">
        <v>36</v>
      </c>
      <c r="K468" s="1" t="s">
        <v>35</v>
      </c>
      <c r="L468" s="1" t="s">
        <v>16</v>
      </c>
      <c r="M468" s="1" t="s">
        <v>38</v>
      </c>
      <c r="N468" s="1" t="s">
        <v>18</v>
      </c>
      <c r="O468" s="13">
        <v>0.24</v>
      </c>
    </row>
    <row r="469" spans="1:15" x14ac:dyDescent="0.25">
      <c r="A469" s="1" t="s">
        <v>504</v>
      </c>
      <c r="B469" s="12">
        <v>44893</v>
      </c>
      <c r="C469" s="12" t="str">
        <f t="shared" si="21"/>
        <v>2022</v>
      </c>
      <c r="D469" s="12" t="str">
        <f t="shared" si="22"/>
        <v>Nov</v>
      </c>
      <c r="E469" s="1">
        <v>19186</v>
      </c>
      <c r="F469" s="1">
        <v>16038</v>
      </c>
      <c r="G469" s="1">
        <v>3148</v>
      </c>
      <c r="H469" s="3">
        <f t="shared" si="23"/>
        <v>0.16407797352236006</v>
      </c>
      <c r="I469" s="1" t="s">
        <v>35</v>
      </c>
      <c r="J469" s="1" t="s">
        <v>36</v>
      </c>
      <c r="K469" s="1" t="s">
        <v>15</v>
      </c>
      <c r="L469" s="1" t="s">
        <v>31</v>
      </c>
      <c r="M469" s="1" t="s">
        <v>17</v>
      </c>
      <c r="N469" s="1" t="s">
        <v>33</v>
      </c>
      <c r="O469" s="13">
        <v>0.03</v>
      </c>
    </row>
    <row r="470" spans="1:15" x14ac:dyDescent="0.25">
      <c r="A470" s="1" t="s">
        <v>505</v>
      </c>
      <c r="B470" s="12">
        <v>44797</v>
      </c>
      <c r="C470" s="12" t="str">
        <f t="shared" si="21"/>
        <v>2022</v>
      </c>
      <c r="D470" s="12" t="str">
        <f t="shared" si="22"/>
        <v>Aug</v>
      </c>
      <c r="E470" s="1">
        <v>9511</v>
      </c>
      <c r="F470" s="1">
        <v>23622</v>
      </c>
      <c r="G470" s="1">
        <v>-14111</v>
      </c>
      <c r="H470" s="3">
        <f t="shared" si="23"/>
        <v>-1.4836505099358637</v>
      </c>
      <c r="I470" s="1" t="s">
        <v>29</v>
      </c>
      <c r="J470" s="1" t="s">
        <v>26</v>
      </c>
      <c r="K470" s="1" t="s">
        <v>21</v>
      </c>
      <c r="L470" s="1" t="s">
        <v>41</v>
      </c>
      <c r="M470" s="1" t="s">
        <v>38</v>
      </c>
      <c r="N470" s="1" t="s">
        <v>51</v>
      </c>
      <c r="O470" s="13">
        <v>0.13</v>
      </c>
    </row>
    <row r="471" spans="1:15" x14ac:dyDescent="0.25">
      <c r="A471" s="1" t="s">
        <v>506</v>
      </c>
      <c r="B471" s="12">
        <v>45268</v>
      </c>
      <c r="C471" s="12" t="str">
        <f t="shared" si="21"/>
        <v>2023</v>
      </c>
      <c r="D471" s="12" t="str">
        <f t="shared" si="22"/>
        <v>Dec</v>
      </c>
      <c r="E471" s="1">
        <v>6494</v>
      </c>
      <c r="F471" s="1">
        <v>7502</v>
      </c>
      <c r="G471" s="1">
        <v>-1008</v>
      </c>
      <c r="H471" s="3">
        <f t="shared" si="23"/>
        <v>-0.15522020326455188</v>
      </c>
      <c r="I471" s="1" t="s">
        <v>29</v>
      </c>
      <c r="J471" s="1" t="s">
        <v>36</v>
      </c>
      <c r="K471" s="1" t="s">
        <v>35</v>
      </c>
      <c r="L471" s="1" t="s">
        <v>41</v>
      </c>
      <c r="M471" s="1" t="s">
        <v>32</v>
      </c>
      <c r="N471" s="1" t="s">
        <v>33</v>
      </c>
      <c r="O471" s="13">
        <v>0.04</v>
      </c>
    </row>
    <row r="472" spans="1:15" x14ac:dyDescent="0.25">
      <c r="A472" s="1" t="s">
        <v>507</v>
      </c>
      <c r="B472" s="12">
        <v>45284</v>
      </c>
      <c r="C472" s="12" t="str">
        <f t="shared" si="21"/>
        <v>2023</v>
      </c>
      <c r="D472" s="12" t="str">
        <f t="shared" si="22"/>
        <v>Dec</v>
      </c>
      <c r="E472" s="1">
        <v>20756</v>
      </c>
      <c r="F472" s="1">
        <v>17617</v>
      </c>
      <c r="G472" s="1">
        <v>3139</v>
      </c>
      <c r="H472" s="3">
        <f t="shared" si="23"/>
        <v>0.15123337830025052</v>
      </c>
      <c r="I472" s="1" t="s">
        <v>13</v>
      </c>
      <c r="J472" s="1" t="s">
        <v>36</v>
      </c>
      <c r="K472" s="1" t="s">
        <v>20</v>
      </c>
      <c r="L472" s="1" t="s">
        <v>41</v>
      </c>
      <c r="M472" s="1" t="s">
        <v>23</v>
      </c>
      <c r="N472" s="1" t="s">
        <v>24</v>
      </c>
      <c r="O472" s="13">
        <v>0.06</v>
      </c>
    </row>
    <row r="473" spans="1:15" x14ac:dyDescent="0.25">
      <c r="A473" s="1" t="s">
        <v>508</v>
      </c>
      <c r="B473" s="12">
        <v>44878</v>
      </c>
      <c r="C473" s="12" t="str">
        <f t="shared" si="21"/>
        <v>2022</v>
      </c>
      <c r="D473" s="12" t="str">
        <f t="shared" si="22"/>
        <v>Nov</v>
      </c>
      <c r="E473" s="1">
        <v>45325</v>
      </c>
      <c r="F473" s="1">
        <v>10855</v>
      </c>
      <c r="G473" s="1">
        <v>34470</v>
      </c>
      <c r="H473" s="3">
        <f t="shared" si="23"/>
        <v>0.76050744622173194</v>
      </c>
      <c r="I473" s="1" t="s">
        <v>15</v>
      </c>
      <c r="J473" s="1" t="s">
        <v>40</v>
      </c>
      <c r="K473" s="1" t="s">
        <v>20</v>
      </c>
      <c r="L473" s="1" t="s">
        <v>31</v>
      </c>
      <c r="M473" s="1" t="s">
        <v>38</v>
      </c>
      <c r="N473" s="1" t="s">
        <v>24</v>
      </c>
      <c r="O473" s="13">
        <v>0.13</v>
      </c>
    </row>
    <row r="474" spans="1:15" x14ac:dyDescent="0.25">
      <c r="A474" s="1" t="s">
        <v>509</v>
      </c>
      <c r="B474" s="12">
        <v>44869</v>
      </c>
      <c r="C474" s="12" t="str">
        <f t="shared" si="21"/>
        <v>2022</v>
      </c>
      <c r="D474" s="12" t="str">
        <f t="shared" si="22"/>
        <v>Nov</v>
      </c>
      <c r="E474" s="1">
        <v>11986</v>
      </c>
      <c r="F474" s="1">
        <v>21902</v>
      </c>
      <c r="G474" s="1">
        <v>-9916</v>
      </c>
      <c r="H474" s="3">
        <f t="shared" si="23"/>
        <v>-0.82729851493408979</v>
      </c>
      <c r="I474" s="1" t="s">
        <v>29</v>
      </c>
      <c r="J474" s="1" t="s">
        <v>26</v>
      </c>
      <c r="K474" s="1" t="s">
        <v>45</v>
      </c>
      <c r="L474" s="1" t="s">
        <v>31</v>
      </c>
      <c r="M474" s="1" t="s">
        <v>38</v>
      </c>
      <c r="N474" s="1" t="s">
        <v>24</v>
      </c>
      <c r="O474" s="13">
        <v>0.2</v>
      </c>
    </row>
    <row r="475" spans="1:15" x14ac:dyDescent="0.25">
      <c r="A475" s="1" t="s">
        <v>510</v>
      </c>
      <c r="B475" s="12">
        <v>44628</v>
      </c>
      <c r="C475" s="12" t="str">
        <f t="shared" si="21"/>
        <v>2022</v>
      </c>
      <c r="D475" s="12" t="str">
        <f t="shared" si="22"/>
        <v>Mar</v>
      </c>
      <c r="E475" s="1">
        <v>46802</v>
      </c>
      <c r="F475" s="1">
        <v>27203</v>
      </c>
      <c r="G475" s="1">
        <v>19599</v>
      </c>
      <c r="H475" s="3">
        <f t="shared" si="23"/>
        <v>0.41876415537797529</v>
      </c>
      <c r="I475" s="1" t="s">
        <v>35</v>
      </c>
      <c r="J475" s="1" t="s">
        <v>36</v>
      </c>
      <c r="K475" s="1" t="s">
        <v>21</v>
      </c>
      <c r="L475" s="1" t="s">
        <v>22</v>
      </c>
      <c r="M475" s="1" t="s">
        <v>17</v>
      </c>
      <c r="N475" s="1" t="s">
        <v>33</v>
      </c>
      <c r="O475" s="13">
        <v>0.26</v>
      </c>
    </row>
    <row r="476" spans="1:15" x14ac:dyDescent="0.25">
      <c r="A476" s="1" t="s">
        <v>511</v>
      </c>
      <c r="B476" s="12">
        <v>44983</v>
      </c>
      <c r="C476" s="12" t="str">
        <f t="shared" si="21"/>
        <v>2023</v>
      </c>
      <c r="D476" s="12" t="str">
        <f t="shared" si="22"/>
        <v>Feb</v>
      </c>
      <c r="E476" s="1">
        <v>38299</v>
      </c>
      <c r="F476" s="1">
        <v>8846</v>
      </c>
      <c r="G476" s="1">
        <v>29453</v>
      </c>
      <c r="H476" s="3">
        <f t="shared" si="23"/>
        <v>0.76902791195592579</v>
      </c>
      <c r="I476" s="1" t="s">
        <v>13</v>
      </c>
      <c r="J476" s="1" t="s">
        <v>40</v>
      </c>
      <c r="K476" s="1" t="s">
        <v>29</v>
      </c>
      <c r="L476" s="1" t="s">
        <v>31</v>
      </c>
      <c r="M476" s="1" t="s">
        <v>32</v>
      </c>
      <c r="N476" s="1" t="s">
        <v>18</v>
      </c>
      <c r="O476" s="13">
        <v>0.11</v>
      </c>
    </row>
    <row r="477" spans="1:15" x14ac:dyDescent="0.25">
      <c r="A477" s="1" t="s">
        <v>512</v>
      </c>
      <c r="B477" s="12">
        <v>44938</v>
      </c>
      <c r="C477" s="12" t="str">
        <f t="shared" si="21"/>
        <v>2023</v>
      </c>
      <c r="D477" s="12" t="str">
        <f t="shared" si="22"/>
        <v>Jan</v>
      </c>
      <c r="E477" s="1">
        <v>7614</v>
      </c>
      <c r="F477" s="1">
        <v>5107</v>
      </c>
      <c r="G477" s="1">
        <v>2507</v>
      </c>
      <c r="H477" s="3">
        <f t="shared" si="23"/>
        <v>0.32926188599947465</v>
      </c>
      <c r="I477" s="1" t="s">
        <v>35</v>
      </c>
      <c r="J477" s="1" t="s">
        <v>36</v>
      </c>
      <c r="K477" s="1" t="s">
        <v>21</v>
      </c>
      <c r="L477" s="1" t="s">
        <v>41</v>
      </c>
      <c r="M477" s="1" t="s">
        <v>32</v>
      </c>
      <c r="N477" s="1" t="s">
        <v>18</v>
      </c>
      <c r="O477" s="13">
        <v>0.04</v>
      </c>
    </row>
    <row r="478" spans="1:15" x14ac:dyDescent="0.25">
      <c r="A478" s="1" t="s">
        <v>513</v>
      </c>
      <c r="B478" s="12">
        <v>45016</v>
      </c>
      <c r="C478" s="12" t="str">
        <f t="shared" si="21"/>
        <v>2023</v>
      </c>
      <c r="D478" s="12" t="str">
        <f t="shared" si="22"/>
        <v>Mar</v>
      </c>
      <c r="E478" s="1">
        <v>41933</v>
      </c>
      <c r="F478" s="1">
        <v>12650</v>
      </c>
      <c r="G478" s="1">
        <v>29283</v>
      </c>
      <c r="H478" s="3">
        <f t="shared" si="23"/>
        <v>0.69832828559845472</v>
      </c>
      <c r="I478" s="1" t="s">
        <v>20</v>
      </c>
      <c r="J478" s="1" t="s">
        <v>26</v>
      </c>
      <c r="K478" s="1" t="s">
        <v>35</v>
      </c>
      <c r="L478" s="1" t="s">
        <v>16</v>
      </c>
      <c r="M478" s="1" t="s">
        <v>32</v>
      </c>
      <c r="N478" s="1" t="s">
        <v>18</v>
      </c>
      <c r="O478" s="13">
        <v>0.02</v>
      </c>
    </row>
    <row r="479" spans="1:15" x14ac:dyDescent="0.25">
      <c r="A479" s="1" t="s">
        <v>514</v>
      </c>
      <c r="B479" s="12">
        <v>44706</v>
      </c>
      <c r="C479" s="12" t="str">
        <f t="shared" si="21"/>
        <v>2022</v>
      </c>
      <c r="D479" s="12" t="str">
        <f t="shared" si="22"/>
        <v>May</v>
      </c>
      <c r="E479" s="1">
        <v>17235</v>
      </c>
      <c r="F479" s="1">
        <v>6575</v>
      </c>
      <c r="G479" s="1">
        <v>10660</v>
      </c>
      <c r="H479" s="3">
        <f t="shared" si="23"/>
        <v>0.61850884827386132</v>
      </c>
      <c r="I479" s="1" t="s">
        <v>29</v>
      </c>
      <c r="J479" s="1" t="s">
        <v>36</v>
      </c>
      <c r="K479" s="1" t="s">
        <v>29</v>
      </c>
      <c r="L479" s="1" t="s">
        <v>27</v>
      </c>
      <c r="M479" s="1" t="s">
        <v>23</v>
      </c>
      <c r="N479" s="1" t="s">
        <v>18</v>
      </c>
      <c r="O479" s="13">
        <v>0.27</v>
      </c>
    </row>
    <row r="480" spans="1:15" x14ac:dyDescent="0.25">
      <c r="A480" s="1" t="s">
        <v>515</v>
      </c>
      <c r="B480" s="12">
        <v>44796</v>
      </c>
      <c r="C480" s="12" t="str">
        <f t="shared" si="21"/>
        <v>2022</v>
      </c>
      <c r="D480" s="12" t="str">
        <f t="shared" si="22"/>
        <v>Aug</v>
      </c>
      <c r="E480" s="1">
        <v>30404</v>
      </c>
      <c r="F480" s="1">
        <v>6244</v>
      </c>
      <c r="G480" s="1">
        <v>24160</v>
      </c>
      <c r="H480" s="3">
        <f t="shared" si="23"/>
        <v>0.79463228522562823</v>
      </c>
      <c r="I480" s="1" t="s">
        <v>13</v>
      </c>
      <c r="J480" s="1" t="s">
        <v>26</v>
      </c>
      <c r="K480" s="1" t="s">
        <v>45</v>
      </c>
      <c r="L480" s="1" t="s">
        <v>31</v>
      </c>
      <c r="M480" s="1" t="s">
        <v>17</v>
      </c>
      <c r="N480" s="1" t="s">
        <v>18</v>
      </c>
      <c r="O480" s="13">
        <v>0.1</v>
      </c>
    </row>
    <row r="481" spans="1:15" x14ac:dyDescent="0.25">
      <c r="A481" s="1" t="s">
        <v>516</v>
      </c>
      <c r="B481" s="12">
        <v>45188</v>
      </c>
      <c r="C481" s="12" t="str">
        <f t="shared" si="21"/>
        <v>2023</v>
      </c>
      <c r="D481" s="12" t="str">
        <f t="shared" si="22"/>
        <v>Sep</v>
      </c>
      <c r="E481" s="1">
        <v>31034</v>
      </c>
      <c r="F481" s="1">
        <v>13034</v>
      </c>
      <c r="G481" s="1">
        <v>18000</v>
      </c>
      <c r="H481" s="3">
        <f t="shared" si="23"/>
        <v>0.58000902236257013</v>
      </c>
      <c r="I481" s="1" t="s">
        <v>13</v>
      </c>
      <c r="J481" s="1" t="s">
        <v>30</v>
      </c>
      <c r="K481" s="1" t="s">
        <v>15</v>
      </c>
      <c r="L481" s="1" t="s">
        <v>31</v>
      </c>
      <c r="M481" s="1" t="s">
        <v>23</v>
      </c>
      <c r="N481" s="1" t="s">
        <v>51</v>
      </c>
      <c r="O481" s="13">
        <v>0.2</v>
      </c>
    </row>
    <row r="482" spans="1:15" x14ac:dyDescent="0.25">
      <c r="A482" s="1" t="s">
        <v>517</v>
      </c>
      <c r="B482" s="12">
        <v>45031</v>
      </c>
      <c r="C482" s="12" t="str">
        <f t="shared" si="21"/>
        <v>2023</v>
      </c>
      <c r="D482" s="12" t="str">
        <f t="shared" si="22"/>
        <v>Apr</v>
      </c>
      <c r="E482" s="1">
        <v>27294</v>
      </c>
      <c r="F482" s="1">
        <v>12419</v>
      </c>
      <c r="G482" s="1">
        <v>14875</v>
      </c>
      <c r="H482" s="3">
        <f t="shared" si="23"/>
        <v>0.54499157323953984</v>
      </c>
      <c r="I482" s="1" t="s">
        <v>13</v>
      </c>
      <c r="J482" s="1" t="s">
        <v>40</v>
      </c>
      <c r="K482" s="1" t="s">
        <v>21</v>
      </c>
      <c r="L482" s="1" t="s">
        <v>41</v>
      </c>
      <c r="M482" s="1" t="s">
        <v>23</v>
      </c>
      <c r="N482" s="1" t="s">
        <v>24</v>
      </c>
      <c r="O482" s="13">
        <v>0.1</v>
      </c>
    </row>
    <row r="483" spans="1:15" x14ac:dyDescent="0.25">
      <c r="A483" s="1" t="s">
        <v>518</v>
      </c>
      <c r="B483" s="12">
        <v>44906</v>
      </c>
      <c r="C483" s="12" t="str">
        <f t="shared" si="21"/>
        <v>2022</v>
      </c>
      <c r="D483" s="12" t="str">
        <f t="shared" si="22"/>
        <v>Dec</v>
      </c>
      <c r="E483" s="1">
        <v>26326</v>
      </c>
      <c r="F483" s="1">
        <v>19948</v>
      </c>
      <c r="G483" s="1">
        <v>6378</v>
      </c>
      <c r="H483" s="3">
        <f t="shared" si="23"/>
        <v>0.24226999924029477</v>
      </c>
      <c r="I483" s="1" t="s">
        <v>29</v>
      </c>
      <c r="J483" s="1" t="s">
        <v>36</v>
      </c>
      <c r="K483" s="1" t="s">
        <v>45</v>
      </c>
      <c r="L483" s="1" t="s">
        <v>41</v>
      </c>
      <c r="M483" s="1" t="s">
        <v>17</v>
      </c>
      <c r="N483" s="1" t="s">
        <v>18</v>
      </c>
      <c r="O483" s="13">
        <v>0</v>
      </c>
    </row>
    <row r="484" spans="1:15" x14ac:dyDescent="0.25">
      <c r="A484" s="1" t="s">
        <v>519</v>
      </c>
      <c r="B484" s="12">
        <v>45101</v>
      </c>
      <c r="C484" s="12" t="str">
        <f t="shared" si="21"/>
        <v>2023</v>
      </c>
      <c r="D484" s="12" t="str">
        <f t="shared" si="22"/>
        <v>Jun</v>
      </c>
      <c r="E484" s="1">
        <v>14184</v>
      </c>
      <c r="F484" s="1">
        <v>18198</v>
      </c>
      <c r="G484" s="1">
        <v>-4014</v>
      </c>
      <c r="H484" s="3">
        <f t="shared" si="23"/>
        <v>-0.28299492385786801</v>
      </c>
      <c r="I484" s="1" t="s">
        <v>13</v>
      </c>
      <c r="J484" s="1" t="s">
        <v>36</v>
      </c>
      <c r="K484" s="1" t="s">
        <v>21</v>
      </c>
      <c r="L484" s="1" t="s">
        <v>16</v>
      </c>
      <c r="M484" s="1" t="s">
        <v>23</v>
      </c>
      <c r="N484" s="1" t="s">
        <v>51</v>
      </c>
      <c r="O484" s="13">
        <v>0.01</v>
      </c>
    </row>
    <row r="485" spans="1:15" x14ac:dyDescent="0.25">
      <c r="A485" s="1" t="s">
        <v>520</v>
      </c>
      <c r="B485" s="12">
        <v>44800</v>
      </c>
      <c r="C485" s="12" t="str">
        <f t="shared" si="21"/>
        <v>2022</v>
      </c>
      <c r="D485" s="12" t="str">
        <f t="shared" si="22"/>
        <v>Aug</v>
      </c>
      <c r="E485" s="1">
        <v>28491</v>
      </c>
      <c r="F485" s="1">
        <v>6468</v>
      </c>
      <c r="G485" s="1">
        <v>22023</v>
      </c>
      <c r="H485" s="3">
        <f t="shared" si="23"/>
        <v>0.77298094134989992</v>
      </c>
      <c r="I485" s="1" t="s">
        <v>29</v>
      </c>
      <c r="J485" s="1" t="s">
        <v>36</v>
      </c>
      <c r="K485" s="1" t="s">
        <v>15</v>
      </c>
      <c r="L485" s="1" t="s">
        <v>31</v>
      </c>
      <c r="M485" s="1" t="s">
        <v>17</v>
      </c>
      <c r="N485" s="1" t="s">
        <v>33</v>
      </c>
      <c r="O485" s="13">
        <v>0.27</v>
      </c>
    </row>
    <row r="486" spans="1:15" x14ac:dyDescent="0.25">
      <c r="A486" s="1" t="s">
        <v>521</v>
      </c>
      <c r="B486" s="12">
        <v>44672</v>
      </c>
      <c r="C486" s="12" t="str">
        <f t="shared" si="21"/>
        <v>2022</v>
      </c>
      <c r="D486" s="12" t="str">
        <f t="shared" si="22"/>
        <v>Apr</v>
      </c>
      <c r="E486" s="1">
        <v>43717</v>
      </c>
      <c r="F486" s="1">
        <v>7130</v>
      </c>
      <c r="G486" s="1">
        <v>36587</v>
      </c>
      <c r="H486" s="3">
        <f t="shared" si="23"/>
        <v>0.83690555161607616</v>
      </c>
      <c r="I486" s="1" t="s">
        <v>29</v>
      </c>
      <c r="J486" s="1" t="s">
        <v>30</v>
      </c>
      <c r="K486" s="1" t="s">
        <v>20</v>
      </c>
      <c r="L486" s="1" t="s">
        <v>31</v>
      </c>
      <c r="M486" s="1" t="s">
        <v>23</v>
      </c>
      <c r="N486" s="1" t="s">
        <v>18</v>
      </c>
      <c r="O486" s="13">
        <v>0.19</v>
      </c>
    </row>
    <row r="487" spans="1:15" x14ac:dyDescent="0.25">
      <c r="A487" s="1" t="s">
        <v>522</v>
      </c>
      <c r="B487" s="12">
        <v>45019</v>
      </c>
      <c r="C487" s="12" t="str">
        <f t="shared" si="21"/>
        <v>2023</v>
      </c>
      <c r="D487" s="12" t="str">
        <f t="shared" si="22"/>
        <v>Apr</v>
      </c>
      <c r="E487" s="1">
        <v>8063</v>
      </c>
      <c r="F487" s="1">
        <v>11448</v>
      </c>
      <c r="G487" s="1">
        <v>-3385</v>
      </c>
      <c r="H487" s="3">
        <f t="shared" si="23"/>
        <v>-0.41981892595808012</v>
      </c>
      <c r="I487" s="1" t="s">
        <v>13</v>
      </c>
      <c r="J487" s="1" t="s">
        <v>36</v>
      </c>
      <c r="K487" s="1" t="s">
        <v>20</v>
      </c>
      <c r="L487" s="1" t="s">
        <v>27</v>
      </c>
      <c r="M487" s="1" t="s">
        <v>38</v>
      </c>
      <c r="N487" s="1" t="s">
        <v>18</v>
      </c>
      <c r="O487" s="13">
        <v>0.1</v>
      </c>
    </row>
    <row r="488" spans="1:15" x14ac:dyDescent="0.25">
      <c r="A488" s="1" t="s">
        <v>523</v>
      </c>
      <c r="B488" s="12">
        <v>44844</v>
      </c>
      <c r="C488" s="12" t="str">
        <f t="shared" si="21"/>
        <v>2022</v>
      </c>
      <c r="D488" s="12" t="str">
        <f t="shared" si="22"/>
        <v>Oct</v>
      </c>
      <c r="E488" s="1">
        <v>27352</v>
      </c>
      <c r="F488" s="1">
        <v>14718</v>
      </c>
      <c r="G488" s="1">
        <v>12634</v>
      </c>
      <c r="H488" s="3">
        <f t="shared" si="23"/>
        <v>0.46190406551623281</v>
      </c>
      <c r="I488" s="1" t="s">
        <v>13</v>
      </c>
      <c r="J488" s="1" t="s">
        <v>26</v>
      </c>
      <c r="K488" s="1" t="s">
        <v>29</v>
      </c>
      <c r="L488" s="1" t="s">
        <v>31</v>
      </c>
      <c r="M488" s="1" t="s">
        <v>17</v>
      </c>
      <c r="N488" s="1" t="s">
        <v>24</v>
      </c>
      <c r="O488" s="13">
        <v>0.08</v>
      </c>
    </row>
    <row r="489" spans="1:15" x14ac:dyDescent="0.25">
      <c r="A489" s="1" t="s">
        <v>524</v>
      </c>
      <c r="B489" s="12">
        <v>44749</v>
      </c>
      <c r="C489" s="12" t="str">
        <f t="shared" si="21"/>
        <v>2022</v>
      </c>
      <c r="D489" s="12" t="str">
        <f t="shared" si="22"/>
        <v>Jul</v>
      </c>
      <c r="E489" s="1">
        <v>45550</v>
      </c>
      <c r="F489" s="1">
        <v>10422</v>
      </c>
      <c r="G489" s="1">
        <v>35128</v>
      </c>
      <c r="H489" s="3">
        <f t="shared" si="23"/>
        <v>0.77119648737650937</v>
      </c>
      <c r="I489" s="1" t="s">
        <v>29</v>
      </c>
      <c r="J489" s="1" t="s">
        <v>36</v>
      </c>
      <c r="K489" s="1" t="s">
        <v>20</v>
      </c>
      <c r="L489" s="1" t="s">
        <v>41</v>
      </c>
      <c r="M489" s="1" t="s">
        <v>23</v>
      </c>
      <c r="N489" s="1" t="s">
        <v>51</v>
      </c>
      <c r="O489" s="13">
        <v>0.24</v>
      </c>
    </row>
    <row r="490" spans="1:15" x14ac:dyDescent="0.25">
      <c r="A490" s="1" t="s">
        <v>525</v>
      </c>
      <c r="B490" s="12">
        <v>44944</v>
      </c>
      <c r="C490" s="12" t="str">
        <f t="shared" si="21"/>
        <v>2023</v>
      </c>
      <c r="D490" s="12" t="str">
        <f t="shared" si="22"/>
        <v>Jan</v>
      </c>
      <c r="E490" s="1">
        <v>7714</v>
      </c>
      <c r="F490" s="1">
        <v>27716</v>
      </c>
      <c r="G490" s="1">
        <v>-20002</v>
      </c>
      <c r="H490" s="3">
        <f t="shared" si="23"/>
        <v>-2.5929478869587763</v>
      </c>
      <c r="I490" s="1" t="s">
        <v>15</v>
      </c>
      <c r="J490" s="1" t="s">
        <v>40</v>
      </c>
      <c r="K490" s="1" t="s">
        <v>29</v>
      </c>
      <c r="L490" s="1" t="s">
        <v>41</v>
      </c>
      <c r="M490" s="1" t="s">
        <v>38</v>
      </c>
      <c r="N490" s="1" t="s">
        <v>33</v>
      </c>
      <c r="O490" s="13">
        <v>0.15</v>
      </c>
    </row>
    <row r="491" spans="1:15" x14ac:dyDescent="0.25">
      <c r="A491" s="1" t="s">
        <v>526</v>
      </c>
      <c r="B491" s="12">
        <v>45014</v>
      </c>
      <c r="C491" s="12" t="str">
        <f t="shared" si="21"/>
        <v>2023</v>
      </c>
      <c r="D491" s="12" t="str">
        <f t="shared" si="22"/>
        <v>Mar</v>
      </c>
      <c r="E491" s="1">
        <v>37521</v>
      </c>
      <c r="F491" s="1">
        <v>19273</v>
      </c>
      <c r="G491" s="1">
        <v>18248</v>
      </c>
      <c r="H491" s="3">
        <f t="shared" si="23"/>
        <v>0.48634098238319873</v>
      </c>
      <c r="I491" s="1" t="s">
        <v>15</v>
      </c>
      <c r="J491" s="1" t="s">
        <v>40</v>
      </c>
      <c r="K491" s="1" t="s">
        <v>21</v>
      </c>
      <c r="L491" s="1" t="s">
        <v>27</v>
      </c>
      <c r="M491" s="1" t="s">
        <v>38</v>
      </c>
      <c r="N491" s="1" t="s">
        <v>33</v>
      </c>
      <c r="O491" s="13">
        <v>0.04</v>
      </c>
    </row>
    <row r="492" spans="1:15" x14ac:dyDescent="0.25">
      <c r="A492" s="1" t="s">
        <v>527</v>
      </c>
      <c r="B492" s="12">
        <v>45216</v>
      </c>
      <c r="C492" s="12" t="str">
        <f t="shared" si="21"/>
        <v>2023</v>
      </c>
      <c r="D492" s="12" t="str">
        <f t="shared" si="22"/>
        <v>Oct</v>
      </c>
      <c r="E492" s="1">
        <v>39845</v>
      </c>
      <c r="F492" s="1">
        <v>6180</v>
      </c>
      <c r="G492" s="1">
        <v>33665</v>
      </c>
      <c r="H492" s="3">
        <f t="shared" si="23"/>
        <v>0.8448989835613</v>
      </c>
      <c r="I492" s="1" t="s">
        <v>20</v>
      </c>
      <c r="J492" s="1" t="s">
        <v>14</v>
      </c>
      <c r="K492" s="1" t="s">
        <v>21</v>
      </c>
      <c r="L492" s="1" t="s">
        <v>31</v>
      </c>
      <c r="M492" s="1" t="s">
        <v>38</v>
      </c>
      <c r="N492" s="1" t="s">
        <v>18</v>
      </c>
      <c r="O492" s="13">
        <v>0.25</v>
      </c>
    </row>
    <row r="493" spans="1:15" x14ac:dyDescent="0.25">
      <c r="A493" s="1" t="s">
        <v>528</v>
      </c>
      <c r="B493" s="12">
        <v>45158</v>
      </c>
      <c r="C493" s="12" t="str">
        <f t="shared" si="21"/>
        <v>2023</v>
      </c>
      <c r="D493" s="12" t="str">
        <f t="shared" si="22"/>
        <v>Aug</v>
      </c>
      <c r="E493" s="1">
        <v>34647</v>
      </c>
      <c r="F493" s="1">
        <v>10808</v>
      </c>
      <c r="G493" s="1">
        <v>23839</v>
      </c>
      <c r="H493" s="3">
        <f t="shared" si="23"/>
        <v>0.68805379975178227</v>
      </c>
      <c r="I493" s="1" t="s">
        <v>15</v>
      </c>
      <c r="J493" s="1" t="s">
        <v>36</v>
      </c>
      <c r="K493" s="1" t="s">
        <v>15</v>
      </c>
      <c r="L493" s="1" t="s">
        <v>16</v>
      </c>
      <c r="M493" s="1" t="s">
        <v>17</v>
      </c>
      <c r="N493" s="1" t="s">
        <v>33</v>
      </c>
      <c r="O493" s="13">
        <v>0.14000000000000001</v>
      </c>
    </row>
    <row r="494" spans="1:15" x14ac:dyDescent="0.25">
      <c r="A494" s="1" t="s">
        <v>529</v>
      </c>
      <c r="B494" s="12">
        <v>45234</v>
      </c>
      <c r="C494" s="12" t="str">
        <f t="shared" si="21"/>
        <v>2023</v>
      </c>
      <c r="D494" s="12" t="str">
        <f t="shared" si="22"/>
        <v>Nov</v>
      </c>
      <c r="E494" s="1">
        <v>33180</v>
      </c>
      <c r="F494" s="1">
        <v>12605</v>
      </c>
      <c r="G494" s="1">
        <v>20575</v>
      </c>
      <c r="H494" s="3">
        <f t="shared" si="23"/>
        <v>0.62010247136829411</v>
      </c>
      <c r="I494" s="1" t="s">
        <v>20</v>
      </c>
      <c r="J494" s="1" t="s">
        <v>14</v>
      </c>
      <c r="K494" s="1" t="s">
        <v>20</v>
      </c>
      <c r="L494" s="1" t="s">
        <v>31</v>
      </c>
      <c r="M494" s="1" t="s">
        <v>17</v>
      </c>
      <c r="N494" s="1" t="s">
        <v>33</v>
      </c>
      <c r="O494" s="13">
        <v>0.26</v>
      </c>
    </row>
    <row r="495" spans="1:15" x14ac:dyDescent="0.25">
      <c r="A495" s="1" t="s">
        <v>530</v>
      </c>
      <c r="B495" s="12">
        <v>44676</v>
      </c>
      <c r="C495" s="12" t="str">
        <f t="shared" si="21"/>
        <v>2022</v>
      </c>
      <c r="D495" s="12" t="str">
        <f t="shared" si="22"/>
        <v>Apr</v>
      </c>
      <c r="E495" s="1">
        <v>5770</v>
      </c>
      <c r="F495" s="1">
        <v>29333</v>
      </c>
      <c r="G495" s="1">
        <v>-23563</v>
      </c>
      <c r="H495" s="3">
        <f t="shared" si="23"/>
        <v>-4.0837088388214902</v>
      </c>
      <c r="I495" s="1" t="s">
        <v>13</v>
      </c>
      <c r="J495" s="1" t="s">
        <v>36</v>
      </c>
      <c r="K495" s="1" t="s">
        <v>15</v>
      </c>
      <c r="L495" s="1" t="s">
        <v>41</v>
      </c>
      <c r="M495" s="1" t="s">
        <v>17</v>
      </c>
      <c r="N495" s="1" t="s">
        <v>33</v>
      </c>
      <c r="O495" s="13">
        <v>0.25</v>
      </c>
    </row>
    <row r="496" spans="1:15" x14ac:dyDescent="0.25">
      <c r="A496" s="1" t="s">
        <v>531</v>
      </c>
      <c r="B496" s="12">
        <v>45123</v>
      </c>
      <c r="C496" s="12" t="str">
        <f t="shared" si="21"/>
        <v>2023</v>
      </c>
      <c r="D496" s="12" t="str">
        <f t="shared" si="22"/>
        <v>Jul</v>
      </c>
      <c r="E496" s="1">
        <v>39206</v>
      </c>
      <c r="F496" s="1">
        <v>8566</v>
      </c>
      <c r="G496" s="1">
        <v>30640</v>
      </c>
      <c r="H496" s="3">
        <f t="shared" si="23"/>
        <v>0.78151303371932868</v>
      </c>
      <c r="I496" s="1" t="s">
        <v>29</v>
      </c>
      <c r="J496" s="1" t="s">
        <v>40</v>
      </c>
      <c r="K496" s="1" t="s">
        <v>21</v>
      </c>
      <c r="L496" s="1" t="s">
        <v>22</v>
      </c>
      <c r="M496" s="1" t="s">
        <v>32</v>
      </c>
      <c r="N496" s="1" t="s">
        <v>51</v>
      </c>
      <c r="O496" s="13">
        <v>0.21</v>
      </c>
    </row>
    <row r="497" spans="1:15" x14ac:dyDescent="0.25">
      <c r="A497" s="1" t="s">
        <v>532</v>
      </c>
      <c r="B497" s="12">
        <v>45021</v>
      </c>
      <c r="C497" s="12" t="str">
        <f t="shared" si="21"/>
        <v>2023</v>
      </c>
      <c r="D497" s="12" t="str">
        <f t="shared" si="22"/>
        <v>Apr</v>
      </c>
      <c r="E497" s="1">
        <v>29063</v>
      </c>
      <c r="F497" s="1">
        <v>12512</v>
      </c>
      <c r="G497" s="1">
        <v>16551</v>
      </c>
      <c r="H497" s="3">
        <f t="shared" si="23"/>
        <v>0.56948697656814506</v>
      </c>
      <c r="I497" s="1" t="s">
        <v>35</v>
      </c>
      <c r="J497" s="1" t="s">
        <v>14</v>
      </c>
      <c r="K497" s="1" t="s">
        <v>35</v>
      </c>
      <c r="L497" s="1" t="s">
        <v>31</v>
      </c>
      <c r="M497" s="1" t="s">
        <v>17</v>
      </c>
      <c r="N497" s="1" t="s">
        <v>51</v>
      </c>
      <c r="O497" s="13">
        <v>0.01</v>
      </c>
    </row>
    <row r="498" spans="1:15" x14ac:dyDescent="0.25">
      <c r="A498" s="1" t="s">
        <v>533</v>
      </c>
      <c r="B498" s="12">
        <v>45284</v>
      </c>
      <c r="C498" s="12" t="str">
        <f t="shared" si="21"/>
        <v>2023</v>
      </c>
      <c r="D498" s="12" t="str">
        <f t="shared" si="22"/>
        <v>Dec</v>
      </c>
      <c r="E498" s="1">
        <v>31160</v>
      </c>
      <c r="F498" s="1">
        <v>20726</v>
      </c>
      <c r="G498" s="1">
        <v>10434</v>
      </c>
      <c r="H498" s="3">
        <f t="shared" si="23"/>
        <v>0.33485237483953789</v>
      </c>
      <c r="I498" s="1" t="s">
        <v>35</v>
      </c>
      <c r="J498" s="1" t="s">
        <v>36</v>
      </c>
      <c r="K498" s="1" t="s">
        <v>20</v>
      </c>
      <c r="L498" s="1" t="s">
        <v>16</v>
      </c>
      <c r="M498" s="1" t="s">
        <v>17</v>
      </c>
      <c r="N498" s="1" t="s">
        <v>18</v>
      </c>
      <c r="O498" s="13">
        <v>0.04</v>
      </c>
    </row>
    <row r="499" spans="1:15" x14ac:dyDescent="0.25">
      <c r="A499" s="1" t="s">
        <v>534</v>
      </c>
      <c r="B499" s="12">
        <v>45243</v>
      </c>
      <c r="C499" s="12" t="str">
        <f t="shared" si="21"/>
        <v>2023</v>
      </c>
      <c r="D499" s="12" t="str">
        <f t="shared" si="22"/>
        <v>Nov</v>
      </c>
      <c r="E499" s="1">
        <v>31065</v>
      </c>
      <c r="F499" s="1">
        <v>27810</v>
      </c>
      <c r="G499" s="1">
        <v>3255</v>
      </c>
      <c r="H499" s="3">
        <f t="shared" si="23"/>
        <v>0.10478029937228392</v>
      </c>
      <c r="I499" s="1" t="s">
        <v>13</v>
      </c>
      <c r="J499" s="1" t="s">
        <v>36</v>
      </c>
      <c r="K499" s="1" t="s">
        <v>35</v>
      </c>
      <c r="L499" s="1" t="s">
        <v>41</v>
      </c>
      <c r="M499" s="1" t="s">
        <v>23</v>
      </c>
      <c r="N499" s="1" t="s">
        <v>18</v>
      </c>
      <c r="O499" s="13">
        <v>0.27</v>
      </c>
    </row>
    <row r="500" spans="1:15" x14ac:dyDescent="0.25">
      <c r="A500" s="1" t="s">
        <v>535</v>
      </c>
      <c r="B500" s="12">
        <v>45121</v>
      </c>
      <c r="C500" s="12" t="str">
        <f t="shared" si="21"/>
        <v>2023</v>
      </c>
      <c r="D500" s="12" t="str">
        <f t="shared" si="22"/>
        <v>Jul</v>
      </c>
      <c r="E500" s="1">
        <v>40766</v>
      </c>
      <c r="F500" s="1">
        <v>5166</v>
      </c>
      <c r="G500" s="1">
        <v>35600</v>
      </c>
      <c r="H500" s="3">
        <f t="shared" si="23"/>
        <v>0.8732767502330373</v>
      </c>
      <c r="I500" s="1" t="s">
        <v>13</v>
      </c>
      <c r="J500" s="1" t="s">
        <v>26</v>
      </c>
      <c r="K500" s="1" t="s">
        <v>21</v>
      </c>
      <c r="L500" s="1" t="s">
        <v>16</v>
      </c>
      <c r="M500" s="1" t="s">
        <v>17</v>
      </c>
      <c r="N500" s="1" t="s">
        <v>18</v>
      </c>
      <c r="O500" s="13">
        <v>7.0000000000000007E-2</v>
      </c>
    </row>
    <row r="501" spans="1:15" x14ac:dyDescent="0.25">
      <c r="A501" s="1" t="s">
        <v>536</v>
      </c>
      <c r="B501" s="12">
        <v>44562</v>
      </c>
      <c r="C501" s="12" t="str">
        <f t="shared" si="21"/>
        <v>2022</v>
      </c>
      <c r="D501" s="12" t="str">
        <f t="shared" si="22"/>
        <v>Jan</v>
      </c>
      <c r="E501" s="1">
        <v>37717</v>
      </c>
      <c r="F501" s="1">
        <v>17054</v>
      </c>
      <c r="G501" s="1">
        <v>20663</v>
      </c>
      <c r="H501" s="3">
        <f t="shared" si="23"/>
        <v>0.54784314765225228</v>
      </c>
      <c r="I501" s="1" t="s">
        <v>13</v>
      </c>
      <c r="J501" s="1" t="s">
        <v>40</v>
      </c>
      <c r="K501" s="1" t="s">
        <v>45</v>
      </c>
      <c r="L501" s="1" t="s">
        <v>27</v>
      </c>
      <c r="M501" s="1" t="s">
        <v>32</v>
      </c>
      <c r="N501" s="1" t="s">
        <v>18</v>
      </c>
      <c r="O501" s="13">
        <v>0.14000000000000001</v>
      </c>
    </row>
    <row r="502" spans="1:15" x14ac:dyDescent="0.25">
      <c r="A502" s="1" t="s">
        <v>537</v>
      </c>
      <c r="B502" s="12">
        <v>44871</v>
      </c>
      <c r="C502" s="12" t="str">
        <f t="shared" si="21"/>
        <v>2022</v>
      </c>
      <c r="D502" s="12" t="str">
        <f t="shared" si="22"/>
        <v>Nov</v>
      </c>
      <c r="E502" s="1">
        <v>25455</v>
      </c>
      <c r="F502" s="1">
        <v>21119</v>
      </c>
      <c r="G502" s="1">
        <v>4336</v>
      </c>
      <c r="H502" s="3">
        <f t="shared" si="23"/>
        <v>0.17033981536043999</v>
      </c>
      <c r="I502" s="1" t="s">
        <v>29</v>
      </c>
      <c r="J502" s="1" t="s">
        <v>36</v>
      </c>
      <c r="K502" s="1" t="s">
        <v>35</v>
      </c>
      <c r="L502" s="1" t="s">
        <v>16</v>
      </c>
      <c r="M502" s="1" t="s">
        <v>32</v>
      </c>
      <c r="N502" s="1" t="s">
        <v>24</v>
      </c>
      <c r="O502" s="13">
        <v>0.21</v>
      </c>
    </row>
    <row r="503" spans="1:15" x14ac:dyDescent="0.25">
      <c r="A503" s="1" t="s">
        <v>538</v>
      </c>
      <c r="B503" s="12">
        <v>44741</v>
      </c>
      <c r="C503" s="12" t="str">
        <f t="shared" si="21"/>
        <v>2022</v>
      </c>
      <c r="D503" s="12" t="str">
        <f t="shared" si="22"/>
        <v>Jun</v>
      </c>
      <c r="E503" s="1">
        <v>30045</v>
      </c>
      <c r="F503" s="1">
        <v>8011</v>
      </c>
      <c r="G503" s="1">
        <v>22034</v>
      </c>
      <c r="H503" s="3">
        <f t="shared" si="23"/>
        <v>0.73336661674155434</v>
      </c>
      <c r="I503" s="1" t="s">
        <v>20</v>
      </c>
      <c r="J503" s="1" t="s">
        <v>36</v>
      </c>
      <c r="K503" s="1" t="s">
        <v>21</v>
      </c>
      <c r="L503" s="1" t="s">
        <v>27</v>
      </c>
      <c r="M503" s="1" t="s">
        <v>17</v>
      </c>
      <c r="N503" s="1" t="s">
        <v>51</v>
      </c>
      <c r="O503" s="13">
        <v>0.05</v>
      </c>
    </row>
    <row r="504" spans="1:15" x14ac:dyDescent="0.25">
      <c r="A504" s="1" t="s">
        <v>539</v>
      </c>
      <c r="B504" s="12">
        <v>44858</v>
      </c>
      <c r="C504" s="12" t="str">
        <f t="shared" si="21"/>
        <v>2022</v>
      </c>
      <c r="D504" s="12" t="str">
        <f t="shared" si="22"/>
        <v>Oct</v>
      </c>
      <c r="E504" s="1">
        <v>13051</v>
      </c>
      <c r="F504" s="1">
        <v>11878</v>
      </c>
      <c r="G504" s="1">
        <v>1173</v>
      </c>
      <c r="H504" s="3">
        <f t="shared" si="23"/>
        <v>8.9878170255152864E-2</v>
      </c>
      <c r="I504" s="1" t="s">
        <v>13</v>
      </c>
      <c r="J504" s="1" t="s">
        <v>26</v>
      </c>
      <c r="K504" s="1" t="s">
        <v>29</v>
      </c>
      <c r="L504" s="1" t="s">
        <v>16</v>
      </c>
      <c r="M504" s="1" t="s">
        <v>17</v>
      </c>
      <c r="N504" s="1" t="s">
        <v>18</v>
      </c>
      <c r="O504" s="13">
        <v>0.01</v>
      </c>
    </row>
    <row r="505" spans="1:15" x14ac:dyDescent="0.25">
      <c r="A505" s="1" t="s">
        <v>540</v>
      </c>
      <c r="B505" s="12">
        <v>44885</v>
      </c>
      <c r="C505" s="12" t="str">
        <f t="shared" si="21"/>
        <v>2022</v>
      </c>
      <c r="D505" s="12" t="str">
        <f t="shared" si="22"/>
        <v>Nov</v>
      </c>
      <c r="E505" s="1">
        <v>21988</v>
      </c>
      <c r="F505" s="1">
        <v>17960</v>
      </c>
      <c r="G505" s="1">
        <v>4028</v>
      </c>
      <c r="H505" s="3">
        <f t="shared" si="23"/>
        <v>0.1831908313625614</v>
      </c>
      <c r="I505" s="1" t="s">
        <v>35</v>
      </c>
      <c r="J505" s="1" t="s">
        <v>36</v>
      </c>
      <c r="K505" s="1" t="s">
        <v>20</v>
      </c>
      <c r="L505" s="1" t="s">
        <v>31</v>
      </c>
      <c r="M505" s="1" t="s">
        <v>17</v>
      </c>
      <c r="N505" s="1" t="s">
        <v>33</v>
      </c>
      <c r="O505" s="13">
        <v>0.15</v>
      </c>
    </row>
    <row r="506" spans="1:15" x14ac:dyDescent="0.25">
      <c r="A506" s="1" t="s">
        <v>541</v>
      </c>
      <c r="B506" s="12">
        <v>44966</v>
      </c>
      <c r="C506" s="12" t="str">
        <f t="shared" si="21"/>
        <v>2023</v>
      </c>
      <c r="D506" s="12" t="str">
        <f t="shared" si="22"/>
        <v>Feb</v>
      </c>
      <c r="E506" s="1">
        <v>29188</v>
      </c>
      <c r="F506" s="1">
        <v>24624</v>
      </c>
      <c r="G506" s="1">
        <v>4564</v>
      </c>
      <c r="H506" s="3">
        <f t="shared" si="23"/>
        <v>0.15636562971084006</v>
      </c>
      <c r="I506" s="1" t="s">
        <v>13</v>
      </c>
      <c r="J506" s="1" t="s">
        <v>36</v>
      </c>
      <c r="K506" s="1" t="s">
        <v>21</v>
      </c>
      <c r="L506" s="1" t="s">
        <v>31</v>
      </c>
      <c r="M506" s="1" t="s">
        <v>17</v>
      </c>
      <c r="N506" s="1" t="s">
        <v>18</v>
      </c>
      <c r="O506" s="13">
        <v>0.19</v>
      </c>
    </row>
    <row r="507" spans="1:15" x14ac:dyDescent="0.25">
      <c r="A507" s="1" t="s">
        <v>542</v>
      </c>
      <c r="B507" s="12">
        <v>44659</v>
      </c>
      <c r="C507" s="12" t="str">
        <f t="shared" si="21"/>
        <v>2022</v>
      </c>
      <c r="D507" s="12" t="str">
        <f t="shared" si="22"/>
        <v>Apr</v>
      </c>
      <c r="E507" s="1">
        <v>22033</v>
      </c>
      <c r="F507" s="1">
        <v>7808</v>
      </c>
      <c r="G507" s="1">
        <v>14225</v>
      </c>
      <c r="H507" s="3">
        <f t="shared" si="23"/>
        <v>0.64562247537784234</v>
      </c>
      <c r="I507" s="1" t="s">
        <v>13</v>
      </c>
      <c r="J507" s="1" t="s">
        <v>14</v>
      </c>
      <c r="K507" s="1" t="s">
        <v>20</v>
      </c>
      <c r="L507" s="1" t="s">
        <v>16</v>
      </c>
      <c r="M507" s="1" t="s">
        <v>17</v>
      </c>
      <c r="N507" s="1" t="s">
        <v>33</v>
      </c>
      <c r="O507" s="13">
        <v>0.02</v>
      </c>
    </row>
    <row r="508" spans="1:15" x14ac:dyDescent="0.25">
      <c r="A508" s="1" t="s">
        <v>543</v>
      </c>
      <c r="B508" s="12">
        <v>44770</v>
      </c>
      <c r="C508" s="12" t="str">
        <f t="shared" si="21"/>
        <v>2022</v>
      </c>
      <c r="D508" s="12" t="str">
        <f t="shared" si="22"/>
        <v>Jul</v>
      </c>
      <c r="E508" s="1">
        <v>7527</v>
      </c>
      <c r="F508" s="1">
        <v>8911</v>
      </c>
      <c r="G508" s="1">
        <v>-1384</v>
      </c>
      <c r="H508" s="3">
        <f t="shared" si="23"/>
        <v>-0.18387139630662946</v>
      </c>
      <c r="I508" s="1" t="s">
        <v>35</v>
      </c>
      <c r="J508" s="1" t="s">
        <v>14</v>
      </c>
      <c r="K508" s="1" t="s">
        <v>35</v>
      </c>
      <c r="L508" s="1" t="s">
        <v>16</v>
      </c>
      <c r="M508" s="1" t="s">
        <v>17</v>
      </c>
      <c r="N508" s="1" t="s">
        <v>24</v>
      </c>
      <c r="O508" s="13">
        <v>0.13</v>
      </c>
    </row>
    <row r="509" spans="1:15" x14ac:dyDescent="0.25">
      <c r="A509" s="1" t="s">
        <v>544</v>
      </c>
      <c r="B509" s="12">
        <v>45211</v>
      </c>
      <c r="C509" s="12" t="str">
        <f t="shared" si="21"/>
        <v>2023</v>
      </c>
      <c r="D509" s="12" t="str">
        <f t="shared" si="22"/>
        <v>Oct</v>
      </c>
      <c r="E509" s="1">
        <v>33578</v>
      </c>
      <c r="F509" s="1">
        <v>22796</v>
      </c>
      <c r="G509" s="1">
        <v>10782</v>
      </c>
      <c r="H509" s="3">
        <f t="shared" si="23"/>
        <v>0.32110310322234797</v>
      </c>
      <c r="I509" s="1" t="s">
        <v>13</v>
      </c>
      <c r="J509" s="1" t="s">
        <v>26</v>
      </c>
      <c r="K509" s="1" t="s">
        <v>29</v>
      </c>
      <c r="L509" s="1" t="s">
        <v>27</v>
      </c>
      <c r="M509" s="1" t="s">
        <v>32</v>
      </c>
      <c r="N509" s="1" t="s">
        <v>51</v>
      </c>
      <c r="O509" s="13">
        <v>0.18</v>
      </c>
    </row>
    <row r="510" spans="1:15" x14ac:dyDescent="0.25">
      <c r="A510" s="1" t="s">
        <v>545</v>
      </c>
      <c r="B510" s="12">
        <v>44849</v>
      </c>
      <c r="C510" s="12" t="str">
        <f t="shared" si="21"/>
        <v>2022</v>
      </c>
      <c r="D510" s="12" t="str">
        <f t="shared" si="22"/>
        <v>Oct</v>
      </c>
      <c r="E510" s="1">
        <v>39400</v>
      </c>
      <c r="F510" s="1">
        <v>18756</v>
      </c>
      <c r="G510" s="1">
        <v>20644</v>
      </c>
      <c r="H510" s="3">
        <f t="shared" si="23"/>
        <v>0.52395939086294419</v>
      </c>
      <c r="I510" s="1" t="s">
        <v>35</v>
      </c>
      <c r="J510" s="1" t="s">
        <v>40</v>
      </c>
      <c r="K510" s="1" t="s">
        <v>21</v>
      </c>
      <c r="L510" s="1" t="s">
        <v>16</v>
      </c>
      <c r="M510" s="1" t="s">
        <v>23</v>
      </c>
      <c r="N510" s="1" t="s">
        <v>33</v>
      </c>
      <c r="O510" s="13">
        <v>0.17</v>
      </c>
    </row>
    <row r="511" spans="1:15" x14ac:dyDescent="0.25">
      <c r="A511" s="1" t="s">
        <v>546</v>
      </c>
      <c r="B511" s="12">
        <v>44957</v>
      </c>
      <c r="C511" s="12" t="str">
        <f t="shared" si="21"/>
        <v>2023</v>
      </c>
      <c r="D511" s="12" t="str">
        <f t="shared" si="22"/>
        <v>Jan</v>
      </c>
      <c r="E511" s="1">
        <v>26280</v>
      </c>
      <c r="F511" s="1">
        <v>13227</v>
      </c>
      <c r="G511" s="1">
        <v>13053</v>
      </c>
      <c r="H511" s="3">
        <f t="shared" si="23"/>
        <v>0.49668949771689497</v>
      </c>
      <c r="I511" s="1" t="s">
        <v>13</v>
      </c>
      <c r="J511" s="1" t="s">
        <v>36</v>
      </c>
      <c r="K511" s="1" t="s">
        <v>35</v>
      </c>
      <c r="L511" s="1" t="s">
        <v>31</v>
      </c>
      <c r="M511" s="1" t="s">
        <v>38</v>
      </c>
      <c r="N511" s="1" t="s">
        <v>18</v>
      </c>
      <c r="O511" s="13">
        <v>0.23</v>
      </c>
    </row>
    <row r="512" spans="1:15" x14ac:dyDescent="0.25">
      <c r="A512" s="1" t="s">
        <v>547</v>
      </c>
      <c r="B512" s="12">
        <v>45035</v>
      </c>
      <c r="C512" s="12" t="str">
        <f t="shared" si="21"/>
        <v>2023</v>
      </c>
      <c r="D512" s="12" t="str">
        <f t="shared" si="22"/>
        <v>Apr</v>
      </c>
      <c r="E512" s="1">
        <v>27959</v>
      </c>
      <c r="F512" s="1">
        <v>19050</v>
      </c>
      <c r="G512" s="1">
        <v>8909</v>
      </c>
      <c r="H512" s="3">
        <f t="shared" si="23"/>
        <v>0.31864515898279622</v>
      </c>
      <c r="I512" s="1" t="s">
        <v>13</v>
      </c>
      <c r="J512" s="1" t="s">
        <v>36</v>
      </c>
      <c r="K512" s="1" t="s">
        <v>21</v>
      </c>
      <c r="L512" s="1" t="s">
        <v>27</v>
      </c>
      <c r="M512" s="1" t="s">
        <v>17</v>
      </c>
      <c r="N512" s="1" t="s">
        <v>33</v>
      </c>
      <c r="O512" s="13">
        <v>0.03</v>
      </c>
    </row>
    <row r="513" spans="1:15" x14ac:dyDescent="0.25">
      <c r="A513" s="1" t="s">
        <v>548</v>
      </c>
      <c r="B513" s="12">
        <v>44646</v>
      </c>
      <c r="C513" s="12" t="str">
        <f t="shared" si="21"/>
        <v>2022</v>
      </c>
      <c r="D513" s="12" t="str">
        <f t="shared" si="22"/>
        <v>Mar</v>
      </c>
      <c r="E513" s="1">
        <v>23712</v>
      </c>
      <c r="F513" s="1">
        <v>12313</v>
      </c>
      <c r="G513" s="1">
        <v>11399</v>
      </c>
      <c r="H513" s="3">
        <f t="shared" si="23"/>
        <v>0.48072705802968962</v>
      </c>
      <c r="I513" s="1" t="s">
        <v>20</v>
      </c>
      <c r="J513" s="1" t="s">
        <v>26</v>
      </c>
      <c r="K513" s="1" t="s">
        <v>15</v>
      </c>
      <c r="L513" s="1" t="s">
        <v>27</v>
      </c>
      <c r="M513" s="1" t="s">
        <v>17</v>
      </c>
      <c r="N513" s="1" t="s">
        <v>51</v>
      </c>
      <c r="O513" s="13">
        <v>0.18</v>
      </c>
    </row>
    <row r="514" spans="1:15" x14ac:dyDescent="0.25">
      <c r="A514" s="1" t="s">
        <v>549</v>
      </c>
      <c r="B514" s="12">
        <v>44854</v>
      </c>
      <c r="C514" s="12" t="str">
        <f t="shared" si="21"/>
        <v>2022</v>
      </c>
      <c r="D514" s="12" t="str">
        <f t="shared" si="22"/>
        <v>Oct</v>
      </c>
      <c r="E514" s="1">
        <v>12128</v>
      </c>
      <c r="F514" s="1">
        <v>4936</v>
      </c>
      <c r="G514" s="1">
        <v>7192</v>
      </c>
      <c r="H514" s="3">
        <f t="shared" si="23"/>
        <v>0.59300791556728227</v>
      </c>
      <c r="I514" s="1" t="s">
        <v>35</v>
      </c>
      <c r="J514" s="1" t="s">
        <v>40</v>
      </c>
      <c r="K514" s="1" t="s">
        <v>21</v>
      </c>
      <c r="L514" s="1" t="s">
        <v>22</v>
      </c>
      <c r="M514" s="1" t="s">
        <v>17</v>
      </c>
      <c r="N514" s="1" t="s">
        <v>18</v>
      </c>
      <c r="O514" s="13">
        <v>0.01</v>
      </c>
    </row>
    <row r="515" spans="1:15" x14ac:dyDescent="0.25">
      <c r="A515" s="1" t="s">
        <v>550</v>
      </c>
      <c r="B515" s="12">
        <v>45164</v>
      </c>
      <c r="C515" s="12" t="str">
        <f t="shared" ref="C515:C578" si="24">TEXT(B515,"YYYY")</f>
        <v>2023</v>
      </c>
      <c r="D515" s="12" t="str">
        <f t="shared" ref="D515:D578" si="25">TEXT(B515,"MMM")</f>
        <v>Aug</v>
      </c>
      <c r="E515" s="1">
        <v>10268</v>
      </c>
      <c r="F515" s="1">
        <v>25942</v>
      </c>
      <c r="G515" s="1">
        <v>-15674</v>
      </c>
      <c r="H515" s="3">
        <f t="shared" ref="H515:H578" si="26">G515/E515</f>
        <v>-1.5264900662251655</v>
      </c>
      <c r="I515" s="1" t="s">
        <v>13</v>
      </c>
      <c r="J515" s="1" t="s">
        <v>14</v>
      </c>
      <c r="K515" s="1" t="s">
        <v>45</v>
      </c>
      <c r="L515" s="1" t="s">
        <v>31</v>
      </c>
      <c r="M515" s="1" t="s">
        <v>23</v>
      </c>
      <c r="N515" s="1" t="s">
        <v>18</v>
      </c>
      <c r="O515" s="13">
        <v>7.0000000000000007E-2</v>
      </c>
    </row>
    <row r="516" spans="1:15" x14ac:dyDescent="0.25">
      <c r="A516" s="1" t="s">
        <v>551</v>
      </c>
      <c r="B516" s="12">
        <v>44916</v>
      </c>
      <c r="C516" s="12" t="str">
        <f t="shared" si="24"/>
        <v>2022</v>
      </c>
      <c r="D516" s="12" t="str">
        <f t="shared" si="25"/>
        <v>Dec</v>
      </c>
      <c r="E516" s="1">
        <v>49552</v>
      </c>
      <c r="F516" s="1">
        <v>9901</v>
      </c>
      <c r="G516" s="1">
        <v>39651</v>
      </c>
      <c r="H516" s="3">
        <f t="shared" si="26"/>
        <v>0.80018969970939624</v>
      </c>
      <c r="I516" s="1" t="s">
        <v>13</v>
      </c>
      <c r="J516" s="1" t="s">
        <v>30</v>
      </c>
      <c r="K516" s="1" t="s">
        <v>21</v>
      </c>
      <c r="L516" s="1" t="s">
        <v>41</v>
      </c>
      <c r="M516" s="1" t="s">
        <v>32</v>
      </c>
      <c r="N516" s="1" t="s">
        <v>18</v>
      </c>
      <c r="O516" s="13">
        <v>0.2</v>
      </c>
    </row>
    <row r="517" spans="1:15" x14ac:dyDescent="0.25">
      <c r="A517" s="1" t="s">
        <v>552</v>
      </c>
      <c r="B517" s="12">
        <v>44907</v>
      </c>
      <c r="C517" s="12" t="str">
        <f t="shared" si="24"/>
        <v>2022</v>
      </c>
      <c r="D517" s="12" t="str">
        <f t="shared" si="25"/>
        <v>Dec</v>
      </c>
      <c r="E517" s="1">
        <v>45119</v>
      </c>
      <c r="F517" s="1">
        <v>25759</v>
      </c>
      <c r="G517" s="1">
        <v>19360</v>
      </c>
      <c r="H517" s="3">
        <f t="shared" si="26"/>
        <v>0.42908752410292783</v>
      </c>
      <c r="I517" s="1" t="s">
        <v>13</v>
      </c>
      <c r="J517" s="1" t="s">
        <v>26</v>
      </c>
      <c r="K517" s="1" t="s">
        <v>15</v>
      </c>
      <c r="L517" s="1" t="s">
        <v>22</v>
      </c>
      <c r="M517" s="1" t="s">
        <v>32</v>
      </c>
      <c r="N517" s="1" t="s">
        <v>18</v>
      </c>
      <c r="O517" s="13">
        <v>0.18</v>
      </c>
    </row>
    <row r="518" spans="1:15" x14ac:dyDescent="0.25">
      <c r="A518" s="1" t="s">
        <v>553</v>
      </c>
      <c r="B518" s="12">
        <v>44774</v>
      </c>
      <c r="C518" s="12" t="str">
        <f t="shared" si="24"/>
        <v>2022</v>
      </c>
      <c r="D518" s="12" t="str">
        <f t="shared" si="25"/>
        <v>Aug</v>
      </c>
      <c r="E518" s="1">
        <v>6662</v>
      </c>
      <c r="F518" s="1">
        <v>11752</v>
      </c>
      <c r="G518" s="1">
        <v>-5090</v>
      </c>
      <c r="H518" s="3">
        <f t="shared" si="26"/>
        <v>-0.76403482437706394</v>
      </c>
      <c r="I518" s="1" t="s">
        <v>29</v>
      </c>
      <c r="J518" s="1" t="s">
        <v>36</v>
      </c>
      <c r="K518" s="1" t="s">
        <v>45</v>
      </c>
      <c r="L518" s="1" t="s">
        <v>16</v>
      </c>
      <c r="M518" s="1" t="s">
        <v>23</v>
      </c>
      <c r="N518" s="1" t="s">
        <v>18</v>
      </c>
      <c r="O518" s="13">
        <v>0.11</v>
      </c>
    </row>
    <row r="519" spans="1:15" x14ac:dyDescent="0.25">
      <c r="A519" s="1" t="s">
        <v>554</v>
      </c>
      <c r="B519" s="12">
        <v>44952</v>
      </c>
      <c r="C519" s="12" t="str">
        <f t="shared" si="24"/>
        <v>2023</v>
      </c>
      <c r="D519" s="12" t="str">
        <f t="shared" si="25"/>
        <v>Jan</v>
      </c>
      <c r="E519" s="1">
        <v>36839</v>
      </c>
      <c r="F519" s="1">
        <v>3767</v>
      </c>
      <c r="G519" s="1">
        <v>33072</v>
      </c>
      <c r="H519" s="3">
        <f t="shared" si="26"/>
        <v>0.89774423844295448</v>
      </c>
      <c r="I519" s="1" t="s">
        <v>13</v>
      </c>
      <c r="J519" s="1" t="s">
        <v>36</v>
      </c>
      <c r="K519" s="1" t="s">
        <v>21</v>
      </c>
      <c r="L519" s="1" t="s">
        <v>31</v>
      </c>
      <c r="M519" s="1" t="s">
        <v>23</v>
      </c>
      <c r="N519" s="1" t="s">
        <v>18</v>
      </c>
      <c r="O519" s="13">
        <v>0.18</v>
      </c>
    </row>
    <row r="520" spans="1:15" x14ac:dyDescent="0.25">
      <c r="A520" s="1" t="s">
        <v>555</v>
      </c>
      <c r="B520" s="12">
        <v>44837</v>
      </c>
      <c r="C520" s="12" t="str">
        <f t="shared" si="24"/>
        <v>2022</v>
      </c>
      <c r="D520" s="12" t="str">
        <f t="shared" si="25"/>
        <v>Oct</v>
      </c>
      <c r="E520" s="1">
        <v>42979</v>
      </c>
      <c r="F520" s="1">
        <v>8469</v>
      </c>
      <c r="G520" s="1">
        <v>34510</v>
      </c>
      <c r="H520" s="3">
        <f t="shared" si="26"/>
        <v>0.80295027804276509</v>
      </c>
      <c r="I520" s="1" t="s">
        <v>35</v>
      </c>
      <c r="J520" s="1" t="s">
        <v>26</v>
      </c>
      <c r="K520" s="1" t="s">
        <v>21</v>
      </c>
      <c r="L520" s="1" t="s">
        <v>31</v>
      </c>
      <c r="M520" s="1" t="s">
        <v>17</v>
      </c>
      <c r="N520" s="1" t="s">
        <v>33</v>
      </c>
      <c r="O520" s="13">
        <v>0.21</v>
      </c>
    </row>
    <row r="521" spans="1:15" x14ac:dyDescent="0.25">
      <c r="A521" s="1" t="s">
        <v>556</v>
      </c>
      <c r="B521" s="12">
        <v>44663</v>
      </c>
      <c r="C521" s="12" t="str">
        <f t="shared" si="24"/>
        <v>2022</v>
      </c>
      <c r="D521" s="12" t="str">
        <f t="shared" si="25"/>
        <v>Apr</v>
      </c>
      <c r="E521" s="1">
        <v>28843</v>
      </c>
      <c r="F521" s="1">
        <v>4463</v>
      </c>
      <c r="G521" s="1">
        <v>24380</v>
      </c>
      <c r="H521" s="3">
        <f t="shared" si="26"/>
        <v>0.84526574905523</v>
      </c>
      <c r="I521" s="1" t="s">
        <v>15</v>
      </c>
      <c r="J521" s="1" t="s">
        <v>30</v>
      </c>
      <c r="K521" s="1" t="s">
        <v>45</v>
      </c>
      <c r="L521" s="1" t="s">
        <v>22</v>
      </c>
      <c r="M521" s="1" t="s">
        <v>32</v>
      </c>
      <c r="N521" s="1" t="s">
        <v>18</v>
      </c>
      <c r="O521" s="13">
        <v>0.09</v>
      </c>
    </row>
    <row r="522" spans="1:15" x14ac:dyDescent="0.25">
      <c r="A522" s="1" t="s">
        <v>557</v>
      </c>
      <c r="B522" s="12">
        <v>45126</v>
      </c>
      <c r="C522" s="12" t="str">
        <f t="shared" si="24"/>
        <v>2023</v>
      </c>
      <c r="D522" s="12" t="str">
        <f t="shared" si="25"/>
        <v>Jul</v>
      </c>
      <c r="E522" s="1">
        <v>12242</v>
      </c>
      <c r="F522" s="1">
        <v>6786</v>
      </c>
      <c r="G522" s="1">
        <v>5456</v>
      </c>
      <c r="H522" s="3">
        <f t="shared" si="26"/>
        <v>0.44567881065185427</v>
      </c>
      <c r="I522" s="1" t="s">
        <v>13</v>
      </c>
      <c r="J522" s="1" t="s">
        <v>26</v>
      </c>
      <c r="K522" s="1" t="s">
        <v>35</v>
      </c>
      <c r="L522" s="1" t="s">
        <v>31</v>
      </c>
      <c r="M522" s="1" t="s">
        <v>23</v>
      </c>
      <c r="N522" s="1" t="s">
        <v>51</v>
      </c>
      <c r="O522" s="13">
        <v>0.08</v>
      </c>
    </row>
    <row r="523" spans="1:15" x14ac:dyDescent="0.25">
      <c r="A523" s="1" t="s">
        <v>558</v>
      </c>
      <c r="B523" s="12">
        <v>44701</v>
      </c>
      <c r="C523" s="12" t="str">
        <f t="shared" si="24"/>
        <v>2022</v>
      </c>
      <c r="D523" s="12" t="str">
        <f t="shared" si="25"/>
        <v>May</v>
      </c>
      <c r="E523" s="1">
        <v>6096</v>
      </c>
      <c r="F523" s="1">
        <v>5839</v>
      </c>
      <c r="G523" s="1">
        <v>257</v>
      </c>
      <c r="H523" s="3">
        <f t="shared" si="26"/>
        <v>4.2158792650918632E-2</v>
      </c>
      <c r="I523" s="1" t="s">
        <v>15</v>
      </c>
      <c r="J523" s="1" t="s">
        <v>36</v>
      </c>
      <c r="K523" s="1" t="s">
        <v>21</v>
      </c>
      <c r="L523" s="1" t="s">
        <v>31</v>
      </c>
      <c r="M523" s="1" t="s">
        <v>32</v>
      </c>
      <c r="N523" s="1" t="s">
        <v>18</v>
      </c>
      <c r="O523" s="13">
        <v>0.09</v>
      </c>
    </row>
    <row r="524" spans="1:15" x14ac:dyDescent="0.25">
      <c r="A524" s="1" t="s">
        <v>559</v>
      </c>
      <c r="B524" s="12">
        <v>45284</v>
      </c>
      <c r="C524" s="12" t="str">
        <f t="shared" si="24"/>
        <v>2023</v>
      </c>
      <c r="D524" s="12" t="str">
        <f t="shared" si="25"/>
        <v>Dec</v>
      </c>
      <c r="E524" s="1">
        <v>21791</v>
      </c>
      <c r="F524" s="1">
        <v>29079</v>
      </c>
      <c r="G524" s="1">
        <v>-7288</v>
      </c>
      <c r="H524" s="3">
        <f t="shared" si="26"/>
        <v>-0.33445000229452526</v>
      </c>
      <c r="I524" s="1" t="s">
        <v>13</v>
      </c>
      <c r="J524" s="1" t="s">
        <v>40</v>
      </c>
      <c r="K524" s="1" t="s">
        <v>21</v>
      </c>
      <c r="L524" s="1" t="s">
        <v>27</v>
      </c>
      <c r="M524" s="1" t="s">
        <v>23</v>
      </c>
      <c r="N524" s="1" t="s">
        <v>51</v>
      </c>
      <c r="O524" s="13">
        <v>0.28999999999999998</v>
      </c>
    </row>
    <row r="525" spans="1:15" x14ac:dyDescent="0.25">
      <c r="A525" s="1" t="s">
        <v>560</v>
      </c>
      <c r="B525" s="12">
        <v>45161</v>
      </c>
      <c r="C525" s="12" t="str">
        <f t="shared" si="24"/>
        <v>2023</v>
      </c>
      <c r="D525" s="12" t="str">
        <f t="shared" si="25"/>
        <v>Aug</v>
      </c>
      <c r="E525" s="1">
        <v>32032</v>
      </c>
      <c r="F525" s="1">
        <v>11112</v>
      </c>
      <c r="G525" s="1">
        <v>20920</v>
      </c>
      <c r="H525" s="3">
        <f t="shared" si="26"/>
        <v>0.65309690309690305</v>
      </c>
      <c r="I525" s="1" t="s">
        <v>29</v>
      </c>
      <c r="J525" s="1" t="s">
        <v>36</v>
      </c>
      <c r="K525" s="1" t="s">
        <v>20</v>
      </c>
      <c r="L525" s="1" t="s">
        <v>27</v>
      </c>
      <c r="M525" s="1" t="s">
        <v>17</v>
      </c>
      <c r="N525" s="1" t="s">
        <v>18</v>
      </c>
      <c r="O525" s="13">
        <v>0.06</v>
      </c>
    </row>
    <row r="526" spans="1:15" x14ac:dyDescent="0.25">
      <c r="A526" s="1" t="s">
        <v>561</v>
      </c>
      <c r="B526" s="12">
        <v>45082</v>
      </c>
      <c r="C526" s="12" t="str">
        <f t="shared" si="24"/>
        <v>2023</v>
      </c>
      <c r="D526" s="12" t="str">
        <f t="shared" si="25"/>
        <v>Jun</v>
      </c>
      <c r="E526" s="1">
        <v>34486</v>
      </c>
      <c r="F526" s="1">
        <v>22536</v>
      </c>
      <c r="G526" s="1">
        <v>11950</v>
      </c>
      <c r="H526" s="3">
        <f t="shared" si="26"/>
        <v>0.346517427361828</v>
      </c>
      <c r="I526" s="1" t="s">
        <v>15</v>
      </c>
      <c r="J526" s="1" t="s">
        <v>36</v>
      </c>
      <c r="K526" s="1" t="s">
        <v>21</v>
      </c>
      <c r="L526" s="1" t="s">
        <v>27</v>
      </c>
      <c r="M526" s="1" t="s">
        <v>32</v>
      </c>
      <c r="N526" s="1" t="s">
        <v>33</v>
      </c>
      <c r="O526" s="13">
        <v>0.2</v>
      </c>
    </row>
    <row r="527" spans="1:15" x14ac:dyDescent="0.25">
      <c r="A527" s="1" t="s">
        <v>562</v>
      </c>
      <c r="B527" s="12">
        <v>44898</v>
      </c>
      <c r="C527" s="12" t="str">
        <f t="shared" si="24"/>
        <v>2022</v>
      </c>
      <c r="D527" s="12" t="str">
        <f t="shared" si="25"/>
        <v>Dec</v>
      </c>
      <c r="E527" s="1">
        <v>16231</v>
      </c>
      <c r="F527" s="1">
        <v>9312</v>
      </c>
      <c r="G527" s="1">
        <v>6919</v>
      </c>
      <c r="H527" s="3">
        <f t="shared" si="26"/>
        <v>0.42628303862978251</v>
      </c>
      <c r="I527" s="1" t="s">
        <v>35</v>
      </c>
      <c r="J527" s="1" t="s">
        <v>36</v>
      </c>
      <c r="K527" s="1" t="s">
        <v>45</v>
      </c>
      <c r="L527" s="1" t="s">
        <v>31</v>
      </c>
      <c r="M527" s="1" t="s">
        <v>32</v>
      </c>
      <c r="N527" s="1" t="s">
        <v>18</v>
      </c>
      <c r="O527" s="13">
        <v>0.05</v>
      </c>
    </row>
    <row r="528" spans="1:15" x14ac:dyDescent="0.25">
      <c r="A528" s="1" t="s">
        <v>563</v>
      </c>
      <c r="B528" s="12">
        <v>44872</v>
      </c>
      <c r="C528" s="12" t="str">
        <f t="shared" si="24"/>
        <v>2022</v>
      </c>
      <c r="D528" s="12" t="str">
        <f t="shared" si="25"/>
        <v>Nov</v>
      </c>
      <c r="E528" s="1">
        <v>15885</v>
      </c>
      <c r="F528" s="1">
        <v>12344</v>
      </c>
      <c r="G528" s="1">
        <v>3541</v>
      </c>
      <c r="H528" s="3">
        <f t="shared" si="26"/>
        <v>0.22291469940195152</v>
      </c>
      <c r="I528" s="1" t="s">
        <v>13</v>
      </c>
      <c r="J528" s="1" t="s">
        <v>36</v>
      </c>
      <c r="K528" s="1" t="s">
        <v>15</v>
      </c>
      <c r="L528" s="1" t="s">
        <v>31</v>
      </c>
      <c r="M528" s="1" t="s">
        <v>17</v>
      </c>
      <c r="N528" s="1" t="s">
        <v>24</v>
      </c>
      <c r="O528" s="13">
        <v>0</v>
      </c>
    </row>
    <row r="529" spans="1:15" x14ac:dyDescent="0.25">
      <c r="A529" s="1" t="s">
        <v>564</v>
      </c>
      <c r="B529" s="12">
        <v>44930</v>
      </c>
      <c r="C529" s="12" t="str">
        <f t="shared" si="24"/>
        <v>2023</v>
      </c>
      <c r="D529" s="12" t="str">
        <f t="shared" si="25"/>
        <v>Jan</v>
      </c>
      <c r="E529" s="1">
        <v>34382</v>
      </c>
      <c r="F529" s="1">
        <v>27128</v>
      </c>
      <c r="G529" s="1">
        <v>7254</v>
      </c>
      <c r="H529" s="3">
        <f t="shared" si="26"/>
        <v>0.21098249083822931</v>
      </c>
      <c r="I529" s="1" t="s">
        <v>29</v>
      </c>
      <c r="J529" s="1" t="s">
        <v>36</v>
      </c>
      <c r="K529" s="1" t="s">
        <v>35</v>
      </c>
      <c r="L529" s="1" t="s">
        <v>31</v>
      </c>
      <c r="M529" s="1" t="s">
        <v>23</v>
      </c>
      <c r="N529" s="1" t="s">
        <v>33</v>
      </c>
      <c r="O529" s="13">
        <v>7.0000000000000007E-2</v>
      </c>
    </row>
    <row r="530" spans="1:15" x14ac:dyDescent="0.25">
      <c r="A530" s="1" t="s">
        <v>565</v>
      </c>
      <c r="B530" s="12">
        <v>45148</v>
      </c>
      <c r="C530" s="12" t="str">
        <f t="shared" si="24"/>
        <v>2023</v>
      </c>
      <c r="D530" s="12" t="str">
        <f t="shared" si="25"/>
        <v>Aug</v>
      </c>
      <c r="E530" s="1">
        <v>34115</v>
      </c>
      <c r="F530" s="1">
        <v>7511</v>
      </c>
      <c r="G530" s="1">
        <v>26604</v>
      </c>
      <c r="H530" s="3">
        <f t="shared" si="26"/>
        <v>0.77983291807122967</v>
      </c>
      <c r="I530" s="1" t="s">
        <v>13</v>
      </c>
      <c r="J530" s="1" t="s">
        <v>36</v>
      </c>
      <c r="K530" s="1" t="s">
        <v>21</v>
      </c>
      <c r="L530" s="1" t="s">
        <v>16</v>
      </c>
      <c r="M530" s="1" t="s">
        <v>17</v>
      </c>
      <c r="N530" s="1" t="s">
        <v>18</v>
      </c>
      <c r="O530" s="13">
        <v>0.19</v>
      </c>
    </row>
    <row r="531" spans="1:15" x14ac:dyDescent="0.25">
      <c r="A531" s="1" t="s">
        <v>566</v>
      </c>
      <c r="B531" s="12">
        <v>45086</v>
      </c>
      <c r="C531" s="12" t="str">
        <f t="shared" si="24"/>
        <v>2023</v>
      </c>
      <c r="D531" s="12" t="str">
        <f t="shared" si="25"/>
        <v>Jun</v>
      </c>
      <c r="E531" s="1">
        <v>10322</v>
      </c>
      <c r="F531" s="1">
        <v>3197</v>
      </c>
      <c r="G531" s="1">
        <v>7125</v>
      </c>
      <c r="H531" s="3">
        <f t="shared" si="26"/>
        <v>0.69027320286766125</v>
      </c>
      <c r="I531" s="1" t="s">
        <v>20</v>
      </c>
      <c r="J531" s="1" t="s">
        <v>30</v>
      </c>
      <c r="K531" s="1" t="s">
        <v>29</v>
      </c>
      <c r="L531" s="1" t="s">
        <v>27</v>
      </c>
      <c r="M531" s="1" t="s">
        <v>38</v>
      </c>
      <c r="N531" s="1" t="s">
        <v>33</v>
      </c>
      <c r="O531" s="13">
        <v>0.1</v>
      </c>
    </row>
    <row r="532" spans="1:15" x14ac:dyDescent="0.25">
      <c r="A532" s="1" t="s">
        <v>567</v>
      </c>
      <c r="B532" s="12">
        <v>44780</v>
      </c>
      <c r="C532" s="12" t="str">
        <f t="shared" si="24"/>
        <v>2022</v>
      </c>
      <c r="D532" s="12" t="str">
        <f t="shared" si="25"/>
        <v>Aug</v>
      </c>
      <c r="E532" s="1">
        <v>36717</v>
      </c>
      <c r="F532" s="1">
        <v>27640</v>
      </c>
      <c r="G532" s="1">
        <v>9077</v>
      </c>
      <c r="H532" s="3">
        <f t="shared" si="26"/>
        <v>0.24721518642590626</v>
      </c>
      <c r="I532" s="1" t="s">
        <v>29</v>
      </c>
      <c r="J532" s="1" t="s">
        <v>30</v>
      </c>
      <c r="K532" s="1" t="s">
        <v>35</v>
      </c>
      <c r="L532" s="1" t="s">
        <v>41</v>
      </c>
      <c r="M532" s="1" t="s">
        <v>32</v>
      </c>
      <c r="N532" s="1" t="s">
        <v>24</v>
      </c>
      <c r="O532" s="13">
        <v>0.17</v>
      </c>
    </row>
    <row r="533" spans="1:15" x14ac:dyDescent="0.25">
      <c r="A533" s="1" t="s">
        <v>568</v>
      </c>
      <c r="B533" s="12">
        <v>45260</v>
      </c>
      <c r="C533" s="12" t="str">
        <f t="shared" si="24"/>
        <v>2023</v>
      </c>
      <c r="D533" s="12" t="str">
        <f t="shared" si="25"/>
        <v>Nov</v>
      </c>
      <c r="E533" s="1">
        <v>44145</v>
      </c>
      <c r="F533" s="1">
        <v>17482</v>
      </c>
      <c r="G533" s="1">
        <v>26663</v>
      </c>
      <c r="H533" s="3">
        <f t="shared" si="26"/>
        <v>0.60398686147921621</v>
      </c>
      <c r="I533" s="1" t="s">
        <v>13</v>
      </c>
      <c r="J533" s="1" t="s">
        <v>26</v>
      </c>
      <c r="K533" s="1" t="s">
        <v>29</v>
      </c>
      <c r="L533" s="1" t="s">
        <v>16</v>
      </c>
      <c r="M533" s="1" t="s">
        <v>38</v>
      </c>
      <c r="N533" s="1" t="s">
        <v>24</v>
      </c>
      <c r="O533" s="13">
        <v>0.03</v>
      </c>
    </row>
    <row r="534" spans="1:15" x14ac:dyDescent="0.25">
      <c r="A534" s="1" t="s">
        <v>569</v>
      </c>
      <c r="B534" s="12">
        <v>45141</v>
      </c>
      <c r="C534" s="12" t="str">
        <f t="shared" si="24"/>
        <v>2023</v>
      </c>
      <c r="D534" s="12" t="str">
        <f t="shared" si="25"/>
        <v>Aug</v>
      </c>
      <c r="E534" s="1">
        <v>39080</v>
      </c>
      <c r="F534" s="1">
        <v>10595</v>
      </c>
      <c r="G534" s="1">
        <v>28485</v>
      </c>
      <c r="H534" s="3">
        <f t="shared" si="26"/>
        <v>0.72888945752302969</v>
      </c>
      <c r="I534" s="1" t="s">
        <v>13</v>
      </c>
      <c r="J534" s="1" t="s">
        <v>14</v>
      </c>
      <c r="K534" s="1" t="s">
        <v>20</v>
      </c>
      <c r="L534" s="1" t="s">
        <v>41</v>
      </c>
      <c r="M534" s="1" t="s">
        <v>17</v>
      </c>
      <c r="N534" s="1" t="s">
        <v>18</v>
      </c>
      <c r="O534" s="13">
        <v>0.19</v>
      </c>
    </row>
    <row r="535" spans="1:15" x14ac:dyDescent="0.25">
      <c r="A535" s="1" t="s">
        <v>570</v>
      </c>
      <c r="B535" s="12">
        <v>44872</v>
      </c>
      <c r="C535" s="12" t="str">
        <f t="shared" si="24"/>
        <v>2022</v>
      </c>
      <c r="D535" s="12" t="str">
        <f t="shared" si="25"/>
        <v>Nov</v>
      </c>
      <c r="E535" s="1">
        <v>45095</v>
      </c>
      <c r="F535" s="1">
        <v>23526</v>
      </c>
      <c r="G535" s="1">
        <v>21569</v>
      </c>
      <c r="H535" s="3">
        <f t="shared" si="26"/>
        <v>0.47830136378755961</v>
      </c>
      <c r="I535" s="1" t="s">
        <v>35</v>
      </c>
      <c r="J535" s="1" t="s">
        <v>36</v>
      </c>
      <c r="K535" s="1" t="s">
        <v>20</v>
      </c>
      <c r="L535" s="1" t="s">
        <v>27</v>
      </c>
      <c r="M535" s="1" t="s">
        <v>32</v>
      </c>
      <c r="N535" s="1" t="s">
        <v>33</v>
      </c>
      <c r="O535" s="13">
        <v>0.03</v>
      </c>
    </row>
    <row r="536" spans="1:15" x14ac:dyDescent="0.25">
      <c r="A536" s="1" t="s">
        <v>571</v>
      </c>
      <c r="B536" s="12">
        <v>45169</v>
      </c>
      <c r="C536" s="12" t="str">
        <f t="shared" si="24"/>
        <v>2023</v>
      </c>
      <c r="D536" s="12" t="str">
        <f t="shared" si="25"/>
        <v>Aug</v>
      </c>
      <c r="E536" s="1">
        <v>13767</v>
      </c>
      <c r="F536" s="1">
        <v>10659</v>
      </c>
      <c r="G536" s="1">
        <v>3108</v>
      </c>
      <c r="H536" s="3">
        <f t="shared" si="26"/>
        <v>0.22575724558727392</v>
      </c>
      <c r="I536" s="1" t="s">
        <v>35</v>
      </c>
      <c r="J536" s="1" t="s">
        <v>40</v>
      </c>
      <c r="K536" s="1" t="s">
        <v>20</v>
      </c>
      <c r="L536" s="1" t="s">
        <v>31</v>
      </c>
      <c r="M536" s="1" t="s">
        <v>17</v>
      </c>
      <c r="N536" s="1" t="s">
        <v>18</v>
      </c>
      <c r="O536" s="13">
        <v>0.28000000000000003</v>
      </c>
    </row>
    <row r="537" spans="1:15" x14ac:dyDescent="0.25">
      <c r="A537" s="1" t="s">
        <v>572</v>
      </c>
      <c r="B537" s="12">
        <v>44878</v>
      </c>
      <c r="C537" s="12" t="str">
        <f t="shared" si="24"/>
        <v>2022</v>
      </c>
      <c r="D537" s="12" t="str">
        <f t="shared" si="25"/>
        <v>Nov</v>
      </c>
      <c r="E537" s="1">
        <v>7541</v>
      </c>
      <c r="F537" s="1">
        <v>3565</v>
      </c>
      <c r="G537" s="1">
        <v>3976</v>
      </c>
      <c r="H537" s="3">
        <f t="shared" si="26"/>
        <v>0.52725102771515719</v>
      </c>
      <c r="I537" s="1" t="s">
        <v>29</v>
      </c>
      <c r="J537" s="1" t="s">
        <v>26</v>
      </c>
      <c r="K537" s="1" t="s">
        <v>29</v>
      </c>
      <c r="L537" s="1" t="s">
        <v>41</v>
      </c>
      <c r="M537" s="1" t="s">
        <v>17</v>
      </c>
      <c r="N537" s="1" t="s">
        <v>18</v>
      </c>
      <c r="O537" s="13">
        <v>0.01</v>
      </c>
    </row>
    <row r="538" spans="1:15" x14ac:dyDescent="0.25">
      <c r="A538" s="1" t="s">
        <v>573</v>
      </c>
      <c r="B538" s="12">
        <v>45282</v>
      </c>
      <c r="C538" s="12" t="str">
        <f t="shared" si="24"/>
        <v>2023</v>
      </c>
      <c r="D538" s="12" t="str">
        <f t="shared" si="25"/>
        <v>Dec</v>
      </c>
      <c r="E538" s="1">
        <v>25126</v>
      </c>
      <c r="F538" s="1">
        <v>24331</v>
      </c>
      <c r="G538" s="1">
        <v>795</v>
      </c>
      <c r="H538" s="3">
        <f t="shared" si="26"/>
        <v>3.1640531720130545E-2</v>
      </c>
      <c r="I538" s="1" t="s">
        <v>13</v>
      </c>
      <c r="J538" s="1" t="s">
        <v>26</v>
      </c>
      <c r="K538" s="1" t="s">
        <v>29</v>
      </c>
      <c r="L538" s="1" t="s">
        <v>31</v>
      </c>
      <c r="M538" s="1" t="s">
        <v>17</v>
      </c>
      <c r="N538" s="1" t="s">
        <v>18</v>
      </c>
      <c r="O538" s="13">
        <v>0.26</v>
      </c>
    </row>
    <row r="539" spans="1:15" x14ac:dyDescent="0.25">
      <c r="A539" s="1" t="s">
        <v>574</v>
      </c>
      <c r="B539" s="12">
        <v>44816</v>
      </c>
      <c r="C539" s="12" t="str">
        <f t="shared" si="24"/>
        <v>2022</v>
      </c>
      <c r="D539" s="12" t="str">
        <f t="shared" si="25"/>
        <v>Sep</v>
      </c>
      <c r="E539" s="1">
        <v>42677</v>
      </c>
      <c r="F539" s="1">
        <v>27544</v>
      </c>
      <c r="G539" s="1">
        <v>15133</v>
      </c>
      <c r="H539" s="3">
        <f t="shared" si="26"/>
        <v>0.35459380931180728</v>
      </c>
      <c r="I539" s="1" t="s">
        <v>35</v>
      </c>
      <c r="J539" s="1" t="s">
        <v>40</v>
      </c>
      <c r="K539" s="1" t="s">
        <v>21</v>
      </c>
      <c r="L539" s="1" t="s">
        <v>27</v>
      </c>
      <c r="M539" s="1" t="s">
        <v>32</v>
      </c>
      <c r="N539" s="1" t="s">
        <v>33</v>
      </c>
      <c r="O539" s="13">
        <v>0.27</v>
      </c>
    </row>
    <row r="540" spans="1:15" x14ac:dyDescent="0.25">
      <c r="A540" s="1" t="s">
        <v>575</v>
      </c>
      <c r="B540" s="12">
        <v>44647</v>
      </c>
      <c r="C540" s="12" t="str">
        <f t="shared" si="24"/>
        <v>2022</v>
      </c>
      <c r="D540" s="12" t="str">
        <f t="shared" si="25"/>
        <v>Mar</v>
      </c>
      <c r="E540" s="1">
        <v>6556</v>
      </c>
      <c r="F540" s="1">
        <v>4193</v>
      </c>
      <c r="G540" s="1">
        <v>2363</v>
      </c>
      <c r="H540" s="3">
        <f t="shared" si="26"/>
        <v>0.36043319097010373</v>
      </c>
      <c r="I540" s="1" t="s">
        <v>29</v>
      </c>
      <c r="J540" s="1" t="s">
        <v>30</v>
      </c>
      <c r="K540" s="1" t="s">
        <v>45</v>
      </c>
      <c r="L540" s="1" t="s">
        <v>31</v>
      </c>
      <c r="M540" s="1" t="s">
        <v>23</v>
      </c>
      <c r="N540" s="1" t="s">
        <v>24</v>
      </c>
      <c r="O540" s="13">
        <v>0.22</v>
      </c>
    </row>
    <row r="541" spans="1:15" x14ac:dyDescent="0.25">
      <c r="A541" s="1" t="s">
        <v>576</v>
      </c>
      <c r="B541" s="12">
        <v>44771</v>
      </c>
      <c r="C541" s="12" t="str">
        <f t="shared" si="24"/>
        <v>2022</v>
      </c>
      <c r="D541" s="12" t="str">
        <f t="shared" si="25"/>
        <v>Jul</v>
      </c>
      <c r="E541" s="1">
        <v>34639</v>
      </c>
      <c r="F541" s="1">
        <v>11275</v>
      </c>
      <c r="G541" s="1">
        <v>23364</v>
      </c>
      <c r="H541" s="3">
        <f t="shared" si="26"/>
        <v>0.67449984121943474</v>
      </c>
      <c r="I541" s="1" t="s">
        <v>15</v>
      </c>
      <c r="J541" s="1" t="s">
        <v>36</v>
      </c>
      <c r="K541" s="1" t="s">
        <v>21</v>
      </c>
      <c r="L541" s="1" t="s">
        <v>31</v>
      </c>
      <c r="M541" s="1" t="s">
        <v>17</v>
      </c>
      <c r="N541" s="1" t="s">
        <v>33</v>
      </c>
      <c r="O541" s="13">
        <v>0.2</v>
      </c>
    </row>
    <row r="542" spans="1:15" x14ac:dyDescent="0.25">
      <c r="A542" s="1" t="s">
        <v>577</v>
      </c>
      <c r="B542" s="12">
        <v>45072</v>
      </c>
      <c r="C542" s="12" t="str">
        <f t="shared" si="24"/>
        <v>2023</v>
      </c>
      <c r="D542" s="12" t="str">
        <f t="shared" si="25"/>
        <v>May</v>
      </c>
      <c r="E542" s="1">
        <v>7024</v>
      </c>
      <c r="F542" s="1">
        <v>5177</v>
      </c>
      <c r="G542" s="1">
        <v>1847</v>
      </c>
      <c r="H542" s="3">
        <f t="shared" si="26"/>
        <v>0.26295558086560367</v>
      </c>
      <c r="I542" s="1" t="s">
        <v>13</v>
      </c>
      <c r="J542" s="1" t="s">
        <v>26</v>
      </c>
      <c r="K542" s="1" t="s">
        <v>15</v>
      </c>
      <c r="L542" s="1" t="s">
        <v>31</v>
      </c>
      <c r="M542" s="1" t="s">
        <v>23</v>
      </c>
      <c r="N542" s="1" t="s">
        <v>24</v>
      </c>
      <c r="O542" s="13">
        <v>0.12</v>
      </c>
    </row>
    <row r="543" spans="1:15" x14ac:dyDescent="0.25">
      <c r="A543" s="1" t="s">
        <v>578</v>
      </c>
      <c r="B543" s="12">
        <v>45073</v>
      </c>
      <c r="C543" s="12" t="str">
        <f t="shared" si="24"/>
        <v>2023</v>
      </c>
      <c r="D543" s="12" t="str">
        <f t="shared" si="25"/>
        <v>May</v>
      </c>
      <c r="E543" s="1">
        <v>13229</v>
      </c>
      <c r="F543" s="1">
        <v>29343</v>
      </c>
      <c r="G543" s="1">
        <v>-16114</v>
      </c>
      <c r="H543" s="3">
        <f t="shared" si="26"/>
        <v>-1.2180814876407893</v>
      </c>
      <c r="I543" s="1" t="s">
        <v>15</v>
      </c>
      <c r="J543" s="1" t="s">
        <v>14</v>
      </c>
      <c r="K543" s="1" t="s">
        <v>21</v>
      </c>
      <c r="L543" s="1" t="s">
        <v>41</v>
      </c>
      <c r="M543" s="1" t="s">
        <v>32</v>
      </c>
      <c r="N543" s="1" t="s">
        <v>18</v>
      </c>
      <c r="O543" s="13">
        <v>0.28000000000000003</v>
      </c>
    </row>
    <row r="544" spans="1:15" x14ac:dyDescent="0.25">
      <c r="A544" s="1" t="s">
        <v>579</v>
      </c>
      <c r="B544" s="12">
        <v>45222</v>
      </c>
      <c r="C544" s="12" t="str">
        <f t="shared" si="24"/>
        <v>2023</v>
      </c>
      <c r="D544" s="12" t="str">
        <f t="shared" si="25"/>
        <v>Oct</v>
      </c>
      <c r="E544" s="1">
        <v>27466</v>
      </c>
      <c r="F544" s="1">
        <v>6292</v>
      </c>
      <c r="G544" s="1">
        <v>21174</v>
      </c>
      <c r="H544" s="3">
        <f t="shared" si="26"/>
        <v>0.7709167698245103</v>
      </c>
      <c r="I544" s="1" t="s">
        <v>29</v>
      </c>
      <c r="J544" s="1" t="s">
        <v>26</v>
      </c>
      <c r="K544" s="1" t="s">
        <v>35</v>
      </c>
      <c r="L544" s="1" t="s">
        <v>16</v>
      </c>
      <c r="M544" s="1" t="s">
        <v>17</v>
      </c>
      <c r="N544" s="1" t="s">
        <v>51</v>
      </c>
      <c r="O544" s="13">
        <v>0.08</v>
      </c>
    </row>
    <row r="545" spans="1:15" x14ac:dyDescent="0.25">
      <c r="A545" s="1" t="s">
        <v>580</v>
      </c>
      <c r="B545" s="12">
        <v>44766</v>
      </c>
      <c r="C545" s="12" t="str">
        <f t="shared" si="24"/>
        <v>2022</v>
      </c>
      <c r="D545" s="12" t="str">
        <f t="shared" si="25"/>
        <v>Jul</v>
      </c>
      <c r="E545" s="1">
        <v>39534</v>
      </c>
      <c r="F545" s="1">
        <v>27159</v>
      </c>
      <c r="G545" s="1">
        <v>12375</v>
      </c>
      <c r="H545" s="3">
        <f t="shared" si="26"/>
        <v>0.31302170283806346</v>
      </c>
      <c r="I545" s="1" t="s">
        <v>20</v>
      </c>
      <c r="J545" s="1" t="s">
        <v>40</v>
      </c>
      <c r="K545" s="1" t="s">
        <v>20</v>
      </c>
      <c r="L545" s="1" t="s">
        <v>41</v>
      </c>
      <c r="M545" s="1" t="s">
        <v>17</v>
      </c>
      <c r="N545" s="1" t="s">
        <v>18</v>
      </c>
      <c r="O545" s="13">
        <v>0.26</v>
      </c>
    </row>
    <row r="546" spans="1:15" x14ac:dyDescent="0.25">
      <c r="A546" s="1" t="s">
        <v>581</v>
      </c>
      <c r="B546" s="12">
        <v>44695</v>
      </c>
      <c r="C546" s="12" t="str">
        <f t="shared" si="24"/>
        <v>2022</v>
      </c>
      <c r="D546" s="12" t="str">
        <f t="shared" si="25"/>
        <v>May</v>
      </c>
      <c r="E546" s="1">
        <v>10388</v>
      </c>
      <c r="F546" s="1">
        <v>20736</v>
      </c>
      <c r="G546" s="1">
        <v>-10348</v>
      </c>
      <c r="H546" s="3">
        <f t="shared" si="26"/>
        <v>-0.99614940315748945</v>
      </c>
      <c r="I546" s="1" t="s">
        <v>13</v>
      </c>
      <c r="J546" s="1" t="s">
        <v>36</v>
      </c>
      <c r="K546" s="1" t="s">
        <v>21</v>
      </c>
      <c r="L546" s="1" t="s">
        <v>16</v>
      </c>
      <c r="M546" s="1" t="s">
        <v>38</v>
      </c>
      <c r="N546" s="1" t="s">
        <v>18</v>
      </c>
      <c r="O546" s="13">
        <v>0.22</v>
      </c>
    </row>
    <row r="547" spans="1:15" x14ac:dyDescent="0.25">
      <c r="A547" s="1" t="s">
        <v>582</v>
      </c>
      <c r="B547" s="12">
        <v>45132</v>
      </c>
      <c r="C547" s="12" t="str">
        <f t="shared" si="24"/>
        <v>2023</v>
      </c>
      <c r="D547" s="12" t="str">
        <f t="shared" si="25"/>
        <v>Jul</v>
      </c>
      <c r="E547" s="1">
        <v>12106</v>
      </c>
      <c r="F547" s="1">
        <v>17767</v>
      </c>
      <c r="G547" s="1">
        <v>-5661</v>
      </c>
      <c r="H547" s="3">
        <f t="shared" si="26"/>
        <v>-0.46761936229968609</v>
      </c>
      <c r="I547" s="1" t="s">
        <v>20</v>
      </c>
      <c r="J547" s="1" t="s">
        <v>30</v>
      </c>
      <c r="K547" s="1" t="s">
        <v>45</v>
      </c>
      <c r="L547" s="1" t="s">
        <v>41</v>
      </c>
      <c r="M547" s="1" t="s">
        <v>17</v>
      </c>
      <c r="N547" s="1" t="s">
        <v>18</v>
      </c>
      <c r="O547" s="13">
        <v>0.28000000000000003</v>
      </c>
    </row>
    <row r="548" spans="1:15" x14ac:dyDescent="0.25">
      <c r="A548" s="1" t="s">
        <v>583</v>
      </c>
      <c r="B548" s="12">
        <v>45235</v>
      </c>
      <c r="C548" s="12" t="str">
        <f t="shared" si="24"/>
        <v>2023</v>
      </c>
      <c r="D548" s="12" t="str">
        <f t="shared" si="25"/>
        <v>Nov</v>
      </c>
      <c r="E548" s="1">
        <v>17846</v>
      </c>
      <c r="F548" s="1">
        <v>12356</v>
      </c>
      <c r="G548" s="1">
        <v>5490</v>
      </c>
      <c r="H548" s="3">
        <f t="shared" si="26"/>
        <v>0.30763196234450296</v>
      </c>
      <c r="I548" s="1" t="s">
        <v>29</v>
      </c>
      <c r="J548" s="1" t="s">
        <v>26</v>
      </c>
      <c r="K548" s="1" t="s">
        <v>21</v>
      </c>
      <c r="L548" s="1" t="s">
        <v>31</v>
      </c>
      <c r="M548" s="1" t="s">
        <v>17</v>
      </c>
      <c r="N548" s="1" t="s">
        <v>18</v>
      </c>
      <c r="O548" s="13">
        <v>0.27</v>
      </c>
    </row>
    <row r="549" spans="1:15" x14ac:dyDescent="0.25">
      <c r="A549" s="1" t="s">
        <v>584</v>
      </c>
      <c r="B549" s="12">
        <v>45272</v>
      </c>
      <c r="C549" s="12" t="str">
        <f t="shared" si="24"/>
        <v>2023</v>
      </c>
      <c r="D549" s="12" t="str">
        <f t="shared" si="25"/>
        <v>Dec</v>
      </c>
      <c r="E549" s="1">
        <v>23335</v>
      </c>
      <c r="F549" s="1">
        <v>10349</v>
      </c>
      <c r="G549" s="1">
        <v>12986</v>
      </c>
      <c r="H549" s="3">
        <f t="shared" si="26"/>
        <v>0.55650310692093419</v>
      </c>
      <c r="I549" s="1" t="s">
        <v>35</v>
      </c>
      <c r="J549" s="1" t="s">
        <v>36</v>
      </c>
      <c r="K549" s="1" t="s">
        <v>20</v>
      </c>
      <c r="L549" s="1" t="s">
        <v>27</v>
      </c>
      <c r="M549" s="1" t="s">
        <v>23</v>
      </c>
      <c r="N549" s="1" t="s">
        <v>24</v>
      </c>
      <c r="O549" s="13">
        <v>0.28000000000000003</v>
      </c>
    </row>
    <row r="550" spans="1:15" x14ac:dyDescent="0.25">
      <c r="A550" s="1" t="s">
        <v>585</v>
      </c>
      <c r="B550" s="12">
        <v>45287</v>
      </c>
      <c r="C550" s="12" t="str">
        <f t="shared" si="24"/>
        <v>2023</v>
      </c>
      <c r="D550" s="12" t="str">
        <f t="shared" si="25"/>
        <v>Dec</v>
      </c>
      <c r="E550" s="1">
        <v>15101</v>
      </c>
      <c r="F550" s="1">
        <v>24352</v>
      </c>
      <c r="G550" s="1">
        <v>-9251</v>
      </c>
      <c r="H550" s="3">
        <f t="shared" si="26"/>
        <v>-0.61260843652738228</v>
      </c>
      <c r="I550" s="1" t="s">
        <v>13</v>
      </c>
      <c r="J550" s="1" t="s">
        <v>36</v>
      </c>
      <c r="K550" s="1" t="s">
        <v>35</v>
      </c>
      <c r="L550" s="1" t="s">
        <v>27</v>
      </c>
      <c r="M550" s="1" t="s">
        <v>38</v>
      </c>
      <c r="N550" s="1" t="s">
        <v>18</v>
      </c>
      <c r="O550" s="13">
        <v>0.25</v>
      </c>
    </row>
    <row r="551" spans="1:15" x14ac:dyDescent="0.25">
      <c r="A551" s="1" t="s">
        <v>586</v>
      </c>
      <c r="B551" s="12">
        <v>44952</v>
      </c>
      <c r="C551" s="12" t="str">
        <f t="shared" si="24"/>
        <v>2023</v>
      </c>
      <c r="D551" s="12" t="str">
        <f t="shared" si="25"/>
        <v>Jan</v>
      </c>
      <c r="E551" s="1">
        <v>9243</v>
      </c>
      <c r="F551" s="1">
        <v>22425</v>
      </c>
      <c r="G551" s="1">
        <v>-13182</v>
      </c>
      <c r="H551" s="3">
        <f t="shared" si="26"/>
        <v>-1.4261603375527425</v>
      </c>
      <c r="I551" s="1" t="s">
        <v>13</v>
      </c>
      <c r="J551" s="1" t="s">
        <v>36</v>
      </c>
      <c r="K551" s="1" t="s">
        <v>29</v>
      </c>
      <c r="L551" s="1" t="s">
        <v>22</v>
      </c>
      <c r="M551" s="1" t="s">
        <v>32</v>
      </c>
      <c r="N551" s="1" t="s">
        <v>51</v>
      </c>
      <c r="O551" s="13">
        <v>0.18</v>
      </c>
    </row>
    <row r="552" spans="1:15" x14ac:dyDescent="0.25">
      <c r="A552" s="1" t="s">
        <v>587</v>
      </c>
      <c r="B552" s="12">
        <v>44946</v>
      </c>
      <c r="C552" s="12" t="str">
        <f t="shared" si="24"/>
        <v>2023</v>
      </c>
      <c r="D552" s="12" t="str">
        <f t="shared" si="25"/>
        <v>Jan</v>
      </c>
      <c r="E552" s="1">
        <v>37600</v>
      </c>
      <c r="F552" s="1">
        <v>20934</v>
      </c>
      <c r="G552" s="1">
        <v>16666</v>
      </c>
      <c r="H552" s="3">
        <f t="shared" si="26"/>
        <v>0.44324468085106383</v>
      </c>
      <c r="I552" s="1" t="s">
        <v>13</v>
      </c>
      <c r="J552" s="1" t="s">
        <v>14</v>
      </c>
      <c r="K552" s="1" t="s">
        <v>20</v>
      </c>
      <c r="L552" s="1" t="s">
        <v>22</v>
      </c>
      <c r="M552" s="1" t="s">
        <v>32</v>
      </c>
      <c r="N552" s="1" t="s">
        <v>18</v>
      </c>
      <c r="O552" s="13">
        <v>0.15</v>
      </c>
    </row>
    <row r="553" spans="1:15" x14ac:dyDescent="0.25">
      <c r="A553" s="1" t="s">
        <v>588</v>
      </c>
      <c r="B553" s="12">
        <v>45118</v>
      </c>
      <c r="C553" s="12" t="str">
        <f t="shared" si="24"/>
        <v>2023</v>
      </c>
      <c r="D553" s="12" t="str">
        <f t="shared" si="25"/>
        <v>Jul</v>
      </c>
      <c r="E553" s="1">
        <v>29978</v>
      </c>
      <c r="F553" s="1">
        <v>24331</v>
      </c>
      <c r="G553" s="1">
        <v>5647</v>
      </c>
      <c r="H553" s="3">
        <f t="shared" si="26"/>
        <v>0.18837147241310295</v>
      </c>
      <c r="I553" s="1" t="s">
        <v>20</v>
      </c>
      <c r="J553" s="1" t="s">
        <v>36</v>
      </c>
      <c r="K553" s="1" t="s">
        <v>21</v>
      </c>
      <c r="L553" s="1" t="s">
        <v>31</v>
      </c>
      <c r="M553" s="1" t="s">
        <v>17</v>
      </c>
      <c r="N553" s="1" t="s">
        <v>18</v>
      </c>
      <c r="O553" s="13">
        <v>0.2</v>
      </c>
    </row>
    <row r="554" spans="1:15" x14ac:dyDescent="0.25">
      <c r="A554" s="1" t="s">
        <v>589</v>
      </c>
      <c r="B554" s="12">
        <v>44668</v>
      </c>
      <c r="C554" s="12" t="str">
        <f t="shared" si="24"/>
        <v>2022</v>
      </c>
      <c r="D554" s="12" t="str">
        <f t="shared" si="25"/>
        <v>Apr</v>
      </c>
      <c r="E554" s="1">
        <v>46078</v>
      </c>
      <c r="F554" s="1">
        <v>9185</v>
      </c>
      <c r="G554" s="1">
        <v>36893</v>
      </c>
      <c r="H554" s="3">
        <f t="shared" si="26"/>
        <v>0.8006640913234081</v>
      </c>
      <c r="I554" s="1" t="s">
        <v>29</v>
      </c>
      <c r="J554" s="1" t="s">
        <v>36</v>
      </c>
      <c r="K554" s="1" t="s">
        <v>21</v>
      </c>
      <c r="L554" s="1" t="s">
        <v>31</v>
      </c>
      <c r="M554" s="1" t="s">
        <v>17</v>
      </c>
      <c r="N554" s="1" t="s">
        <v>18</v>
      </c>
      <c r="O554" s="13">
        <v>0.15</v>
      </c>
    </row>
    <row r="555" spans="1:15" x14ac:dyDescent="0.25">
      <c r="A555" s="1" t="s">
        <v>590</v>
      </c>
      <c r="B555" s="12">
        <v>45130</v>
      </c>
      <c r="C555" s="12" t="str">
        <f t="shared" si="24"/>
        <v>2023</v>
      </c>
      <c r="D555" s="12" t="str">
        <f t="shared" si="25"/>
        <v>Jul</v>
      </c>
      <c r="E555" s="1">
        <v>32164</v>
      </c>
      <c r="F555" s="1">
        <v>25412</v>
      </c>
      <c r="G555" s="1">
        <v>6752</v>
      </c>
      <c r="H555" s="3">
        <f t="shared" si="26"/>
        <v>0.20992413878870786</v>
      </c>
      <c r="I555" s="1" t="s">
        <v>29</v>
      </c>
      <c r="J555" s="1" t="s">
        <v>36</v>
      </c>
      <c r="K555" s="1" t="s">
        <v>21</v>
      </c>
      <c r="L555" s="1" t="s">
        <v>27</v>
      </c>
      <c r="M555" s="1" t="s">
        <v>32</v>
      </c>
      <c r="N555" s="1" t="s">
        <v>24</v>
      </c>
      <c r="O555" s="13">
        <v>0.1</v>
      </c>
    </row>
    <row r="556" spans="1:15" x14ac:dyDescent="0.25">
      <c r="A556" s="1" t="s">
        <v>591</v>
      </c>
      <c r="B556" s="12">
        <v>45204</v>
      </c>
      <c r="C556" s="12" t="str">
        <f t="shared" si="24"/>
        <v>2023</v>
      </c>
      <c r="D556" s="12" t="str">
        <f t="shared" si="25"/>
        <v>Oct</v>
      </c>
      <c r="E556" s="1">
        <v>17021</v>
      </c>
      <c r="F556" s="1">
        <v>9130</v>
      </c>
      <c r="G556" s="1">
        <v>7891</v>
      </c>
      <c r="H556" s="3">
        <f t="shared" si="26"/>
        <v>0.46360378356148285</v>
      </c>
      <c r="I556" s="1" t="s">
        <v>35</v>
      </c>
      <c r="J556" s="1" t="s">
        <v>36</v>
      </c>
      <c r="K556" s="1" t="s">
        <v>45</v>
      </c>
      <c r="L556" s="1" t="s">
        <v>27</v>
      </c>
      <c r="M556" s="1" t="s">
        <v>38</v>
      </c>
      <c r="N556" s="1" t="s">
        <v>18</v>
      </c>
      <c r="O556" s="13">
        <v>0.14000000000000001</v>
      </c>
    </row>
    <row r="557" spans="1:15" x14ac:dyDescent="0.25">
      <c r="A557" s="1" t="s">
        <v>592</v>
      </c>
      <c r="B557" s="12">
        <v>45041</v>
      </c>
      <c r="C557" s="12" t="str">
        <f t="shared" si="24"/>
        <v>2023</v>
      </c>
      <c r="D557" s="12" t="str">
        <f t="shared" si="25"/>
        <v>Apr</v>
      </c>
      <c r="E557" s="1">
        <v>9411</v>
      </c>
      <c r="F557" s="1">
        <v>16549</v>
      </c>
      <c r="G557" s="1">
        <v>-7138</v>
      </c>
      <c r="H557" s="3">
        <f t="shared" si="26"/>
        <v>-0.75847412602273934</v>
      </c>
      <c r="I557" s="1" t="s">
        <v>13</v>
      </c>
      <c r="J557" s="1" t="s">
        <v>36</v>
      </c>
      <c r="K557" s="1" t="s">
        <v>35</v>
      </c>
      <c r="L557" s="1" t="s">
        <v>41</v>
      </c>
      <c r="M557" s="1" t="s">
        <v>23</v>
      </c>
      <c r="N557" s="1" t="s">
        <v>33</v>
      </c>
      <c r="O557" s="13">
        <v>0.24</v>
      </c>
    </row>
    <row r="558" spans="1:15" x14ac:dyDescent="0.25">
      <c r="A558" s="1" t="s">
        <v>593</v>
      </c>
      <c r="B558" s="12">
        <v>45291</v>
      </c>
      <c r="C558" s="12" t="str">
        <f t="shared" si="24"/>
        <v>2023</v>
      </c>
      <c r="D558" s="12" t="str">
        <f t="shared" si="25"/>
        <v>Dec</v>
      </c>
      <c r="E558" s="1">
        <v>9513</v>
      </c>
      <c r="F558" s="1">
        <v>27616</v>
      </c>
      <c r="G558" s="1">
        <v>-18103</v>
      </c>
      <c r="H558" s="3">
        <f t="shared" si="26"/>
        <v>-1.9029748764848102</v>
      </c>
      <c r="I558" s="1" t="s">
        <v>13</v>
      </c>
      <c r="J558" s="1" t="s">
        <v>36</v>
      </c>
      <c r="K558" s="1" t="s">
        <v>21</v>
      </c>
      <c r="L558" s="1" t="s">
        <v>31</v>
      </c>
      <c r="M558" s="1" t="s">
        <v>17</v>
      </c>
      <c r="N558" s="1" t="s">
        <v>18</v>
      </c>
      <c r="O558" s="13">
        <v>0.18</v>
      </c>
    </row>
    <row r="559" spans="1:15" x14ac:dyDescent="0.25">
      <c r="A559" s="1" t="s">
        <v>594</v>
      </c>
      <c r="B559" s="12">
        <v>45113</v>
      </c>
      <c r="C559" s="12" t="str">
        <f t="shared" si="24"/>
        <v>2023</v>
      </c>
      <c r="D559" s="12" t="str">
        <f t="shared" si="25"/>
        <v>Jul</v>
      </c>
      <c r="E559" s="1">
        <v>38252</v>
      </c>
      <c r="F559" s="1">
        <v>14147</v>
      </c>
      <c r="G559" s="1">
        <v>24105</v>
      </c>
      <c r="H559" s="3">
        <f t="shared" si="26"/>
        <v>0.63016312872529545</v>
      </c>
      <c r="I559" s="1" t="s">
        <v>13</v>
      </c>
      <c r="J559" s="1" t="s">
        <v>36</v>
      </c>
      <c r="K559" s="1" t="s">
        <v>35</v>
      </c>
      <c r="L559" s="1" t="s">
        <v>27</v>
      </c>
      <c r="M559" s="1" t="s">
        <v>32</v>
      </c>
      <c r="N559" s="1" t="s">
        <v>18</v>
      </c>
      <c r="O559" s="13">
        <v>7.0000000000000007E-2</v>
      </c>
    </row>
    <row r="560" spans="1:15" x14ac:dyDescent="0.25">
      <c r="A560" s="1" t="s">
        <v>595</v>
      </c>
      <c r="B560" s="12">
        <v>45187</v>
      </c>
      <c r="C560" s="12" t="str">
        <f t="shared" si="24"/>
        <v>2023</v>
      </c>
      <c r="D560" s="12" t="str">
        <f t="shared" si="25"/>
        <v>Sep</v>
      </c>
      <c r="E560" s="1">
        <v>16462</v>
      </c>
      <c r="F560" s="1">
        <v>3966</v>
      </c>
      <c r="G560" s="1">
        <v>12496</v>
      </c>
      <c r="H560" s="3">
        <f t="shared" si="26"/>
        <v>0.7590815210788483</v>
      </c>
      <c r="I560" s="1" t="s">
        <v>35</v>
      </c>
      <c r="J560" s="1" t="s">
        <v>40</v>
      </c>
      <c r="K560" s="1" t="s">
        <v>21</v>
      </c>
      <c r="L560" s="1" t="s">
        <v>16</v>
      </c>
      <c r="M560" s="1" t="s">
        <v>17</v>
      </c>
      <c r="N560" s="1" t="s">
        <v>33</v>
      </c>
      <c r="O560" s="13">
        <v>0.1</v>
      </c>
    </row>
    <row r="561" spans="1:15" x14ac:dyDescent="0.25">
      <c r="A561" s="1" t="s">
        <v>596</v>
      </c>
      <c r="B561" s="12">
        <v>45171</v>
      </c>
      <c r="C561" s="12" t="str">
        <f t="shared" si="24"/>
        <v>2023</v>
      </c>
      <c r="D561" s="12" t="str">
        <f t="shared" si="25"/>
        <v>Sep</v>
      </c>
      <c r="E561" s="1">
        <v>7595</v>
      </c>
      <c r="F561" s="1">
        <v>3109</v>
      </c>
      <c r="G561" s="1">
        <v>4486</v>
      </c>
      <c r="H561" s="3">
        <f t="shared" si="26"/>
        <v>0.59065174456879521</v>
      </c>
      <c r="I561" s="1" t="s">
        <v>13</v>
      </c>
      <c r="J561" s="1" t="s">
        <v>30</v>
      </c>
      <c r="K561" s="1" t="s">
        <v>20</v>
      </c>
      <c r="L561" s="1" t="s">
        <v>27</v>
      </c>
      <c r="M561" s="1" t="s">
        <v>38</v>
      </c>
      <c r="N561" s="1" t="s">
        <v>33</v>
      </c>
      <c r="O561" s="13">
        <v>0</v>
      </c>
    </row>
    <row r="562" spans="1:15" x14ac:dyDescent="0.25">
      <c r="A562" s="1" t="s">
        <v>597</v>
      </c>
      <c r="B562" s="12">
        <v>44663</v>
      </c>
      <c r="C562" s="12" t="str">
        <f t="shared" si="24"/>
        <v>2022</v>
      </c>
      <c r="D562" s="12" t="str">
        <f t="shared" si="25"/>
        <v>Apr</v>
      </c>
      <c r="E562" s="1">
        <v>30178</v>
      </c>
      <c r="F562" s="1">
        <v>14043</v>
      </c>
      <c r="G562" s="1">
        <v>16135</v>
      </c>
      <c r="H562" s="3">
        <f t="shared" si="26"/>
        <v>0.53466101133275901</v>
      </c>
      <c r="I562" s="1" t="s">
        <v>20</v>
      </c>
      <c r="J562" s="1" t="s">
        <v>30</v>
      </c>
      <c r="K562" s="1" t="s">
        <v>21</v>
      </c>
      <c r="L562" s="1" t="s">
        <v>31</v>
      </c>
      <c r="M562" s="1" t="s">
        <v>38</v>
      </c>
      <c r="N562" s="1" t="s">
        <v>18</v>
      </c>
      <c r="O562" s="13">
        <v>0.23</v>
      </c>
    </row>
    <row r="563" spans="1:15" x14ac:dyDescent="0.25">
      <c r="A563" s="1" t="s">
        <v>598</v>
      </c>
      <c r="B563" s="12">
        <v>44566</v>
      </c>
      <c r="C563" s="12" t="str">
        <f t="shared" si="24"/>
        <v>2022</v>
      </c>
      <c r="D563" s="12" t="str">
        <f t="shared" si="25"/>
        <v>Jan</v>
      </c>
      <c r="E563" s="1">
        <v>33890</v>
      </c>
      <c r="F563" s="1">
        <v>8711</v>
      </c>
      <c r="G563" s="1">
        <v>25179</v>
      </c>
      <c r="H563" s="3">
        <f t="shared" si="26"/>
        <v>0.7429625258188256</v>
      </c>
      <c r="I563" s="1" t="s">
        <v>29</v>
      </c>
      <c r="J563" s="1" t="s">
        <v>36</v>
      </c>
      <c r="K563" s="1" t="s">
        <v>35</v>
      </c>
      <c r="L563" s="1" t="s">
        <v>27</v>
      </c>
      <c r="M563" s="1" t="s">
        <v>17</v>
      </c>
      <c r="N563" s="1" t="s">
        <v>18</v>
      </c>
      <c r="O563" s="13">
        <v>0.28000000000000003</v>
      </c>
    </row>
    <row r="564" spans="1:15" x14ac:dyDescent="0.25">
      <c r="A564" s="1" t="s">
        <v>599</v>
      </c>
      <c r="B564" s="12">
        <v>44802</v>
      </c>
      <c r="C564" s="12" t="str">
        <f t="shared" si="24"/>
        <v>2022</v>
      </c>
      <c r="D564" s="12" t="str">
        <f t="shared" si="25"/>
        <v>Aug</v>
      </c>
      <c r="E564" s="1">
        <v>31313</v>
      </c>
      <c r="F564" s="1">
        <v>18432</v>
      </c>
      <c r="G564" s="1">
        <v>12881</v>
      </c>
      <c r="H564" s="3">
        <f t="shared" si="26"/>
        <v>0.41136269281129245</v>
      </c>
      <c r="I564" s="1" t="s">
        <v>13</v>
      </c>
      <c r="J564" s="1" t="s">
        <v>36</v>
      </c>
      <c r="K564" s="1" t="s">
        <v>21</v>
      </c>
      <c r="L564" s="1" t="s">
        <v>16</v>
      </c>
      <c r="M564" s="1" t="s">
        <v>17</v>
      </c>
      <c r="N564" s="1" t="s">
        <v>24</v>
      </c>
      <c r="O564" s="13">
        <v>0.08</v>
      </c>
    </row>
    <row r="565" spans="1:15" x14ac:dyDescent="0.25">
      <c r="A565" s="1" t="s">
        <v>600</v>
      </c>
      <c r="B565" s="12">
        <v>44566</v>
      </c>
      <c r="C565" s="12" t="str">
        <f t="shared" si="24"/>
        <v>2022</v>
      </c>
      <c r="D565" s="12" t="str">
        <f t="shared" si="25"/>
        <v>Jan</v>
      </c>
      <c r="E565" s="1">
        <v>41055</v>
      </c>
      <c r="F565" s="1">
        <v>9570</v>
      </c>
      <c r="G565" s="1">
        <v>31485</v>
      </c>
      <c r="H565" s="3">
        <f t="shared" si="26"/>
        <v>0.76689806357325541</v>
      </c>
      <c r="I565" s="1" t="s">
        <v>13</v>
      </c>
      <c r="J565" s="1" t="s">
        <v>30</v>
      </c>
      <c r="K565" s="1" t="s">
        <v>21</v>
      </c>
      <c r="L565" s="1" t="s">
        <v>22</v>
      </c>
      <c r="M565" s="1" t="s">
        <v>23</v>
      </c>
      <c r="N565" s="1" t="s">
        <v>18</v>
      </c>
      <c r="O565" s="13">
        <v>0.19</v>
      </c>
    </row>
    <row r="566" spans="1:15" x14ac:dyDescent="0.25">
      <c r="A566" s="1" t="s">
        <v>601</v>
      </c>
      <c r="B566" s="12">
        <v>45031</v>
      </c>
      <c r="C566" s="12" t="str">
        <f t="shared" si="24"/>
        <v>2023</v>
      </c>
      <c r="D566" s="12" t="str">
        <f t="shared" si="25"/>
        <v>Apr</v>
      </c>
      <c r="E566" s="1">
        <v>19627</v>
      </c>
      <c r="F566" s="1">
        <v>25150</v>
      </c>
      <c r="G566" s="1">
        <v>-5523</v>
      </c>
      <c r="H566" s="3">
        <f t="shared" si="26"/>
        <v>-0.28139807408162226</v>
      </c>
      <c r="I566" s="1" t="s">
        <v>13</v>
      </c>
      <c r="J566" s="1" t="s">
        <v>40</v>
      </c>
      <c r="K566" s="1" t="s">
        <v>21</v>
      </c>
      <c r="L566" s="1" t="s">
        <v>41</v>
      </c>
      <c r="M566" s="1" t="s">
        <v>23</v>
      </c>
      <c r="N566" s="1" t="s">
        <v>18</v>
      </c>
      <c r="O566" s="13">
        <v>0.2</v>
      </c>
    </row>
    <row r="567" spans="1:15" x14ac:dyDescent="0.25">
      <c r="A567" s="1" t="s">
        <v>602</v>
      </c>
      <c r="B567" s="12">
        <v>45245</v>
      </c>
      <c r="C567" s="12" t="str">
        <f t="shared" si="24"/>
        <v>2023</v>
      </c>
      <c r="D567" s="12" t="str">
        <f t="shared" si="25"/>
        <v>Nov</v>
      </c>
      <c r="E567" s="1">
        <v>34970</v>
      </c>
      <c r="F567" s="1">
        <v>20028</v>
      </c>
      <c r="G567" s="1">
        <v>14942</v>
      </c>
      <c r="H567" s="3">
        <f t="shared" si="26"/>
        <v>0.4272805261652845</v>
      </c>
      <c r="I567" s="1" t="s">
        <v>35</v>
      </c>
      <c r="J567" s="1" t="s">
        <v>26</v>
      </c>
      <c r="K567" s="1" t="s">
        <v>20</v>
      </c>
      <c r="L567" s="1" t="s">
        <v>41</v>
      </c>
      <c r="M567" s="1" t="s">
        <v>17</v>
      </c>
      <c r="N567" s="1" t="s">
        <v>18</v>
      </c>
      <c r="O567" s="13">
        <v>0.22</v>
      </c>
    </row>
    <row r="568" spans="1:15" x14ac:dyDescent="0.25">
      <c r="A568" s="1" t="s">
        <v>603</v>
      </c>
      <c r="B568" s="12">
        <v>44586</v>
      </c>
      <c r="C568" s="12" t="str">
        <f t="shared" si="24"/>
        <v>2022</v>
      </c>
      <c r="D568" s="12" t="str">
        <f t="shared" si="25"/>
        <v>Jan</v>
      </c>
      <c r="E568" s="1">
        <v>29473</v>
      </c>
      <c r="F568" s="1">
        <v>27342</v>
      </c>
      <c r="G568" s="1">
        <v>2131</v>
      </c>
      <c r="H568" s="3">
        <f t="shared" si="26"/>
        <v>7.2303464187561492E-2</v>
      </c>
      <c r="I568" s="1" t="s">
        <v>13</v>
      </c>
      <c r="J568" s="1" t="s">
        <v>36</v>
      </c>
      <c r="K568" s="1" t="s">
        <v>21</v>
      </c>
      <c r="L568" s="1" t="s">
        <v>31</v>
      </c>
      <c r="M568" s="1" t="s">
        <v>17</v>
      </c>
      <c r="N568" s="1" t="s">
        <v>18</v>
      </c>
      <c r="O568" s="13">
        <v>0.23</v>
      </c>
    </row>
    <row r="569" spans="1:15" x14ac:dyDescent="0.25">
      <c r="A569" s="1" t="s">
        <v>604</v>
      </c>
      <c r="B569" s="12">
        <v>44881</v>
      </c>
      <c r="C569" s="12" t="str">
        <f t="shared" si="24"/>
        <v>2022</v>
      </c>
      <c r="D569" s="12" t="str">
        <f t="shared" si="25"/>
        <v>Nov</v>
      </c>
      <c r="E569" s="1">
        <v>17340</v>
      </c>
      <c r="F569" s="1">
        <v>18863</v>
      </c>
      <c r="G569" s="1">
        <v>-1523</v>
      </c>
      <c r="H569" s="3">
        <f t="shared" si="26"/>
        <v>-8.78316032295271E-2</v>
      </c>
      <c r="I569" s="1" t="s">
        <v>35</v>
      </c>
      <c r="J569" s="1" t="s">
        <v>26</v>
      </c>
      <c r="K569" s="1" t="s">
        <v>29</v>
      </c>
      <c r="L569" s="1" t="s">
        <v>27</v>
      </c>
      <c r="M569" s="1" t="s">
        <v>17</v>
      </c>
      <c r="N569" s="1" t="s">
        <v>18</v>
      </c>
      <c r="O569" s="13">
        <v>0.22</v>
      </c>
    </row>
    <row r="570" spans="1:15" x14ac:dyDescent="0.25">
      <c r="A570" s="1" t="s">
        <v>605</v>
      </c>
      <c r="B570" s="12">
        <v>45115</v>
      </c>
      <c r="C570" s="12" t="str">
        <f t="shared" si="24"/>
        <v>2023</v>
      </c>
      <c r="D570" s="12" t="str">
        <f t="shared" si="25"/>
        <v>Jul</v>
      </c>
      <c r="E570" s="1">
        <v>42768</v>
      </c>
      <c r="F570" s="1">
        <v>18988</v>
      </c>
      <c r="G570" s="1">
        <v>23780</v>
      </c>
      <c r="H570" s="3">
        <f t="shared" si="26"/>
        <v>0.55602319491208385</v>
      </c>
      <c r="I570" s="1" t="s">
        <v>13</v>
      </c>
      <c r="J570" s="1" t="s">
        <v>30</v>
      </c>
      <c r="K570" s="1" t="s">
        <v>29</v>
      </c>
      <c r="L570" s="1" t="s">
        <v>31</v>
      </c>
      <c r="M570" s="1" t="s">
        <v>23</v>
      </c>
      <c r="N570" s="1" t="s">
        <v>51</v>
      </c>
      <c r="O570" s="13">
        <v>0.06</v>
      </c>
    </row>
    <row r="571" spans="1:15" x14ac:dyDescent="0.25">
      <c r="A571" s="1" t="s">
        <v>606</v>
      </c>
      <c r="B571" s="12">
        <v>44934</v>
      </c>
      <c r="C571" s="12" t="str">
        <f t="shared" si="24"/>
        <v>2023</v>
      </c>
      <c r="D571" s="12" t="str">
        <f t="shared" si="25"/>
        <v>Jan</v>
      </c>
      <c r="E571" s="1">
        <v>45235</v>
      </c>
      <c r="F571" s="1">
        <v>29078</v>
      </c>
      <c r="G571" s="1">
        <v>16157</v>
      </c>
      <c r="H571" s="3">
        <f t="shared" si="26"/>
        <v>0.3571791754172654</v>
      </c>
      <c r="I571" s="1" t="s">
        <v>29</v>
      </c>
      <c r="J571" s="1" t="s">
        <v>26</v>
      </c>
      <c r="K571" s="1" t="s">
        <v>21</v>
      </c>
      <c r="L571" s="1" t="s">
        <v>41</v>
      </c>
      <c r="M571" s="1" t="s">
        <v>32</v>
      </c>
      <c r="N571" s="1" t="s">
        <v>33</v>
      </c>
      <c r="O571" s="13">
        <v>0.21</v>
      </c>
    </row>
    <row r="572" spans="1:15" x14ac:dyDescent="0.25">
      <c r="A572" s="1" t="s">
        <v>607</v>
      </c>
      <c r="B572" s="12">
        <v>44616</v>
      </c>
      <c r="C572" s="12" t="str">
        <f t="shared" si="24"/>
        <v>2022</v>
      </c>
      <c r="D572" s="12" t="str">
        <f t="shared" si="25"/>
        <v>Feb</v>
      </c>
      <c r="E572" s="1">
        <v>30652</v>
      </c>
      <c r="F572" s="1">
        <v>28500</v>
      </c>
      <c r="G572" s="1">
        <v>2152</v>
      </c>
      <c r="H572" s="3">
        <f t="shared" si="26"/>
        <v>7.0207490538953407E-2</v>
      </c>
      <c r="I572" s="1" t="s">
        <v>35</v>
      </c>
      <c r="J572" s="1" t="s">
        <v>36</v>
      </c>
      <c r="K572" s="1" t="s">
        <v>20</v>
      </c>
      <c r="L572" s="1" t="s">
        <v>16</v>
      </c>
      <c r="M572" s="1" t="s">
        <v>32</v>
      </c>
      <c r="N572" s="1" t="s">
        <v>33</v>
      </c>
      <c r="O572" s="13">
        <v>0.16</v>
      </c>
    </row>
    <row r="573" spans="1:15" x14ac:dyDescent="0.25">
      <c r="A573" s="1" t="s">
        <v>608</v>
      </c>
      <c r="B573" s="12">
        <v>44734</v>
      </c>
      <c r="C573" s="12" t="str">
        <f t="shared" si="24"/>
        <v>2022</v>
      </c>
      <c r="D573" s="12" t="str">
        <f t="shared" si="25"/>
        <v>Jun</v>
      </c>
      <c r="E573" s="1">
        <v>6600</v>
      </c>
      <c r="F573" s="1">
        <v>3409</v>
      </c>
      <c r="G573" s="1">
        <v>3191</v>
      </c>
      <c r="H573" s="3">
        <f t="shared" si="26"/>
        <v>0.48348484848484846</v>
      </c>
      <c r="I573" s="1" t="s">
        <v>35</v>
      </c>
      <c r="J573" s="1" t="s">
        <v>40</v>
      </c>
      <c r="K573" s="1" t="s">
        <v>45</v>
      </c>
      <c r="L573" s="1" t="s">
        <v>31</v>
      </c>
      <c r="M573" s="1" t="s">
        <v>32</v>
      </c>
      <c r="N573" s="1" t="s">
        <v>51</v>
      </c>
      <c r="O573" s="13">
        <v>0.03</v>
      </c>
    </row>
    <row r="574" spans="1:15" x14ac:dyDescent="0.25">
      <c r="A574" s="1" t="s">
        <v>609</v>
      </c>
      <c r="B574" s="12">
        <v>45244</v>
      </c>
      <c r="C574" s="12" t="str">
        <f t="shared" si="24"/>
        <v>2023</v>
      </c>
      <c r="D574" s="12" t="str">
        <f t="shared" si="25"/>
        <v>Nov</v>
      </c>
      <c r="E574" s="1">
        <v>46167</v>
      </c>
      <c r="F574" s="1">
        <v>29619</v>
      </c>
      <c r="G574" s="1">
        <v>16548</v>
      </c>
      <c r="H574" s="3">
        <f t="shared" si="26"/>
        <v>0.35843784521411398</v>
      </c>
      <c r="I574" s="1" t="s">
        <v>29</v>
      </c>
      <c r="J574" s="1" t="s">
        <v>14</v>
      </c>
      <c r="K574" s="1" t="s">
        <v>21</v>
      </c>
      <c r="L574" s="1" t="s">
        <v>31</v>
      </c>
      <c r="M574" s="1" t="s">
        <v>38</v>
      </c>
      <c r="N574" s="1" t="s">
        <v>18</v>
      </c>
      <c r="O574" s="13">
        <v>0.25</v>
      </c>
    </row>
    <row r="575" spans="1:15" x14ac:dyDescent="0.25">
      <c r="A575" s="1" t="s">
        <v>610</v>
      </c>
      <c r="B575" s="12">
        <v>45033</v>
      </c>
      <c r="C575" s="12" t="str">
        <f t="shared" si="24"/>
        <v>2023</v>
      </c>
      <c r="D575" s="12" t="str">
        <f t="shared" si="25"/>
        <v>Apr</v>
      </c>
      <c r="E575" s="1">
        <v>5284</v>
      </c>
      <c r="F575" s="1">
        <v>11772</v>
      </c>
      <c r="G575" s="1">
        <v>-6488</v>
      </c>
      <c r="H575" s="3">
        <f t="shared" si="26"/>
        <v>-1.2278576835730508</v>
      </c>
      <c r="I575" s="1" t="s">
        <v>13</v>
      </c>
      <c r="J575" s="1" t="s">
        <v>36</v>
      </c>
      <c r="K575" s="1" t="s">
        <v>21</v>
      </c>
      <c r="L575" s="1" t="s">
        <v>41</v>
      </c>
      <c r="M575" s="1" t="s">
        <v>32</v>
      </c>
      <c r="N575" s="1" t="s">
        <v>33</v>
      </c>
      <c r="O575" s="13">
        <v>0.14000000000000001</v>
      </c>
    </row>
    <row r="576" spans="1:15" x14ac:dyDescent="0.25">
      <c r="A576" s="1" t="s">
        <v>611</v>
      </c>
      <c r="B576" s="12">
        <v>44905</v>
      </c>
      <c r="C576" s="12" t="str">
        <f t="shared" si="24"/>
        <v>2022</v>
      </c>
      <c r="D576" s="12" t="str">
        <f t="shared" si="25"/>
        <v>Dec</v>
      </c>
      <c r="E576" s="1">
        <v>43026</v>
      </c>
      <c r="F576" s="1">
        <v>12720</v>
      </c>
      <c r="G576" s="1">
        <v>30306</v>
      </c>
      <c r="H576" s="3">
        <f t="shared" si="26"/>
        <v>0.70436480267745083</v>
      </c>
      <c r="I576" s="1" t="s">
        <v>13</v>
      </c>
      <c r="J576" s="1" t="s">
        <v>30</v>
      </c>
      <c r="K576" s="1" t="s">
        <v>29</v>
      </c>
      <c r="L576" s="1" t="s">
        <v>41</v>
      </c>
      <c r="M576" s="1" t="s">
        <v>17</v>
      </c>
      <c r="N576" s="1" t="s">
        <v>18</v>
      </c>
      <c r="O576" s="13">
        <v>0.2</v>
      </c>
    </row>
    <row r="577" spans="1:15" x14ac:dyDescent="0.25">
      <c r="A577" s="1" t="s">
        <v>612</v>
      </c>
      <c r="B577" s="12">
        <v>45039</v>
      </c>
      <c r="C577" s="12" t="str">
        <f t="shared" si="24"/>
        <v>2023</v>
      </c>
      <c r="D577" s="12" t="str">
        <f t="shared" si="25"/>
        <v>Apr</v>
      </c>
      <c r="E577" s="1">
        <v>17518</v>
      </c>
      <c r="F577" s="1">
        <v>27728</v>
      </c>
      <c r="G577" s="1">
        <v>-10210</v>
      </c>
      <c r="H577" s="3">
        <f t="shared" si="26"/>
        <v>-0.58282909007877615</v>
      </c>
      <c r="I577" s="1" t="s">
        <v>20</v>
      </c>
      <c r="J577" s="1" t="s">
        <v>36</v>
      </c>
      <c r="K577" s="1" t="s">
        <v>35</v>
      </c>
      <c r="L577" s="1" t="s">
        <v>27</v>
      </c>
      <c r="M577" s="1" t="s">
        <v>17</v>
      </c>
      <c r="N577" s="1" t="s">
        <v>33</v>
      </c>
      <c r="O577" s="13">
        <v>0.15</v>
      </c>
    </row>
    <row r="578" spans="1:15" x14ac:dyDescent="0.25">
      <c r="A578" s="1" t="s">
        <v>613</v>
      </c>
      <c r="B578" s="12">
        <v>44926</v>
      </c>
      <c r="C578" s="12" t="str">
        <f t="shared" si="24"/>
        <v>2022</v>
      </c>
      <c r="D578" s="12" t="str">
        <f t="shared" si="25"/>
        <v>Dec</v>
      </c>
      <c r="E578" s="1">
        <v>16448</v>
      </c>
      <c r="F578" s="1">
        <v>25823</v>
      </c>
      <c r="G578" s="1">
        <v>-9375</v>
      </c>
      <c r="H578" s="3">
        <f t="shared" si="26"/>
        <v>-0.56997811284046696</v>
      </c>
      <c r="I578" s="1" t="s">
        <v>20</v>
      </c>
      <c r="J578" s="1" t="s">
        <v>30</v>
      </c>
      <c r="K578" s="1" t="s">
        <v>21</v>
      </c>
      <c r="L578" s="1" t="s">
        <v>31</v>
      </c>
      <c r="M578" s="1" t="s">
        <v>17</v>
      </c>
      <c r="N578" s="1" t="s">
        <v>18</v>
      </c>
      <c r="O578" s="13">
        <v>0.28999999999999998</v>
      </c>
    </row>
    <row r="579" spans="1:15" x14ac:dyDescent="0.25">
      <c r="A579" s="1" t="s">
        <v>614</v>
      </c>
      <c r="B579" s="12">
        <v>45047</v>
      </c>
      <c r="C579" s="12" t="str">
        <f t="shared" ref="C579:C642" si="27">TEXT(B579,"YYYY")</f>
        <v>2023</v>
      </c>
      <c r="D579" s="12" t="str">
        <f t="shared" ref="D579:D642" si="28">TEXT(B579,"MMM")</f>
        <v>May</v>
      </c>
      <c r="E579" s="1">
        <v>27586</v>
      </c>
      <c r="F579" s="1">
        <v>25555</v>
      </c>
      <c r="G579" s="1">
        <v>2031</v>
      </c>
      <c r="H579" s="3">
        <f t="shared" ref="H579:H642" si="29">G579/E579</f>
        <v>7.3624302182266371E-2</v>
      </c>
      <c r="I579" s="1" t="s">
        <v>13</v>
      </c>
      <c r="J579" s="1" t="s">
        <v>40</v>
      </c>
      <c r="K579" s="1" t="s">
        <v>35</v>
      </c>
      <c r="L579" s="1" t="s">
        <v>27</v>
      </c>
      <c r="M579" s="1" t="s">
        <v>17</v>
      </c>
      <c r="N579" s="1" t="s">
        <v>18</v>
      </c>
      <c r="O579" s="13">
        <v>0.16</v>
      </c>
    </row>
    <row r="580" spans="1:15" x14ac:dyDescent="0.25">
      <c r="A580" s="1" t="s">
        <v>615</v>
      </c>
      <c r="B580" s="12">
        <v>44954</v>
      </c>
      <c r="C580" s="12" t="str">
        <f t="shared" si="27"/>
        <v>2023</v>
      </c>
      <c r="D580" s="12" t="str">
        <f t="shared" si="28"/>
        <v>Jan</v>
      </c>
      <c r="E580" s="1">
        <v>6797</v>
      </c>
      <c r="F580" s="1">
        <v>19935</v>
      </c>
      <c r="G580" s="1">
        <v>-13138</v>
      </c>
      <c r="H580" s="3">
        <f t="shared" si="29"/>
        <v>-1.9329115786376343</v>
      </c>
      <c r="I580" s="1" t="s">
        <v>29</v>
      </c>
      <c r="J580" s="1" t="s">
        <v>36</v>
      </c>
      <c r="K580" s="1" t="s">
        <v>35</v>
      </c>
      <c r="L580" s="1" t="s">
        <v>31</v>
      </c>
      <c r="M580" s="1" t="s">
        <v>17</v>
      </c>
      <c r="N580" s="1" t="s">
        <v>51</v>
      </c>
      <c r="O580" s="13">
        <v>0.24</v>
      </c>
    </row>
    <row r="581" spans="1:15" x14ac:dyDescent="0.25">
      <c r="A581" s="1" t="s">
        <v>616</v>
      </c>
      <c r="B581" s="12">
        <v>44797</v>
      </c>
      <c r="C581" s="12" t="str">
        <f t="shared" si="27"/>
        <v>2022</v>
      </c>
      <c r="D581" s="12" t="str">
        <f t="shared" si="28"/>
        <v>Aug</v>
      </c>
      <c r="E581" s="1">
        <v>23371</v>
      </c>
      <c r="F581" s="1">
        <v>9283</v>
      </c>
      <c r="G581" s="1">
        <v>14088</v>
      </c>
      <c r="H581" s="3">
        <f t="shared" si="29"/>
        <v>0.60279833982285735</v>
      </c>
      <c r="I581" s="1" t="s">
        <v>35</v>
      </c>
      <c r="J581" s="1" t="s">
        <v>26</v>
      </c>
      <c r="K581" s="1" t="s">
        <v>21</v>
      </c>
      <c r="L581" s="1" t="s">
        <v>31</v>
      </c>
      <c r="M581" s="1" t="s">
        <v>17</v>
      </c>
      <c r="N581" s="1" t="s">
        <v>18</v>
      </c>
      <c r="O581" s="13">
        <v>0.27</v>
      </c>
    </row>
    <row r="582" spans="1:15" x14ac:dyDescent="0.25">
      <c r="A582" s="1" t="s">
        <v>617</v>
      </c>
      <c r="B582" s="12">
        <v>44686</v>
      </c>
      <c r="C582" s="12" t="str">
        <f t="shared" si="27"/>
        <v>2022</v>
      </c>
      <c r="D582" s="12" t="str">
        <f t="shared" si="28"/>
        <v>May</v>
      </c>
      <c r="E582" s="1">
        <v>34886</v>
      </c>
      <c r="F582" s="1">
        <v>15273</v>
      </c>
      <c r="G582" s="1">
        <v>19613</v>
      </c>
      <c r="H582" s="3">
        <f t="shared" si="29"/>
        <v>0.56220260276328615</v>
      </c>
      <c r="I582" s="1" t="s">
        <v>15</v>
      </c>
      <c r="J582" s="1" t="s">
        <v>40</v>
      </c>
      <c r="K582" s="1" t="s">
        <v>29</v>
      </c>
      <c r="L582" s="1" t="s">
        <v>31</v>
      </c>
      <c r="M582" s="1" t="s">
        <v>23</v>
      </c>
      <c r="N582" s="1" t="s">
        <v>18</v>
      </c>
      <c r="O582" s="13">
        <v>0.08</v>
      </c>
    </row>
    <row r="583" spans="1:15" x14ac:dyDescent="0.25">
      <c r="A583" s="1" t="s">
        <v>618</v>
      </c>
      <c r="B583" s="12">
        <v>45243</v>
      </c>
      <c r="C583" s="12" t="str">
        <f t="shared" si="27"/>
        <v>2023</v>
      </c>
      <c r="D583" s="12" t="str">
        <f t="shared" si="28"/>
        <v>Nov</v>
      </c>
      <c r="E583" s="1">
        <v>27007</v>
      </c>
      <c r="F583" s="1">
        <v>10216</v>
      </c>
      <c r="G583" s="1">
        <v>16791</v>
      </c>
      <c r="H583" s="3">
        <f t="shared" si="29"/>
        <v>0.62172770022586732</v>
      </c>
      <c r="I583" s="1" t="s">
        <v>13</v>
      </c>
      <c r="J583" s="1" t="s">
        <v>36</v>
      </c>
      <c r="K583" s="1" t="s">
        <v>21</v>
      </c>
      <c r="L583" s="1" t="s">
        <v>31</v>
      </c>
      <c r="M583" s="1" t="s">
        <v>23</v>
      </c>
      <c r="N583" s="1" t="s">
        <v>18</v>
      </c>
      <c r="O583" s="13">
        <v>0.28999999999999998</v>
      </c>
    </row>
    <row r="584" spans="1:15" x14ac:dyDescent="0.25">
      <c r="A584" s="1" t="s">
        <v>619</v>
      </c>
      <c r="B584" s="12">
        <v>45017</v>
      </c>
      <c r="C584" s="12" t="str">
        <f t="shared" si="27"/>
        <v>2023</v>
      </c>
      <c r="D584" s="12" t="str">
        <f t="shared" si="28"/>
        <v>Apr</v>
      </c>
      <c r="E584" s="1">
        <v>10217</v>
      </c>
      <c r="F584" s="1">
        <v>3045</v>
      </c>
      <c r="G584" s="1">
        <v>7172</v>
      </c>
      <c r="H584" s="3">
        <f t="shared" si="29"/>
        <v>0.70196730938631691</v>
      </c>
      <c r="I584" s="1" t="s">
        <v>13</v>
      </c>
      <c r="J584" s="1" t="s">
        <v>30</v>
      </c>
      <c r="K584" s="1" t="s">
        <v>21</v>
      </c>
      <c r="L584" s="1" t="s">
        <v>16</v>
      </c>
      <c r="M584" s="1" t="s">
        <v>17</v>
      </c>
      <c r="N584" s="1" t="s">
        <v>18</v>
      </c>
      <c r="O584" s="13">
        <v>7.0000000000000007E-2</v>
      </c>
    </row>
    <row r="585" spans="1:15" x14ac:dyDescent="0.25">
      <c r="A585" s="1" t="s">
        <v>620</v>
      </c>
      <c r="B585" s="12">
        <v>44697</v>
      </c>
      <c r="C585" s="12" t="str">
        <f t="shared" si="27"/>
        <v>2022</v>
      </c>
      <c r="D585" s="12" t="str">
        <f t="shared" si="28"/>
        <v>May</v>
      </c>
      <c r="E585" s="1">
        <v>15474</v>
      </c>
      <c r="F585" s="1">
        <v>3356</v>
      </c>
      <c r="G585" s="1">
        <v>12118</v>
      </c>
      <c r="H585" s="3">
        <f t="shared" si="29"/>
        <v>0.78312007237947523</v>
      </c>
      <c r="I585" s="1" t="s">
        <v>35</v>
      </c>
      <c r="J585" s="1" t="s">
        <v>36</v>
      </c>
      <c r="K585" s="1" t="s">
        <v>35</v>
      </c>
      <c r="L585" s="1" t="s">
        <v>31</v>
      </c>
      <c r="M585" s="1" t="s">
        <v>38</v>
      </c>
      <c r="N585" s="1" t="s">
        <v>33</v>
      </c>
      <c r="O585" s="13">
        <v>0.11</v>
      </c>
    </row>
    <row r="586" spans="1:15" x14ac:dyDescent="0.25">
      <c r="A586" s="1" t="s">
        <v>621</v>
      </c>
      <c r="B586" s="12">
        <v>45205</v>
      </c>
      <c r="C586" s="12" t="str">
        <f t="shared" si="27"/>
        <v>2023</v>
      </c>
      <c r="D586" s="12" t="str">
        <f t="shared" si="28"/>
        <v>Oct</v>
      </c>
      <c r="E586" s="1">
        <v>15920</v>
      </c>
      <c r="F586" s="1">
        <v>15963</v>
      </c>
      <c r="G586" s="1">
        <v>-43</v>
      </c>
      <c r="H586" s="3">
        <f t="shared" si="29"/>
        <v>-2.701005025125628E-3</v>
      </c>
      <c r="I586" s="1" t="s">
        <v>29</v>
      </c>
      <c r="J586" s="1" t="s">
        <v>30</v>
      </c>
      <c r="K586" s="1" t="s">
        <v>15</v>
      </c>
      <c r="L586" s="1" t="s">
        <v>31</v>
      </c>
      <c r="M586" s="1" t="s">
        <v>17</v>
      </c>
      <c r="N586" s="1" t="s">
        <v>18</v>
      </c>
      <c r="O586" s="13">
        <v>0.22</v>
      </c>
    </row>
    <row r="587" spans="1:15" x14ac:dyDescent="0.25">
      <c r="A587" s="1" t="s">
        <v>622</v>
      </c>
      <c r="B587" s="12">
        <v>45180</v>
      </c>
      <c r="C587" s="12" t="str">
        <f t="shared" si="27"/>
        <v>2023</v>
      </c>
      <c r="D587" s="12" t="str">
        <f t="shared" si="28"/>
        <v>Sep</v>
      </c>
      <c r="E587" s="1">
        <v>20490</v>
      </c>
      <c r="F587" s="1">
        <v>6094</v>
      </c>
      <c r="G587" s="1">
        <v>14396</v>
      </c>
      <c r="H587" s="3">
        <f t="shared" si="29"/>
        <v>0.70258662762323087</v>
      </c>
      <c r="I587" s="1" t="s">
        <v>20</v>
      </c>
      <c r="J587" s="1" t="s">
        <v>40</v>
      </c>
      <c r="K587" s="1" t="s">
        <v>35</v>
      </c>
      <c r="L587" s="1" t="s">
        <v>22</v>
      </c>
      <c r="M587" s="1" t="s">
        <v>32</v>
      </c>
      <c r="N587" s="1" t="s">
        <v>51</v>
      </c>
      <c r="O587" s="13">
        <v>0.16</v>
      </c>
    </row>
    <row r="588" spans="1:15" x14ac:dyDescent="0.25">
      <c r="A588" s="1" t="s">
        <v>623</v>
      </c>
      <c r="B588" s="12">
        <v>45127</v>
      </c>
      <c r="C588" s="12" t="str">
        <f t="shared" si="27"/>
        <v>2023</v>
      </c>
      <c r="D588" s="12" t="str">
        <f t="shared" si="28"/>
        <v>Jul</v>
      </c>
      <c r="E588" s="1">
        <v>29266</v>
      </c>
      <c r="F588" s="1">
        <v>12316</v>
      </c>
      <c r="G588" s="1">
        <v>16950</v>
      </c>
      <c r="H588" s="3">
        <f t="shared" si="29"/>
        <v>0.57917036834552038</v>
      </c>
      <c r="I588" s="1" t="s">
        <v>29</v>
      </c>
      <c r="J588" s="1" t="s">
        <v>36</v>
      </c>
      <c r="K588" s="1" t="s">
        <v>15</v>
      </c>
      <c r="L588" s="1" t="s">
        <v>16</v>
      </c>
      <c r="M588" s="1" t="s">
        <v>38</v>
      </c>
      <c r="N588" s="1" t="s">
        <v>18</v>
      </c>
      <c r="O588" s="13">
        <v>0.22</v>
      </c>
    </row>
    <row r="589" spans="1:15" x14ac:dyDescent="0.25">
      <c r="A589" s="1" t="s">
        <v>624</v>
      </c>
      <c r="B589" s="12">
        <v>44932</v>
      </c>
      <c r="C589" s="12" t="str">
        <f t="shared" si="27"/>
        <v>2023</v>
      </c>
      <c r="D589" s="12" t="str">
        <f t="shared" si="28"/>
        <v>Jan</v>
      </c>
      <c r="E589" s="1">
        <v>43050</v>
      </c>
      <c r="F589" s="1">
        <v>14243</v>
      </c>
      <c r="G589" s="1">
        <v>28807</v>
      </c>
      <c r="H589" s="3">
        <f t="shared" si="29"/>
        <v>0.6691521486643438</v>
      </c>
      <c r="I589" s="1" t="s">
        <v>15</v>
      </c>
      <c r="J589" s="1" t="s">
        <v>14</v>
      </c>
      <c r="K589" s="1" t="s">
        <v>21</v>
      </c>
      <c r="L589" s="1" t="s">
        <v>31</v>
      </c>
      <c r="M589" s="1" t="s">
        <v>17</v>
      </c>
      <c r="N589" s="1" t="s">
        <v>24</v>
      </c>
      <c r="O589" s="13">
        <v>0.19</v>
      </c>
    </row>
    <row r="590" spans="1:15" x14ac:dyDescent="0.25">
      <c r="A590" s="1" t="s">
        <v>625</v>
      </c>
      <c r="B590" s="12">
        <v>44938</v>
      </c>
      <c r="C590" s="12" t="str">
        <f t="shared" si="27"/>
        <v>2023</v>
      </c>
      <c r="D590" s="12" t="str">
        <f t="shared" si="28"/>
        <v>Jan</v>
      </c>
      <c r="E590" s="1">
        <v>5425</v>
      </c>
      <c r="F590" s="1">
        <v>3552</v>
      </c>
      <c r="G590" s="1">
        <v>1873</v>
      </c>
      <c r="H590" s="3">
        <f t="shared" si="29"/>
        <v>0.34525345622119813</v>
      </c>
      <c r="I590" s="1" t="s">
        <v>13</v>
      </c>
      <c r="J590" s="1" t="s">
        <v>40</v>
      </c>
      <c r="K590" s="1" t="s">
        <v>21</v>
      </c>
      <c r="L590" s="1" t="s">
        <v>16</v>
      </c>
      <c r="M590" s="1" t="s">
        <v>17</v>
      </c>
      <c r="N590" s="1" t="s">
        <v>18</v>
      </c>
      <c r="O590" s="13">
        <v>0.17</v>
      </c>
    </row>
    <row r="591" spans="1:15" x14ac:dyDescent="0.25">
      <c r="A591" s="1" t="s">
        <v>626</v>
      </c>
      <c r="B591" s="12">
        <v>44735</v>
      </c>
      <c r="C591" s="12" t="str">
        <f t="shared" si="27"/>
        <v>2022</v>
      </c>
      <c r="D591" s="12" t="str">
        <f t="shared" si="28"/>
        <v>Jun</v>
      </c>
      <c r="E591" s="1">
        <v>27096</v>
      </c>
      <c r="F591" s="1">
        <v>14652</v>
      </c>
      <c r="G591" s="1">
        <v>12444</v>
      </c>
      <c r="H591" s="3">
        <f t="shared" si="29"/>
        <v>0.45925597874224977</v>
      </c>
      <c r="I591" s="1" t="s">
        <v>20</v>
      </c>
      <c r="J591" s="1" t="s">
        <v>36</v>
      </c>
      <c r="K591" s="1" t="s">
        <v>20</v>
      </c>
      <c r="L591" s="1" t="s">
        <v>16</v>
      </c>
      <c r="M591" s="1" t="s">
        <v>17</v>
      </c>
      <c r="N591" s="1" t="s">
        <v>33</v>
      </c>
      <c r="O591" s="13">
        <v>0.28000000000000003</v>
      </c>
    </row>
    <row r="592" spans="1:15" x14ac:dyDescent="0.25">
      <c r="A592" s="1" t="s">
        <v>627</v>
      </c>
      <c r="B592" s="12">
        <v>45230</v>
      </c>
      <c r="C592" s="12" t="str">
        <f t="shared" si="27"/>
        <v>2023</v>
      </c>
      <c r="D592" s="12" t="str">
        <f t="shared" si="28"/>
        <v>Oct</v>
      </c>
      <c r="E592" s="1">
        <v>8180</v>
      </c>
      <c r="F592" s="1">
        <v>29409</v>
      </c>
      <c r="G592" s="1">
        <v>-21229</v>
      </c>
      <c r="H592" s="3">
        <f t="shared" si="29"/>
        <v>-2.5952322738386306</v>
      </c>
      <c r="I592" s="1" t="s">
        <v>15</v>
      </c>
      <c r="J592" s="1" t="s">
        <v>14</v>
      </c>
      <c r="K592" s="1" t="s">
        <v>21</v>
      </c>
      <c r="L592" s="1" t="s">
        <v>41</v>
      </c>
      <c r="M592" s="1" t="s">
        <v>17</v>
      </c>
      <c r="N592" s="1" t="s">
        <v>33</v>
      </c>
      <c r="O592" s="13">
        <v>0.03</v>
      </c>
    </row>
    <row r="593" spans="1:15" x14ac:dyDescent="0.25">
      <c r="A593" s="1" t="s">
        <v>628</v>
      </c>
      <c r="B593" s="12">
        <v>45122</v>
      </c>
      <c r="C593" s="12" t="str">
        <f t="shared" si="27"/>
        <v>2023</v>
      </c>
      <c r="D593" s="12" t="str">
        <f t="shared" si="28"/>
        <v>Jul</v>
      </c>
      <c r="E593" s="1">
        <v>21134</v>
      </c>
      <c r="F593" s="1">
        <v>15004</v>
      </c>
      <c r="G593" s="1">
        <v>6130</v>
      </c>
      <c r="H593" s="3">
        <f t="shared" si="29"/>
        <v>0.29005394151604053</v>
      </c>
      <c r="I593" s="1" t="s">
        <v>35</v>
      </c>
      <c r="J593" s="1" t="s">
        <v>40</v>
      </c>
      <c r="K593" s="1" t="s">
        <v>21</v>
      </c>
      <c r="L593" s="1" t="s">
        <v>27</v>
      </c>
      <c r="M593" s="1" t="s">
        <v>17</v>
      </c>
      <c r="N593" s="1" t="s">
        <v>18</v>
      </c>
      <c r="O593" s="13">
        <v>0.28000000000000003</v>
      </c>
    </row>
    <row r="594" spans="1:15" x14ac:dyDescent="0.25">
      <c r="A594" s="1" t="s">
        <v>629</v>
      </c>
      <c r="B594" s="12">
        <v>44954</v>
      </c>
      <c r="C594" s="12" t="str">
        <f t="shared" si="27"/>
        <v>2023</v>
      </c>
      <c r="D594" s="12" t="str">
        <f t="shared" si="28"/>
        <v>Jan</v>
      </c>
      <c r="E594" s="1">
        <v>40051</v>
      </c>
      <c r="F594" s="1">
        <v>19176</v>
      </c>
      <c r="G594" s="1">
        <v>20875</v>
      </c>
      <c r="H594" s="3">
        <f t="shared" si="29"/>
        <v>0.52121045666774857</v>
      </c>
      <c r="I594" s="1" t="s">
        <v>13</v>
      </c>
      <c r="J594" s="1" t="s">
        <v>36</v>
      </c>
      <c r="K594" s="1" t="s">
        <v>45</v>
      </c>
      <c r="L594" s="1" t="s">
        <v>31</v>
      </c>
      <c r="M594" s="1" t="s">
        <v>17</v>
      </c>
      <c r="N594" s="1" t="s">
        <v>18</v>
      </c>
      <c r="O594" s="13">
        <v>0.16</v>
      </c>
    </row>
    <row r="595" spans="1:15" x14ac:dyDescent="0.25">
      <c r="A595" s="1" t="s">
        <v>630</v>
      </c>
      <c r="B595" s="12">
        <v>45164</v>
      </c>
      <c r="C595" s="12" t="str">
        <f t="shared" si="27"/>
        <v>2023</v>
      </c>
      <c r="D595" s="12" t="str">
        <f t="shared" si="28"/>
        <v>Aug</v>
      </c>
      <c r="E595" s="1">
        <v>26259</v>
      </c>
      <c r="F595" s="1">
        <v>11060</v>
      </c>
      <c r="G595" s="1">
        <v>15199</v>
      </c>
      <c r="H595" s="3">
        <f t="shared" si="29"/>
        <v>0.57881107429833578</v>
      </c>
      <c r="I595" s="1" t="s">
        <v>13</v>
      </c>
      <c r="J595" s="1" t="s">
        <v>36</v>
      </c>
      <c r="K595" s="1" t="s">
        <v>20</v>
      </c>
      <c r="L595" s="1" t="s">
        <v>27</v>
      </c>
      <c r="M595" s="1" t="s">
        <v>32</v>
      </c>
      <c r="N595" s="1" t="s">
        <v>24</v>
      </c>
      <c r="O595" s="13">
        <v>0.2</v>
      </c>
    </row>
    <row r="596" spans="1:15" x14ac:dyDescent="0.25">
      <c r="A596" s="1" t="s">
        <v>631</v>
      </c>
      <c r="B596" s="12">
        <v>45146</v>
      </c>
      <c r="C596" s="12" t="str">
        <f t="shared" si="27"/>
        <v>2023</v>
      </c>
      <c r="D596" s="12" t="str">
        <f t="shared" si="28"/>
        <v>Aug</v>
      </c>
      <c r="E596" s="1">
        <v>34953</v>
      </c>
      <c r="F596" s="1">
        <v>25229</v>
      </c>
      <c r="G596" s="1">
        <v>9724</v>
      </c>
      <c r="H596" s="3">
        <f t="shared" si="29"/>
        <v>0.27820215718250224</v>
      </c>
      <c r="I596" s="1" t="s">
        <v>15</v>
      </c>
      <c r="J596" s="1" t="s">
        <v>14</v>
      </c>
      <c r="K596" s="1" t="s">
        <v>20</v>
      </c>
      <c r="L596" s="1" t="s">
        <v>27</v>
      </c>
      <c r="M596" s="1" t="s">
        <v>17</v>
      </c>
      <c r="N596" s="1" t="s">
        <v>51</v>
      </c>
      <c r="O596" s="13">
        <v>0.28999999999999998</v>
      </c>
    </row>
    <row r="597" spans="1:15" x14ac:dyDescent="0.25">
      <c r="A597" s="1" t="s">
        <v>632</v>
      </c>
      <c r="B597" s="12">
        <v>44974</v>
      </c>
      <c r="C597" s="12" t="str">
        <f t="shared" si="27"/>
        <v>2023</v>
      </c>
      <c r="D597" s="12" t="str">
        <f t="shared" si="28"/>
        <v>Feb</v>
      </c>
      <c r="E597" s="1">
        <v>30561</v>
      </c>
      <c r="F597" s="1">
        <v>5945</v>
      </c>
      <c r="G597" s="1">
        <v>24616</v>
      </c>
      <c r="H597" s="3">
        <f t="shared" si="29"/>
        <v>0.80547102516278912</v>
      </c>
      <c r="I597" s="1" t="s">
        <v>13</v>
      </c>
      <c r="J597" s="1" t="s">
        <v>36</v>
      </c>
      <c r="K597" s="1" t="s">
        <v>29</v>
      </c>
      <c r="L597" s="1" t="s">
        <v>27</v>
      </c>
      <c r="M597" s="1" t="s">
        <v>32</v>
      </c>
      <c r="N597" s="1" t="s">
        <v>18</v>
      </c>
      <c r="O597" s="13">
        <v>0.1</v>
      </c>
    </row>
    <row r="598" spans="1:15" x14ac:dyDescent="0.25">
      <c r="A598" s="1" t="s">
        <v>633</v>
      </c>
      <c r="B598" s="12">
        <v>44984</v>
      </c>
      <c r="C598" s="12" t="str">
        <f t="shared" si="27"/>
        <v>2023</v>
      </c>
      <c r="D598" s="12" t="str">
        <f t="shared" si="28"/>
        <v>Feb</v>
      </c>
      <c r="E598" s="1">
        <v>34123</v>
      </c>
      <c r="F598" s="1">
        <v>27054</v>
      </c>
      <c r="G598" s="1">
        <v>7069</v>
      </c>
      <c r="H598" s="3">
        <f t="shared" si="29"/>
        <v>0.20716232453184069</v>
      </c>
      <c r="I598" s="1" t="s">
        <v>20</v>
      </c>
      <c r="J598" s="1" t="s">
        <v>36</v>
      </c>
      <c r="K598" s="1" t="s">
        <v>21</v>
      </c>
      <c r="L598" s="1" t="s">
        <v>41</v>
      </c>
      <c r="M598" s="1" t="s">
        <v>17</v>
      </c>
      <c r="N598" s="1" t="s">
        <v>18</v>
      </c>
      <c r="O598" s="13">
        <v>0.05</v>
      </c>
    </row>
    <row r="599" spans="1:15" x14ac:dyDescent="0.25">
      <c r="A599" s="1" t="s">
        <v>634</v>
      </c>
      <c r="B599" s="12">
        <v>45147</v>
      </c>
      <c r="C599" s="12" t="str">
        <f t="shared" si="27"/>
        <v>2023</v>
      </c>
      <c r="D599" s="12" t="str">
        <f t="shared" si="28"/>
        <v>Aug</v>
      </c>
      <c r="E599" s="1">
        <v>8064</v>
      </c>
      <c r="F599" s="1">
        <v>11497</v>
      </c>
      <c r="G599" s="1">
        <v>-3433</v>
      </c>
      <c r="H599" s="3">
        <f t="shared" si="29"/>
        <v>-0.42571924603174605</v>
      </c>
      <c r="I599" s="1" t="s">
        <v>29</v>
      </c>
      <c r="J599" s="1" t="s">
        <v>40</v>
      </c>
      <c r="K599" s="1" t="s">
        <v>29</v>
      </c>
      <c r="L599" s="1" t="s">
        <v>16</v>
      </c>
      <c r="M599" s="1" t="s">
        <v>38</v>
      </c>
      <c r="N599" s="1" t="s">
        <v>18</v>
      </c>
      <c r="O599" s="13">
        <v>0.08</v>
      </c>
    </row>
    <row r="600" spans="1:15" x14ac:dyDescent="0.25">
      <c r="A600" s="1" t="s">
        <v>635</v>
      </c>
      <c r="B600" s="12">
        <v>44931</v>
      </c>
      <c r="C600" s="12" t="str">
        <f t="shared" si="27"/>
        <v>2023</v>
      </c>
      <c r="D600" s="12" t="str">
        <f t="shared" si="28"/>
        <v>Jan</v>
      </c>
      <c r="E600" s="1">
        <v>19553</v>
      </c>
      <c r="F600" s="1">
        <v>23294</v>
      </c>
      <c r="G600" s="1">
        <v>-3741</v>
      </c>
      <c r="H600" s="3">
        <f t="shared" si="29"/>
        <v>-0.1913261392113742</v>
      </c>
      <c r="I600" s="1" t="s">
        <v>13</v>
      </c>
      <c r="J600" s="1" t="s">
        <v>40</v>
      </c>
      <c r="K600" s="1" t="s">
        <v>21</v>
      </c>
      <c r="L600" s="1" t="s">
        <v>41</v>
      </c>
      <c r="M600" s="1" t="s">
        <v>17</v>
      </c>
      <c r="N600" s="1" t="s">
        <v>24</v>
      </c>
      <c r="O600" s="13">
        <v>7.0000000000000007E-2</v>
      </c>
    </row>
    <row r="601" spans="1:15" x14ac:dyDescent="0.25">
      <c r="A601" s="1" t="s">
        <v>636</v>
      </c>
      <c r="B601" s="12">
        <v>44650</v>
      </c>
      <c r="C601" s="12" t="str">
        <f t="shared" si="27"/>
        <v>2022</v>
      </c>
      <c r="D601" s="12" t="str">
        <f t="shared" si="28"/>
        <v>Mar</v>
      </c>
      <c r="E601" s="1">
        <v>5802</v>
      </c>
      <c r="F601" s="1">
        <v>5763</v>
      </c>
      <c r="G601" s="1">
        <v>39</v>
      </c>
      <c r="H601" s="3">
        <f t="shared" si="29"/>
        <v>6.7218200620475701E-3</v>
      </c>
      <c r="I601" s="1" t="s">
        <v>20</v>
      </c>
      <c r="J601" s="1" t="s">
        <v>36</v>
      </c>
      <c r="K601" s="1" t="s">
        <v>21</v>
      </c>
      <c r="L601" s="1" t="s">
        <v>31</v>
      </c>
      <c r="M601" s="1" t="s">
        <v>17</v>
      </c>
      <c r="N601" s="1" t="s">
        <v>33</v>
      </c>
      <c r="O601" s="13">
        <v>0.28000000000000003</v>
      </c>
    </row>
    <row r="602" spans="1:15" x14ac:dyDescent="0.25">
      <c r="A602" s="1" t="s">
        <v>637</v>
      </c>
      <c r="B602" s="12">
        <v>45050</v>
      </c>
      <c r="C602" s="12" t="str">
        <f t="shared" si="27"/>
        <v>2023</v>
      </c>
      <c r="D602" s="12" t="str">
        <f t="shared" si="28"/>
        <v>May</v>
      </c>
      <c r="E602" s="1">
        <v>24883</v>
      </c>
      <c r="F602" s="1">
        <v>22531</v>
      </c>
      <c r="G602" s="1">
        <v>2352</v>
      </c>
      <c r="H602" s="3">
        <f t="shared" si="29"/>
        <v>9.452236466663988E-2</v>
      </c>
      <c r="I602" s="1" t="s">
        <v>13</v>
      </c>
      <c r="J602" s="1" t="s">
        <v>36</v>
      </c>
      <c r="K602" s="1" t="s">
        <v>45</v>
      </c>
      <c r="L602" s="1" t="s">
        <v>41</v>
      </c>
      <c r="M602" s="1" t="s">
        <v>23</v>
      </c>
      <c r="N602" s="1" t="s">
        <v>18</v>
      </c>
      <c r="O602" s="13">
        <v>0.25</v>
      </c>
    </row>
    <row r="603" spans="1:15" x14ac:dyDescent="0.25">
      <c r="A603" s="1" t="s">
        <v>638</v>
      </c>
      <c r="B603" s="12">
        <v>44587</v>
      </c>
      <c r="C603" s="12" t="str">
        <f t="shared" si="27"/>
        <v>2022</v>
      </c>
      <c r="D603" s="12" t="str">
        <f t="shared" si="28"/>
        <v>Jan</v>
      </c>
      <c r="E603" s="1">
        <v>8865</v>
      </c>
      <c r="F603" s="1">
        <v>26262</v>
      </c>
      <c r="G603" s="1">
        <v>-17397</v>
      </c>
      <c r="H603" s="3">
        <f t="shared" si="29"/>
        <v>-1.9624365482233503</v>
      </c>
      <c r="I603" s="1" t="s">
        <v>13</v>
      </c>
      <c r="J603" s="1" t="s">
        <v>26</v>
      </c>
      <c r="K603" s="1" t="s">
        <v>20</v>
      </c>
      <c r="L603" s="1" t="s">
        <v>31</v>
      </c>
      <c r="M603" s="1" t="s">
        <v>32</v>
      </c>
      <c r="N603" s="1" t="s">
        <v>18</v>
      </c>
      <c r="O603" s="13">
        <v>0.28000000000000003</v>
      </c>
    </row>
    <row r="604" spans="1:15" x14ac:dyDescent="0.25">
      <c r="A604" s="1" t="s">
        <v>639</v>
      </c>
      <c r="B604" s="12">
        <v>45118</v>
      </c>
      <c r="C604" s="12" t="str">
        <f t="shared" si="27"/>
        <v>2023</v>
      </c>
      <c r="D604" s="12" t="str">
        <f t="shared" si="28"/>
        <v>Jul</v>
      </c>
      <c r="E604" s="1">
        <v>23965</v>
      </c>
      <c r="F604" s="1">
        <v>25339</v>
      </c>
      <c r="G604" s="1">
        <v>-1374</v>
      </c>
      <c r="H604" s="3">
        <f t="shared" si="29"/>
        <v>-5.7333611516795328E-2</v>
      </c>
      <c r="I604" s="1" t="s">
        <v>29</v>
      </c>
      <c r="J604" s="1" t="s">
        <v>36</v>
      </c>
      <c r="K604" s="1" t="s">
        <v>20</v>
      </c>
      <c r="L604" s="1" t="s">
        <v>16</v>
      </c>
      <c r="M604" s="1" t="s">
        <v>17</v>
      </c>
      <c r="N604" s="1" t="s">
        <v>18</v>
      </c>
      <c r="O604" s="13">
        <v>0.2</v>
      </c>
    </row>
    <row r="605" spans="1:15" x14ac:dyDescent="0.25">
      <c r="A605" s="1" t="s">
        <v>640</v>
      </c>
      <c r="B605" s="12">
        <v>44925</v>
      </c>
      <c r="C605" s="12" t="str">
        <f t="shared" si="27"/>
        <v>2022</v>
      </c>
      <c r="D605" s="12" t="str">
        <f t="shared" si="28"/>
        <v>Dec</v>
      </c>
      <c r="E605" s="1">
        <v>41456</v>
      </c>
      <c r="F605" s="1">
        <v>19748</v>
      </c>
      <c r="G605" s="1">
        <v>21708</v>
      </c>
      <c r="H605" s="3">
        <f t="shared" si="29"/>
        <v>0.52363952142030101</v>
      </c>
      <c r="I605" s="1" t="s">
        <v>15</v>
      </c>
      <c r="J605" s="1" t="s">
        <v>36</v>
      </c>
      <c r="K605" s="1" t="s">
        <v>35</v>
      </c>
      <c r="L605" s="1" t="s">
        <v>16</v>
      </c>
      <c r="M605" s="1" t="s">
        <v>23</v>
      </c>
      <c r="N605" s="1" t="s">
        <v>24</v>
      </c>
      <c r="O605" s="13">
        <v>0.24</v>
      </c>
    </row>
    <row r="606" spans="1:15" x14ac:dyDescent="0.25">
      <c r="A606" s="1" t="s">
        <v>641</v>
      </c>
      <c r="B606" s="12">
        <v>44737</v>
      </c>
      <c r="C606" s="12" t="str">
        <f t="shared" si="27"/>
        <v>2022</v>
      </c>
      <c r="D606" s="12" t="str">
        <f t="shared" si="28"/>
        <v>Jun</v>
      </c>
      <c r="E606" s="1">
        <v>30518</v>
      </c>
      <c r="F606" s="1">
        <v>9027</v>
      </c>
      <c r="G606" s="1">
        <v>21491</v>
      </c>
      <c r="H606" s="3">
        <f t="shared" si="29"/>
        <v>0.70420735303755166</v>
      </c>
      <c r="I606" s="1" t="s">
        <v>35</v>
      </c>
      <c r="J606" s="1" t="s">
        <v>36</v>
      </c>
      <c r="K606" s="1" t="s">
        <v>35</v>
      </c>
      <c r="L606" s="1" t="s">
        <v>31</v>
      </c>
      <c r="M606" s="1" t="s">
        <v>38</v>
      </c>
      <c r="N606" s="1" t="s">
        <v>18</v>
      </c>
      <c r="O606" s="13">
        <v>0.14000000000000001</v>
      </c>
    </row>
    <row r="607" spans="1:15" x14ac:dyDescent="0.25">
      <c r="A607" s="1" t="s">
        <v>642</v>
      </c>
      <c r="B607" s="12">
        <v>44709</v>
      </c>
      <c r="C607" s="12" t="str">
        <f t="shared" si="27"/>
        <v>2022</v>
      </c>
      <c r="D607" s="12" t="str">
        <f t="shared" si="28"/>
        <v>May</v>
      </c>
      <c r="E607" s="1">
        <v>16045</v>
      </c>
      <c r="F607" s="1">
        <v>14622</v>
      </c>
      <c r="G607" s="1">
        <v>1423</v>
      </c>
      <c r="H607" s="3">
        <f t="shared" si="29"/>
        <v>8.8688064817700224E-2</v>
      </c>
      <c r="I607" s="1" t="s">
        <v>29</v>
      </c>
      <c r="J607" s="1" t="s">
        <v>14</v>
      </c>
      <c r="K607" s="1" t="s">
        <v>29</v>
      </c>
      <c r="L607" s="1" t="s">
        <v>27</v>
      </c>
      <c r="M607" s="1" t="s">
        <v>38</v>
      </c>
      <c r="N607" s="1" t="s">
        <v>18</v>
      </c>
      <c r="O607" s="13">
        <v>0.24</v>
      </c>
    </row>
    <row r="608" spans="1:15" x14ac:dyDescent="0.25">
      <c r="A608" s="1" t="s">
        <v>643</v>
      </c>
      <c r="B608" s="12">
        <v>44945</v>
      </c>
      <c r="C608" s="12" t="str">
        <f t="shared" si="27"/>
        <v>2023</v>
      </c>
      <c r="D608" s="12" t="str">
        <f t="shared" si="28"/>
        <v>Jan</v>
      </c>
      <c r="E608" s="1">
        <v>44645</v>
      </c>
      <c r="F608" s="1">
        <v>23995</v>
      </c>
      <c r="G608" s="1">
        <v>20650</v>
      </c>
      <c r="H608" s="3">
        <f t="shared" si="29"/>
        <v>0.46253779818568708</v>
      </c>
      <c r="I608" s="1" t="s">
        <v>29</v>
      </c>
      <c r="J608" s="1" t="s">
        <v>36</v>
      </c>
      <c r="K608" s="1" t="s">
        <v>21</v>
      </c>
      <c r="L608" s="1" t="s">
        <v>27</v>
      </c>
      <c r="M608" s="1" t="s">
        <v>38</v>
      </c>
      <c r="N608" s="1" t="s">
        <v>18</v>
      </c>
      <c r="O608" s="13">
        <v>7.0000000000000007E-2</v>
      </c>
    </row>
    <row r="609" spans="1:15" x14ac:dyDescent="0.25">
      <c r="A609" s="1" t="s">
        <v>644</v>
      </c>
      <c r="B609" s="12">
        <v>45099</v>
      </c>
      <c r="C609" s="12" t="str">
        <f t="shared" si="27"/>
        <v>2023</v>
      </c>
      <c r="D609" s="12" t="str">
        <f t="shared" si="28"/>
        <v>Jun</v>
      </c>
      <c r="E609" s="1">
        <v>18764</v>
      </c>
      <c r="F609" s="1">
        <v>7029</v>
      </c>
      <c r="G609" s="1">
        <v>11735</v>
      </c>
      <c r="H609" s="3">
        <f t="shared" si="29"/>
        <v>0.62539970155617142</v>
      </c>
      <c r="I609" s="1" t="s">
        <v>15</v>
      </c>
      <c r="J609" s="1" t="s">
        <v>36</v>
      </c>
      <c r="K609" s="1" t="s">
        <v>29</v>
      </c>
      <c r="L609" s="1" t="s">
        <v>16</v>
      </c>
      <c r="M609" s="1" t="s">
        <v>17</v>
      </c>
      <c r="N609" s="1" t="s">
        <v>18</v>
      </c>
      <c r="O609" s="13">
        <v>0.12</v>
      </c>
    </row>
    <row r="610" spans="1:15" x14ac:dyDescent="0.25">
      <c r="A610" s="1" t="s">
        <v>645</v>
      </c>
      <c r="B610" s="12">
        <v>45163</v>
      </c>
      <c r="C610" s="12" t="str">
        <f t="shared" si="27"/>
        <v>2023</v>
      </c>
      <c r="D610" s="12" t="str">
        <f t="shared" si="28"/>
        <v>Aug</v>
      </c>
      <c r="E610" s="1">
        <v>24045</v>
      </c>
      <c r="F610" s="1">
        <v>16828</v>
      </c>
      <c r="G610" s="1">
        <v>7217</v>
      </c>
      <c r="H610" s="3">
        <f t="shared" si="29"/>
        <v>0.30014556040756912</v>
      </c>
      <c r="I610" s="1" t="s">
        <v>35</v>
      </c>
      <c r="J610" s="1" t="s">
        <v>40</v>
      </c>
      <c r="K610" s="1" t="s">
        <v>21</v>
      </c>
      <c r="L610" s="1" t="s">
        <v>41</v>
      </c>
      <c r="M610" s="1" t="s">
        <v>38</v>
      </c>
      <c r="N610" s="1" t="s">
        <v>33</v>
      </c>
      <c r="O610" s="13">
        <v>0.2</v>
      </c>
    </row>
    <row r="611" spans="1:15" x14ac:dyDescent="0.25">
      <c r="A611" s="1" t="s">
        <v>646</v>
      </c>
      <c r="B611" s="12">
        <v>44919</v>
      </c>
      <c r="C611" s="12" t="str">
        <f t="shared" si="27"/>
        <v>2022</v>
      </c>
      <c r="D611" s="12" t="str">
        <f t="shared" si="28"/>
        <v>Dec</v>
      </c>
      <c r="E611" s="1">
        <v>26033</v>
      </c>
      <c r="F611" s="1">
        <v>5675</v>
      </c>
      <c r="G611" s="1">
        <v>20358</v>
      </c>
      <c r="H611" s="3">
        <f t="shared" si="29"/>
        <v>0.78200745208005229</v>
      </c>
      <c r="I611" s="1" t="s">
        <v>35</v>
      </c>
      <c r="J611" s="1" t="s">
        <v>40</v>
      </c>
      <c r="K611" s="1" t="s">
        <v>29</v>
      </c>
      <c r="L611" s="1" t="s">
        <v>31</v>
      </c>
      <c r="M611" s="1" t="s">
        <v>17</v>
      </c>
      <c r="N611" s="1" t="s">
        <v>33</v>
      </c>
      <c r="O611" s="13">
        <v>0.15</v>
      </c>
    </row>
    <row r="612" spans="1:15" x14ac:dyDescent="0.25">
      <c r="A612" s="1" t="s">
        <v>647</v>
      </c>
      <c r="B612" s="12">
        <v>44752</v>
      </c>
      <c r="C612" s="12" t="str">
        <f t="shared" si="27"/>
        <v>2022</v>
      </c>
      <c r="D612" s="12" t="str">
        <f t="shared" si="28"/>
        <v>Jul</v>
      </c>
      <c r="E612" s="1">
        <v>37227</v>
      </c>
      <c r="F612" s="1">
        <v>23188</v>
      </c>
      <c r="G612" s="1">
        <v>14039</v>
      </c>
      <c r="H612" s="3">
        <f t="shared" si="29"/>
        <v>0.3771187578907782</v>
      </c>
      <c r="I612" s="1" t="s">
        <v>29</v>
      </c>
      <c r="J612" s="1" t="s">
        <v>36</v>
      </c>
      <c r="K612" s="1" t="s">
        <v>45</v>
      </c>
      <c r="L612" s="1" t="s">
        <v>31</v>
      </c>
      <c r="M612" s="1" t="s">
        <v>17</v>
      </c>
      <c r="N612" s="1" t="s">
        <v>33</v>
      </c>
      <c r="O612" s="13">
        <v>7.0000000000000007E-2</v>
      </c>
    </row>
    <row r="613" spans="1:15" x14ac:dyDescent="0.25">
      <c r="A613" s="1" t="s">
        <v>648</v>
      </c>
      <c r="B613" s="12">
        <v>44819</v>
      </c>
      <c r="C613" s="12" t="str">
        <f t="shared" si="27"/>
        <v>2022</v>
      </c>
      <c r="D613" s="12" t="str">
        <f t="shared" si="28"/>
        <v>Sep</v>
      </c>
      <c r="E613" s="1">
        <v>27447</v>
      </c>
      <c r="F613" s="1">
        <v>8725</v>
      </c>
      <c r="G613" s="1">
        <v>18722</v>
      </c>
      <c r="H613" s="3">
        <f t="shared" si="29"/>
        <v>0.68211462090574559</v>
      </c>
      <c r="I613" s="1" t="s">
        <v>20</v>
      </c>
      <c r="J613" s="1" t="s">
        <v>26</v>
      </c>
      <c r="K613" s="1" t="s">
        <v>20</v>
      </c>
      <c r="L613" s="1" t="s">
        <v>16</v>
      </c>
      <c r="M613" s="1" t="s">
        <v>17</v>
      </c>
      <c r="N613" s="1" t="s">
        <v>18</v>
      </c>
      <c r="O613" s="13">
        <v>0.08</v>
      </c>
    </row>
    <row r="614" spans="1:15" x14ac:dyDescent="0.25">
      <c r="A614" s="1" t="s">
        <v>649</v>
      </c>
      <c r="B614" s="12">
        <v>45068</v>
      </c>
      <c r="C614" s="12" t="str">
        <f t="shared" si="27"/>
        <v>2023</v>
      </c>
      <c r="D614" s="12" t="str">
        <f t="shared" si="28"/>
        <v>May</v>
      </c>
      <c r="E614" s="1">
        <v>15443</v>
      </c>
      <c r="F614" s="1">
        <v>7848</v>
      </c>
      <c r="G614" s="1">
        <v>7595</v>
      </c>
      <c r="H614" s="3">
        <f t="shared" si="29"/>
        <v>0.49180858641455677</v>
      </c>
      <c r="I614" s="1" t="s">
        <v>20</v>
      </c>
      <c r="J614" s="1" t="s">
        <v>36</v>
      </c>
      <c r="K614" s="1" t="s">
        <v>35</v>
      </c>
      <c r="L614" s="1" t="s">
        <v>16</v>
      </c>
      <c r="M614" s="1" t="s">
        <v>23</v>
      </c>
      <c r="N614" s="1" t="s">
        <v>18</v>
      </c>
      <c r="O614" s="13">
        <v>0.15</v>
      </c>
    </row>
    <row r="615" spans="1:15" x14ac:dyDescent="0.25">
      <c r="A615" s="1" t="s">
        <v>650</v>
      </c>
      <c r="B615" s="12">
        <v>44683</v>
      </c>
      <c r="C615" s="12" t="str">
        <f t="shared" si="27"/>
        <v>2022</v>
      </c>
      <c r="D615" s="12" t="str">
        <f t="shared" si="28"/>
        <v>May</v>
      </c>
      <c r="E615" s="1">
        <v>38119</v>
      </c>
      <c r="F615" s="1">
        <v>8195</v>
      </c>
      <c r="G615" s="1">
        <v>29924</v>
      </c>
      <c r="H615" s="3">
        <f t="shared" si="29"/>
        <v>0.78501534667750994</v>
      </c>
      <c r="I615" s="1" t="s">
        <v>35</v>
      </c>
      <c r="J615" s="1" t="s">
        <v>36</v>
      </c>
      <c r="K615" s="1" t="s">
        <v>20</v>
      </c>
      <c r="L615" s="1" t="s">
        <v>31</v>
      </c>
      <c r="M615" s="1" t="s">
        <v>17</v>
      </c>
      <c r="N615" s="1" t="s">
        <v>24</v>
      </c>
      <c r="O615" s="13">
        <v>0.19</v>
      </c>
    </row>
    <row r="616" spans="1:15" x14ac:dyDescent="0.25">
      <c r="A616" s="1" t="s">
        <v>651</v>
      </c>
      <c r="B616" s="12">
        <v>44592</v>
      </c>
      <c r="C616" s="12" t="str">
        <f t="shared" si="27"/>
        <v>2022</v>
      </c>
      <c r="D616" s="12" t="str">
        <f t="shared" si="28"/>
        <v>Jan</v>
      </c>
      <c r="E616" s="1">
        <v>40483</v>
      </c>
      <c r="F616" s="1">
        <v>9986</v>
      </c>
      <c r="G616" s="1">
        <v>30497</v>
      </c>
      <c r="H616" s="3">
        <f t="shared" si="29"/>
        <v>0.7533285576661809</v>
      </c>
      <c r="I616" s="1" t="s">
        <v>15</v>
      </c>
      <c r="J616" s="1" t="s">
        <v>36</v>
      </c>
      <c r="K616" s="1" t="s">
        <v>21</v>
      </c>
      <c r="L616" s="1" t="s">
        <v>41</v>
      </c>
      <c r="M616" s="1" t="s">
        <v>32</v>
      </c>
      <c r="N616" s="1" t="s">
        <v>18</v>
      </c>
      <c r="O616" s="13">
        <v>0.11</v>
      </c>
    </row>
    <row r="617" spans="1:15" x14ac:dyDescent="0.25">
      <c r="A617" s="1" t="s">
        <v>652</v>
      </c>
      <c r="B617" s="12">
        <v>44796</v>
      </c>
      <c r="C617" s="12" t="str">
        <f t="shared" si="27"/>
        <v>2022</v>
      </c>
      <c r="D617" s="12" t="str">
        <f t="shared" si="28"/>
        <v>Aug</v>
      </c>
      <c r="E617" s="1">
        <v>37288</v>
      </c>
      <c r="F617" s="1">
        <v>6338</v>
      </c>
      <c r="G617" s="1">
        <v>30950</v>
      </c>
      <c r="H617" s="3">
        <f t="shared" si="29"/>
        <v>0.83002574554816566</v>
      </c>
      <c r="I617" s="1" t="s">
        <v>13</v>
      </c>
      <c r="J617" s="1" t="s">
        <v>30</v>
      </c>
      <c r="K617" s="1" t="s">
        <v>21</v>
      </c>
      <c r="L617" s="1" t="s">
        <v>16</v>
      </c>
      <c r="M617" s="1" t="s">
        <v>17</v>
      </c>
      <c r="N617" s="1" t="s">
        <v>33</v>
      </c>
      <c r="O617" s="13">
        <v>0.06</v>
      </c>
    </row>
    <row r="618" spans="1:15" x14ac:dyDescent="0.25">
      <c r="A618" s="1" t="s">
        <v>653</v>
      </c>
      <c r="B618" s="12">
        <v>45124</v>
      </c>
      <c r="C618" s="12" t="str">
        <f t="shared" si="27"/>
        <v>2023</v>
      </c>
      <c r="D618" s="12" t="str">
        <f t="shared" si="28"/>
        <v>Jul</v>
      </c>
      <c r="E618" s="1">
        <v>13642</v>
      </c>
      <c r="F618" s="1">
        <v>13770</v>
      </c>
      <c r="G618" s="1">
        <v>-128</v>
      </c>
      <c r="H618" s="3">
        <f t="shared" si="29"/>
        <v>-9.3827884474417238E-3</v>
      </c>
      <c r="I618" s="1" t="s">
        <v>29</v>
      </c>
      <c r="J618" s="1" t="s">
        <v>36</v>
      </c>
      <c r="K618" s="1" t="s">
        <v>21</v>
      </c>
      <c r="L618" s="1" t="s">
        <v>22</v>
      </c>
      <c r="M618" s="1" t="s">
        <v>23</v>
      </c>
      <c r="N618" s="1" t="s">
        <v>24</v>
      </c>
      <c r="O618" s="13">
        <v>0.18</v>
      </c>
    </row>
    <row r="619" spans="1:15" x14ac:dyDescent="0.25">
      <c r="A619" s="1" t="s">
        <v>654</v>
      </c>
      <c r="B619" s="12">
        <v>44904</v>
      </c>
      <c r="C619" s="12" t="str">
        <f t="shared" si="27"/>
        <v>2022</v>
      </c>
      <c r="D619" s="12" t="str">
        <f t="shared" si="28"/>
        <v>Dec</v>
      </c>
      <c r="E619" s="1">
        <v>12354</v>
      </c>
      <c r="F619" s="1">
        <v>3763</v>
      </c>
      <c r="G619" s="1">
        <v>8591</v>
      </c>
      <c r="H619" s="3">
        <f t="shared" si="29"/>
        <v>0.6954022988505747</v>
      </c>
      <c r="I619" s="1" t="s">
        <v>15</v>
      </c>
      <c r="J619" s="1" t="s">
        <v>36</v>
      </c>
      <c r="K619" s="1" t="s">
        <v>21</v>
      </c>
      <c r="L619" s="1" t="s">
        <v>27</v>
      </c>
      <c r="M619" s="1" t="s">
        <v>38</v>
      </c>
      <c r="N619" s="1" t="s">
        <v>51</v>
      </c>
      <c r="O619" s="13">
        <v>0.21</v>
      </c>
    </row>
    <row r="620" spans="1:15" x14ac:dyDescent="0.25">
      <c r="A620" s="1" t="s">
        <v>655</v>
      </c>
      <c r="B620" s="12">
        <v>45056</v>
      </c>
      <c r="C620" s="12" t="str">
        <f t="shared" si="27"/>
        <v>2023</v>
      </c>
      <c r="D620" s="12" t="str">
        <f t="shared" si="28"/>
        <v>May</v>
      </c>
      <c r="E620" s="1">
        <v>31666</v>
      </c>
      <c r="F620" s="1">
        <v>26653</v>
      </c>
      <c r="G620" s="1">
        <v>5013</v>
      </c>
      <c r="H620" s="3">
        <f t="shared" si="29"/>
        <v>0.15830859597044147</v>
      </c>
      <c r="I620" s="1" t="s">
        <v>20</v>
      </c>
      <c r="J620" s="1" t="s">
        <v>36</v>
      </c>
      <c r="K620" s="1" t="s">
        <v>21</v>
      </c>
      <c r="L620" s="1" t="s">
        <v>22</v>
      </c>
      <c r="M620" s="1" t="s">
        <v>17</v>
      </c>
      <c r="N620" s="1" t="s">
        <v>18</v>
      </c>
      <c r="O620" s="13">
        <v>0.2</v>
      </c>
    </row>
    <row r="621" spans="1:15" x14ac:dyDescent="0.25">
      <c r="A621" s="1" t="s">
        <v>656</v>
      </c>
      <c r="B621" s="12">
        <v>44910</v>
      </c>
      <c r="C621" s="12" t="str">
        <f t="shared" si="27"/>
        <v>2022</v>
      </c>
      <c r="D621" s="12" t="str">
        <f t="shared" si="28"/>
        <v>Dec</v>
      </c>
      <c r="E621" s="1">
        <v>24609</v>
      </c>
      <c r="F621" s="1">
        <v>4525</v>
      </c>
      <c r="G621" s="1">
        <v>20084</v>
      </c>
      <c r="H621" s="3">
        <f t="shared" si="29"/>
        <v>0.81612418220976068</v>
      </c>
      <c r="I621" s="1" t="s">
        <v>20</v>
      </c>
      <c r="J621" s="1" t="s">
        <v>14</v>
      </c>
      <c r="K621" s="1" t="s">
        <v>21</v>
      </c>
      <c r="L621" s="1" t="s">
        <v>22</v>
      </c>
      <c r="M621" s="1" t="s">
        <v>38</v>
      </c>
      <c r="N621" s="1" t="s">
        <v>51</v>
      </c>
      <c r="O621" s="13">
        <v>0.26</v>
      </c>
    </row>
    <row r="622" spans="1:15" x14ac:dyDescent="0.25">
      <c r="A622" s="1" t="s">
        <v>657</v>
      </c>
      <c r="B622" s="12">
        <v>44994</v>
      </c>
      <c r="C622" s="12" t="str">
        <f t="shared" si="27"/>
        <v>2023</v>
      </c>
      <c r="D622" s="12" t="str">
        <f t="shared" si="28"/>
        <v>Mar</v>
      </c>
      <c r="E622" s="1">
        <v>33952</v>
      </c>
      <c r="F622" s="1">
        <v>7868</v>
      </c>
      <c r="G622" s="1">
        <v>26084</v>
      </c>
      <c r="H622" s="3">
        <f t="shared" si="29"/>
        <v>0.76826107445805847</v>
      </c>
      <c r="I622" s="1" t="s">
        <v>20</v>
      </c>
      <c r="J622" s="1" t="s">
        <v>36</v>
      </c>
      <c r="K622" s="1" t="s">
        <v>21</v>
      </c>
      <c r="L622" s="1" t="s">
        <v>27</v>
      </c>
      <c r="M622" s="1" t="s">
        <v>17</v>
      </c>
      <c r="N622" s="1" t="s">
        <v>33</v>
      </c>
      <c r="O622" s="13">
        <v>0.26</v>
      </c>
    </row>
    <row r="623" spans="1:15" x14ac:dyDescent="0.25">
      <c r="A623" s="1" t="s">
        <v>658</v>
      </c>
      <c r="B623" s="12">
        <v>44763</v>
      </c>
      <c r="C623" s="12" t="str">
        <f t="shared" si="27"/>
        <v>2022</v>
      </c>
      <c r="D623" s="12" t="str">
        <f t="shared" si="28"/>
        <v>Jul</v>
      </c>
      <c r="E623" s="1">
        <v>24770</v>
      </c>
      <c r="F623" s="1">
        <v>26797</v>
      </c>
      <c r="G623" s="1">
        <v>-2027</v>
      </c>
      <c r="H623" s="3">
        <f t="shared" si="29"/>
        <v>-8.1832862333467898E-2</v>
      </c>
      <c r="I623" s="1" t="s">
        <v>29</v>
      </c>
      <c r="J623" s="1" t="s">
        <v>26</v>
      </c>
      <c r="K623" s="1" t="s">
        <v>21</v>
      </c>
      <c r="L623" s="1" t="s">
        <v>22</v>
      </c>
      <c r="M623" s="1" t="s">
        <v>38</v>
      </c>
      <c r="N623" s="1" t="s">
        <v>51</v>
      </c>
      <c r="O623" s="13">
        <v>0.28000000000000003</v>
      </c>
    </row>
    <row r="624" spans="1:15" x14ac:dyDescent="0.25">
      <c r="A624" s="1" t="s">
        <v>659</v>
      </c>
      <c r="B624" s="12">
        <v>45162</v>
      </c>
      <c r="C624" s="12" t="str">
        <f t="shared" si="27"/>
        <v>2023</v>
      </c>
      <c r="D624" s="12" t="str">
        <f t="shared" si="28"/>
        <v>Aug</v>
      </c>
      <c r="E624" s="1">
        <v>5488</v>
      </c>
      <c r="F624" s="1">
        <v>21334</v>
      </c>
      <c r="G624" s="1">
        <v>-15846</v>
      </c>
      <c r="H624" s="3">
        <f t="shared" si="29"/>
        <v>-2.8873906705539358</v>
      </c>
      <c r="I624" s="1" t="s">
        <v>13</v>
      </c>
      <c r="J624" s="1" t="s">
        <v>36</v>
      </c>
      <c r="K624" s="1" t="s">
        <v>29</v>
      </c>
      <c r="L624" s="1" t="s">
        <v>27</v>
      </c>
      <c r="M624" s="1" t="s">
        <v>17</v>
      </c>
      <c r="N624" s="1" t="s">
        <v>33</v>
      </c>
      <c r="O624" s="13">
        <v>0.03</v>
      </c>
    </row>
    <row r="625" spans="1:15" x14ac:dyDescent="0.25">
      <c r="A625" s="1" t="s">
        <v>660</v>
      </c>
      <c r="B625" s="12">
        <v>44642</v>
      </c>
      <c r="C625" s="12" t="str">
        <f t="shared" si="27"/>
        <v>2022</v>
      </c>
      <c r="D625" s="12" t="str">
        <f t="shared" si="28"/>
        <v>Mar</v>
      </c>
      <c r="E625" s="1">
        <v>22737</v>
      </c>
      <c r="F625" s="1">
        <v>4098</v>
      </c>
      <c r="G625" s="1">
        <v>18639</v>
      </c>
      <c r="H625" s="3">
        <f t="shared" si="29"/>
        <v>0.81976514051985749</v>
      </c>
      <c r="I625" s="1" t="s">
        <v>13</v>
      </c>
      <c r="J625" s="1" t="s">
        <v>36</v>
      </c>
      <c r="K625" s="1" t="s">
        <v>35</v>
      </c>
      <c r="L625" s="1" t="s">
        <v>31</v>
      </c>
      <c r="M625" s="1" t="s">
        <v>32</v>
      </c>
      <c r="N625" s="1" t="s">
        <v>18</v>
      </c>
      <c r="O625" s="13">
        <v>0.09</v>
      </c>
    </row>
    <row r="626" spans="1:15" x14ac:dyDescent="0.25">
      <c r="A626" s="1" t="s">
        <v>661</v>
      </c>
      <c r="B626" s="12">
        <v>44660</v>
      </c>
      <c r="C626" s="12" t="str">
        <f t="shared" si="27"/>
        <v>2022</v>
      </c>
      <c r="D626" s="12" t="str">
        <f t="shared" si="28"/>
        <v>Apr</v>
      </c>
      <c r="E626" s="1">
        <v>43467</v>
      </c>
      <c r="F626" s="1">
        <v>11929</v>
      </c>
      <c r="G626" s="1">
        <v>31538</v>
      </c>
      <c r="H626" s="3">
        <f t="shared" si="29"/>
        <v>0.72556192053741919</v>
      </c>
      <c r="I626" s="1" t="s">
        <v>15</v>
      </c>
      <c r="J626" s="1" t="s">
        <v>26</v>
      </c>
      <c r="K626" s="1" t="s">
        <v>45</v>
      </c>
      <c r="L626" s="1" t="s">
        <v>16</v>
      </c>
      <c r="M626" s="1" t="s">
        <v>17</v>
      </c>
      <c r="N626" s="1" t="s">
        <v>24</v>
      </c>
      <c r="O626" s="13">
        <v>0.18</v>
      </c>
    </row>
    <row r="627" spans="1:15" x14ac:dyDescent="0.25">
      <c r="A627" s="1" t="s">
        <v>662</v>
      </c>
      <c r="B627" s="12">
        <v>45158</v>
      </c>
      <c r="C627" s="12" t="str">
        <f t="shared" si="27"/>
        <v>2023</v>
      </c>
      <c r="D627" s="12" t="str">
        <f t="shared" si="28"/>
        <v>Aug</v>
      </c>
      <c r="E627" s="1">
        <v>44681</v>
      </c>
      <c r="F627" s="1">
        <v>27365</v>
      </c>
      <c r="G627" s="1">
        <v>17316</v>
      </c>
      <c r="H627" s="3">
        <f t="shared" si="29"/>
        <v>0.38754727960430607</v>
      </c>
      <c r="I627" s="1" t="s">
        <v>29</v>
      </c>
      <c r="J627" s="1" t="s">
        <v>14</v>
      </c>
      <c r="K627" s="1" t="s">
        <v>29</v>
      </c>
      <c r="L627" s="1" t="s">
        <v>41</v>
      </c>
      <c r="M627" s="1" t="s">
        <v>38</v>
      </c>
      <c r="N627" s="1" t="s">
        <v>18</v>
      </c>
      <c r="O627" s="13">
        <v>0.13</v>
      </c>
    </row>
    <row r="628" spans="1:15" x14ac:dyDescent="0.25">
      <c r="A628" s="1" t="s">
        <v>663</v>
      </c>
      <c r="B628" s="12">
        <v>44767</v>
      </c>
      <c r="C628" s="12" t="str">
        <f t="shared" si="27"/>
        <v>2022</v>
      </c>
      <c r="D628" s="12" t="str">
        <f t="shared" si="28"/>
        <v>Jul</v>
      </c>
      <c r="E628" s="1">
        <v>37201</v>
      </c>
      <c r="F628" s="1">
        <v>14655</v>
      </c>
      <c r="G628" s="1">
        <v>22546</v>
      </c>
      <c r="H628" s="3">
        <f t="shared" si="29"/>
        <v>0.60605897690922284</v>
      </c>
      <c r="I628" s="1" t="s">
        <v>35</v>
      </c>
      <c r="J628" s="1" t="s">
        <v>40</v>
      </c>
      <c r="K628" s="1" t="s">
        <v>35</v>
      </c>
      <c r="L628" s="1" t="s">
        <v>31</v>
      </c>
      <c r="M628" s="1" t="s">
        <v>32</v>
      </c>
      <c r="N628" s="1" t="s">
        <v>51</v>
      </c>
      <c r="O628" s="13">
        <v>0</v>
      </c>
    </row>
    <row r="629" spans="1:15" x14ac:dyDescent="0.25">
      <c r="A629" s="1" t="s">
        <v>664</v>
      </c>
      <c r="B629" s="12">
        <v>44886</v>
      </c>
      <c r="C629" s="12" t="str">
        <f t="shared" si="27"/>
        <v>2022</v>
      </c>
      <c r="D629" s="12" t="str">
        <f t="shared" si="28"/>
        <v>Nov</v>
      </c>
      <c r="E629" s="1">
        <v>29644</v>
      </c>
      <c r="F629" s="1">
        <v>27076</v>
      </c>
      <c r="G629" s="1">
        <v>2568</v>
      </c>
      <c r="H629" s="3">
        <f t="shared" si="29"/>
        <v>8.6627985427067872E-2</v>
      </c>
      <c r="I629" s="1" t="s">
        <v>13</v>
      </c>
      <c r="J629" s="1" t="s">
        <v>26</v>
      </c>
      <c r="K629" s="1" t="s">
        <v>21</v>
      </c>
      <c r="L629" s="1" t="s">
        <v>27</v>
      </c>
      <c r="M629" s="1" t="s">
        <v>17</v>
      </c>
      <c r="N629" s="1" t="s">
        <v>18</v>
      </c>
      <c r="O629" s="13">
        <v>0</v>
      </c>
    </row>
    <row r="630" spans="1:15" x14ac:dyDescent="0.25">
      <c r="A630" s="1" t="s">
        <v>665</v>
      </c>
      <c r="B630" s="12">
        <v>44862</v>
      </c>
      <c r="C630" s="12" t="str">
        <f t="shared" si="27"/>
        <v>2022</v>
      </c>
      <c r="D630" s="12" t="str">
        <f t="shared" si="28"/>
        <v>Oct</v>
      </c>
      <c r="E630" s="1">
        <v>40223</v>
      </c>
      <c r="F630" s="1">
        <v>28171</v>
      </c>
      <c r="G630" s="1">
        <v>12052</v>
      </c>
      <c r="H630" s="3">
        <f t="shared" si="29"/>
        <v>0.29962956517415407</v>
      </c>
      <c r="I630" s="1" t="s">
        <v>20</v>
      </c>
      <c r="J630" s="1" t="s">
        <v>14</v>
      </c>
      <c r="K630" s="1" t="s">
        <v>15</v>
      </c>
      <c r="L630" s="1" t="s">
        <v>27</v>
      </c>
      <c r="M630" s="1" t="s">
        <v>17</v>
      </c>
      <c r="N630" s="1" t="s">
        <v>18</v>
      </c>
      <c r="O630" s="13">
        <v>0.19</v>
      </c>
    </row>
    <row r="631" spans="1:15" x14ac:dyDescent="0.25">
      <c r="A631" s="1" t="s">
        <v>666</v>
      </c>
      <c r="B631" s="12">
        <v>44819</v>
      </c>
      <c r="C631" s="12" t="str">
        <f t="shared" si="27"/>
        <v>2022</v>
      </c>
      <c r="D631" s="12" t="str">
        <f t="shared" si="28"/>
        <v>Sep</v>
      </c>
      <c r="E631" s="1">
        <v>21977</v>
      </c>
      <c r="F631" s="1">
        <v>22767</v>
      </c>
      <c r="G631" s="1">
        <v>-790</v>
      </c>
      <c r="H631" s="3">
        <f t="shared" si="29"/>
        <v>-3.5946671520225688E-2</v>
      </c>
      <c r="I631" s="1" t="s">
        <v>13</v>
      </c>
      <c r="J631" s="1" t="s">
        <v>40</v>
      </c>
      <c r="K631" s="1" t="s">
        <v>35</v>
      </c>
      <c r="L631" s="1" t="s">
        <v>31</v>
      </c>
      <c r="M631" s="1" t="s">
        <v>17</v>
      </c>
      <c r="N631" s="1" t="s">
        <v>33</v>
      </c>
      <c r="O631" s="13">
        <v>0.26</v>
      </c>
    </row>
    <row r="632" spans="1:15" x14ac:dyDescent="0.25">
      <c r="A632" s="1" t="s">
        <v>667</v>
      </c>
      <c r="B632" s="12">
        <v>45239</v>
      </c>
      <c r="C632" s="12" t="str">
        <f t="shared" si="27"/>
        <v>2023</v>
      </c>
      <c r="D632" s="12" t="str">
        <f t="shared" si="28"/>
        <v>Nov</v>
      </c>
      <c r="E632" s="1">
        <v>9247</v>
      </c>
      <c r="F632" s="1">
        <v>16348</v>
      </c>
      <c r="G632" s="1">
        <v>-7101</v>
      </c>
      <c r="H632" s="3">
        <f t="shared" si="29"/>
        <v>-0.76792473234562564</v>
      </c>
      <c r="I632" s="1" t="s">
        <v>29</v>
      </c>
      <c r="J632" s="1" t="s">
        <v>26</v>
      </c>
      <c r="K632" s="1" t="s">
        <v>15</v>
      </c>
      <c r="L632" s="1" t="s">
        <v>31</v>
      </c>
      <c r="M632" s="1" t="s">
        <v>23</v>
      </c>
      <c r="N632" s="1" t="s">
        <v>18</v>
      </c>
      <c r="O632" s="13">
        <v>0.1</v>
      </c>
    </row>
    <row r="633" spans="1:15" x14ac:dyDescent="0.25">
      <c r="A633" s="1" t="s">
        <v>668</v>
      </c>
      <c r="B633" s="12">
        <v>45242</v>
      </c>
      <c r="C633" s="12" t="str">
        <f t="shared" si="27"/>
        <v>2023</v>
      </c>
      <c r="D633" s="12" t="str">
        <f t="shared" si="28"/>
        <v>Nov</v>
      </c>
      <c r="E633" s="1">
        <v>45002</v>
      </c>
      <c r="F633" s="1">
        <v>5961</v>
      </c>
      <c r="G633" s="1">
        <v>39041</v>
      </c>
      <c r="H633" s="3">
        <f t="shared" si="29"/>
        <v>0.86753922047908982</v>
      </c>
      <c r="I633" s="1" t="s">
        <v>29</v>
      </c>
      <c r="J633" s="1" t="s">
        <v>36</v>
      </c>
      <c r="K633" s="1" t="s">
        <v>21</v>
      </c>
      <c r="L633" s="1" t="s">
        <v>27</v>
      </c>
      <c r="M633" s="1" t="s">
        <v>23</v>
      </c>
      <c r="N633" s="1" t="s">
        <v>18</v>
      </c>
      <c r="O633" s="13">
        <v>0.18</v>
      </c>
    </row>
    <row r="634" spans="1:15" x14ac:dyDescent="0.25">
      <c r="A634" s="1" t="s">
        <v>669</v>
      </c>
      <c r="B634" s="12">
        <v>44636</v>
      </c>
      <c r="C634" s="12" t="str">
        <f t="shared" si="27"/>
        <v>2022</v>
      </c>
      <c r="D634" s="12" t="str">
        <f t="shared" si="28"/>
        <v>Mar</v>
      </c>
      <c r="E634" s="1">
        <v>9012</v>
      </c>
      <c r="F634" s="1">
        <v>5994</v>
      </c>
      <c r="G634" s="1">
        <v>3018</v>
      </c>
      <c r="H634" s="3">
        <f t="shared" si="29"/>
        <v>0.33488681757656458</v>
      </c>
      <c r="I634" s="1" t="s">
        <v>15</v>
      </c>
      <c r="J634" s="1" t="s">
        <v>40</v>
      </c>
      <c r="K634" s="1" t="s">
        <v>45</v>
      </c>
      <c r="L634" s="1" t="s">
        <v>27</v>
      </c>
      <c r="M634" s="1" t="s">
        <v>23</v>
      </c>
      <c r="N634" s="1" t="s">
        <v>18</v>
      </c>
      <c r="O634" s="13">
        <v>0.11</v>
      </c>
    </row>
    <row r="635" spans="1:15" x14ac:dyDescent="0.25">
      <c r="A635" s="1" t="s">
        <v>670</v>
      </c>
      <c r="B635" s="12">
        <v>45040</v>
      </c>
      <c r="C635" s="12" t="str">
        <f t="shared" si="27"/>
        <v>2023</v>
      </c>
      <c r="D635" s="12" t="str">
        <f t="shared" si="28"/>
        <v>Apr</v>
      </c>
      <c r="E635" s="1">
        <v>32999</v>
      </c>
      <c r="F635" s="1">
        <v>7428</v>
      </c>
      <c r="G635" s="1">
        <v>25571</v>
      </c>
      <c r="H635" s="3">
        <f t="shared" si="29"/>
        <v>0.7749022697657505</v>
      </c>
      <c r="I635" s="1" t="s">
        <v>29</v>
      </c>
      <c r="J635" s="1" t="s">
        <v>36</v>
      </c>
      <c r="K635" s="1" t="s">
        <v>20</v>
      </c>
      <c r="L635" s="1" t="s">
        <v>16</v>
      </c>
      <c r="M635" s="1" t="s">
        <v>23</v>
      </c>
      <c r="N635" s="1" t="s">
        <v>24</v>
      </c>
      <c r="O635" s="13">
        <v>0.28999999999999998</v>
      </c>
    </row>
    <row r="636" spans="1:15" x14ac:dyDescent="0.25">
      <c r="A636" s="1" t="s">
        <v>671</v>
      </c>
      <c r="B636" s="12">
        <v>45203</v>
      </c>
      <c r="C636" s="12" t="str">
        <f t="shared" si="27"/>
        <v>2023</v>
      </c>
      <c r="D636" s="12" t="str">
        <f t="shared" si="28"/>
        <v>Oct</v>
      </c>
      <c r="E636" s="1">
        <v>10618</v>
      </c>
      <c r="F636" s="1">
        <v>18745</v>
      </c>
      <c r="G636" s="1">
        <v>-8127</v>
      </c>
      <c r="H636" s="3">
        <f t="shared" si="29"/>
        <v>-0.76539838010924843</v>
      </c>
      <c r="I636" s="1" t="s">
        <v>35</v>
      </c>
      <c r="J636" s="1" t="s">
        <v>36</v>
      </c>
      <c r="K636" s="1" t="s">
        <v>21</v>
      </c>
      <c r="L636" s="1" t="s">
        <v>31</v>
      </c>
      <c r="M636" s="1" t="s">
        <v>38</v>
      </c>
      <c r="N636" s="1" t="s">
        <v>18</v>
      </c>
      <c r="O636" s="13">
        <v>0.24</v>
      </c>
    </row>
    <row r="637" spans="1:15" x14ac:dyDescent="0.25">
      <c r="A637" s="1" t="s">
        <v>672</v>
      </c>
      <c r="B637" s="12">
        <v>44889</v>
      </c>
      <c r="C637" s="12" t="str">
        <f t="shared" si="27"/>
        <v>2022</v>
      </c>
      <c r="D637" s="12" t="str">
        <f t="shared" si="28"/>
        <v>Nov</v>
      </c>
      <c r="E637" s="1">
        <v>22985</v>
      </c>
      <c r="F637" s="1">
        <v>5132</v>
      </c>
      <c r="G637" s="1">
        <v>17853</v>
      </c>
      <c r="H637" s="3">
        <f t="shared" si="29"/>
        <v>0.77672395040243636</v>
      </c>
      <c r="I637" s="1" t="s">
        <v>13</v>
      </c>
      <c r="J637" s="1" t="s">
        <v>36</v>
      </c>
      <c r="K637" s="1" t="s">
        <v>29</v>
      </c>
      <c r="L637" s="1" t="s">
        <v>16</v>
      </c>
      <c r="M637" s="1" t="s">
        <v>17</v>
      </c>
      <c r="N637" s="1" t="s">
        <v>18</v>
      </c>
      <c r="O637" s="13">
        <v>0.09</v>
      </c>
    </row>
    <row r="638" spans="1:15" x14ac:dyDescent="0.25">
      <c r="A638" s="1" t="s">
        <v>673</v>
      </c>
      <c r="B638" s="12">
        <v>45219</v>
      </c>
      <c r="C638" s="12" t="str">
        <f t="shared" si="27"/>
        <v>2023</v>
      </c>
      <c r="D638" s="12" t="str">
        <f t="shared" si="28"/>
        <v>Oct</v>
      </c>
      <c r="E638" s="1">
        <v>19987</v>
      </c>
      <c r="F638" s="1">
        <v>9918</v>
      </c>
      <c r="G638" s="1">
        <v>10069</v>
      </c>
      <c r="H638" s="3">
        <f t="shared" si="29"/>
        <v>0.50377745534597485</v>
      </c>
      <c r="I638" s="1" t="s">
        <v>13</v>
      </c>
      <c r="J638" s="1" t="s">
        <v>36</v>
      </c>
      <c r="K638" s="1" t="s">
        <v>15</v>
      </c>
      <c r="L638" s="1" t="s">
        <v>27</v>
      </c>
      <c r="M638" s="1" t="s">
        <v>17</v>
      </c>
      <c r="N638" s="1" t="s">
        <v>24</v>
      </c>
      <c r="O638" s="13">
        <v>0.28000000000000003</v>
      </c>
    </row>
    <row r="639" spans="1:15" x14ac:dyDescent="0.25">
      <c r="A639" s="1" t="s">
        <v>674</v>
      </c>
      <c r="B639" s="12">
        <v>44565</v>
      </c>
      <c r="C639" s="12" t="str">
        <f t="shared" si="27"/>
        <v>2022</v>
      </c>
      <c r="D639" s="12" t="str">
        <f t="shared" si="28"/>
        <v>Jan</v>
      </c>
      <c r="E639" s="1">
        <v>42469</v>
      </c>
      <c r="F639" s="1">
        <v>29271</v>
      </c>
      <c r="G639" s="1">
        <v>13198</v>
      </c>
      <c r="H639" s="3">
        <f t="shared" si="29"/>
        <v>0.31076785419953379</v>
      </c>
      <c r="I639" s="1" t="s">
        <v>35</v>
      </c>
      <c r="J639" s="1" t="s">
        <v>26</v>
      </c>
      <c r="K639" s="1" t="s">
        <v>45</v>
      </c>
      <c r="L639" s="1" t="s">
        <v>16</v>
      </c>
      <c r="M639" s="1" t="s">
        <v>38</v>
      </c>
      <c r="N639" s="1" t="s">
        <v>33</v>
      </c>
      <c r="O639" s="13">
        <v>0.21</v>
      </c>
    </row>
    <row r="640" spans="1:15" x14ac:dyDescent="0.25">
      <c r="A640" s="1" t="s">
        <v>675</v>
      </c>
      <c r="B640" s="12">
        <v>44899</v>
      </c>
      <c r="C640" s="12" t="str">
        <f t="shared" si="27"/>
        <v>2022</v>
      </c>
      <c r="D640" s="12" t="str">
        <f t="shared" si="28"/>
        <v>Dec</v>
      </c>
      <c r="E640" s="1">
        <v>6057</v>
      </c>
      <c r="F640" s="1">
        <v>12323</v>
      </c>
      <c r="G640" s="1">
        <v>-6266</v>
      </c>
      <c r="H640" s="3">
        <f t="shared" si="29"/>
        <v>-1.0345055307908206</v>
      </c>
      <c r="I640" s="1" t="s">
        <v>13</v>
      </c>
      <c r="J640" s="1" t="s">
        <v>40</v>
      </c>
      <c r="K640" s="1" t="s">
        <v>15</v>
      </c>
      <c r="L640" s="1" t="s">
        <v>27</v>
      </c>
      <c r="M640" s="1" t="s">
        <v>32</v>
      </c>
      <c r="N640" s="1" t="s">
        <v>51</v>
      </c>
      <c r="O640" s="13">
        <v>0.11</v>
      </c>
    </row>
    <row r="641" spans="1:15" x14ac:dyDescent="0.25">
      <c r="A641" s="1" t="s">
        <v>676</v>
      </c>
      <c r="B641" s="12">
        <v>44809</v>
      </c>
      <c r="C641" s="12" t="str">
        <f t="shared" si="27"/>
        <v>2022</v>
      </c>
      <c r="D641" s="12" t="str">
        <f t="shared" si="28"/>
        <v>Sep</v>
      </c>
      <c r="E641" s="1">
        <v>30172</v>
      </c>
      <c r="F641" s="1">
        <v>5957</v>
      </c>
      <c r="G641" s="1">
        <v>24215</v>
      </c>
      <c r="H641" s="3">
        <f t="shared" si="29"/>
        <v>0.80256529232400897</v>
      </c>
      <c r="I641" s="1" t="s">
        <v>20</v>
      </c>
      <c r="J641" s="1" t="s">
        <v>14</v>
      </c>
      <c r="K641" s="1" t="s">
        <v>20</v>
      </c>
      <c r="L641" s="1" t="s">
        <v>31</v>
      </c>
      <c r="M641" s="1" t="s">
        <v>38</v>
      </c>
      <c r="N641" s="1" t="s">
        <v>18</v>
      </c>
      <c r="O641" s="13">
        <v>0.28000000000000003</v>
      </c>
    </row>
    <row r="642" spans="1:15" x14ac:dyDescent="0.25">
      <c r="A642" s="1" t="s">
        <v>677</v>
      </c>
      <c r="B642" s="12">
        <v>44788</v>
      </c>
      <c r="C642" s="12" t="str">
        <f t="shared" si="27"/>
        <v>2022</v>
      </c>
      <c r="D642" s="12" t="str">
        <f t="shared" si="28"/>
        <v>Aug</v>
      </c>
      <c r="E642" s="1">
        <v>24417</v>
      </c>
      <c r="F642" s="1">
        <v>18100</v>
      </c>
      <c r="G642" s="1">
        <v>6317</v>
      </c>
      <c r="H642" s="3">
        <f t="shared" si="29"/>
        <v>0.2587131916287832</v>
      </c>
      <c r="I642" s="1" t="s">
        <v>13</v>
      </c>
      <c r="J642" s="1" t="s">
        <v>36</v>
      </c>
      <c r="K642" s="1" t="s">
        <v>15</v>
      </c>
      <c r="L642" s="1" t="s">
        <v>31</v>
      </c>
      <c r="M642" s="1" t="s">
        <v>17</v>
      </c>
      <c r="N642" s="1" t="s">
        <v>18</v>
      </c>
      <c r="O642" s="13">
        <v>0.11</v>
      </c>
    </row>
    <row r="643" spans="1:15" x14ac:dyDescent="0.25">
      <c r="A643" s="1" t="s">
        <v>678</v>
      </c>
      <c r="B643" s="12">
        <v>44669</v>
      </c>
      <c r="C643" s="12" t="str">
        <f t="shared" ref="C643:C706" si="30">TEXT(B643,"YYYY")</f>
        <v>2022</v>
      </c>
      <c r="D643" s="12" t="str">
        <f t="shared" ref="D643:D706" si="31">TEXT(B643,"MMM")</f>
        <v>Apr</v>
      </c>
      <c r="E643" s="1">
        <v>13855</v>
      </c>
      <c r="F643" s="1">
        <v>22745</v>
      </c>
      <c r="G643" s="1">
        <v>-8890</v>
      </c>
      <c r="H643" s="3">
        <f t="shared" ref="H643:H706" si="32">G643/E643</f>
        <v>-0.64164561530133524</v>
      </c>
      <c r="I643" s="1" t="s">
        <v>35</v>
      </c>
      <c r="J643" s="1" t="s">
        <v>36</v>
      </c>
      <c r="K643" s="1" t="s">
        <v>21</v>
      </c>
      <c r="L643" s="1" t="s">
        <v>16</v>
      </c>
      <c r="M643" s="1" t="s">
        <v>23</v>
      </c>
      <c r="N643" s="1" t="s">
        <v>18</v>
      </c>
      <c r="O643" s="13">
        <v>0.13</v>
      </c>
    </row>
    <row r="644" spans="1:15" x14ac:dyDescent="0.25">
      <c r="A644" s="1" t="s">
        <v>679</v>
      </c>
      <c r="B644" s="12">
        <v>44909</v>
      </c>
      <c r="C644" s="12" t="str">
        <f t="shared" si="30"/>
        <v>2022</v>
      </c>
      <c r="D644" s="12" t="str">
        <f t="shared" si="31"/>
        <v>Dec</v>
      </c>
      <c r="E644" s="1">
        <v>23678</v>
      </c>
      <c r="F644" s="1">
        <v>16417</v>
      </c>
      <c r="G644" s="1">
        <v>7261</v>
      </c>
      <c r="H644" s="3">
        <f t="shared" si="32"/>
        <v>0.3066559675648281</v>
      </c>
      <c r="I644" s="1" t="s">
        <v>35</v>
      </c>
      <c r="J644" s="1" t="s">
        <v>36</v>
      </c>
      <c r="K644" s="1" t="s">
        <v>29</v>
      </c>
      <c r="L644" s="1" t="s">
        <v>41</v>
      </c>
      <c r="M644" s="1" t="s">
        <v>38</v>
      </c>
      <c r="N644" s="1" t="s">
        <v>33</v>
      </c>
      <c r="O644" s="13">
        <v>0.17</v>
      </c>
    </row>
    <row r="645" spans="1:15" x14ac:dyDescent="0.25">
      <c r="A645" s="1" t="s">
        <v>680</v>
      </c>
      <c r="B645" s="12">
        <v>44717</v>
      </c>
      <c r="C645" s="12" t="str">
        <f t="shared" si="30"/>
        <v>2022</v>
      </c>
      <c r="D645" s="12" t="str">
        <f t="shared" si="31"/>
        <v>Jun</v>
      </c>
      <c r="E645" s="1">
        <v>17091</v>
      </c>
      <c r="F645" s="1">
        <v>17742</v>
      </c>
      <c r="G645" s="1">
        <v>-651</v>
      </c>
      <c r="H645" s="3">
        <f t="shared" si="32"/>
        <v>-3.8090222924346148E-2</v>
      </c>
      <c r="I645" s="1" t="s">
        <v>13</v>
      </c>
      <c r="J645" s="1" t="s">
        <v>36</v>
      </c>
      <c r="K645" s="1" t="s">
        <v>35</v>
      </c>
      <c r="L645" s="1" t="s">
        <v>27</v>
      </c>
      <c r="M645" s="1" t="s">
        <v>23</v>
      </c>
      <c r="N645" s="1" t="s">
        <v>51</v>
      </c>
      <c r="O645" s="13">
        <v>0.25</v>
      </c>
    </row>
    <row r="646" spans="1:15" x14ac:dyDescent="0.25">
      <c r="A646" s="1" t="s">
        <v>681</v>
      </c>
      <c r="B646" s="12">
        <v>44983</v>
      </c>
      <c r="C646" s="12" t="str">
        <f t="shared" si="30"/>
        <v>2023</v>
      </c>
      <c r="D646" s="12" t="str">
        <f t="shared" si="31"/>
        <v>Feb</v>
      </c>
      <c r="E646" s="1">
        <v>31110</v>
      </c>
      <c r="F646" s="1">
        <v>26688</v>
      </c>
      <c r="G646" s="1">
        <v>4422</v>
      </c>
      <c r="H646" s="3">
        <f t="shared" si="32"/>
        <v>0.14214079074252653</v>
      </c>
      <c r="I646" s="1" t="s">
        <v>35</v>
      </c>
      <c r="J646" s="1" t="s">
        <v>26</v>
      </c>
      <c r="K646" s="1" t="s">
        <v>45</v>
      </c>
      <c r="L646" s="1" t="s">
        <v>31</v>
      </c>
      <c r="M646" s="1" t="s">
        <v>38</v>
      </c>
      <c r="N646" s="1" t="s">
        <v>24</v>
      </c>
      <c r="O646" s="13">
        <v>0.05</v>
      </c>
    </row>
    <row r="647" spans="1:15" x14ac:dyDescent="0.25">
      <c r="A647" s="1" t="s">
        <v>682</v>
      </c>
      <c r="B647" s="12">
        <v>44977</v>
      </c>
      <c r="C647" s="12" t="str">
        <f t="shared" si="30"/>
        <v>2023</v>
      </c>
      <c r="D647" s="12" t="str">
        <f t="shared" si="31"/>
        <v>Feb</v>
      </c>
      <c r="E647" s="1">
        <v>30073</v>
      </c>
      <c r="F647" s="1">
        <v>13936</v>
      </c>
      <c r="G647" s="1">
        <v>16137</v>
      </c>
      <c r="H647" s="3">
        <f t="shared" si="32"/>
        <v>0.53659428723439628</v>
      </c>
      <c r="I647" s="1" t="s">
        <v>29</v>
      </c>
      <c r="J647" s="1" t="s">
        <v>26</v>
      </c>
      <c r="K647" s="1" t="s">
        <v>45</v>
      </c>
      <c r="L647" s="1" t="s">
        <v>31</v>
      </c>
      <c r="M647" s="1" t="s">
        <v>17</v>
      </c>
      <c r="N647" s="1" t="s">
        <v>18</v>
      </c>
      <c r="O647" s="13">
        <v>0.18</v>
      </c>
    </row>
    <row r="648" spans="1:15" x14ac:dyDescent="0.25">
      <c r="A648" s="1" t="s">
        <v>683</v>
      </c>
      <c r="B648" s="12">
        <v>45260</v>
      </c>
      <c r="C648" s="12" t="str">
        <f t="shared" si="30"/>
        <v>2023</v>
      </c>
      <c r="D648" s="12" t="str">
        <f t="shared" si="31"/>
        <v>Nov</v>
      </c>
      <c r="E648" s="1">
        <v>15461</v>
      </c>
      <c r="F648" s="1">
        <v>19032</v>
      </c>
      <c r="G648" s="1">
        <v>-3571</v>
      </c>
      <c r="H648" s="3">
        <f t="shared" si="32"/>
        <v>-0.23096824267511804</v>
      </c>
      <c r="I648" s="1" t="s">
        <v>15</v>
      </c>
      <c r="J648" s="1" t="s">
        <v>36</v>
      </c>
      <c r="K648" s="1" t="s">
        <v>21</v>
      </c>
      <c r="L648" s="1" t="s">
        <v>31</v>
      </c>
      <c r="M648" s="1" t="s">
        <v>38</v>
      </c>
      <c r="N648" s="1" t="s">
        <v>18</v>
      </c>
      <c r="O648" s="13">
        <v>0.13</v>
      </c>
    </row>
    <row r="649" spans="1:15" x14ac:dyDescent="0.25">
      <c r="A649" s="1" t="s">
        <v>684</v>
      </c>
      <c r="B649" s="12">
        <v>45113</v>
      </c>
      <c r="C649" s="12" t="str">
        <f t="shared" si="30"/>
        <v>2023</v>
      </c>
      <c r="D649" s="12" t="str">
        <f t="shared" si="31"/>
        <v>Jul</v>
      </c>
      <c r="E649" s="1">
        <v>6317</v>
      </c>
      <c r="F649" s="1">
        <v>21402</v>
      </c>
      <c r="G649" s="1">
        <v>-15085</v>
      </c>
      <c r="H649" s="3">
        <f t="shared" si="32"/>
        <v>-2.3880006332119676</v>
      </c>
      <c r="I649" s="1" t="s">
        <v>13</v>
      </c>
      <c r="J649" s="1" t="s">
        <v>14</v>
      </c>
      <c r="K649" s="1" t="s">
        <v>29</v>
      </c>
      <c r="L649" s="1" t="s">
        <v>16</v>
      </c>
      <c r="M649" s="1" t="s">
        <v>17</v>
      </c>
      <c r="N649" s="1" t="s">
        <v>51</v>
      </c>
      <c r="O649" s="13">
        <v>0.28999999999999998</v>
      </c>
    </row>
    <row r="650" spans="1:15" x14ac:dyDescent="0.25">
      <c r="A650" s="1" t="s">
        <v>685</v>
      </c>
      <c r="B650" s="12">
        <v>45034</v>
      </c>
      <c r="C650" s="12" t="str">
        <f t="shared" si="30"/>
        <v>2023</v>
      </c>
      <c r="D650" s="12" t="str">
        <f t="shared" si="31"/>
        <v>Apr</v>
      </c>
      <c r="E650" s="1">
        <v>40787</v>
      </c>
      <c r="F650" s="1">
        <v>16610</v>
      </c>
      <c r="G650" s="1">
        <v>24177</v>
      </c>
      <c r="H650" s="3">
        <f t="shared" si="32"/>
        <v>0.59276239978424494</v>
      </c>
      <c r="I650" s="1" t="s">
        <v>13</v>
      </c>
      <c r="J650" s="1" t="s">
        <v>26</v>
      </c>
      <c r="K650" s="1" t="s">
        <v>29</v>
      </c>
      <c r="L650" s="1" t="s">
        <v>41</v>
      </c>
      <c r="M650" s="1" t="s">
        <v>32</v>
      </c>
      <c r="N650" s="1" t="s">
        <v>18</v>
      </c>
      <c r="O650" s="13">
        <v>0.27</v>
      </c>
    </row>
    <row r="651" spans="1:15" x14ac:dyDescent="0.25">
      <c r="A651" s="1" t="s">
        <v>686</v>
      </c>
      <c r="B651" s="12">
        <v>44892</v>
      </c>
      <c r="C651" s="12" t="str">
        <f t="shared" si="30"/>
        <v>2022</v>
      </c>
      <c r="D651" s="12" t="str">
        <f t="shared" si="31"/>
        <v>Nov</v>
      </c>
      <c r="E651" s="1">
        <v>45161</v>
      </c>
      <c r="F651" s="1">
        <v>13084</v>
      </c>
      <c r="G651" s="1">
        <v>32077</v>
      </c>
      <c r="H651" s="3">
        <f t="shared" si="32"/>
        <v>0.71028099466353711</v>
      </c>
      <c r="I651" s="1" t="s">
        <v>15</v>
      </c>
      <c r="J651" s="1" t="s">
        <v>36</v>
      </c>
      <c r="K651" s="1" t="s">
        <v>45</v>
      </c>
      <c r="L651" s="1" t="s">
        <v>31</v>
      </c>
      <c r="M651" s="1" t="s">
        <v>17</v>
      </c>
      <c r="N651" s="1" t="s">
        <v>18</v>
      </c>
      <c r="O651" s="13">
        <v>0.09</v>
      </c>
    </row>
    <row r="652" spans="1:15" x14ac:dyDescent="0.25">
      <c r="A652" s="1" t="s">
        <v>687</v>
      </c>
      <c r="B652" s="12">
        <v>45019</v>
      </c>
      <c r="C652" s="12" t="str">
        <f t="shared" si="30"/>
        <v>2023</v>
      </c>
      <c r="D652" s="12" t="str">
        <f t="shared" si="31"/>
        <v>Apr</v>
      </c>
      <c r="E652" s="1">
        <v>10847</v>
      </c>
      <c r="F652" s="1">
        <v>24133</v>
      </c>
      <c r="G652" s="1">
        <v>-13286</v>
      </c>
      <c r="H652" s="3">
        <f t="shared" si="32"/>
        <v>-1.2248547985618143</v>
      </c>
      <c r="I652" s="1" t="s">
        <v>13</v>
      </c>
      <c r="J652" s="1" t="s">
        <v>26</v>
      </c>
      <c r="K652" s="1" t="s">
        <v>15</v>
      </c>
      <c r="L652" s="1" t="s">
        <v>22</v>
      </c>
      <c r="M652" s="1" t="s">
        <v>38</v>
      </c>
      <c r="N652" s="1" t="s">
        <v>24</v>
      </c>
      <c r="O652" s="13">
        <v>0.06</v>
      </c>
    </row>
    <row r="653" spans="1:15" x14ac:dyDescent="0.25">
      <c r="A653" s="1" t="s">
        <v>688</v>
      </c>
      <c r="B653" s="12">
        <v>44707</v>
      </c>
      <c r="C653" s="12" t="str">
        <f t="shared" si="30"/>
        <v>2022</v>
      </c>
      <c r="D653" s="12" t="str">
        <f t="shared" si="31"/>
        <v>May</v>
      </c>
      <c r="E653" s="1">
        <v>21641</v>
      </c>
      <c r="F653" s="1">
        <v>24972</v>
      </c>
      <c r="G653" s="1">
        <v>-3331</v>
      </c>
      <c r="H653" s="3">
        <f t="shared" si="32"/>
        <v>-0.15392079848435838</v>
      </c>
      <c r="I653" s="1" t="s">
        <v>35</v>
      </c>
      <c r="J653" s="1" t="s">
        <v>36</v>
      </c>
      <c r="K653" s="1" t="s">
        <v>21</v>
      </c>
      <c r="L653" s="1" t="s">
        <v>27</v>
      </c>
      <c r="M653" s="1" t="s">
        <v>17</v>
      </c>
      <c r="N653" s="1" t="s">
        <v>24</v>
      </c>
      <c r="O653" s="13">
        <v>0.03</v>
      </c>
    </row>
    <row r="654" spans="1:15" x14ac:dyDescent="0.25">
      <c r="A654" s="1" t="s">
        <v>689</v>
      </c>
      <c r="B654" s="12">
        <v>45208</v>
      </c>
      <c r="C654" s="12" t="str">
        <f t="shared" si="30"/>
        <v>2023</v>
      </c>
      <c r="D654" s="12" t="str">
        <f t="shared" si="31"/>
        <v>Oct</v>
      </c>
      <c r="E654" s="1">
        <v>15962</v>
      </c>
      <c r="F654" s="1">
        <v>19530</v>
      </c>
      <c r="G654" s="1">
        <v>-3568</v>
      </c>
      <c r="H654" s="3">
        <f t="shared" si="32"/>
        <v>-0.22353088585390302</v>
      </c>
      <c r="I654" s="1" t="s">
        <v>20</v>
      </c>
      <c r="J654" s="1" t="s">
        <v>30</v>
      </c>
      <c r="K654" s="1" t="s">
        <v>21</v>
      </c>
      <c r="L654" s="1" t="s">
        <v>41</v>
      </c>
      <c r="M654" s="1" t="s">
        <v>17</v>
      </c>
      <c r="N654" s="1" t="s">
        <v>24</v>
      </c>
      <c r="O654" s="13">
        <v>0.14000000000000001</v>
      </c>
    </row>
    <row r="655" spans="1:15" x14ac:dyDescent="0.25">
      <c r="A655" s="1" t="s">
        <v>690</v>
      </c>
      <c r="B655" s="12">
        <v>44811</v>
      </c>
      <c r="C655" s="12" t="str">
        <f t="shared" si="30"/>
        <v>2022</v>
      </c>
      <c r="D655" s="12" t="str">
        <f t="shared" si="31"/>
        <v>Sep</v>
      </c>
      <c r="E655" s="1">
        <v>6153</v>
      </c>
      <c r="F655" s="1">
        <v>25590</v>
      </c>
      <c r="G655" s="1">
        <v>-19437</v>
      </c>
      <c r="H655" s="3">
        <f t="shared" si="32"/>
        <v>-3.158946855192589</v>
      </c>
      <c r="I655" s="1" t="s">
        <v>20</v>
      </c>
      <c r="J655" s="1" t="s">
        <v>30</v>
      </c>
      <c r="K655" s="1" t="s">
        <v>15</v>
      </c>
      <c r="L655" s="1" t="s">
        <v>22</v>
      </c>
      <c r="M655" s="1" t="s">
        <v>17</v>
      </c>
      <c r="N655" s="1" t="s">
        <v>18</v>
      </c>
      <c r="O655" s="13">
        <v>0.1</v>
      </c>
    </row>
    <row r="656" spans="1:15" x14ac:dyDescent="0.25">
      <c r="A656" s="1" t="s">
        <v>691</v>
      </c>
      <c r="B656" s="12">
        <v>45099</v>
      </c>
      <c r="C656" s="12" t="str">
        <f t="shared" si="30"/>
        <v>2023</v>
      </c>
      <c r="D656" s="12" t="str">
        <f t="shared" si="31"/>
        <v>Jun</v>
      </c>
      <c r="E656" s="1">
        <v>43717</v>
      </c>
      <c r="F656" s="1">
        <v>12846</v>
      </c>
      <c r="G656" s="1">
        <v>30871</v>
      </c>
      <c r="H656" s="3">
        <f t="shared" si="32"/>
        <v>0.70615550014868356</v>
      </c>
      <c r="I656" s="1" t="s">
        <v>13</v>
      </c>
      <c r="J656" s="1" t="s">
        <v>40</v>
      </c>
      <c r="K656" s="1" t="s">
        <v>21</v>
      </c>
      <c r="L656" s="1" t="s">
        <v>41</v>
      </c>
      <c r="M656" s="1" t="s">
        <v>38</v>
      </c>
      <c r="N656" s="1" t="s">
        <v>33</v>
      </c>
      <c r="O656" s="13">
        <v>0.13</v>
      </c>
    </row>
    <row r="657" spans="1:15" x14ac:dyDescent="0.25">
      <c r="A657" s="1" t="s">
        <v>692</v>
      </c>
      <c r="B657" s="12">
        <v>45041</v>
      </c>
      <c r="C657" s="12" t="str">
        <f t="shared" si="30"/>
        <v>2023</v>
      </c>
      <c r="D657" s="12" t="str">
        <f t="shared" si="31"/>
        <v>Apr</v>
      </c>
      <c r="E657" s="1">
        <v>49110</v>
      </c>
      <c r="F657" s="1">
        <v>29601</v>
      </c>
      <c r="G657" s="1">
        <v>19509</v>
      </c>
      <c r="H657" s="3">
        <f t="shared" si="32"/>
        <v>0.39725106902871105</v>
      </c>
      <c r="I657" s="1" t="s">
        <v>29</v>
      </c>
      <c r="J657" s="1" t="s">
        <v>36</v>
      </c>
      <c r="K657" s="1" t="s">
        <v>15</v>
      </c>
      <c r="L657" s="1" t="s">
        <v>22</v>
      </c>
      <c r="M657" s="1" t="s">
        <v>38</v>
      </c>
      <c r="N657" s="1" t="s">
        <v>51</v>
      </c>
      <c r="O657" s="13">
        <v>0.27</v>
      </c>
    </row>
    <row r="658" spans="1:15" x14ac:dyDescent="0.25">
      <c r="A658" s="1" t="s">
        <v>693</v>
      </c>
      <c r="B658" s="12">
        <v>44921</v>
      </c>
      <c r="C658" s="12" t="str">
        <f t="shared" si="30"/>
        <v>2022</v>
      </c>
      <c r="D658" s="12" t="str">
        <f t="shared" si="31"/>
        <v>Dec</v>
      </c>
      <c r="E658" s="1">
        <v>41083</v>
      </c>
      <c r="F658" s="1">
        <v>23189</v>
      </c>
      <c r="G658" s="1">
        <v>17894</v>
      </c>
      <c r="H658" s="3">
        <f t="shared" si="32"/>
        <v>0.43555728646885572</v>
      </c>
      <c r="I658" s="1" t="s">
        <v>15</v>
      </c>
      <c r="J658" s="1" t="s">
        <v>36</v>
      </c>
      <c r="K658" s="1" t="s">
        <v>35</v>
      </c>
      <c r="L658" s="1" t="s">
        <v>31</v>
      </c>
      <c r="M658" s="1" t="s">
        <v>23</v>
      </c>
      <c r="N658" s="1" t="s">
        <v>24</v>
      </c>
      <c r="O658" s="13">
        <v>0.24</v>
      </c>
    </row>
    <row r="659" spans="1:15" x14ac:dyDescent="0.25">
      <c r="A659" s="1" t="s">
        <v>694</v>
      </c>
      <c r="B659" s="12">
        <v>44985</v>
      </c>
      <c r="C659" s="12" t="str">
        <f t="shared" si="30"/>
        <v>2023</v>
      </c>
      <c r="D659" s="12" t="str">
        <f t="shared" si="31"/>
        <v>Feb</v>
      </c>
      <c r="E659" s="1">
        <v>38352</v>
      </c>
      <c r="F659" s="1">
        <v>12347</v>
      </c>
      <c r="G659" s="1">
        <v>26005</v>
      </c>
      <c r="H659" s="3">
        <f t="shared" si="32"/>
        <v>0.67806111806424696</v>
      </c>
      <c r="I659" s="1" t="s">
        <v>29</v>
      </c>
      <c r="J659" s="1" t="s">
        <v>36</v>
      </c>
      <c r="K659" s="1" t="s">
        <v>35</v>
      </c>
      <c r="L659" s="1" t="s">
        <v>31</v>
      </c>
      <c r="M659" s="1" t="s">
        <v>23</v>
      </c>
      <c r="N659" s="1" t="s">
        <v>24</v>
      </c>
      <c r="O659" s="13">
        <v>0.12</v>
      </c>
    </row>
    <row r="660" spans="1:15" x14ac:dyDescent="0.25">
      <c r="A660" s="1" t="s">
        <v>695</v>
      </c>
      <c r="B660" s="12">
        <v>44901</v>
      </c>
      <c r="C660" s="12" t="str">
        <f t="shared" si="30"/>
        <v>2022</v>
      </c>
      <c r="D660" s="12" t="str">
        <f t="shared" si="31"/>
        <v>Dec</v>
      </c>
      <c r="E660" s="1">
        <v>8830</v>
      </c>
      <c r="F660" s="1">
        <v>28694</v>
      </c>
      <c r="G660" s="1">
        <v>-19864</v>
      </c>
      <c r="H660" s="3">
        <f t="shared" si="32"/>
        <v>-2.24960362400906</v>
      </c>
      <c r="I660" s="1" t="s">
        <v>15</v>
      </c>
      <c r="J660" s="1" t="s">
        <v>26</v>
      </c>
      <c r="K660" s="1" t="s">
        <v>35</v>
      </c>
      <c r="L660" s="1" t="s">
        <v>27</v>
      </c>
      <c r="M660" s="1" t="s">
        <v>32</v>
      </c>
      <c r="N660" s="1" t="s">
        <v>33</v>
      </c>
      <c r="O660" s="13">
        <v>0.14000000000000001</v>
      </c>
    </row>
    <row r="661" spans="1:15" x14ac:dyDescent="0.25">
      <c r="A661" s="1" t="s">
        <v>696</v>
      </c>
      <c r="B661" s="12">
        <v>44865</v>
      </c>
      <c r="C661" s="12" t="str">
        <f t="shared" si="30"/>
        <v>2022</v>
      </c>
      <c r="D661" s="12" t="str">
        <f t="shared" si="31"/>
        <v>Oct</v>
      </c>
      <c r="E661" s="1">
        <v>28272</v>
      </c>
      <c r="F661" s="1">
        <v>12590</v>
      </c>
      <c r="G661" s="1">
        <v>15682</v>
      </c>
      <c r="H661" s="3">
        <f t="shared" si="32"/>
        <v>0.55468307866440292</v>
      </c>
      <c r="I661" s="1" t="s">
        <v>29</v>
      </c>
      <c r="J661" s="1" t="s">
        <v>36</v>
      </c>
      <c r="K661" s="1" t="s">
        <v>21</v>
      </c>
      <c r="L661" s="1" t="s">
        <v>22</v>
      </c>
      <c r="M661" s="1" t="s">
        <v>23</v>
      </c>
      <c r="N661" s="1" t="s">
        <v>18</v>
      </c>
      <c r="O661" s="13">
        <v>7.0000000000000007E-2</v>
      </c>
    </row>
    <row r="662" spans="1:15" x14ac:dyDescent="0.25">
      <c r="A662" s="1" t="s">
        <v>697</v>
      </c>
      <c r="B662" s="12">
        <v>45070</v>
      </c>
      <c r="C662" s="12" t="str">
        <f t="shared" si="30"/>
        <v>2023</v>
      </c>
      <c r="D662" s="12" t="str">
        <f t="shared" si="31"/>
        <v>May</v>
      </c>
      <c r="E662" s="1">
        <v>31771</v>
      </c>
      <c r="F662" s="1">
        <v>21761</v>
      </c>
      <c r="G662" s="1">
        <v>10010</v>
      </c>
      <c r="H662" s="3">
        <f t="shared" si="32"/>
        <v>0.31506719964747726</v>
      </c>
      <c r="I662" s="1" t="s">
        <v>13</v>
      </c>
      <c r="J662" s="1" t="s">
        <v>30</v>
      </c>
      <c r="K662" s="1" t="s">
        <v>15</v>
      </c>
      <c r="L662" s="1" t="s">
        <v>31</v>
      </c>
      <c r="M662" s="1" t="s">
        <v>23</v>
      </c>
      <c r="N662" s="1" t="s">
        <v>33</v>
      </c>
      <c r="O662" s="13">
        <v>7.0000000000000007E-2</v>
      </c>
    </row>
    <row r="663" spans="1:15" x14ac:dyDescent="0.25">
      <c r="A663" s="1" t="s">
        <v>698</v>
      </c>
      <c r="B663" s="12">
        <v>44755</v>
      </c>
      <c r="C663" s="12" t="str">
        <f t="shared" si="30"/>
        <v>2022</v>
      </c>
      <c r="D663" s="12" t="str">
        <f t="shared" si="31"/>
        <v>Jul</v>
      </c>
      <c r="E663" s="1">
        <v>23597</v>
      </c>
      <c r="F663" s="1">
        <v>21750</v>
      </c>
      <c r="G663" s="1">
        <v>1847</v>
      </c>
      <c r="H663" s="3">
        <f t="shared" si="32"/>
        <v>7.8272661779039715E-2</v>
      </c>
      <c r="I663" s="1" t="s">
        <v>13</v>
      </c>
      <c r="J663" s="1" t="s">
        <v>40</v>
      </c>
      <c r="K663" s="1" t="s">
        <v>20</v>
      </c>
      <c r="L663" s="1" t="s">
        <v>27</v>
      </c>
      <c r="M663" s="1" t="s">
        <v>17</v>
      </c>
      <c r="N663" s="1" t="s">
        <v>33</v>
      </c>
      <c r="O663" s="13">
        <v>0.18</v>
      </c>
    </row>
    <row r="664" spans="1:15" x14ac:dyDescent="0.25">
      <c r="A664" s="1" t="s">
        <v>699</v>
      </c>
      <c r="B664" s="12">
        <v>45035</v>
      </c>
      <c r="C664" s="12" t="str">
        <f t="shared" si="30"/>
        <v>2023</v>
      </c>
      <c r="D664" s="12" t="str">
        <f t="shared" si="31"/>
        <v>Apr</v>
      </c>
      <c r="E664" s="1">
        <v>49824</v>
      </c>
      <c r="F664" s="1">
        <v>25827</v>
      </c>
      <c r="G664" s="1">
        <v>23997</v>
      </c>
      <c r="H664" s="3">
        <f t="shared" si="32"/>
        <v>0.48163535645472061</v>
      </c>
      <c r="I664" s="1" t="s">
        <v>29</v>
      </c>
      <c r="J664" s="1" t="s">
        <v>36</v>
      </c>
      <c r="K664" s="1" t="s">
        <v>20</v>
      </c>
      <c r="L664" s="1" t="s">
        <v>22</v>
      </c>
      <c r="M664" s="1" t="s">
        <v>17</v>
      </c>
      <c r="N664" s="1" t="s">
        <v>33</v>
      </c>
      <c r="O664" s="13">
        <v>0.14000000000000001</v>
      </c>
    </row>
    <row r="665" spans="1:15" x14ac:dyDescent="0.25">
      <c r="A665" s="1" t="s">
        <v>700</v>
      </c>
      <c r="B665" s="12">
        <v>45171</v>
      </c>
      <c r="C665" s="12" t="str">
        <f t="shared" si="30"/>
        <v>2023</v>
      </c>
      <c r="D665" s="12" t="str">
        <f t="shared" si="31"/>
        <v>Sep</v>
      </c>
      <c r="E665" s="1">
        <v>45502</v>
      </c>
      <c r="F665" s="1">
        <v>8487</v>
      </c>
      <c r="G665" s="1">
        <v>37015</v>
      </c>
      <c r="H665" s="3">
        <f t="shared" si="32"/>
        <v>0.81348072612192868</v>
      </c>
      <c r="I665" s="1" t="s">
        <v>13</v>
      </c>
      <c r="J665" s="1" t="s">
        <v>36</v>
      </c>
      <c r="K665" s="1" t="s">
        <v>35</v>
      </c>
      <c r="L665" s="1" t="s">
        <v>41</v>
      </c>
      <c r="M665" s="1" t="s">
        <v>17</v>
      </c>
      <c r="N665" s="1" t="s">
        <v>18</v>
      </c>
      <c r="O665" s="13">
        <v>0.15</v>
      </c>
    </row>
    <row r="666" spans="1:15" x14ac:dyDescent="0.25">
      <c r="A666" s="1" t="s">
        <v>701</v>
      </c>
      <c r="B666" s="12">
        <v>44779</v>
      </c>
      <c r="C666" s="12" t="str">
        <f t="shared" si="30"/>
        <v>2022</v>
      </c>
      <c r="D666" s="12" t="str">
        <f t="shared" si="31"/>
        <v>Aug</v>
      </c>
      <c r="E666" s="1">
        <v>30003</v>
      </c>
      <c r="F666" s="1">
        <v>14098</v>
      </c>
      <c r="G666" s="1">
        <v>15905</v>
      </c>
      <c r="H666" s="3">
        <f t="shared" si="32"/>
        <v>0.53011365530113652</v>
      </c>
      <c r="I666" s="1" t="s">
        <v>13</v>
      </c>
      <c r="J666" s="1" t="s">
        <v>26</v>
      </c>
      <c r="K666" s="1" t="s">
        <v>45</v>
      </c>
      <c r="L666" s="1" t="s">
        <v>31</v>
      </c>
      <c r="M666" s="1" t="s">
        <v>17</v>
      </c>
      <c r="N666" s="1" t="s">
        <v>33</v>
      </c>
      <c r="O666" s="13">
        <v>0.09</v>
      </c>
    </row>
    <row r="667" spans="1:15" x14ac:dyDescent="0.25">
      <c r="A667" s="1" t="s">
        <v>702</v>
      </c>
      <c r="B667" s="12">
        <v>45095</v>
      </c>
      <c r="C667" s="12" t="str">
        <f t="shared" si="30"/>
        <v>2023</v>
      </c>
      <c r="D667" s="12" t="str">
        <f t="shared" si="31"/>
        <v>Jun</v>
      </c>
      <c r="E667" s="1">
        <v>39344</v>
      </c>
      <c r="F667" s="1">
        <v>14701</v>
      </c>
      <c r="G667" s="1">
        <v>24643</v>
      </c>
      <c r="H667" s="3">
        <f t="shared" si="32"/>
        <v>0.62634709231394881</v>
      </c>
      <c r="I667" s="1" t="s">
        <v>20</v>
      </c>
      <c r="J667" s="1" t="s">
        <v>14</v>
      </c>
      <c r="K667" s="1" t="s">
        <v>20</v>
      </c>
      <c r="L667" s="1" t="s">
        <v>31</v>
      </c>
      <c r="M667" s="1" t="s">
        <v>17</v>
      </c>
      <c r="N667" s="1" t="s">
        <v>18</v>
      </c>
      <c r="O667" s="13">
        <v>0.23</v>
      </c>
    </row>
    <row r="668" spans="1:15" x14ac:dyDescent="0.25">
      <c r="A668" s="1" t="s">
        <v>703</v>
      </c>
      <c r="B668" s="12">
        <v>45062</v>
      </c>
      <c r="C668" s="12" t="str">
        <f t="shared" si="30"/>
        <v>2023</v>
      </c>
      <c r="D668" s="12" t="str">
        <f t="shared" si="31"/>
        <v>May</v>
      </c>
      <c r="E668" s="1">
        <v>41712</v>
      </c>
      <c r="F668" s="1">
        <v>12392</v>
      </c>
      <c r="G668" s="1">
        <v>29320</v>
      </c>
      <c r="H668" s="3">
        <f t="shared" si="32"/>
        <v>0.70291522823168395</v>
      </c>
      <c r="I668" s="1" t="s">
        <v>35</v>
      </c>
      <c r="J668" s="1" t="s">
        <v>36</v>
      </c>
      <c r="K668" s="1" t="s">
        <v>21</v>
      </c>
      <c r="L668" s="1" t="s">
        <v>16</v>
      </c>
      <c r="M668" s="1" t="s">
        <v>17</v>
      </c>
      <c r="N668" s="1" t="s">
        <v>18</v>
      </c>
      <c r="O668" s="13">
        <v>0.22</v>
      </c>
    </row>
    <row r="669" spans="1:15" x14ac:dyDescent="0.25">
      <c r="A669" s="1" t="s">
        <v>704</v>
      </c>
      <c r="B669" s="12">
        <v>45157</v>
      </c>
      <c r="C669" s="12" t="str">
        <f t="shared" si="30"/>
        <v>2023</v>
      </c>
      <c r="D669" s="12" t="str">
        <f t="shared" si="31"/>
        <v>Aug</v>
      </c>
      <c r="E669" s="1">
        <v>6662</v>
      </c>
      <c r="F669" s="1">
        <v>17323</v>
      </c>
      <c r="G669" s="1">
        <v>-10661</v>
      </c>
      <c r="H669" s="3">
        <f t="shared" si="32"/>
        <v>-1.6002701891323927</v>
      </c>
      <c r="I669" s="1" t="s">
        <v>35</v>
      </c>
      <c r="J669" s="1" t="s">
        <v>40</v>
      </c>
      <c r="K669" s="1" t="s">
        <v>15</v>
      </c>
      <c r="L669" s="1" t="s">
        <v>31</v>
      </c>
      <c r="M669" s="1" t="s">
        <v>17</v>
      </c>
      <c r="N669" s="1" t="s">
        <v>18</v>
      </c>
      <c r="O669" s="13">
        <v>0.22</v>
      </c>
    </row>
    <row r="670" spans="1:15" x14ac:dyDescent="0.25">
      <c r="A670" s="1" t="s">
        <v>705</v>
      </c>
      <c r="B670" s="12">
        <v>45057</v>
      </c>
      <c r="C670" s="12" t="str">
        <f t="shared" si="30"/>
        <v>2023</v>
      </c>
      <c r="D670" s="12" t="str">
        <f t="shared" si="31"/>
        <v>May</v>
      </c>
      <c r="E670" s="1">
        <v>13333</v>
      </c>
      <c r="F670" s="1">
        <v>4746</v>
      </c>
      <c r="G670" s="1">
        <v>8587</v>
      </c>
      <c r="H670" s="3">
        <f t="shared" si="32"/>
        <v>0.64404110102752565</v>
      </c>
      <c r="I670" s="1" t="s">
        <v>13</v>
      </c>
      <c r="J670" s="1" t="s">
        <v>14</v>
      </c>
      <c r="K670" s="1" t="s">
        <v>21</v>
      </c>
      <c r="L670" s="1" t="s">
        <v>31</v>
      </c>
      <c r="M670" s="1" t="s">
        <v>17</v>
      </c>
      <c r="N670" s="1" t="s">
        <v>18</v>
      </c>
      <c r="O670" s="13">
        <v>0.22</v>
      </c>
    </row>
    <row r="671" spans="1:15" x14ac:dyDescent="0.25">
      <c r="A671" s="1" t="s">
        <v>706</v>
      </c>
      <c r="B671" s="12">
        <v>44892</v>
      </c>
      <c r="C671" s="12" t="str">
        <f t="shared" si="30"/>
        <v>2022</v>
      </c>
      <c r="D671" s="12" t="str">
        <f t="shared" si="31"/>
        <v>Nov</v>
      </c>
      <c r="E671" s="1">
        <v>47704</v>
      </c>
      <c r="F671" s="1">
        <v>10706</v>
      </c>
      <c r="G671" s="1">
        <v>36998</v>
      </c>
      <c r="H671" s="3">
        <f t="shared" si="32"/>
        <v>0.77557437531443907</v>
      </c>
      <c r="I671" s="1" t="s">
        <v>15</v>
      </c>
      <c r="J671" s="1" t="s">
        <v>40</v>
      </c>
      <c r="K671" s="1" t="s">
        <v>29</v>
      </c>
      <c r="L671" s="1" t="s">
        <v>16</v>
      </c>
      <c r="M671" s="1" t="s">
        <v>23</v>
      </c>
      <c r="N671" s="1" t="s">
        <v>33</v>
      </c>
      <c r="O671" s="13">
        <v>0.12</v>
      </c>
    </row>
    <row r="672" spans="1:15" x14ac:dyDescent="0.25">
      <c r="A672" s="1" t="s">
        <v>707</v>
      </c>
      <c r="B672" s="12">
        <v>45096</v>
      </c>
      <c r="C672" s="12" t="str">
        <f t="shared" si="30"/>
        <v>2023</v>
      </c>
      <c r="D672" s="12" t="str">
        <f t="shared" si="31"/>
        <v>Jun</v>
      </c>
      <c r="E672" s="1">
        <v>39960</v>
      </c>
      <c r="F672" s="1">
        <v>23951</v>
      </c>
      <c r="G672" s="1">
        <v>16009</v>
      </c>
      <c r="H672" s="3">
        <f t="shared" si="32"/>
        <v>0.40062562562562565</v>
      </c>
      <c r="I672" s="1" t="s">
        <v>13</v>
      </c>
      <c r="J672" s="1" t="s">
        <v>36</v>
      </c>
      <c r="K672" s="1" t="s">
        <v>20</v>
      </c>
      <c r="L672" s="1" t="s">
        <v>27</v>
      </c>
      <c r="M672" s="1" t="s">
        <v>32</v>
      </c>
      <c r="N672" s="1" t="s">
        <v>18</v>
      </c>
      <c r="O672" s="13">
        <v>0.23</v>
      </c>
    </row>
    <row r="673" spans="1:15" x14ac:dyDescent="0.25">
      <c r="A673" s="1" t="s">
        <v>708</v>
      </c>
      <c r="B673" s="12">
        <v>44941</v>
      </c>
      <c r="C673" s="12" t="str">
        <f t="shared" si="30"/>
        <v>2023</v>
      </c>
      <c r="D673" s="12" t="str">
        <f t="shared" si="31"/>
        <v>Jan</v>
      </c>
      <c r="E673" s="1">
        <v>11363</v>
      </c>
      <c r="F673" s="1">
        <v>22041</v>
      </c>
      <c r="G673" s="1">
        <v>-10678</v>
      </c>
      <c r="H673" s="3">
        <f t="shared" si="32"/>
        <v>-0.93971662413095136</v>
      </c>
      <c r="I673" s="1" t="s">
        <v>13</v>
      </c>
      <c r="J673" s="1" t="s">
        <v>30</v>
      </c>
      <c r="K673" s="1" t="s">
        <v>35</v>
      </c>
      <c r="L673" s="1" t="s">
        <v>41</v>
      </c>
      <c r="M673" s="1" t="s">
        <v>17</v>
      </c>
      <c r="N673" s="1" t="s">
        <v>33</v>
      </c>
      <c r="O673" s="13">
        <v>0.03</v>
      </c>
    </row>
    <row r="674" spans="1:15" x14ac:dyDescent="0.25">
      <c r="A674" s="1" t="s">
        <v>709</v>
      </c>
      <c r="B674" s="12">
        <v>44783</v>
      </c>
      <c r="C674" s="12" t="str">
        <f t="shared" si="30"/>
        <v>2022</v>
      </c>
      <c r="D674" s="12" t="str">
        <f t="shared" si="31"/>
        <v>Aug</v>
      </c>
      <c r="E674" s="1">
        <v>43883</v>
      </c>
      <c r="F674" s="1">
        <v>25264</v>
      </c>
      <c r="G674" s="1">
        <v>18619</v>
      </c>
      <c r="H674" s="3">
        <f t="shared" si="32"/>
        <v>0.42428730943645604</v>
      </c>
      <c r="I674" s="1" t="s">
        <v>13</v>
      </c>
      <c r="J674" s="1" t="s">
        <v>30</v>
      </c>
      <c r="K674" s="1" t="s">
        <v>20</v>
      </c>
      <c r="L674" s="1" t="s">
        <v>41</v>
      </c>
      <c r="M674" s="1" t="s">
        <v>38</v>
      </c>
      <c r="N674" s="1" t="s">
        <v>33</v>
      </c>
      <c r="O674" s="13">
        <v>0.09</v>
      </c>
    </row>
    <row r="675" spans="1:15" x14ac:dyDescent="0.25">
      <c r="A675" s="1" t="s">
        <v>710</v>
      </c>
      <c r="B675" s="12">
        <v>44812</v>
      </c>
      <c r="C675" s="12" t="str">
        <f t="shared" si="30"/>
        <v>2022</v>
      </c>
      <c r="D675" s="12" t="str">
        <f t="shared" si="31"/>
        <v>Sep</v>
      </c>
      <c r="E675" s="1">
        <v>9227</v>
      </c>
      <c r="F675" s="1">
        <v>7266</v>
      </c>
      <c r="G675" s="1">
        <v>1961</v>
      </c>
      <c r="H675" s="3">
        <f t="shared" si="32"/>
        <v>0.21252844911672267</v>
      </c>
      <c r="I675" s="1" t="s">
        <v>20</v>
      </c>
      <c r="J675" s="1" t="s">
        <v>26</v>
      </c>
      <c r="K675" s="1" t="s">
        <v>35</v>
      </c>
      <c r="L675" s="1" t="s">
        <v>27</v>
      </c>
      <c r="M675" s="1" t="s">
        <v>17</v>
      </c>
      <c r="N675" s="1" t="s">
        <v>51</v>
      </c>
      <c r="O675" s="13">
        <v>0.1</v>
      </c>
    </row>
    <row r="676" spans="1:15" x14ac:dyDescent="0.25">
      <c r="A676" s="1" t="s">
        <v>711</v>
      </c>
      <c r="B676" s="12">
        <v>44947</v>
      </c>
      <c r="C676" s="12" t="str">
        <f t="shared" si="30"/>
        <v>2023</v>
      </c>
      <c r="D676" s="12" t="str">
        <f t="shared" si="31"/>
        <v>Jan</v>
      </c>
      <c r="E676" s="1">
        <v>39461</v>
      </c>
      <c r="F676" s="1">
        <v>19962</v>
      </c>
      <c r="G676" s="1">
        <v>19499</v>
      </c>
      <c r="H676" s="3">
        <f t="shared" si="32"/>
        <v>0.49413344821469296</v>
      </c>
      <c r="I676" s="1" t="s">
        <v>13</v>
      </c>
      <c r="J676" s="1" t="s">
        <v>36</v>
      </c>
      <c r="K676" s="1" t="s">
        <v>29</v>
      </c>
      <c r="L676" s="1" t="s">
        <v>31</v>
      </c>
      <c r="M676" s="1" t="s">
        <v>17</v>
      </c>
      <c r="N676" s="1" t="s">
        <v>18</v>
      </c>
      <c r="O676" s="13">
        <v>0.28999999999999998</v>
      </c>
    </row>
    <row r="677" spans="1:15" x14ac:dyDescent="0.25">
      <c r="A677" s="1" t="s">
        <v>712</v>
      </c>
      <c r="B677" s="12">
        <v>44842</v>
      </c>
      <c r="C677" s="12" t="str">
        <f t="shared" si="30"/>
        <v>2022</v>
      </c>
      <c r="D677" s="12" t="str">
        <f t="shared" si="31"/>
        <v>Oct</v>
      </c>
      <c r="E677" s="1">
        <v>24795</v>
      </c>
      <c r="F677" s="1">
        <v>28971</v>
      </c>
      <c r="G677" s="1">
        <v>-4176</v>
      </c>
      <c r="H677" s="3">
        <f t="shared" si="32"/>
        <v>-0.16842105263157894</v>
      </c>
      <c r="I677" s="1" t="s">
        <v>13</v>
      </c>
      <c r="J677" s="1" t="s">
        <v>36</v>
      </c>
      <c r="K677" s="1" t="s">
        <v>29</v>
      </c>
      <c r="L677" s="1" t="s">
        <v>16</v>
      </c>
      <c r="M677" s="1" t="s">
        <v>38</v>
      </c>
      <c r="N677" s="1" t="s">
        <v>33</v>
      </c>
      <c r="O677" s="13">
        <v>0.01</v>
      </c>
    </row>
    <row r="678" spans="1:15" x14ac:dyDescent="0.25">
      <c r="A678" s="1" t="s">
        <v>713</v>
      </c>
      <c r="B678" s="12">
        <v>44930</v>
      </c>
      <c r="C678" s="12" t="str">
        <f t="shared" si="30"/>
        <v>2023</v>
      </c>
      <c r="D678" s="12" t="str">
        <f t="shared" si="31"/>
        <v>Jan</v>
      </c>
      <c r="E678" s="1">
        <v>21882</v>
      </c>
      <c r="F678" s="1">
        <v>22464</v>
      </c>
      <c r="G678" s="1">
        <v>-582</v>
      </c>
      <c r="H678" s="3">
        <f t="shared" si="32"/>
        <v>-2.6597203180696465E-2</v>
      </c>
      <c r="I678" s="1" t="s">
        <v>29</v>
      </c>
      <c r="J678" s="1" t="s">
        <v>36</v>
      </c>
      <c r="K678" s="1" t="s">
        <v>15</v>
      </c>
      <c r="L678" s="1" t="s">
        <v>16</v>
      </c>
      <c r="M678" s="1" t="s">
        <v>32</v>
      </c>
      <c r="N678" s="1" t="s">
        <v>51</v>
      </c>
      <c r="O678" s="13">
        <v>0.27</v>
      </c>
    </row>
    <row r="679" spans="1:15" x14ac:dyDescent="0.25">
      <c r="A679" s="1" t="s">
        <v>714</v>
      </c>
      <c r="B679" s="12">
        <v>44985</v>
      </c>
      <c r="C679" s="12" t="str">
        <f t="shared" si="30"/>
        <v>2023</v>
      </c>
      <c r="D679" s="12" t="str">
        <f t="shared" si="31"/>
        <v>Feb</v>
      </c>
      <c r="E679" s="1">
        <v>9508</v>
      </c>
      <c r="F679" s="1">
        <v>26513</v>
      </c>
      <c r="G679" s="1">
        <v>-17005</v>
      </c>
      <c r="H679" s="3">
        <f t="shared" si="32"/>
        <v>-1.7884938998737905</v>
      </c>
      <c r="I679" s="1" t="s">
        <v>13</v>
      </c>
      <c r="J679" s="1" t="s">
        <v>26</v>
      </c>
      <c r="K679" s="1" t="s">
        <v>35</v>
      </c>
      <c r="L679" s="1" t="s">
        <v>16</v>
      </c>
      <c r="M679" s="1" t="s">
        <v>23</v>
      </c>
      <c r="N679" s="1" t="s">
        <v>33</v>
      </c>
      <c r="O679" s="13">
        <v>0.18</v>
      </c>
    </row>
    <row r="680" spans="1:15" x14ac:dyDescent="0.25">
      <c r="A680" s="1" t="s">
        <v>715</v>
      </c>
      <c r="B680" s="12">
        <v>45222</v>
      </c>
      <c r="C680" s="12" t="str">
        <f t="shared" si="30"/>
        <v>2023</v>
      </c>
      <c r="D680" s="12" t="str">
        <f t="shared" si="31"/>
        <v>Oct</v>
      </c>
      <c r="E680" s="1">
        <v>28561</v>
      </c>
      <c r="F680" s="1">
        <v>13134</v>
      </c>
      <c r="G680" s="1">
        <v>15427</v>
      </c>
      <c r="H680" s="3">
        <f t="shared" si="32"/>
        <v>0.54014215188543824</v>
      </c>
      <c r="I680" s="1" t="s">
        <v>13</v>
      </c>
      <c r="J680" s="1" t="s">
        <v>14</v>
      </c>
      <c r="K680" s="1" t="s">
        <v>15</v>
      </c>
      <c r="L680" s="1" t="s">
        <v>41</v>
      </c>
      <c r="M680" s="1" t="s">
        <v>38</v>
      </c>
      <c r="N680" s="1" t="s">
        <v>33</v>
      </c>
      <c r="O680" s="13">
        <v>0.08</v>
      </c>
    </row>
    <row r="681" spans="1:15" x14ac:dyDescent="0.25">
      <c r="A681" s="1" t="s">
        <v>716</v>
      </c>
      <c r="B681" s="12">
        <v>45041</v>
      </c>
      <c r="C681" s="12" t="str">
        <f t="shared" si="30"/>
        <v>2023</v>
      </c>
      <c r="D681" s="12" t="str">
        <f t="shared" si="31"/>
        <v>Apr</v>
      </c>
      <c r="E681" s="1">
        <v>41883</v>
      </c>
      <c r="F681" s="1">
        <v>18750</v>
      </c>
      <c r="G681" s="1">
        <v>23133</v>
      </c>
      <c r="H681" s="3">
        <f t="shared" si="32"/>
        <v>0.55232433206790343</v>
      </c>
      <c r="I681" s="1" t="s">
        <v>13</v>
      </c>
      <c r="J681" s="1" t="s">
        <v>36</v>
      </c>
      <c r="K681" s="1" t="s">
        <v>29</v>
      </c>
      <c r="L681" s="1" t="s">
        <v>31</v>
      </c>
      <c r="M681" s="1" t="s">
        <v>23</v>
      </c>
      <c r="N681" s="1" t="s">
        <v>33</v>
      </c>
      <c r="O681" s="13">
        <v>0.12</v>
      </c>
    </row>
    <row r="682" spans="1:15" x14ac:dyDescent="0.25">
      <c r="A682" s="1" t="s">
        <v>717</v>
      </c>
      <c r="B682" s="12">
        <v>44882</v>
      </c>
      <c r="C682" s="12" t="str">
        <f t="shared" si="30"/>
        <v>2022</v>
      </c>
      <c r="D682" s="12" t="str">
        <f t="shared" si="31"/>
        <v>Nov</v>
      </c>
      <c r="E682" s="1">
        <v>24057</v>
      </c>
      <c r="F682" s="1">
        <v>18739</v>
      </c>
      <c r="G682" s="1">
        <v>5318</v>
      </c>
      <c r="H682" s="3">
        <f t="shared" si="32"/>
        <v>0.22105831982375193</v>
      </c>
      <c r="I682" s="1" t="s">
        <v>29</v>
      </c>
      <c r="J682" s="1" t="s">
        <v>30</v>
      </c>
      <c r="K682" s="1" t="s">
        <v>45</v>
      </c>
      <c r="L682" s="1" t="s">
        <v>31</v>
      </c>
      <c r="M682" s="1" t="s">
        <v>38</v>
      </c>
      <c r="N682" s="1" t="s">
        <v>18</v>
      </c>
      <c r="O682" s="13">
        <v>0.22</v>
      </c>
    </row>
    <row r="683" spans="1:15" x14ac:dyDescent="0.25">
      <c r="A683" s="1" t="s">
        <v>718</v>
      </c>
      <c r="B683" s="12">
        <v>44621</v>
      </c>
      <c r="C683" s="12" t="str">
        <f t="shared" si="30"/>
        <v>2022</v>
      </c>
      <c r="D683" s="12" t="str">
        <f t="shared" si="31"/>
        <v>Mar</v>
      </c>
      <c r="E683" s="1">
        <v>28092</v>
      </c>
      <c r="F683" s="1">
        <v>27215</v>
      </c>
      <c r="G683" s="1">
        <v>877</v>
      </c>
      <c r="H683" s="3">
        <f t="shared" si="32"/>
        <v>3.1218852342303857E-2</v>
      </c>
      <c r="I683" s="1" t="s">
        <v>35</v>
      </c>
      <c r="J683" s="1" t="s">
        <v>26</v>
      </c>
      <c r="K683" s="1" t="s">
        <v>21</v>
      </c>
      <c r="L683" s="1" t="s">
        <v>31</v>
      </c>
      <c r="M683" s="1" t="s">
        <v>17</v>
      </c>
      <c r="N683" s="1" t="s">
        <v>18</v>
      </c>
      <c r="O683" s="13">
        <v>0.26</v>
      </c>
    </row>
    <row r="684" spans="1:15" x14ac:dyDescent="0.25">
      <c r="A684" s="1" t="s">
        <v>719</v>
      </c>
      <c r="B684" s="12">
        <v>44775</v>
      </c>
      <c r="C684" s="12" t="str">
        <f t="shared" si="30"/>
        <v>2022</v>
      </c>
      <c r="D684" s="12" t="str">
        <f t="shared" si="31"/>
        <v>Aug</v>
      </c>
      <c r="E684" s="1">
        <v>35130</v>
      </c>
      <c r="F684" s="1">
        <v>17779</v>
      </c>
      <c r="G684" s="1">
        <v>17351</v>
      </c>
      <c r="H684" s="3">
        <f t="shared" si="32"/>
        <v>0.49390834044975807</v>
      </c>
      <c r="I684" s="1" t="s">
        <v>15</v>
      </c>
      <c r="J684" s="1" t="s">
        <v>14</v>
      </c>
      <c r="K684" s="1" t="s">
        <v>20</v>
      </c>
      <c r="L684" s="1" t="s">
        <v>41</v>
      </c>
      <c r="M684" s="1" t="s">
        <v>32</v>
      </c>
      <c r="N684" s="1" t="s">
        <v>33</v>
      </c>
      <c r="O684" s="13">
        <v>0.09</v>
      </c>
    </row>
    <row r="685" spans="1:15" x14ac:dyDescent="0.25">
      <c r="A685" s="1" t="s">
        <v>720</v>
      </c>
      <c r="B685" s="12">
        <v>45259</v>
      </c>
      <c r="C685" s="12" t="str">
        <f t="shared" si="30"/>
        <v>2023</v>
      </c>
      <c r="D685" s="12" t="str">
        <f t="shared" si="31"/>
        <v>Nov</v>
      </c>
      <c r="E685" s="1">
        <v>15467</v>
      </c>
      <c r="F685" s="1">
        <v>14149</v>
      </c>
      <c r="G685" s="1">
        <v>1318</v>
      </c>
      <c r="H685" s="3">
        <f t="shared" si="32"/>
        <v>8.5213680739639239E-2</v>
      </c>
      <c r="I685" s="1" t="s">
        <v>20</v>
      </c>
      <c r="J685" s="1" t="s">
        <v>14</v>
      </c>
      <c r="K685" s="1" t="s">
        <v>20</v>
      </c>
      <c r="L685" s="1" t="s">
        <v>22</v>
      </c>
      <c r="M685" s="1" t="s">
        <v>17</v>
      </c>
      <c r="N685" s="1" t="s">
        <v>51</v>
      </c>
      <c r="O685" s="13">
        <v>0.16</v>
      </c>
    </row>
    <row r="686" spans="1:15" x14ac:dyDescent="0.25">
      <c r="A686" s="1" t="s">
        <v>721</v>
      </c>
      <c r="B686" s="12">
        <v>44697</v>
      </c>
      <c r="C686" s="12" t="str">
        <f t="shared" si="30"/>
        <v>2022</v>
      </c>
      <c r="D686" s="12" t="str">
        <f t="shared" si="31"/>
        <v>May</v>
      </c>
      <c r="E686" s="1">
        <v>9711</v>
      </c>
      <c r="F686" s="1">
        <v>21319</v>
      </c>
      <c r="G686" s="1">
        <v>-11608</v>
      </c>
      <c r="H686" s="3">
        <f t="shared" si="32"/>
        <v>-1.195345484502111</v>
      </c>
      <c r="I686" s="1" t="s">
        <v>15</v>
      </c>
      <c r="J686" s="1" t="s">
        <v>36</v>
      </c>
      <c r="K686" s="1" t="s">
        <v>29</v>
      </c>
      <c r="L686" s="1" t="s">
        <v>27</v>
      </c>
      <c r="M686" s="1" t="s">
        <v>17</v>
      </c>
      <c r="N686" s="1" t="s">
        <v>33</v>
      </c>
      <c r="O686" s="13">
        <v>0.22</v>
      </c>
    </row>
    <row r="687" spans="1:15" x14ac:dyDescent="0.25">
      <c r="A687" s="1" t="s">
        <v>722</v>
      </c>
      <c r="B687" s="12">
        <v>44681</v>
      </c>
      <c r="C687" s="12" t="str">
        <f t="shared" si="30"/>
        <v>2022</v>
      </c>
      <c r="D687" s="12" t="str">
        <f t="shared" si="31"/>
        <v>Apr</v>
      </c>
      <c r="E687" s="1">
        <v>13870</v>
      </c>
      <c r="F687" s="1">
        <v>13110</v>
      </c>
      <c r="G687" s="1">
        <v>760</v>
      </c>
      <c r="H687" s="3">
        <f t="shared" si="32"/>
        <v>5.4794520547945202E-2</v>
      </c>
      <c r="I687" s="1" t="s">
        <v>13</v>
      </c>
      <c r="J687" s="1" t="s">
        <v>36</v>
      </c>
      <c r="K687" s="1" t="s">
        <v>29</v>
      </c>
      <c r="L687" s="1" t="s">
        <v>27</v>
      </c>
      <c r="M687" s="1" t="s">
        <v>17</v>
      </c>
      <c r="N687" s="1" t="s">
        <v>24</v>
      </c>
      <c r="O687" s="13">
        <v>0.17</v>
      </c>
    </row>
    <row r="688" spans="1:15" x14ac:dyDescent="0.25">
      <c r="A688" s="1" t="s">
        <v>723</v>
      </c>
      <c r="B688" s="12">
        <v>44957</v>
      </c>
      <c r="C688" s="12" t="str">
        <f t="shared" si="30"/>
        <v>2023</v>
      </c>
      <c r="D688" s="12" t="str">
        <f t="shared" si="31"/>
        <v>Jan</v>
      </c>
      <c r="E688" s="1">
        <v>46881</v>
      </c>
      <c r="F688" s="1">
        <v>9496</v>
      </c>
      <c r="G688" s="1">
        <v>37385</v>
      </c>
      <c r="H688" s="3">
        <f t="shared" si="32"/>
        <v>0.79744459375866561</v>
      </c>
      <c r="I688" s="1" t="s">
        <v>35</v>
      </c>
      <c r="J688" s="1" t="s">
        <v>26</v>
      </c>
      <c r="K688" s="1" t="s">
        <v>35</v>
      </c>
      <c r="L688" s="1" t="s">
        <v>22</v>
      </c>
      <c r="M688" s="1" t="s">
        <v>23</v>
      </c>
      <c r="N688" s="1" t="s">
        <v>18</v>
      </c>
      <c r="O688" s="13">
        <v>0.27</v>
      </c>
    </row>
    <row r="689" spans="1:15" x14ac:dyDescent="0.25">
      <c r="A689" s="1" t="s">
        <v>724</v>
      </c>
      <c r="B689" s="12">
        <v>45184</v>
      </c>
      <c r="C689" s="12" t="str">
        <f t="shared" si="30"/>
        <v>2023</v>
      </c>
      <c r="D689" s="12" t="str">
        <f t="shared" si="31"/>
        <v>Sep</v>
      </c>
      <c r="E689" s="1">
        <v>26905</v>
      </c>
      <c r="F689" s="1">
        <v>10824</v>
      </c>
      <c r="G689" s="1">
        <v>16081</v>
      </c>
      <c r="H689" s="3">
        <f t="shared" si="32"/>
        <v>0.59769559561419805</v>
      </c>
      <c r="I689" s="1" t="s">
        <v>20</v>
      </c>
      <c r="J689" s="1" t="s">
        <v>30</v>
      </c>
      <c r="K689" s="1" t="s">
        <v>29</v>
      </c>
      <c r="L689" s="1" t="s">
        <v>31</v>
      </c>
      <c r="M689" s="1" t="s">
        <v>23</v>
      </c>
      <c r="N689" s="1" t="s">
        <v>18</v>
      </c>
      <c r="O689" s="13">
        <v>0.23</v>
      </c>
    </row>
    <row r="690" spans="1:15" x14ac:dyDescent="0.25">
      <c r="A690" s="1" t="s">
        <v>725</v>
      </c>
      <c r="B690" s="12">
        <v>44882</v>
      </c>
      <c r="C690" s="12" t="str">
        <f t="shared" si="30"/>
        <v>2022</v>
      </c>
      <c r="D690" s="12" t="str">
        <f t="shared" si="31"/>
        <v>Nov</v>
      </c>
      <c r="E690" s="1">
        <v>16439</v>
      </c>
      <c r="F690" s="1">
        <v>4658</v>
      </c>
      <c r="G690" s="1">
        <v>11781</v>
      </c>
      <c r="H690" s="3">
        <f t="shared" si="32"/>
        <v>0.71664943123061009</v>
      </c>
      <c r="I690" s="1" t="s">
        <v>29</v>
      </c>
      <c r="J690" s="1" t="s">
        <v>40</v>
      </c>
      <c r="K690" s="1" t="s">
        <v>21</v>
      </c>
      <c r="L690" s="1" t="s">
        <v>22</v>
      </c>
      <c r="M690" s="1" t="s">
        <v>17</v>
      </c>
      <c r="N690" s="1" t="s">
        <v>33</v>
      </c>
      <c r="O690" s="13">
        <v>0.2</v>
      </c>
    </row>
    <row r="691" spans="1:15" x14ac:dyDescent="0.25">
      <c r="A691" s="1" t="s">
        <v>726</v>
      </c>
      <c r="B691" s="12">
        <v>44746</v>
      </c>
      <c r="C691" s="12" t="str">
        <f t="shared" si="30"/>
        <v>2022</v>
      </c>
      <c r="D691" s="12" t="str">
        <f t="shared" si="31"/>
        <v>Jul</v>
      </c>
      <c r="E691" s="1">
        <v>22656</v>
      </c>
      <c r="F691" s="1">
        <v>13900</v>
      </c>
      <c r="G691" s="1">
        <v>8756</v>
      </c>
      <c r="H691" s="3">
        <f t="shared" si="32"/>
        <v>0.38647598870056499</v>
      </c>
      <c r="I691" s="1" t="s">
        <v>13</v>
      </c>
      <c r="J691" s="1" t="s">
        <v>26</v>
      </c>
      <c r="K691" s="1" t="s">
        <v>21</v>
      </c>
      <c r="L691" s="1" t="s">
        <v>41</v>
      </c>
      <c r="M691" s="1" t="s">
        <v>32</v>
      </c>
      <c r="N691" s="1" t="s">
        <v>33</v>
      </c>
      <c r="O691" s="13">
        <v>0.02</v>
      </c>
    </row>
    <row r="692" spans="1:15" x14ac:dyDescent="0.25">
      <c r="A692" s="1" t="s">
        <v>727</v>
      </c>
      <c r="B692" s="12">
        <v>44643</v>
      </c>
      <c r="C692" s="12" t="str">
        <f t="shared" si="30"/>
        <v>2022</v>
      </c>
      <c r="D692" s="12" t="str">
        <f t="shared" si="31"/>
        <v>Mar</v>
      </c>
      <c r="E692" s="1">
        <v>44646</v>
      </c>
      <c r="F692" s="1">
        <v>4221</v>
      </c>
      <c r="G692" s="1">
        <v>40425</v>
      </c>
      <c r="H692" s="3">
        <f t="shared" si="32"/>
        <v>0.90545625587958611</v>
      </c>
      <c r="I692" s="1" t="s">
        <v>35</v>
      </c>
      <c r="J692" s="1" t="s">
        <v>36</v>
      </c>
      <c r="K692" s="1" t="s">
        <v>20</v>
      </c>
      <c r="L692" s="1" t="s">
        <v>41</v>
      </c>
      <c r="M692" s="1" t="s">
        <v>17</v>
      </c>
      <c r="N692" s="1" t="s">
        <v>18</v>
      </c>
      <c r="O692" s="13">
        <v>0.16</v>
      </c>
    </row>
    <row r="693" spans="1:15" x14ac:dyDescent="0.25">
      <c r="A693" s="1" t="s">
        <v>728</v>
      </c>
      <c r="B693" s="12">
        <v>44802</v>
      </c>
      <c r="C693" s="12" t="str">
        <f t="shared" si="30"/>
        <v>2022</v>
      </c>
      <c r="D693" s="12" t="str">
        <f t="shared" si="31"/>
        <v>Aug</v>
      </c>
      <c r="E693" s="1">
        <v>27130</v>
      </c>
      <c r="F693" s="1">
        <v>27529</v>
      </c>
      <c r="G693" s="1">
        <v>-399</v>
      </c>
      <c r="H693" s="3">
        <f t="shared" si="32"/>
        <v>-1.4706966457795798E-2</v>
      </c>
      <c r="I693" s="1" t="s">
        <v>13</v>
      </c>
      <c r="J693" s="1" t="s">
        <v>36</v>
      </c>
      <c r="K693" s="1" t="s">
        <v>20</v>
      </c>
      <c r="L693" s="1" t="s">
        <v>27</v>
      </c>
      <c r="M693" s="1" t="s">
        <v>32</v>
      </c>
      <c r="N693" s="1" t="s">
        <v>18</v>
      </c>
      <c r="O693" s="13">
        <v>0.11</v>
      </c>
    </row>
    <row r="694" spans="1:15" x14ac:dyDescent="0.25">
      <c r="A694" s="1" t="s">
        <v>729</v>
      </c>
      <c r="B694" s="12">
        <v>45249</v>
      </c>
      <c r="C694" s="12" t="str">
        <f t="shared" si="30"/>
        <v>2023</v>
      </c>
      <c r="D694" s="12" t="str">
        <f t="shared" si="31"/>
        <v>Nov</v>
      </c>
      <c r="E694" s="1">
        <v>29972</v>
      </c>
      <c r="F694" s="1">
        <v>6618</v>
      </c>
      <c r="G694" s="1">
        <v>23354</v>
      </c>
      <c r="H694" s="3">
        <f t="shared" si="32"/>
        <v>0.77919391432003204</v>
      </c>
      <c r="I694" s="1" t="s">
        <v>29</v>
      </c>
      <c r="J694" s="1" t="s">
        <v>26</v>
      </c>
      <c r="K694" s="1" t="s">
        <v>21</v>
      </c>
      <c r="L694" s="1" t="s">
        <v>16</v>
      </c>
      <c r="M694" s="1" t="s">
        <v>38</v>
      </c>
      <c r="N694" s="1" t="s">
        <v>33</v>
      </c>
      <c r="O694" s="13">
        <v>0.17</v>
      </c>
    </row>
    <row r="695" spans="1:15" x14ac:dyDescent="0.25">
      <c r="A695" s="1" t="s">
        <v>730</v>
      </c>
      <c r="B695" s="12">
        <v>44565</v>
      </c>
      <c r="C695" s="12" t="str">
        <f t="shared" si="30"/>
        <v>2022</v>
      </c>
      <c r="D695" s="12" t="str">
        <f t="shared" si="31"/>
        <v>Jan</v>
      </c>
      <c r="E695" s="1">
        <v>17074</v>
      </c>
      <c r="F695" s="1">
        <v>24657</v>
      </c>
      <c r="G695" s="1">
        <v>-7583</v>
      </c>
      <c r="H695" s="3">
        <f t="shared" si="32"/>
        <v>-0.44412557104369216</v>
      </c>
      <c r="I695" s="1" t="s">
        <v>13</v>
      </c>
      <c r="J695" s="1" t="s">
        <v>14</v>
      </c>
      <c r="K695" s="1" t="s">
        <v>21</v>
      </c>
      <c r="L695" s="1" t="s">
        <v>31</v>
      </c>
      <c r="M695" s="1" t="s">
        <v>23</v>
      </c>
      <c r="N695" s="1" t="s">
        <v>24</v>
      </c>
      <c r="O695" s="13">
        <v>0.08</v>
      </c>
    </row>
    <row r="696" spans="1:15" x14ac:dyDescent="0.25">
      <c r="A696" s="1" t="s">
        <v>731</v>
      </c>
      <c r="B696" s="12">
        <v>45004</v>
      </c>
      <c r="C696" s="12" t="str">
        <f t="shared" si="30"/>
        <v>2023</v>
      </c>
      <c r="D696" s="12" t="str">
        <f t="shared" si="31"/>
        <v>Mar</v>
      </c>
      <c r="E696" s="1">
        <v>32858</v>
      </c>
      <c r="F696" s="1">
        <v>14314</v>
      </c>
      <c r="G696" s="1">
        <v>18544</v>
      </c>
      <c r="H696" s="3">
        <f t="shared" si="32"/>
        <v>0.56436788605514643</v>
      </c>
      <c r="I696" s="1" t="s">
        <v>13</v>
      </c>
      <c r="J696" s="1" t="s">
        <v>30</v>
      </c>
      <c r="K696" s="1" t="s">
        <v>21</v>
      </c>
      <c r="L696" s="1" t="s">
        <v>27</v>
      </c>
      <c r="M696" s="1" t="s">
        <v>17</v>
      </c>
      <c r="N696" s="1" t="s">
        <v>51</v>
      </c>
      <c r="O696" s="13">
        <v>0.21</v>
      </c>
    </row>
    <row r="697" spans="1:15" x14ac:dyDescent="0.25">
      <c r="A697" s="1" t="s">
        <v>732</v>
      </c>
      <c r="B697" s="12">
        <v>45117</v>
      </c>
      <c r="C697" s="12" t="str">
        <f t="shared" si="30"/>
        <v>2023</v>
      </c>
      <c r="D697" s="12" t="str">
        <f t="shared" si="31"/>
        <v>Jul</v>
      </c>
      <c r="E697" s="1">
        <v>9164</v>
      </c>
      <c r="F697" s="1">
        <v>12602</v>
      </c>
      <c r="G697" s="1">
        <v>-3438</v>
      </c>
      <c r="H697" s="3">
        <f t="shared" si="32"/>
        <v>-0.37516368398079442</v>
      </c>
      <c r="I697" s="1" t="s">
        <v>35</v>
      </c>
      <c r="J697" s="1" t="s">
        <v>36</v>
      </c>
      <c r="K697" s="1" t="s">
        <v>20</v>
      </c>
      <c r="L697" s="1" t="s">
        <v>31</v>
      </c>
      <c r="M697" s="1" t="s">
        <v>38</v>
      </c>
      <c r="N697" s="1" t="s">
        <v>24</v>
      </c>
      <c r="O697" s="13">
        <v>0.12</v>
      </c>
    </row>
    <row r="698" spans="1:15" x14ac:dyDescent="0.25">
      <c r="A698" s="1" t="s">
        <v>733</v>
      </c>
      <c r="B698" s="12">
        <v>44978</v>
      </c>
      <c r="C698" s="12" t="str">
        <f t="shared" si="30"/>
        <v>2023</v>
      </c>
      <c r="D698" s="12" t="str">
        <f t="shared" si="31"/>
        <v>Feb</v>
      </c>
      <c r="E698" s="1">
        <v>24783</v>
      </c>
      <c r="F698" s="1">
        <v>24734</v>
      </c>
      <c r="G698" s="1">
        <v>49</v>
      </c>
      <c r="H698" s="3">
        <f t="shared" si="32"/>
        <v>1.9771617641124966E-3</v>
      </c>
      <c r="I698" s="1" t="s">
        <v>15</v>
      </c>
      <c r="J698" s="1" t="s">
        <v>36</v>
      </c>
      <c r="K698" s="1" t="s">
        <v>15</v>
      </c>
      <c r="L698" s="1" t="s">
        <v>27</v>
      </c>
      <c r="M698" s="1" t="s">
        <v>17</v>
      </c>
      <c r="N698" s="1" t="s">
        <v>24</v>
      </c>
      <c r="O698" s="13">
        <v>0.24</v>
      </c>
    </row>
    <row r="699" spans="1:15" x14ac:dyDescent="0.25">
      <c r="A699" s="1" t="s">
        <v>734</v>
      </c>
      <c r="B699" s="12">
        <v>44715</v>
      </c>
      <c r="C699" s="12" t="str">
        <f t="shared" si="30"/>
        <v>2022</v>
      </c>
      <c r="D699" s="12" t="str">
        <f t="shared" si="31"/>
        <v>Jun</v>
      </c>
      <c r="E699" s="1">
        <v>7529</v>
      </c>
      <c r="F699" s="1">
        <v>27170</v>
      </c>
      <c r="G699" s="1">
        <v>-19641</v>
      </c>
      <c r="H699" s="3">
        <f t="shared" si="32"/>
        <v>-2.6087129764909021</v>
      </c>
      <c r="I699" s="1" t="s">
        <v>15</v>
      </c>
      <c r="J699" s="1" t="s">
        <v>14</v>
      </c>
      <c r="K699" s="1" t="s">
        <v>35</v>
      </c>
      <c r="L699" s="1" t="s">
        <v>31</v>
      </c>
      <c r="M699" s="1" t="s">
        <v>17</v>
      </c>
      <c r="N699" s="1" t="s">
        <v>33</v>
      </c>
      <c r="O699" s="13">
        <v>0.17</v>
      </c>
    </row>
    <row r="700" spans="1:15" x14ac:dyDescent="0.25">
      <c r="A700" s="1" t="s">
        <v>735</v>
      </c>
      <c r="B700" s="12">
        <v>45126</v>
      </c>
      <c r="C700" s="12" t="str">
        <f t="shared" si="30"/>
        <v>2023</v>
      </c>
      <c r="D700" s="12" t="str">
        <f t="shared" si="31"/>
        <v>Jul</v>
      </c>
      <c r="E700" s="1">
        <v>16075</v>
      </c>
      <c r="F700" s="1">
        <v>20712</v>
      </c>
      <c r="G700" s="1">
        <v>-4637</v>
      </c>
      <c r="H700" s="3">
        <f t="shared" si="32"/>
        <v>-0.28846034214618976</v>
      </c>
      <c r="I700" s="1" t="s">
        <v>29</v>
      </c>
      <c r="J700" s="1" t="s">
        <v>40</v>
      </c>
      <c r="K700" s="1" t="s">
        <v>45</v>
      </c>
      <c r="L700" s="1" t="s">
        <v>16</v>
      </c>
      <c r="M700" s="1" t="s">
        <v>23</v>
      </c>
      <c r="N700" s="1" t="s">
        <v>18</v>
      </c>
      <c r="O700" s="13">
        <v>0.28999999999999998</v>
      </c>
    </row>
    <row r="701" spans="1:15" x14ac:dyDescent="0.25">
      <c r="A701" s="1" t="s">
        <v>736</v>
      </c>
      <c r="B701" s="12">
        <v>44674</v>
      </c>
      <c r="C701" s="12" t="str">
        <f t="shared" si="30"/>
        <v>2022</v>
      </c>
      <c r="D701" s="12" t="str">
        <f t="shared" si="31"/>
        <v>Apr</v>
      </c>
      <c r="E701" s="1">
        <v>18133</v>
      </c>
      <c r="F701" s="1">
        <v>10497</v>
      </c>
      <c r="G701" s="1">
        <v>7636</v>
      </c>
      <c r="H701" s="3">
        <f t="shared" si="32"/>
        <v>0.42111068218165776</v>
      </c>
      <c r="I701" s="1" t="s">
        <v>15</v>
      </c>
      <c r="J701" s="1" t="s">
        <v>14</v>
      </c>
      <c r="K701" s="1" t="s">
        <v>21</v>
      </c>
      <c r="L701" s="1" t="s">
        <v>22</v>
      </c>
      <c r="M701" s="1" t="s">
        <v>32</v>
      </c>
      <c r="N701" s="1" t="s">
        <v>18</v>
      </c>
      <c r="O701" s="13">
        <v>0.12</v>
      </c>
    </row>
    <row r="702" spans="1:15" x14ac:dyDescent="0.25">
      <c r="A702" s="1" t="s">
        <v>737</v>
      </c>
      <c r="B702" s="12">
        <v>44601</v>
      </c>
      <c r="C702" s="12" t="str">
        <f t="shared" si="30"/>
        <v>2022</v>
      </c>
      <c r="D702" s="12" t="str">
        <f t="shared" si="31"/>
        <v>Feb</v>
      </c>
      <c r="E702" s="1">
        <v>48976</v>
      </c>
      <c r="F702" s="1">
        <v>11494</v>
      </c>
      <c r="G702" s="1">
        <v>37482</v>
      </c>
      <c r="H702" s="3">
        <f t="shared" si="32"/>
        <v>0.76531362299901995</v>
      </c>
      <c r="I702" s="1" t="s">
        <v>20</v>
      </c>
      <c r="J702" s="1" t="s">
        <v>36</v>
      </c>
      <c r="K702" s="1" t="s">
        <v>20</v>
      </c>
      <c r="L702" s="1" t="s">
        <v>31</v>
      </c>
      <c r="M702" s="1" t="s">
        <v>32</v>
      </c>
      <c r="N702" s="1" t="s">
        <v>18</v>
      </c>
      <c r="O702" s="13">
        <v>0.08</v>
      </c>
    </row>
    <row r="703" spans="1:15" x14ac:dyDescent="0.25">
      <c r="A703" s="1" t="s">
        <v>738</v>
      </c>
      <c r="B703" s="12">
        <v>44845</v>
      </c>
      <c r="C703" s="12" t="str">
        <f t="shared" si="30"/>
        <v>2022</v>
      </c>
      <c r="D703" s="12" t="str">
        <f t="shared" si="31"/>
        <v>Oct</v>
      </c>
      <c r="E703" s="1">
        <v>42050</v>
      </c>
      <c r="F703" s="1">
        <v>29209</v>
      </c>
      <c r="G703" s="1">
        <v>12841</v>
      </c>
      <c r="H703" s="3">
        <f t="shared" si="32"/>
        <v>0.30537455410225922</v>
      </c>
      <c r="I703" s="1" t="s">
        <v>13</v>
      </c>
      <c r="J703" s="1" t="s">
        <v>30</v>
      </c>
      <c r="K703" s="1" t="s">
        <v>21</v>
      </c>
      <c r="L703" s="1" t="s">
        <v>31</v>
      </c>
      <c r="M703" s="1" t="s">
        <v>17</v>
      </c>
      <c r="N703" s="1" t="s">
        <v>51</v>
      </c>
      <c r="O703" s="13">
        <v>0.17</v>
      </c>
    </row>
    <row r="704" spans="1:15" x14ac:dyDescent="0.25">
      <c r="A704" s="1" t="s">
        <v>739</v>
      </c>
      <c r="B704" s="12">
        <v>45260</v>
      </c>
      <c r="C704" s="12" t="str">
        <f t="shared" si="30"/>
        <v>2023</v>
      </c>
      <c r="D704" s="12" t="str">
        <f t="shared" si="31"/>
        <v>Nov</v>
      </c>
      <c r="E704" s="1">
        <v>38795</v>
      </c>
      <c r="F704" s="1">
        <v>19321</v>
      </c>
      <c r="G704" s="1">
        <v>19474</v>
      </c>
      <c r="H704" s="3">
        <f t="shared" si="32"/>
        <v>0.50197190359582422</v>
      </c>
      <c r="I704" s="1" t="s">
        <v>35</v>
      </c>
      <c r="J704" s="1" t="s">
        <v>40</v>
      </c>
      <c r="K704" s="1" t="s">
        <v>21</v>
      </c>
      <c r="L704" s="1" t="s">
        <v>22</v>
      </c>
      <c r="M704" s="1" t="s">
        <v>17</v>
      </c>
      <c r="N704" s="1" t="s">
        <v>18</v>
      </c>
      <c r="O704" s="13">
        <v>0.13</v>
      </c>
    </row>
    <row r="705" spans="1:15" x14ac:dyDescent="0.25">
      <c r="A705" s="1" t="s">
        <v>740</v>
      </c>
      <c r="B705" s="12">
        <v>45204</v>
      </c>
      <c r="C705" s="12" t="str">
        <f t="shared" si="30"/>
        <v>2023</v>
      </c>
      <c r="D705" s="12" t="str">
        <f t="shared" si="31"/>
        <v>Oct</v>
      </c>
      <c r="E705" s="1">
        <v>14642</v>
      </c>
      <c r="F705" s="1">
        <v>16462</v>
      </c>
      <c r="G705" s="1">
        <v>-1820</v>
      </c>
      <c r="H705" s="3">
        <f t="shared" si="32"/>
        <v>-0.12429995902199154</v>
      </c>
      <c r="I705" s="1" t="s">
        <v>29</v>
      </c>
      <c r="J705" s="1" t="s">
        <v>40</v>
      </c>
      <c r="K705" s="1" t="s">
        <v>29</v>
      </c>
      <c r="L705" s="1" t="s">
        <v>31</v>
      </c>
      <c r="M705" s="1" t="s">
        <v>17</v>
      </c>
      <c r="N705" s="1" t="s">
        <v>33</v>
      </c>
      <c r="O705" s="13">
        <v>0</v>
      </c>
    </row>
    <row r="706" spans="1:15" x14ac:dyDescent="0.25">
      <c r="A706" s="1" t="s">
        <v>741</v>
      </c>
      <c r="B706" s="12">
        <v>45032</v>
      </c>
      <c r="C706" s="12" t="str">
        <f t="shared" si="30"/>
        <v>2023</v>
      </c>
      <c r="D706" s="12" t="str">
        <f t="shared" si="31"/>
        <v>Apr</v>
      </c>
      <c r="E706" s="1">
        <v>13168</v>
      </c>
      <c r="F706" s="1">
        <v>3344</v>
      </c>
      <c r="G706" s="1">
        <v>9824</v>
      </c>
      <c r="H706" s="3">
        <f t="shared" si="32"/>
        <v>0.7460510328068044</v>
      </c>
      <c r="I706" s="1" t="s">
        <v>13</v>
      </c>
      <c r="J706" s="1" t="s">
        <v>14</v>
      </c>
      <c r="K706" s="1" t="s">
        <v>29</v>
      </c>
      <c r="L706" s="1" t="s">
        <v>31</v>
      </c>
      <c r="M706" s="1" t="s">
        <v>32</v>
      </c>
      <c r="N706" s="1" t="s">
        <v>18</v>
      </c>
      <c r="O706" s="13">
        <v>0.21</v>
      </c>
    </row>
    <row r="707" spans="1:15" x14ac:dyDescent="0.25">
      <c r="A707" s="1" t="s">
        <v>742</v>
      </c>
      <c r="B707" s="12">
        <v>44774</v>
      </c>
      <c r="C707" s="12" t="str">
        <f t="shared" ref="C707:C770" si="33">TEXT(B707,"YYYY")</f>
        <v>2022</v>
      </c>
      <c r="D707" s="12" t="str">
        <f t="shared" ref="D707:D770" si="34">TEXT(B707,"MMM")</f>
        <v>Aug</v>
      </c>
      <c r="E707" s="1">
        <v>19471</v>
      </c>
      <c r="F707" s="1">
        <v>6523</v>
      </c>
      <c r="G707" s="1">
        <v>12948</v>
      </c>
      <c r="H707" s="3">
        <f t="shared" ref="H707:H770" si="35">G707/E707</f>
        <v>0.66498895793744539</v>
      </c>
      <c r="I707" s="1" t="s">
        <v>13</v>
      </c>
      <c r="J707" s="1" t="s">
        <v>26</v>
      </c>
      <c r="K707" s="1" t="s">
        <v>21</v>
      </c>
      <c r="L707" s="1" t="s">
        <v>31</v>
      </c>
      <c r="M707" s="1" t="s">
        <v>32</v>
      </c>
      <c r="N707" s="1" t="s">
        <v>18</v>
      </c>
      <c r="O707" s="13">
        <v>0.22</v>
      </c>
    </row>
    <row r="708" spans="1:15" x14ac:dyDescent="0.25">
      <c r="A708" s="1" t="s">
        <v>743</v>
      </c>
      <c r="B708" s="12">
        <v>45211</v>
      </c>
      <c r="C708" s="12" t="str">
        <f t="shared" si="33"/>
        <v>2023</v>
      </c>
      <c r="D708" s="12" t="str">
        <f t="shared" si="34"/>
        <v>Oct</v>
      </c>
      <c r="E708" s="1">
        <v>5939</v>
      </c>
      <c r="F708" s="1">
        <v>12214</v>
      </c>
      <c r="G708" s="1">
        <v>-6275</v>
      </c>
      <c r="H708" s="3">
        <f t="shared" si="35"/>
        <v>-1.0565751810069035</v>
      </c>
      <c r="I708" s="1" t="s">
        <v>20</v>
      </c>
      <c r="J708" s="1" t="s">
        <v>36</v>
      </c>
      <c r="K708" s="1" t="s">
        <v>21</v>
      </c>
      <c r="L708" s="1" t="s">
        <v>31</v>
      </c>
      <c r="M708" s="1" t="s">
        <v>38</v>
      </c>
      <c r="N708" s="1" t="s">
        <v>18</v>
      </c>
      <c r="O708" s="13">
        <v>0.23</v>
      </c>
    </row>
    <row r="709" spans="1:15" x14ac:dyDescent="0.25">
      <c r="A709" s="1" t="s">
        <v>744</v>
      </c>
      <c r="B709" s="12">
        <v>44755</v>
      </c>
      <c r="C709" s="12" t="str">
        <f t="shared" si="33"/>
        <v>2022</v>
      </c>
      <c r="D709" s="12" t="str">
        <f t="shared" si="34"/>
        <v>Jul</v>
      </c>
      <c r="E709" s="1">
        <v>13637</v>
      </c>
      <c r="F709" s="1">
        <v>8503</v>
      </c>
      <c r="G709" s="1">
        <v>5134</v>
      </c>
      <c r="H709" s="3">
        <f t="shared" si="35"/>
        <v>0.37647576446432501</v>
      </c>
      <c r="I709" s="1" t="s">
        <v>13</v>
      </c>
      <c r="J709" s="1" t="s">
        <v>36</v>
      </c>
      <c r="K709" s="1" t="s">
        <v>15</v>
      </c>
      <c r="L709" s="1" t="s">
        <v>16</v>
      </c>
      <c r="M709" s="1" t="s">
        <v>32</v>
      </c>
      <c r="N709" s="1" t="s">
        <v>33</v>
      </c>
      <c r="O709" s="13">
        <v>0.21</v>
      </c>
    </row>
    <row r="710" spans="1:15" x14ac:dyDescent="0.25">
      <c r="A710" s="1" t="s">
        <v>745</v>
      </c>
      <c r="B710" s="12">
        <v>44717</v>
      </c>
      <c r="C710" s="12" t="str">
        <f t="shared" si="33"/>
        <v>2022</v>
      </c>
      <c r="D710" s="12" t="str">
        <f t="shared" si="34"/>
        <v>Jun</v>
      </c>
      <c r="E710" s="1">
        <v>22865</v>
      </c>
      <c r="F710" s="1">
        <v>8353</v>
      </c>
      <c r="G710" s="1">
        <v>14512</v>
      </c>
      <c r="H710" s="3">
        <f t="shared" si="35"/>
        <v>0.63468182812158325</v>
      </c>
      <c r="I710" s="1" t="s">
        <v>29</v>
      </c>
      <c r="J710" s="1" t="s">
        <v>14</v>
      </c>
      <c r="K710" s="1" t="s">
        <v>15</v>
      </c>
      <c r="L710" s="1" t="s">
        <v>31</v>
      </c>
      <c r="M710" s="1" t="s">
        <v>17</v>
      </c>
      <c r="N710" s="1" t="s">
        <v>18</v>
      </c>
      <c r="O710" s="13">
        <v>0.18</v>
      </c>
    </row>
    <row r="711" spans="1:15" x14ac:dyDescent="0.25">
      <c r="A711" s="1" t="s">
        <v>746</v>
      </c>
      <c r="B711" s="12">
        <v>44797</v>
      </c>
      <c r="C711" s="12" t="str">
        <f t="shared" si="33"/>
        <v>2022</v>
      </c>
      <c r="D711" s="12" t="str">
        <f t="shared" si="34"/>
        <v>Aug</v>
      </c>
      <c r="E711" s="1">
        <v>45277</v>
      </c>
      <c r="F711" s="1">
        <v>28478</v>
      </c>
      <c r="G711" s="1">
        <v>16799</v>
      </c>
      <c r="H711" s="3">
        <f t="shared" si="35"/>
        <v>0.37102723236963581</v>
      </c>
      <c r="I711" s="1" t="s">
        <v>35</v>
      </c>
      <c r="J711" s="1" t="s">
        <v>26</v>
      </c>
      <c r="K711" s="1" t="s">
        <v>15</v>
      </c>
      <c r="L711" s="1" t="s">
        <v>41</v>
      </c>
      <c r="M711" s="1" t="s">
        <v>17</v>
      </c>
      <c r="N711" s="1" t="s">
        <v>18</v>
      </c>
      <c r="O711" s="13">
        <v>0.25</v>
      </c>
    </row>
    <row r="712" spans="1:15" x14ac:dyDescent="0.25">
      <c r="A712" s="1" t="s">
        <v>747</v>
      </c>
      <c r="B712" s="12">
        <v>44972</v>
      </c>
      <c r="C712" s="12" t="str">
        <f t="shared" si="33"/>
        <v>2023</v>
      </c>
      <c r="D712" s="12" t="str">
        <f t="shared" si="34"/>
        <v>Feb</v>
      </c>
      <c r="E712" s="1">
        <v>16746</v>
      </c>
      <c r="F712" s="1">
        <v>22934</v>
      </c>
      <c r="G712" s="1">
        <v>-6188</v>
      </c>
      <c r="H712" s="3">
        <f t="shared" si="35"/>
        <v>-0.36952107966081454</v>
      </c>
      <c r="I712" s="1" t="s">
        <v>20</v>
      </c>
      <c r="J712" s="1" t="s">
        <v>30</v>
      </c>
      <c r="K712" s="1" t="s">
        <v>20</v>
      </c>
      <c r="L712" s="1" t="s">
        <v>31</v>
      </c>
      <c r="M712" s="1" t="s">
        <v>23</v>
      </c>
      <c r="N712" s="1" t="s">
        <v>18</v>
      </c>
      <c r="O712" s="13">
        <v>0.19</v>
      </c>
    </row>
    <row r="713" spans="1:15" x14ac:dyDescent="0.25">
      <c r="A713" s="1" t="s">
        <v>748</v>
      </c>
      <c r="B713" s="12">
        <v>44785</v>
      </c>
      <c r="C713" s="12" t="str">
        <f t="shared" si="33"/>
        <v>2022</v>
      </c>
      <c r="D713" s="12" t="str">
        <f t="shared" si="34"/>
        <v>Aug</v>
      </c>
      <c r="E713" s="1">
        <v>17256</v>
      </c>
      <c r="F713" s="1">
        <v>8238</v>
      </c>
      <c r="G713" s="1">
        <v>9018</v>
      </c>
      <c r="H713" s="3">
        <f t="shared" si="35"/>
        <v>0.52260083449235051</v>
      </c>
      <c r="I713" s="1" t="s">
        <v>35</v>
      </c>
      <c r="J713" s="1" t="s">
        <v>26</v>
      </c>
      <c r="K713" s="1" t="s">
        <v>45</v>
      </c>
      <c r="L713" s="1" t="s">
        <v>31</v>
      </c>
      <c r="M713" s="1" t="s">
        <v>38</v>
      </c>
      <c r="N713" s="1" t="s">
        <v>33</v>
      </c>
      <c r="O713" s="13">
        <v>0.2</v>
      </c>
    </row>
    <row r="714" spans="1:15" x14ac:dyDescent="0.25">
      <c r="A714" s="1" t="s">
        <v>749</v>
      </c>
      <c r="B714" s="12">
        <v>44872</v>
      </c>
      <c r="C714" s="12" t="str">
        <f t="shared" si="33"/>
        <v>2022</v>
      </c>
      <c r="D714" s="12" t="str">
        <f t="shared" si="34"/>
        <v>Nov</v>
      </c>
      <c r="E714" s="1">
        <v>18560</v>
      </c>
      <c r="F714" s="1">
        <v>17356</v>
      </c>
      <c r="G714" s="1">
        <v>1204</v>
      </c>
      <c r="H714" s="3">
        <f t="shared" si="35"/>
        <v>6.4870689655172412E-2</v>
      </c>
      <c r="I714" s="1" t="s">
        <v>20</v>
      </c>
      <c r="J714" s="1" t="s">
        <v>26</v>
      </c>
      <c r="K714" s="1" t="s">
        <v>21</v>
      </c>
      <c r="L714" s="1" t="s">
        <v>27</v>
      </c>
      <c r="M714" s="1" t="s">
        <v>23</v>
      </c>
      <c r="N714" s="1" t="s">
        <v>33</v>
      </c>
      <c r="O714" s="13">
        <v>0.25</v>
      </c>
    </row>
    <row r="715" spans="1:15" x14ac:dyDescent="0.25">
      <c r="A715" s="1" t="s">
        <v>750</v>
      </c>
      <c r="B715" s="12">
        <v>44894</v>
      </c>
      <c r="C715" s="12" t="str">
        <f t="shared" si="33"/>
        <v>2022</v>
      </c>
      <c r="D715" s="12" t="str">
        <f t="shared" si="34"/>
        <v>Nov</v>
      </c>
      <c r="E715" s="1">
        <v>20212</v>
      </c>
      <c r="F715" s="1">
        <v>8537</v>
      </c>
      <c r="G715" s="1">
        <v>11675</v>
      </c>
      <c r="H715" s="3">
        <f t="shared" si="35"/>
        <v>0.5776271521868197</v>
      </c>
      <c r="I715" s="1" t="s">
        <v>13</v>
      </c>
      <c r="J715" s="1" t="s">
        <v>36</v>
      </c>
      <c r="K715" s="1" t="s">
        <v>21</v>
      </c>
      <c r="L715" s="1" t="s">
        <v>22</v>
      </c>
      <c r="M715" s="1" t="s">
        <v>23</v>
      </c>
      <c r="N715" s="1" t="s">
        <v>51</v>
      </c>
      <c r="O715" s="13">
        <v>0.05</v>
      </c>
    </row>
    <row r="716" spans="1:15" x14ac:dyDescent="0.25">
      <c r="A716" s="1" t="s">
        <v>751</v>
      </c>
      <c r="B716" s="12">
        <v>44774</v>
      </c>
      <c r="C716" s="12" t="str">
        <f t="shared" si="33"/>
        <v>2022</v>
      </c>
      <c r="D716" s="12" t="str">
        <f t="shared" si="34"/>
        <v>Aug</v>
      </c>
      <c r="E716" s="1">
        <v>43585</v>
      </c>
      <c r="F716" s="1">
        <v>14639</v>
      </c>
      <c r="G716" s="1">
        <v>28946</v>
      </c>
      <c r="H716" s="3">
        <f t="shared" si="35"/>
        <v>0.66412756682344842</v>
      </c>
      <c r="I716" s="1" t="s">
        <v>13</v>
      </c>
      <c r="J716" s="1" t="s">
        <v>36</v>
      </c>
      <c r="K716" s="1" t="s">
        <v>21</v>
      </c>
      <c r="L716" s="1" t="s">
        <v>31</v>
      </c>
      <c r="M716" s="1" t="s">
        <v>23</v>
      </c>
      <c r="N716" s="1" t="s">
        <v>24</v>
      </c>
      <c r="O716" s="13">
        <v>0.28000000000000003</v>
      </c>
    </row>
    <row r="717" spans="1:15" x14ac:dyDescent="0.25">
      <c r="A717" s="1" t="s">
        <v>752</v>
      </c>
      <c r="B717" s="12">
        <v>45033</v>
      </c>
      <c r="C717" s="12" t="str">
        <f t="shared" si="33"/>
        <v>2023</v>
      </c>
      <c r="D717" s="12" t="str">
        <f t="shared" si="34"/>
        <v>Apr</v>
      </c>
      <c r="E717" s="1">
        <v>8183</v>
      </c>
      <c r="F717" s="1">
        <v>24123</v>
      </c>
      <c r="G717" s="1">
        <v>-15940</v>
      </c>
      <c r="H717" s="3">
        <f t="shared" si="35"/>
        <v>-1.9479408529879016</v>
      </c>
      <c r="I717" s="1" t="s">
        <v>13</v>
      </c>
      <c r="J717" s="1" t="s">
        <v>26</v>
      </c>
      <c r="K717" s="1" t="s">
        <v>29</v>
      </c>
      <c r="L717" s="1" t="s">
        <v>16</v>
      </c>
      <c r="M717" s="1" t="s">
        <v>17</v>
      </c>
      <c r="N717" s="1" t="s">
        <v>51</v>
      </c>
      <c r="O717" s="13">
        <v>0.24</v>
      </c>
    </row>
    <row r="718" spans="1:15" x14ac:dyDescent="0.25">
      <c r="A718" s="1" t="s">
        <v>753</v>
      </c>
      <c r="B718" s="12">
        <v>45056</v>
      </c>
      <c r="C718" s="12" t="str">
        <f t="shared" si="33"/>
        <v>2023</v>
      </c>
      <c r="D718" s="12" t="str">
        <f t="shared" si="34"/>
        <v>May</v>
      </c>
      <c r="E718" s="1">
        <v>7689</v>
      </c>
      <c r="F718" s="1">
        <v>28432</v>
      </c>
      <c r="G718" s="1">
        <v>-20743</v>
      </c>
      <c r="H718" s="3">
        <f t="shared" si="35"/>
        <v>-2.6977500325139809</v>
      </c>
      <c r="I718" s="1" t="s">
        <v>29</v>
      </c>
      <c r="J718" s="1" t="s">
        <v>36</v>
      </c>
      <c r="K718" s="1" t="s">
        <v>35</v>
      </c>
      <c r="L718" s="1" t="s">
        <v>31</v>
      </c>
      <c r="M718" s="1" t="s">
        <v>23</v>
      </c>
      <c r="N718" s="1" t="s">
        <v>51</v>
      </c>
      <c r="O718" s="13">
        <v>0.13</v>
      </c>
    </row>
    <row r="719" spans="1:15" x14ac:dyDescent="0.25">
      <c r="A719" s="1" t="s">
        <v>754</v>
      </c>
      <c r="B719" s="12">
        <v>45184</v>
      </c>
      <c r="C719" s="12" t="str">
        <f t="shared" si="33"/>
        <v>2023</v>
      </c>
      <c r="D719" s="12" t="str">
        <f t="shared" si="34"/>
        <v>Sep</v>
      </c>
      <c r="E719" s="1">
        <v>23726</v>
      </c>
      <c r="F719" s="1">
        <v>27885</v>
      </c>
      <c r="G719" s="1">
        <v>-4159</v>
      </c>
      <c r="H719" s="3">
        <f t="shared" si="35"/>
        <v>-0.17529292758998566</v>
      </c>
      <c r="I719" s="1" t="s">
        <v>35</v>
      </c>
      <c r="J719" s="1" t="s">
        <v>26</v>
      </c>
      <c r="K719" s="1" t="s">
        <v>21</v>
      </c>
      <c r="L719" s="1" t="s">
        <v>41</v>
      </c>
      <c r="M719" s="1" t="s">
        <v>23</v>
      </c>
      <c r="N719" s="1" t="s">
        <v>18</v>
      </c>
      <c r="O719" s="13">
        <v>0.16</v>
      </c>
    </row>
    <row r="720" spans="1:15" x14ac:dyDescent="0.25">
      <c r="A720" s="1" t="s">
        <v>755</v>
      </c>
      <c r="B720" s="12">
        <v>44840</v>
      </c>
      <c r="C720" s="12" t="str">
        <f t="shared" si="33"/>
        <v>2022</v>
      </c>
      <c r="D720" s="12" t="str">
        <f t="shared" si="34"/>
        <v>Oct</v>
      </c>
      <c r="E720" s="1">
        <v>30542</v>
      </c>
      <c r="F720" s="1">
        <v>7611</v>
      </c>
      <c r="G720" s="1">
        <v>22931</v>
      </c>
      <c r="H720" s="3">
        <f t="shared" si="35"/>
        <v>0.75080217405539917</v>
      </c>
      <c r="I720" s="1" t="s">
        <v>35</v>
      </c>
      <c r="J720" s="1" t="s">
        <v>36</v>
      </c>
      <c r="K720" s="1" t="s">
        <v>35</v>
      </c>
      <c r="L720" s="1" t="s">
        <v>31</v>
      </c>
      <c r="M720" s="1" t="s">
        <v>38</v>
      </c>
      <c r="N720" s="1" t="s">
        <v>18</v>
      </c>
      <c r="O720" s="13">
        <v>0</v>
      </c>
    </row>
    <row r="721" spans="1:15" x14ac:dyDescent="0.25">
      <c r="A721" s="1" t="s">
        <v>756</v>
      </c>
      <c r="B721" s="12">
        <v>44957</v>
      </c>
      <c r="C721" s="12" t="str">
        <f t="shared" si="33"/>
        <v>2023</v>
      </c>
      <c r="D721" s="12" t="str">
        <f t="shared" si="34"/>
        <v>Jan</v>
      </c>
      <c r="E721" s="1">
        <v>12089</v>
      </c>
      <c r="F721" s="1">
        <v>17201</v>
      </c>
      <c r="G721" s="1">
        <v>-5112</v>
      </c>
      <c r="H721" s="3">
        <f t="shared" si="35"/>
        <v>-0.42286376044337826</v>
      </c>
      <c r="I721" s="1" t="s">
        <v>35</v>
      </c>
      <c r="J721" s="1" t="s">
        <v>40</v>
      </c>
      <c r="K721" s="1" t="s">
        <v>35</v>
      </c>
      <c r="L721" s="1" t="s">
        <v>41</v>
      </c>
      <c r="M721" s="1" t="s">
        <v>38</v>
      </c>
      <c r="N721" s="1" t="s">
        <v>24</v>
      </c>
      <c r="O721" s="13">
        <v>0.25</v>
      </c>
    </row>
    <row r="722" spans="1:15" x14ac:dyDescent="0.25">
      <c r="A722" s="1" t="s">
        <v>757</v>
      </c>
      <c r="B722" s="12">
        <v>45101</v>
      </c>
      <c r="C722" s="12" t="str">
        <f t="shared" si="33"/>
        <v>2023</v>
      </c>
      <c r="D722" s="12" t="str">
        <f t="shared" si="34"/>
        <v>Jun</v>
      </c>
      <c r="E722" s="1">
        <v>19426</v>
      </c>
      <c r="F722" s="1">
        <v>23774</v>
      </c>
      <c r="G722" s="1">
        <v>-4348</v>
      </c>
      <c r="H722" s="3">
        <f t="shared" si="35"/>
        <v>-0.22382374137753527</v>
      </c>
      <c r="I722" s="1" t="s">
        <v>13</v>
      </c>
      <c r="J722" s="1" t="s">
        <v>14</v>
      </c>
      <c r="K722" s="1" t="s">
        <v>20</v>
      </c>
      <c r="L722" s="1" t="s">
        <v>31</v>
      </c>
      <c r="M722" s="1" t="s">
        <v>32</v>
      </c>
      <c r="N722" s="1" t="s">
        <v>18</v>
      </c>
      <c r="O722" s="13">
        <v>0.02</v>
      </c>
    </row>
    <row r="723" spans="1:15" x14ac:dyDescent="0.25">
      <c r="A723" s="1" t="s">
        <v>758</v>
      </c>
      <c r="B723" s="12">
        <v>45136</v>
      </c>
      <c r="C723" s="12" t="str">
        <f t="shared" si="33"/>
        <v>2023</v>
      </c>
      <c r="D723" s="12" t="str">
        <f t="shared" si="34"/>
        <v>Jul</v>
      </c>
      <c r="E723" s="1">
        <v>45153</v>
      </c>
      <c r="F723" s="1">
        <v>11427</v>
      </c>
      <c r="G723" s="1">
        <v>33726</v>
      </c>
      <c r="H723" s="3">
        <f t="shared" si="35"/>
        <v>0.74692711447744331</v>
      </c>
      <c r="I723" s="1" t="s">
        <v>20</v>
      </c>
      <c r="J723" s="1" t="s">
        <v>40</v>
      </c>
      <c r="K723" s="1" t="s">
        <v>29</v>
      </c>
      <c r="L723" s="1" t="s">
        <v>41</v>
      </c>
      <c r="M723" s="1" t="s">
        <v>23</v>
      </c>
      <c r="N723" s="1" t="s">
        <v>33</v>
      </c>
      <c r="O723" s="13">
        <v>0.09</v>
      </c>
    </row>
    <row r="724" spans="1:15" x14ac:dyDescent="0.25">
      <c r="A724" s="1" t="s">
        <v>759</v>
      </c>
      <c r="B724" s="12">
        <v>44752</v>
      </c>
      <c r="C724" s="12" t="str">
        <f t="shared" si="33"/>
        <v>2022</v>
      </c>
      <c r="D724" s="12" t="str">
        <f t="shared" si="34"/>
        <v>Jul</v>
      </c>
      <c r="E724" s="1">
        <v>30572</v>
      </c>
      <c r="F724" s="1">
        <v>23229</v>
      </c>
      <c r="G724" s="1">
        <v>7343</v>
      </c>
      <c r="H724" s="3">
        <f t="shared" si="35"/>
        <v>0.24018709930655502</v>
      </c>
      <c r="I724" s="1" t="s">
        <v>13</v>
      </c>
      <c r="J724" s="1" t="s">
        <v>30</v>
      </c>
      <c r="K724" s="1" t="s">
        <v>45</v>
      </c>
      <c r="L724" s="1" t="s">
        <v>22</v>
      </c>
      <c r="M724" s="1" t="s">
        <v>23</v>
      </c>
      <c r="N724" s="1" t="s">
        <v>18</v>
      </c>
      <c r="O724" s="13">
        <v>0.08</v>
      </c>
    </row>
    <row r="725" spans="1:15" x14ac:dyDescent="0.25">
      <c r="A725" s="1" t="s">
        <v>760</v>
      </c>
      <c r="B725" s="12">
        <v>44728</v>
      </c>
      <c r="C725" s="12" t="str">
        <f t="shared" si="33"/>
        <v>2022</v>
      </c>
      <c r="D725" s="12" t="str">
        <f t="shared" si="34"/>
        <v>Jun</v>
      </c>
      <c r="E725" s="1">
        <v>17928</v>
      </c>
      <c r="F725" s="1">
        <v>18287</v>
      </c>
      <c r="G725" s="1">
        <v>-359</v>
      </c>
      <c r="H725" s="3">
        <f t="shared" si="35"/>
        <v>-2.0024542614904061E-2</v>
      </c>
      <c r="I725" s="1" t="s">
        <v>13</v>
      </c>
      <c r="J725" s="1" t="s">
        <v>36</v>
      </c>
      <c r="K725" s="1" t="s">
        <v>21</v>
      </c>
      <c r="L725" s="1" t="s">
        <v>27</v>
      </c>
      <c r="M725" s="1" t="s">
        <v>23</v>
      </c>
      <c r="N725" s="1" t="s">
        <v>18</v>
      </c>
      <c r="O725" s="13">
        <v>0.01</v>
      </c>
    </row>
    <row r="726" spans="1:15" x14ac:dyDescent="0.25">
      <c r="A726" s="1" t="s">
        <v>761</v>
      </c>
      <c r="B726" s="12">
        <v>44845</v>
      </c>
      <c r="C726" s="12" t="str">
        <f t="shared" si="33"/>
        <v>2022</v>
      </c>
      <c r="D726" s="12" t="str">
        <f t="shared" si="34"/>
        <v>Oct</v>
      </c>
      <c r="E726" s="1">
        <v>15323</v>
      </c>
      <c r="F726" s="1">
        <v>26573</v>
      </c>
      <c r="G726" s="1">
        <v>-11250</v>
      </c>
      <c r="H726" s="3">
        <f t="shared" si="35"/>
        <v>-0.73419043268289497</v>
      </c>
      <c r="I726" s="1" t="s">
        <v>13</v>
      </c>
      <c r="J726" s="1" t="s">
        <v>36</v>
      </c>
      <c r="K726" s="1" t="s">
        <v>21</v>
      </c>
      <c r="L726" s="1" t="s">
        <v>31</v>
      </c>
      <c r="M726" s="1" t="s">
        <v>23</v>
      </c>
      <c r="N726" s="1" t="s">
        <v>24</v>
      </c>
      <c r="O726" s="13">
        <v>0.12</v>
      </c>
    </row>
    <row r="727" spans="1:15" x14ac:dyDescent="0.25">
      <c r="A727" s="1" t="s">
        <v>762</v>
      </c>
      <c r="B727" s="12">
        <v>45013</v>
      </c>
      <c r="C727" s="12" t="str">
        <f t="shared" si="33"/>
        <v>2023</v>
      </c>
      <c r="D727" s="12" t="str">
        <f t="shared" si="34"/>
        <v>Mar</v>
      </c>
      <c r="E727" s="1">
        <v>13044</v>
      </c>
      <c r="F727" s="1">
        <v>6896</v>
      </c>
      <c r="G727" s="1">
        <v>6148</v>
      </c>
      <c r="H727" s="3">
        <f t="shared" si="35"/>
        <v>0.47132781355412451</v>
      </c>
      <c r="I727" s="1" t="s">
        <v>13</v>
      </c>
      <c r="J727" s="1" t="s">
        <v>26</v>
      </c>
      <c r="K727" s="1" t="s">
        <v>21</v>
      </c>
      <c r="L727" s="1" t="s">
        <v>22</v>
      </c>
      <c r="M727" s="1" t="s">
        <v>23</v>
      </c>
      <c r="N727" s="1" t="s">
        <v>18</v>
      </c>
      <c r="O727" s="13">
        <v>0.01</v>
      </c>
    </row>
    <row r="728" spans="1:15" x14ac:dyDescent="0.25">
      <c r="A728" s="1" t="s">
        <v>763</v>
      </c>
      <c r="B728" s="12">
        <v>45269</v>
      </c>
      <c r="C728" s="12" t="str">
        <f t="shared" si="33"/>
        <v>2023</v>
      </c>
      <c r="D728" s="12" t="str">
        <f t="shared" si="34"/>
        <v>Dec</v>
      </c>
      <c r="E728" s="1">
        <v>8612</v>
      </c>
      <c r="F728" s="1">
        <v>6689</v>
      </c>
      <c r="G728" s="1">
        <v>1923</v>
      </c>
      <c r="H728" s="3">
        <f t="shared" si="35"/>
        <v>0.22329307942405946</v>
      </c>
      <c r="I728" s="1" t="s">
        <v>13</v>
      </c>
      <c r="J728" s="1" t="s">
        <v>30</v>
      </c>
      <c r="K728" s="1" t="s">
        <v>15</v>
      </c>
      <c r="L728" s="1" t="s">
        <v>31</v>
      </c>
      <c r="M728" s="1" t="s">
        <v>17</v>
      </c>
      <c r="N728" s="1" t="s">
        <v>18</v>
      </c>
      <c r="O728" s="13">
        <v>0.13</v>
      </c>
    </row>
    <row r="729" spans="1:15" x14ac:dyDescent="0.25">
      <c r="A729" s="1" t="s">
        <v>764</v>
      </c>
      <c r="B729" s="12">
        <v>45201</v>
      </c>
      <c r="C729" s="12" t="str">
        <f t="shared" si="33"/>
        <v>2023</v>
      </c>
      <c r="D729" s="12" t="str">
        <f t="shared" si="34"/>
        <v>Oct</v>
      </c>
      <c r="E729" s="1">
        <v>14515</v>
      </c>
      <c r="F729" s="1">
        <v>28307</v>
      </c>
      <c r="G729" s="1">
        <v>-13792</v>
      </c>
      <c r="H729" s="3">
        <f t="shared" si="35"/>
        <v>-0.9501894591801584</v>
      </c>
      <c r="I729" s="1" t="s">
        <v>13</v>
      </c>
      <c r="J729" s="1" t="s">
        <v>36</v>
      </c>
      <c r="K729" s="1" t="s">
        <v>15</v>
      </c>
      <c r="L729" s="1" t="s">
        <v>16</v>
      </c>
      <c r="M729" s="1" t="s">
        <v>17</v>
      </c>
      <c r="N729" s="1" t="s">
        <v>18</v>
      </c>
      <c r="O729" s="13">
        <v>0.03</v>
      </c>
    </row>
    <row r="730" spans="1:15" x14ac:dyDescent="0.25">
      <c r="A730" s="1" t="s">
        <v>765</v>
      </c>
      <c r="B730" s="12">
        <v>45230</v>
      </c>
      <c r="C730" s="12" t="str">
        <f t="shared" si="33"/>
        <v>2023</v>
      </c>
      <c r="D730" s="12" t="str">
        <f t="shared" si="34"/>
        <v>Oct</v>
      </c>
      <c r="E730" s="1">
        <v>33505</v>
      </c>
      <c r="F730" s="1">
        <v>3717</v>
      </c>
      <c r="G730" s="1">
        <v>29788</v>
      </c>
      <c r="H730" s="3">
        <f t="shared" si="35"/>
        <v>0.88906133412923449</v>
      </c>
      <c r="I730" s="1" t="s">
        <v>13</v>
      </c>
      <c r="J730" s="1" t="s">
        <v>26</v>
      </c>
      <c r="K730" s="1" t="s">
        <v>21</v>
      </c>
      <c r="L730" s="1" t="s">
        <v>16</v>
      </c>
      <c r="M730" s="1" t="s">
        <v>17</v>
      </c>
      <c r="N730" s="1" t="s">
        <v>18</v>
      </c>
      <c r="O730" s="13">
        <v>0.01</v>
      </c>
    </row>
    <row r="731" spans="1:15" x14ac:dyDescent="0.25">
      <c r="A731" s="1" t="s">
        <v>766</v>
      </c>
      <c r="B731" s="12">
        <v>44706</v>
      </c>
      <c r="C731" s="12" t="str">
        <f t="shared" si="33"/>
        <v>2022</v>
      </c>
      <c r="D731" s="12" t="str">
        <f t="shared" si="34"/>
        <v>May</v>
      </c>
      <c r="E731" s="1">
        <v>38273</v>
      </c>
      <c r="F731" s="1">
        <v>22944</v>
      </c>
      <c r="G731" s="1">
        <v>15329</v>
      </c>
      <c r="H731" s="3">
        <f t="shared" si="35"/>
        <v>0.40051733598097877</v>
      </c>
      <c r="I731" s="1" t="s">
        <v>29</v>
      </c>
      <c r="J731" s="1" t="s">
        <v>40</v>
      </c>
      <c r="K731" s="1" t="s">
        <v>35</v>
      </c>
      <c r="L731" s="1" t="s">
        <v>31</v>
      </c>
      <c r="M731" s="1" t="s">
        <v>38</v>
      </c>
      <c r="N731" s="1" t="s">
        <v>18</v>
      </c>
      <c r="O731" s="13">
        <v>0</v>
      </c>
    </row>
    <row r="732" spans="1:15" x14ac:dyDescent="0.25">
      <c r="A732" s="1" t="s">
        <v>767</v>
      </c>
      <c r="B732" s="12">
        <v>44569</v>
      </c>
      <c r="C732" s="12" t="str">
        <f t="shared" si="33"/>
        <v>2022</v>
      </c>
      <c r="D732" s="12" t="str">
        <f t="shared" si="34"/>
        <v>Jan</v>
      </c>
      <c r="E732" s="1">
        <v>36861</v>
      </c>
      <c r="F732" s="1">
        <v>16358</v>
      </c>
      <c r="G732" s="1">
        <v>20503</v>
      </c>
      <c r="H732" s="3">
        <f t="shared" si="35"/>
        <v>0.55622473617102086</v>
      </c>
      <c r="I732" s="1" t="s">
        <v>13</v>
      </c>
      <c r="J732" s="1" t="s">
        <v>36</v>
      </c>
      <c r="K732" s="1" t="s">
        <v>35</v>
      </c>
      <c r="L732" s="1" t="s">
        <v>16</v>
      </c>
      <c r="M732" s="1" t="s">
        <v>32</v>
      </c>
      <c r="N732" s="1" t="s">
        <v>33</v>
      </c>
      <c r="O732" s="13">
        <v>0.04</v>
      </c>
    </row>
    <row r="733" spans="1:15" x14ac:dyDescent="0.25">
      <c r="A733" s="1" t="s">
        <v>768</v>
      </c>
      <c r="B733" s="12">
        <v>45027</v>
      </c>
      <c r="C733" s="12" t="str">
        <f t="shared" si="33"/>
        <v>2023</v>
      </c>
      <c r="D733" s="12" t="str">
        <f t="shared" si="34"/>
        <v>Apr</v>
      </c>
      <c r="E733" s="1">
        <v>49720</v>
      </c>
      <c r="F733" s="1">
        <v>25707</v>
      </c>
      <c r="G733" s="1">
        <v>24013</v>
      </c>
      <c r="H733" s="3">
        <f t="shared" si="35"/>
        <v>0.48296460176991152</v>
      </c>
      <c r="I733" s="1" t="s">
        <v>13</v>
      </c>
      <c r="J733" s="1" t="s">
        <v>36</v>
      </c>
      <c r="K733" s="1" t="s">
        <v>35</v>
      </c>
      <c r="L733" s="1" t="s">
        <v>31</v>
      </c>
      <c r="M733" s="1" t="s">
        <v>17</v>
      </c>
      <c r="N733" s="1" t="s">
        <v>18</v>
      </c>
      <c r="O733" s="13">
        <v>0.02</v>
      </c>
    </row>
    <row r="734" spans="1:15" x14ac:dyDescent="0.25">
      <c r="A734" s="1" t="s">
        <v>769</v>
      </c>
      <c r="B734" s="12">
        <v>44909</v>
      </c>
      <c r="C734" s="12" t="str">
        <f t="shared" si="33"/>
        <v>2022</v>
      </c>
      <c r="D734" s="12" t="str">
        <f t="shared" si="34"/>
        <v>Dec</v>
      </c>
      <c r="E734" s="1">
        <v>41237</v>
      </c>
      <c r="F734" s="1">
        <v>28236</v>
      </c>
      <c r="G734" s="1">
        <v>13001</v>
      </c>
      <c r="H734" s="3">
        <f t="shared" si="35"/>
        <v>0.31527511700657179</v>
      </c>
      <c r="I734" s="1" t="s">
        <v>13</v>
      </c>
      <c r="J734" s="1" t="s">
        <v>40</v>
      </c>
      <c r="K734" s="1" t="s">
        <v>45</v>
      </c>
      <c r="L734" s="1" t="s">
        <v>31</v>
      </c>
      <c r="M734" s="1" t="s">
        <v>17</v>
      </c>
      <c r="N734" s="1" t="s">
        <v>18</v>
      </c>
      <c r="O734" s="13">
        <v>0.01</v>
      </c>
    </row>
    <row r="735" spans="1:15" x14ac:dyDescent="0.25">
      <c r="A735" s="1" t="s">
        <v>770</v>
      </c>
      <c r="B735" s="12">
        <v>44608</v>
      </c>
      <c r="C735" s="12" t="str">
        <f t="shared" si="33"/>
        <v>2022</v>
      </c>
      <c r="D735" s="12" t="str">
        <f t="shared" si="34"/>
        <v>Feb</v>
      </c>
      <c r="E735" s="1">
        <v>33532</v>
      </c>
      <c r="F735" s="1">
        <v>27728</v>
      </c>
      <c r="G735" s="1">
        <v>5804</v>
      </c>
      <c r="H735" s="3">
        <f t="shared" si="35"/>
        <v>0.17308839317666708</v>
      </c>
      <c r="I735" s="1" t="s">
        <v>29</v>
      </c>
      <c r="J735" s="1" t="s">
        <v>40</v>
      </c>
      <c r="K735" s="1" t="s">
        <v>21</v>
      </c>
      <c r="L735" s="1" t="s">
        <v>31</v>
      </c>
      <c r="M735" s="1" t="s">
        <v>23</v>
      </c>
      <c r="N735" s="1" t="s">
        <v>33</v>
      </c>
      <c r="O735" s="13">
        <v>0.26</v>
      </c>
    </row>
    <row r="736" spans="1:15" x14ac:dyDescent="0.25">
      <c r="A736" s="1" t="s">
        <v>771</v>
      </c>
      <c r="B736" s="12">
        <v>44676</v>
      </c>
      <c r="C736" s="12" t="str">
        <f t="shared" si="33"/>
        <v>2022</v>
      </c>
      <c r="D736" s="12" t="str">
        <f t="shared" si="34"/>
        <v>Apr</v>
      </c>
      <c r="E736" s="1">
        <v>40526</v>
      </c>
      <c r="F736" s="1">
        <v>26385</v>
      </c>
      <c r="G736" s="1">
        <v>14141</v>
      </c>
      <c r="H736" s="3">
        <f t="shared" si="35"/>
        <v>0.34893648521936532</v>
      </c>
      <c r="I736" s="1" t="s">
        <v>15</v>
      </c>
      <c r="J736" s="1" t="s">
        <v>14</v>
      </c>
      <c r="K736" s="1" t="s">
        <v>21</v>
      </c>
      <c r="L736" s="1" t="s">
        <v>27</v>
      </c>
      <c r="M736" s="1" t="s">
        <v>23</v>
      </c>
      <c r="N736" s="1" t="s">
        <v>18</v>
      </c>
      <c r="O736" s="13">
        <v>0.11</v>
      </c>
    </row>
    <row r="737" spans="1:15" x14ac:dyDescent="0.25">
      <c r="A737" s="1" t="s">
        <v>772</v>
      </c>
      <c r="B737" s="12">
        <v>44890</v>
      </c>
      <c r="C737" s="12" t="str">
        <f t="shared" si="33"/>
        <v>2022</v>
      </c>
      <c r="D737" s="12" t="str">
        <f t="shared" si="34"/>
        <v>Nov</v>
      </c>
      <c r="E737" s="1">
        <v>29556</v>
      </c>
      <c r="F737" s="1">
        <v>16017</v>
      </c>
      <c r="G737" s="1">
        <v>13539</v>
      </c>
      <c r="H737" s="3">
        <f t="shared" si="35"/>
        <v>0.45807957775071051</v>
      </c>
      <c r="I737" s="1" t="s">
        <v>13</v>
      </c>
      <c r="J737" s="1" t="s">
        <v>30</v>
      </c>
      <c r="K737" s="1" t="s">
        <v>45</v>
      </c>
      <c r="L737" s="1" t="s">
        <v>27</v>
      </c>
      <c r="M737" s="1" t="s">
        <v>32</v>
      </c>
      <c r="N737" s="1" t="s">
        <v>33</v>
      </c>
      <c r="O737" s="13">
        <v>0.19</v>
      </c>
    </row>
    <row r="738" spans="1:15" x14ac:dyDescent="0.25">
      <c r="A738" s="1" t="s">
        <v>773</v>
      </c>
      <c r="B738" s="12">
        <v>44649</v>
      </c>
      <c r="C738" s="12" t="str">
        <f t="shared" si="33"/>
        <v>2022</v>
      </c>
      <c r="D738" s="12" t="str">
        <f t="shared" si="34"/>
        <v>Mar</v>
      </c>
      <c r="E738" s="1">
        <v>28972</v>
      </c>
      <c r="F738" s="1">
        <v>16671</v>
      </c>
      <c r="G738" s="1">
        <v>12301</v>
      </c>
      <c r="H738" s="3">
        <f t="shared" si="35"/>
        <v>0.42458235537760597</v>
      </c>
      <c r="I738" s="1" t="s">
        <v>35</v>
      </c>
      <c r="J738" s="1" t="s">
        <v>36</v>
      </c>
      <c r="K738" s="1" t="s">
        <v>35</v>
      </c>
      <c r="L738" s="1" t="s">
        <v>31</v>
      </c>
      <c r="M738" s="1" t="s">
        <v>32</v>
      </c>
      <c r="N738" s="1" t="s">
        <v>51</v>
      </c>
      <c r="O738" s="13">
        <v>7.0000000000000007E-2</v>
      </c>
    </row>
    <row r="739" spans="1:15" x14ac:dyDescent="0.25">
      <c r="A739" s="1" t="s">
        <v>774</v>
      </c>
      <c r="B739" s="12">
        <v>45149</v>
      </c>
      <c r="C739" s="12" t="str">
        <f t="shared" si="33"/>
        <v>2023</v>
      </c>
      <c r="D739" s="12" t="str">
        <f t="shared" si="34"/>
        <v>Aug</v>
      </c>
      <c r="E739" s="1">
        <v>14689</v>
      </c>
      <c r="F739" s="1">
        <v>19006</v>
      </c>
      <c r="G739" s="1">
        <v>-4317</v>
      </c>
      <c r="H739" s="3">
        <f t="shared" si="35"/>
        <v>-0.29389338961127376</v>
      </c>
      <c r="I739" s="1" t="s">
        <v>29</v>
      </c>
      <c r="J739" s="1" t="s">
        <v>36</v>
      </c>
      <c r="K739" s="1" t="s">
        <v>21</v>
      </c>
      <c r="L739" s="1" t="s">
        <v>27</v>
      </c>
      <c r="M739" s="1" t="s">
        <v>17</v>
      </c>
      <c r="N739" s="1" t="s">
        <v>18</v>
      </c>
      <c r="O739" s="13">
        <v>0.02</v>
      </c>
    </row>
    <row r="740" spans="1:15" x14ac:dyDescent="0.25">
      <c r="A740" s="1" t="s">
        <v>775</v>
      </c>
      <c r="B740" s="12">
        <v>44801</v>
      </c>
      <c r="C740" s="12" t="str">
        <f t="shared" si="33"/>
        <v>2022</v>
      </c>
      <c r="D740" s="12" t="str">
        <f t="shared" si="34"/>
        <v>Aug</v>
      </c>
      <c r="E740" s="1">
        <v>16982</v>
      </c>
      <c r="F740" s="1">
        <v>7648</v>
      </c>
      <c r="G740" s="1">
        <v>9334</v>
      </c>
      <c r="H740" s="3">
        <f t="shared" si="35"/>
        <v>0.54964079613708627</v>
      </c>
      <c r="I740" s="1" t="s">
        <v>29</v>
      </c>
      <c r="J740" s="1" t="s">
        <v>14</v>
      </c>
      <c r="K740" s="1" t="s">
        <v>20</v>
      </c>
      <c r="L740" s="1" t="s">
        <v>22</v>
      </c>
      <c r="M740" s="1" t="s">
        <v>23</v>
      </c>
      <c r="N740" s="1" t="s">
        <v>18</v>
      </c>
      <c r="O740" s="13">
        <v>0.1</v>
      </c>
    </row>
    <row r="741" spans="1:15" x14ac:dyDescent="0.25">
      <c r="A741" s="1" t="s">
        <v>776</v>
      </c>
      <c r="B741" s="12">
        <v>44698</v>
      </c>
      <c r="C741" s="12" t="str">
        <f t="shared" si="33"/>
        <v>2022</v>
      </c>
      <c r="D741" s="12" t="str">
        <f t="shared" si="34"/>
        <v>May</v>
      </c>
      <c r="E741" s="1">
        <v>25020</v>
      </c>
      <c r="F741" s="1">
        <v>12354</v>
      </c>
      <c r="G741" s="1">
        <v>12666</v>
      </c>
      <c r="H741" s="3">
        <f t="shared" si="35"/>
        <v>0.50623501199040766</v>
      </c>
      <c r="I741" s="1" t="s">
        <v>13</v>
      </c>
      <c r="J741" s="1" t="s">
        <v>36</v>
      </c>
      <c r="K741" s="1" t="s">
        <v>21</v>
      </c>
      <c r="L741" s="1" t="s">
        <v>27</v>
      </c>
      <c r="M741" s="1" t="s">
        <v>32</v>
      </c>
      <c r="N741" s="1" t="s">
        <v>24</v>
      </c>
      <c r="O741" s="13">
        <v>0.02</v>
      </c>
    </row>
    <row r="742" spans="1:15" x14ac:dyDescent="0.25">
      <c r="A742" s="1" t="s">
        <v>777</v>
      </c>
      <c r="B742" s="12">
        <v>45074</v>
      </c>
      <c r="C742" s="12" t="str">
        <f t="shared" si="33"/>
        <v>2023</v>
      </c>
      <c r="D742" s="12" t="str">
        <f t="shared" si="34"/>
        <v>May</v>
      </c>
      <c r="E742" s="1">
        <v>24715</v>
      </c>
      <c r="F742" s="1">
        <v>19067</v>
      </c>
      <c r="G742" s="1">
        <v>5648</v>
      </c>
      <c r="H742" s="3">
        <f t="shared" si="35"/>
        <v>0.22852518713331985</v>
      </c>
      <c r="I742" s="1" t="s">
        <v>29</v>
      </c>
      <c r="J742" s="1" t="s">
        <v>36</v>
      </c>
      <c r="K742" s="1" t="s">
        <v>20</v>
      </c>
      <c r="L742" s="1" t="s">
        <v>41</v>
      </c>
      <c r="M742" s="1" t="s">
        <v>23</v>
      </c>
      <c r="N742" s="1" t="s">
        <v>18</v>
      </c>
      <c r="O742" s="13">
        <v>7.0000000000000007E-2</v>
      </c>
    </row>
    <row r="743" spans="1:15" x14ac:dyDescent="0.25">
      <c r="A743" s="1" t="s">
        <v>778</v>
      </c>
      <c r="B743" s="12">
        <v>44609</v>
      </c>
      <c r="C743" s="12" t="str">
        <f t="shared" si="33"/>
        <v>2022</v>
      </c>
      <c r="D743" s="12" t="str">
        <f t="shared" si="34"/>
        <v>Feb</v>
      </c>
      <c r="E743" s="1">
        <v>36819</v>
      </c>
      <c r="F743" s="1">
        <v>4615</v>
      </c>
      <c r="G743" s="1">
        <v>32204</v>
      </c>
      <c r="H743" s="3">
        <f t="shared" si="35"/>
        <v>0.87465710638529015</v>
      </c>
      <c r="I743" s="1" t="s">
        <v>13</v>
      </c>
      <c r="J743" s="1" t="s">
        <v>40</v>
      </c>
      <c r="K743" s="1" t="s">
        <v>21</v>
      </c>
      <c r="L743" s="1" t="s">
        <v>27</v>
      </c>
      <c r="M743" s="1" t="s">
        <v>32</v>
      </c>
      <c r="N743" s="1" t="s">
        <v>24</v>
      </c>
      <c r="O743" s="13">
        <v>0.04</v>
      </c>
    </row>
    <row r="744" spans="1:15" x14ac:dyDescent="0.25">
      <c r="A744" s="1" t="s">
        <v>779</v>
      </c>
      <c r="B744" s="12">
        <v>44744</v>
      </c>
      <c r="C744" s="12" t="str">
        <f t="shared" si="33"/>
        <v>2022</v>
      </c>
      <c r="D744" s="12" t="str">
        <f t="shared" si="34"/>
        <v>Jul</v>
      </c>
      <c r="E744" s="1">
        <v>30997</v>
      </c>
      <c r="F744" s="1">
        <v>3271</v>
      </c>
      <c r="G744" s="1">
        <v>27726</v>
      </c>
      <c r="H744" s="3">
        <f t="shared" si="35"/>
        <v>0.89447365874116846</v>
      </c>
      <c r="I744" s="1" t="s">
        <v>20</v>
      </c>
      <c r="J744" s="1" t="s">
        <v>36</v>
      </c>
      <c r="K744" s="1" t="s">
        <v>35</v>
      </c>
      <c r="L744" s="1" t="s">
        <v>31</v>
      </c>
      <c r="M744" s="1" t="s">
        <v>17</v>
      </c>
      <c r="N744" s="1" t="s">
        <v>51</v>
      </c>
      <c r="O744" s="13">
        <v>0.17</v>
      </c>
    </row>
    <row r="745" spans="1:15" x14ac:dyDescent="0.25">
      <c r="A745" s="1" t="s">
        <v>780</v>
      </c>
      <c r="B745" s="12">
        <v>44944</v>
      </c>
      <c r="C745" s="12" t="str">
        <f t="shared" si="33"/>
        <v>2023</v>
      </c>
      <c r="D745" s="12" t="str">
        <f t="shared" si="34"/>
        <v>Jan</v>
      </c>
      <c r="E745" s="1">
        <v>42130</v>
      </c>
      <c r="F745" s="1">
        <v>19159</v>
      </c>
      <c r="G745" s="1">
        <v>22971</v>
      </c>
      <c r="H745" s="3">
        <f t="shared" si="35"/>
        <v>0.54524092095893661</v>
      </c>
      <c r="I745" s="1" t="s">
        <v>13</v>
      </c>
      <c r="J745" s="1" t="s">
        <v>36</v>
      </c>
      <c r="K745" s="1" t="s">
        <v>29</v>
      </c>
      <c r="L745" s="1" t="s">
        <v>31</v>
      </c>
      <c r="M745" s="1" t="s">
        <v>32</v>
      </c>
      <c r="N745" s="1" t="s">
        <v>18</v>
      </c>
      <c r="O745" s="13">
        <v>0.14000000000000001</v>
      </c>
    </row>
    <row r="746" spans="1:15" x14ac:dyDescent="0.25">
      <c r="A746" s="1" t="s">
        <v>781</v>
      </c>
      <c r="B746" s="12">
        <v>45092</v>
      </c>
      <c r="C746" s="12" t="str">
        <f t="shared" si="33"/>
        <v>2023</v>
      </c>
      <c r="D746" s="12" t="str">
        <f t="shared" si="34"/>
        <v>Jun</v>
      </c>
      <c r="E746" s="1">
        <v>45863</v>
      </c>
      <c r="F746" s="1">
        <v>13730</v>
      </c>
      <c r="G746" s="1">
        <v>32133</v>
      </c>
      <c r="H746" s="3">
        <f t="shared" si="35"/>
        <v>0.7006301375836731</v>
      </c>
      <c r="I746" s="1" t="s">
        <v>13</v>
      </c>
      <c r="J746" s="1" t="s">
        <v>36</v>
      </c>
      <c r="K746" s="1" t="s">
        <v>15</v>
      </c>
      <c r="L746" s="1" t="s">
        <v>27</v>
      </c>
      <c r="M746" s="1" t="s">
        <v>23</v>
      </c>
      <c r="N746" s="1" t="s">
        <v>51</v>
      </c>
      <c r="O746" s="13">
        <v>0.02</v>
      </c>
    </row>
    <row r="747" spans="1:15" x14ac:dyDescent="0.25">
      <c r="A747" s="1" t="s">
        <v>782</v>
      </c>
      <c r="B747" s="12">
        <v>44830</v>
      </c>
      <c r="C747" s="12" t="str">
        <f t="shared" si="33"/>
        <v>2022</v>
      </c>
      <c r="D747" s="12" t="str">
        <f t="shared" si="34"/>
        <v>Sep</v>
      </c>
      <c r="E747" s="1">
        <v>9600</v>
      </c>
      <c r="F747" s="1">
        <v>24083</v>
      </c>
      <c r="G747" s="1">
        <v>-14483</v>
      </c>
      <c r="H747" s="3">
        <f t="shared" si="35"/>
        <v>-1.5086458333333332</v>
      </c>
      <c r="I747" s="1" t="s">
        <v>13</v>
      </c>
      <c r="J747" s="1" t="s">
        <v>36</v>
      </c>
      <c r="K747" s="1" t="s">
        <v>21</v>
      </c>
      <c r="L747" s="1" t="s">
        <v>22</v>
      </c>
      <c r="M747" s="1" t="s">
        <v>23</v>
      </c>
      <c r="N747" s="1" t="s">
        <v>18</v>
      </c>
      <c r="O747" s="13">
        <v>0.28999999999999998</v>
      </c>
    </row>
    <row r="748" spans="1:15" x14ac:dyDescent="0.25">
      <c r="A748" s="1" t="s">
        <v>783</v>
      </c>
      <c r="B748" s="12">
        <v>44616</v>
      </c>
      <c r="C748" s="12" t="str">
        <f t="shared" si="33"/>
        <v>2022</v>
      </c>
      <c r="D748" s="12" t="str">
        <f t="shared" si="34"/>
        <v>Feb</v>
      </c>
      <c r="E748" s="1">
        <v>6966</v>
      </c>
      <c r="F748" s="1">
        <v>23453</v>
      </c>
      <c r="G748" s="1">
        <v>-16487</v>
      </c>
      <c r="H748" s="3">
        <f t="shared" si="35"/>
        <v>-2.366781510192363</v>
      </c>
      <c r="I748" s="1" t="s">
        <v>13</v>
      </c>
      <c r="J748" s="1" t="s">
        <v>36</v>
      </c>
      <c r="K748" s="1" t="s">
        <v>21</v>
      </c>
      <c r="L748" s="1" t="s">
        <v>31</v>
      </c>
      <c r="M748" s="1" t="s">
        <v>38</v>
      </c>
      <c r="N748" s="1" t="s">
        <v>51</v>
      </c>
      <c r="O748" s="13">
        <v>7.0000000000000007E-2</v>
      </c>
    </row>
    <row r="749" spans="1:15" x14ac:dyDescent="0.25">
      <c r="A749" s="1" t="s">
        <v>784</v>
      </c>
      <c r="B749" s="12">
        <v>44983</v>
      </c>
      <c r="C749" s="12" t="str">
        <f t="shared" si="33"/>
        <v>2023</v>
      </c>
      <c r="D749" s="12" t="str">
        <f t="shared" si="34"/>
        <v>Feb</v>
      </c>
      <c r="E749" s="1">
        <v>27302</v>
      </c>
      <c r="F749" s="1">
        <v>23030</v>
      </c>
      <c r="G749" s="1">
        <v>4272</v>
      </c>
      <c r="H749" s="3">
        <f t="shared" si="35"/>
        <v>0.1564720533294264</v>
      </c>
      <c r="I749" s="1" t="s">
        <v>15</v>
      </c>
      <c r="J749" s="1" t="s">
        <v>36</v>
      </c>
      <c r="K749" s="1" t="s">
        <v>15</v>
      </c>
      <c r="L749" s="1" t="s">
        <v>31</v>
      </c>
      <c r="M749" s="1" t="s">
        <v>17</v>
      </c>
      <c r="N749" s="1" t="s">
        <v>18</v>
      </c>
      <c r="O749" s="13">
        <v>0.08</v>
      </c>
    </row>
    <row r="750" spans="1:15" x14ac:dyDescent="0.25">
      <c r="A750" s="1" t="s">
        <v>785</v>
      </c>
      <c r="B750" s="12">
        <v>44872</v>
      </c>
      <c r="C750" s="12" t="str">
        <f t="shared" si="33"/>
        <v>2022</v>
      </c>
      <c r="D750" s="12" t="str">
        <f t="shared" si="34"/>
        <v>Nov</v>
      </c>
      <c r="E750" s="1">
        <v>42474</v>
      </c>
      <c r="F750" s="1">
        <v>5311</v>
      </c>
      <c r="G750" s="1">
        <v>37163</v>
      </c>
      <c r="H750" s="3">
        <f t="shared" si="35"/>
        <v>0.8749587983236804</v>
      </c>
      <c r="I750" s="1" t="s">
        <v>29</v>
      </c>
      <c r="J750" s="1" t="s">
        <v>30</v>
      </c>
      <c r="K750" s="1" t="s">
        <v>35</v>
      </c>
      <c r="L750" s="1" t="s">
        <v>16</v>
      </c>
      <c r="M750" s="1" t="s">
        <v>17</v>
      </c>
      <c r="N750" s="1" t="s">
        <v>24</v>
      </c>
      <c r="O750" s="13">
        <v>0.17</v>
      </c>
    </row>
    <row r="751" spans="1:15" x14ac:dyDescent="0.25">
      <c r="A751" s="1" t="s">
        <v>786</v>
      </c>
      <c r="B751" s="12">
        <v>44591</v>
      </c>
      <c r="C751" s="12" t="str">
        <f t="shared" si="33"/>
        <v>2022</v>
      </c>
      <c r="D751" s="12" t="str">
        <f t="shared" si="34"/>
        <v>Jan</v>
      </c>
      <c r="E751" s="1">
        <v>37190</v>
      </c>
      <c r="F751" s="1">
        <v>29706</v>
      </c>
      <c r="G751" s="1">
        <v>7484</v>
      </c>
      <c r="H751" s="3">
        <f t="shared" si="35"/>
        <v>0.20123689163753697</v>
      </c>
      <c r="I751" s="1" t="s">
        <v>29</v>
      </c>
      <c r="J751" s="1" t="s">
        <v>36</v>
      </c>
      <c r="K751" s="1" t="s">
        <v>21</v>
      </c>
      <c r="L751" s="1" t="s">
        <v>31</v>
      </c>
      <c r="M751" s="1" t="s">
        <v>17</v>
      </c>
      <c r="N751" s="1" t="s">
        <v>18</v>
      </c>
      <c r="O751" s="13">
        <v>0.22</v>
      </c>
    </row>
    <row r="752" spans="1:15" x14ac:dyDescent="0.25">
      <c r="A752" s="1" t="s">
        <v>787</v>
      </c>
      <c r="B752" s="12">
        <v>45198</v>
      </c>
      <c r="C752" s="12" t="str">
        <f t="shared" si="33"/>
        <v>2023</v>
      </c>
      <c r="D752" s="12" t="str">
        <f t="shared" si="34"/>
        <v>Sep</v>
      </c>
      <c r="E752" s="1">
        <v>37105</v>
      </c>
      <c r="F752" s="1">
        <v>7238</v>
      </c>
      <c r="G752" s="1">
        <v>29867</v>
      </c>
      <c r="H752" s="3">
        <f t="shared" si="35"/>
        <v>0.80493194987198491</v>
      </c>
      <c r="I752" s="1" t="s">
        <v>15</v>
      </c>
      <c r="J752" s="1" t="s">
        <v>30</v>
      </c>
      <c r="K752" s="1" t="s">
        <v>21</v>
      </c>
      <c r="L752" s="1" t="s">
        <v>31</v>
      </c>
      <c r="M752" s="1" t="s">
        <v>32</v>
      </c>
      <c r="N752" s="1" t="s">
        <v>51</v>
      </c>
      <c r="O752" s="13">
        <v>0.09</v>
      </c>
    </row>
    <row r="753" spans="1:15" x14ac:dyDescent="0.25">
      <c r="A753" s="1" t="s">
        <v>788</v>
      </c>
      <c r="B753" s="12">
        <v>44906</v>
      </c>
      <c r="C753" s="12" t="str">
        <f t="shared" si="33"/>
        <v>2022</v>
      </c>
      <c r="D753" s="12" t="str">
        <f t="shared" si="34"/>
        <v>Dec</v>
      </c>
      <c r="E753" s="1">
        <v>18651</v>
      </c>
      <c r="F753" s="1">
        <v>27177</v>
      </c>
      <c r="G753" s="1">
        <v>-8526</v>
      </c>
      <c r="H753" s="3">
        <f t="shared" si="35"/>
        <v>-0.45713366575518738</v>
      </c>
      <c r="I753" s="1" t="s">
        <v>13</v>
      </c>
      <c r="J753" s="1" t="s">
        <v>40</v>
      </c>
      <c r="K753" s="1" t="s">
        <v>21</v>
      </c>
      <c r="L753" s="1" t="s">
        <v>41</v>
      </c>
      <c r="M753" s="1" t="s">
        <v>17</v>
      </c>
      <c r="N753" s="1" t="s">
        <v>24</v>
      </c>
      <c r="O753" s="13">
        <v>0.05</v>
      </c>
    </row>
    <row r="754" spans="1:15" x14ac:dyDescent="0.25">
      <c r="A754" s="1" t="s">
        <v>789</v>
      </c>
      <c r="B754" s="12">
        <v>45009</v>
      </c>
      <c r="C754" s="12" t="str">
        <f t="shared" si="33"/>
        <v>2023</v>
      </c>
      <c r="D754" s="12" t="str">
        <f t="shared" si="34"/>
        <v>Mar</v>
      </c>
      <c r="E754" s="1">
        <v>22692</v>
      </c>
      <c r="F754" s="1">
        <v>27127</v>
      </c>
      <c r="G754" s="1">
        <v>-4435</v>
      </c>
      <c r="H754" s="3">
        <f t="shared" si="35"/>
        <v>-0.19544332804512604</v>
      </c>
      <c r="I754" s="1" t="s">
        <v>13</v>
      </c>
      <c r="J754" s="1" t="s">
        <v>26</v>
      </c>
      <c r="K754" s="1" t="s">
        <v>20</v>
      </c>
      <c r="L754" s="1" t="s">
        <v>41</v>
      </c>
      <c r="M754" s="1" t="s">
        <v>23</v>
      </c>
      <c r="N754" s="1" t="s">
        <v>51</v>
      </c>
      <c r="O754" s="13">
        <v>0.23</v>
      </c>
    </row>
    <row r="755" spans="1:15" x14ac:dyDescent="0.25">
      <c r="A755" s="1" t="s">
        <v>790</v>
      </c>
      <c r="B755" s="12">
        <v>44783</v>
      </c>
      <c r="C755" s="12" t="str">
        <f t="shared" si="33"/>
        <v>2022</v>
      </c>
      <c r="D755" s="12" t="str">
        <f t="shared" si="34"/>
        <v>Aug</v>
      </c>
      <c r="E755" s="1">
        <v>13877</v>
      </c>
      <c r="F755" s="1">
        <v>27709</v>
      </c>
      <c r="G755" s="1">
        <v>-13832</v>
      </c>
      <c r="H755" s="3">
        <f t="shared" si="35"/>
        <v>-0.99675722418390145</v>
      </c>
      <c r="I755" s="1" t="s">
        <v>13</v>
      </c>
      <c r="J755" s="1" t="s">
        <v>14</v>
      </c>
      <c r="K755" s="1" t="s">
        <v>35</v>
      </c>
      <c r="L755" s="1" t="s">
        <v>41</v>
      </c>
      <c r="M755" s="1" t="s">
        <v>17</v>
      </c>
      <c r="N755" s="1" t="s">
        <v>24</v>
      </c>
      <c r="O755" s="13">
        <v>0.03</v>
      </c>
    </row>
    <row r="756" spans="1:15" x14ac:dyDescent="0.25">
      <c r="A756" s="1" t="s">
        <v>791</v>
      </c>
      <c r="B756" s="12">
        <v>44702</v>
      </c>
      <c r="C756" s="12" t="str">
        <f t="shared" si="33"/>
        <v>2022</v>
      </c>
      <c r="D756" s="12" t="str">
        <f t="shared" si="34"/>
        <v>May</v>
      </c>
      <c r="E756" s="1">
        <v>6228</v>
      </c>
      <c r="F756" s="1">
        <v>18002</v>
      </c>
      <c r="G756" s="1">
        <v>-11774</v>
      </c>
      <c r="H756" s="3">
        <f t="shared" si="35"/>
        <v>-1.8904945407835581</v>
      </c>
      <c r="I756" s="1" t="s">
        <v>35</v>
      </c>
      <c r="J756" s="1" t="s">
        <v>40</v>
      </c>
      <c r="K756" s="1" t="s">
        <v>20</v>
      </c>
      <c r="L756" s="1" t="s">
        <v>31</v>
      </c>
      <c r="M756" s="1" t="s">
        <v>17</v>
      </c>
      <c r="N756" s="1" t="s">
        <v>51</v>
      </c>
      <c r="O756" s="13">
        <v>0.06</v>
      </c>
    </row>
    <row r="757" spans="1:15" x14ac:dyDescent="0.25">
      <c r="A757" s="1" t="s">
        <v>792</v>
      </c>
      <c r="B757" s="12">
        <v>45221</v>
      </c>
      <c r="C757" s="12" t="str">
        <f t="shared" si="33"/>
        <v>2023</v>
      </c>
      <c r="D757" s="12" t="str">
        <f t="shared" si="34"/>
        <v>Oct</v>
      </c>
      <c r="E757" s="1">
        <v>18750</v>
      </c>
      <c r="F757" s="1">
        <v>25018</v>
      </c>
      <c r="G757" s="1">
        <v>-6268</v>
      </c>
      <c r="H757" s="3">
        <f t="shared" si="35"/>
        <v>-0.33429333333333333</v>
      </c>
      <c r="I757" s="1" t="s">
        <v>15</v>
      </c>
      <c r="J757" s="1" t="s">
        <v>40</v>
      </c>
      <c r="K757" s="1" t="s">
        <v>21</v>
      </c>
      <c r="L757" s="1" t="s">
        <v>16</v>
      </c>
      <c r="M757" s="1" t="s">
        <v>23</v>
      </c>
      <c r="N757" s="1" t="s">
        <v>33</v>
      </c>
      <c r="O757" s="13">
        <v>7.0000000000000007E-2</v>
      </c>
    </row>
    <row r="758" spans="1:15" x14ac:dyDescent="0.25">
      <c r="A758" s="1" t="s">
        <v>793</v>
      </c>
      <c r="B758" s="12">
        <v>44778</v>
      </c>
      <c r="C758" s="12" t="str">
        <f t="shared" si="33"/>
        <v>2022</v>
      </c>
      <c r="D758" s="12" t="str">
        <f t="shared" si="34"/>
        <v>Aug</v>
      </c>
      <c r="E758" s="1">
        <v>34289</v>
      </c>
      <c r="F758" s="1">
        <v>14243</v>
      </c>
      <c r="G758" s="1">
        <v>20046</v>
      </c>
      <c r="H758" s="3">
        <f t="shared" si="35"/>
        <v>0.58461897401499019</v>
      </c>
      <c r="I758" s="1" t="s">
        <v>13</v>
      </c>
      <c r="J758" s="1" t="s">
        <v>26</v>
      </c>
      <c r="K758" s="1" t="s">
        <v>35</v>
      </c>
      <c r="L758" s="1" t="s">
        <v>16</v>
      </c>
      <c r="M758" s="1" t="s">
        <v>17</v>
      </c>
      <c r="N758" s="1" t="s">
        <v>18</v>
      </c>
      <c r="O758" s="13">
        <v>0.02</v>
      </c>
    </row>
    <row r="759" spans="1:15" x14ac:dyDescent="0.25">
      <c r="A759" s="1" t="s">
        <v>794</v>
      </c>
      <c r="B759" s="12">
        <v>44731</v>
      </c>
      <c r="C759" s="12" t="str">
        <f t="shared" si="33"/>
        <v>2022</v>
      </c>
      <c r="D759" s="12" t="str">
        <f t="shared" si="34"/>
        <v>Jun</v>
      </c>
      <c r="E759" s="1">
        <v>39701</v>
      </c>
      <c r="F759" s="1">
        <v>15220</v>
      </c>
      <c r="G759" s="1">
        <v>24481</v>
      </c>
      <c r="H759" s="3">
        <f t="shared" si="35"/>
        <v>0.61663434170423914</v>
      </c>
      <c r="I759" s="1" t="s">
        <v>15</v>
      </c>
      <c r="J759" s="1" t="s">
        <v>36</v>
      </c>
      <c r="K759" s="1" t="s">
        <v>21</v>
      </c>
      <c r="L759" s="1" t="s">
        <v>31</v>
      </c>
      <c r="M759" s="1" t="s">
        <v>32</v>
      </c>
      <c r="N759" s="1" t="s">
        <v>51</v>
      </c>
      <c r="O759" s="13">
        <v>0.22</v>
      </c>
    </row>
    <row r="760" spans="1:15" x14ac:dyDescent="0.25">
      <c r="A760" s="1" t="s">
        <v>795</v>
      </c>
      <c r="B760" s="12">
        <v>44931</v>
      </c>
      <c r="C760" s="12" t="str">
        <f t="shared" si="33"/>
        <v>2023</v>
      </c>
      <c r="D760" s="12" t="str">
        <f t="shared" si="34"/>
        <v>Jan</v>
      </c>
      <c r="E760" s="1">
        <v>31071</v>
      </c>
      <c r="F760" s="1">
        <v>27030</v>
      </c>
      <c r="G760" s="1">
        <v>4041</v>
      </c>
      <c r="H760" s="3">
        <f t="shared" si="35"/>
        <v>0.1300569663029835</v>
      </c>
      <c r="I760" s="1" t="s">
        <v>13</v>
      </c>
      <c r="J760" s="1" t="s">
        <v>30</v>
      </c>
      <c r="K760" s="1" t="s">
        <v>45</v>
      </c>
      <c r="L760" s="1" t="s">
        <v>41</v>
      </c>
      <c r="M760" s="1" t="s">
        <v>17</v>
      </c>
      <c r="N760" s="1" t="s">
        <v>33</v>
      </c>
      <c r="O760" s="13">
        <v>0.02</v>
      </c>
    </row>
    <row r="761" spans="1:15" x14ac:dyDescent="0.25">
      <c r="A761" s="1" t="s">
        <v>796</v>
      </c>
      <c r="B761" s="12">
        <v>44737</v>
      </c>
      <c r="C761" s="12" t="str">
        <f t="shared" si="33"/>
        <v>2022</v>
      </c>
      <c r="D761" s="12" t="str">
        <f t="shared" si="34"/>
        <v>Jun</v>
      </c>
      <c r="E761" s="1">
        <v>42595</v>
      </c>
      <c r="F761" s="1">
        <v>28634</v>
      </c>
      <c r="G761" s="1">
        <v>13961</v>
      </c>
      <c r="H761" s="3">
        <f t="shared" si="35"/>
        <v>0.3277614743514497</v>
      </c>
      <c r="I761" s="1" t="s">
        <v>13</v>
      </c>
      <c r="J761" s="1" t="s">
        <v>36</v>
      </c>
      <c r="K761" s="1" t="s">
        <v>35</v>
      </c>
      <c r="L761" s="1" t="s">
        <v>27</v>
      </c>
      <c r="M761" s="1" t="s">
        <v>17</v>
      </c>
      <c r="N761" s="1" t="s">
        <v>51</v>
      </c>
      <c r="O761" s="13">
        <v>0.19</v>
      </c>
    </row>
    <row r="762" spans="1:15" x14ac:dyDescent="0.25">
      <c r="A762" s="1" t="s">
        <v>797</v>
      </c>
      <c r="B762" s="12">
        <v>45155</v>
      </c>
      <c r="C762" s="12" t="str">
        <f t="shared" si="33"/>
        <v>2023</v>
      </c>
      <c r="D762" s="12" t="str">
        <f t="shared" si="34"/>
        <v>Aug</v>
      </c>
      <c r="E762" s="1">
        <v>17196</v>
      </c>
      <c r="F762" s="1">
        <v>28862</v>
      </c>
      <c r="G762" s="1">
        <v>-11666</v>
      </c>
      <c r="H762" s="3">
        <f t="shared" si="35"/>
        <v>-0.67841358455454759</v>
      </c>
      <c r="I762" s="1" t="s">
        <v>13</v>
      </c>
      <c r="J762" s="1" t="s">
        <v>14</v>
      </c>
      <c r="K762" s="1" t="s">
        <v>45</v>
      </c>
      <c r="L762" s="1" t="s">
        <v>16</v>
      </c>
      <c r="M762" s="1" t="s">
        <v>17</v>
      </c>
      <c r="N762" s="1" t="s">
        <v>33</v>
      </c>
      <c r="O762" s="13">
        <v>0</v>
      </c>
    </row>
    <row r="763" spans="1:15" x14ac:dyDescent="0.25">
      <c r="A763" s="1" t="s">
        <v>798</v>
      </c>
      <c r="B763" s="12">
        <v>44622</v>
      </c>
      <c r="C763" s="12" t="str">
        <f t="shared" si="33"/>
        <v>2022</v>
      </c>
      <c r="D763" s="12" t="str">
        <f t="shared" si="34"/>
        <v>Mar</v>
      </c>
      <c r="E763" s="1">
        <v>6646</v>
      </c>
      <c r="F763" s="1">
        <v>12256</v>
      </c>
      <c r="G763" s="1">
        <v>-5610</v>
      </c>
      <c r="H763" s="3">
        <f t="shared" si="35"/>
        <v>-0.84411676196208241</v>
      </c>
      <c r="I763" s="1" t="s">
        <v>29</v>
      </c>
      <c r="J763" s="1" t="s">
        <v>14</v>
      </c>
      <c r="K763" s="1" t="s">
        <v>45</v>
      </c>
      <c r="L763" s="1" t="s">
        <v>41</v>
      </c>
      <c r="M763" s="1" t="s">
        <v>17</v>
      </c>
      <c r="N763" s="1" t="s">
        <v>51</v>
      </c>
      <c r="O763" s="13">
        <v>0.11</v>
      </c>
    </row>
    <row r="764" spans="1:15" x14ac:dyDescent="0.25">
      <c r="A764" s="1" t="s">
        <v>799</v>
      </c>
      <c r="B764" s="12">
        <v>45034</v>
      </c>
      <c r="C764" s="12" t="str">
        <f t="shared" si="33"/>
        <v>2023</v>
      </c>
      <c r="D764" s="12" t="str">
        <f t="shared" si="34"/>
        <v>Apr</v>
      </c>
      <c r="E764" s="1">
        <v>36335</v>
      </c>
      <c r="F764" s="1">
        <v>16437</v>
      </c>
      <c r="G764" s="1">
        <v>19898</v>
      </c>
      <c r="H764" s="3">
        <f t="shared" si="35"/>
        <v>0.54762625567634515</v>
      </c>
      <c r="I764" s="1" t="s">
        <v>13</v>
      </c>
      <c r="J764" s="1" t="s">
        <v>36</v>
      </c>
      <c r="K764" s="1" t="s">
        <v>21</v>
      </c>
      <c r="L764" s="1" t="s">
        <v>31</v>
      </c>
      <c r="M764" s="1" t="s">
        <v>32</v>
      </c>
      <c r="N764" s="1" t="s">
        <v>18</v>
      </c>
      <c r="O764" s="13">
        <v>0.14000000000000001</v>
      </c>
    </row>
    <row r="765" spans="1:15" x14ac:dyDescent="0.25">
      <c r="A765" s="1" t="s">
        <v>800</v>
      </c>
      <c r="B765" s="12">
        <v>45188</v>
      </c>
      <c r="C765" s="12" t="str">
        <f t="shared" si="33"/>
        <v>2023</v>
      </c>
      <c r="D765" s="12" t="str">
        <f t="shared" si="34"/>
        <v>Sep</v>
      </c>
      <c r="E765" s="1">
        <v>47172</v>
      </c>
      <c r="F765" s="1">
        <v>23854</v>
      </c>
      <c r="G765" s="1">
        <v>23318</v>
      </c>
      <c r="H765" s="3">
        <f t="shared" si="35"/>
        <v>0.49431866361400834</v>
      </c>
      <c r="I765" s="1" t="s">
        <v>35</v>
      </c>
      <c r="J765" s="1" t="s">
        <v>36</v>
      </c>
      <c r="K765" s="1" t="s">
        <v>20</v>
      </c>
      <c r="L765" s="1" t="s">
        <v>22</v>
      </c>
      <c r="M765" s="1" t="s">
        <v>32</v>
      </c>
      <c r="N765" s="1" t="s">
        <v>33</v>
      </c>
      <c r="O765" s="13">
        <v>0.11</v>
      </c>
    </row>
    <row r="766" spans="1:15" x14ac:dyDescent="0.25">
      <c r="A766" s="1" t="s">
        <v>801</v>
      </c>
      <c r="B766" s="12">
        <v>45162</v>
      </c>
      <c r="C766" s="12" t="str">
        <f t="shared" si="33"/>
        <v>2023</v>
      </c>
      <c r="D766" s="12" t="str">
        <f t="shared" si="34"/>
        <v>Aug</v>
      </c>
      <c r="E766" s="1">
        <v>39531</v>
      </c>
      <c r="F766" s="1">
        <v>19619</v>
      </c>
      <c r="G766" s="1">
        <v>19912</v>
      </c>
      <c r="H766" s="3">
        <f t="shared" si="35"/>
        <v>0.50370595229060733</v>
      </c>
      <c r="I766" s="1" t="s">
        <v>13</v>
      </c>
      <c r="J766" s="1" t="s">
        <v>40</v>
      </c>
      <c r="K766" s="1" t="s">
        <v>35</v>
      </c>
      <c r="L766" s="1" t="s">
        <v>31</v>
      </c>
      <c r="M766" s="1" t="s">
        <v>17</v>
      </c>
      <c r="N766" s="1" t="s">
        <v>51</v>
      </c>
      <c r="O766" s="13">
        <v>0.23</v>
      </c>
    </row>
    <row r="767" spans="1:15" x14ac:dyDescent="0.25">
      <c r="A767" s="1" t="s">
        <v>802</v>
      </c>
      <c r="B767" s="12">
        <v>45048</v>
      </c>
      <c r="C767" s="12" t="str">
        <f t="shared" si="33"/>
        <v>2023</v>
      </c>
      <c r="D767" s="12" t="str">
        <f t="shared" si="34"/>
        <v>May</v>
      </c>
      <c r="E767" s="1">
        <v>16606</v>
      </c>
      <c r="F767" s="1">
        <v>24552</v>
      </c>
      <c r="G767" s="1">
        <v>-7946</v>
      </c>
      <c r="H767" s="3">
        <f t="shared" si="35"/>
        <v>-0.47850174635673853</v>
      </c>
      <c r="I767" s="1" t="s">
        <v>35</v>
      </c>
      <c r="J767" s="1" t="s">
        <v>36</v>
      </c>
      <c r="K767" s="1" t="s">
        <v>21</v>
      </c>
      <c r="L767" s="1" t="s">
        <v>31</v>
      </c>
      <c r="M767" s="1" t="s">
        <v>32</v>
      </c>
      <c r="N767" s="1" t="s">
        <v>24</v>
      </c>
      <c r="O767" s="13">
        <v>0.03</v>
      </c>
    </row>
    <row r="768" spans="1:15" x14ac:dyDescent="0.25">
      <c r="A768" s="1" t="s">
        <v>803</v>
      </c>
      <c r="B768" s="12">
        <v>44963</v>
      </c>
      <c r="C768" s="12" t="str">
        <f t="shared" si="33"/>
        <v>2023</v>
      </c>
      <c r="D768" s="12" t="str">
        <f t="shared" si="34"/>
        <v>Feb</v>
      </c>
      <c r="E768" s="1">
        <v>23116</v>
      </c>
      <c r="F768" s="1">
        <v>29408</v>
      </c>
      <c r="G768" s="1">
        <v>-6292</v>
      </c>
      <c r="H768" s="3">
        <f t="shared" si="35"/>
        <v>-0.27219242083405432</v>
      </c>
      <c r="I768" s="1" t="s">
        <v>13</v>
      </c>
      <c r="J768" s="1" t="s">
        <v>40</v>
      </c>
      <c r="K768" s="1" t="s">
        <v>45</v>
      </c>
      <c r="L768" s="1" t="s">
        <v>27</v>
      </c>
      <c r="M768" s="1" t="s">
        <v>32</v>
      </c>
      <c r="N768" s="1" t="s">
        <v>18</v>
      </c>
      <c r="O768" s="13">
        <v>0.05</v>
      </c>
    </row>
    <row r="769" spans="1:15" x14ac:dyDescent="0.25">
      <c r="A769" s="1" t="s">
        <v>804</v>
      </c>
      <c r="B769" s="12">
        <v>44980</v>
      </c>
      <c r="C769" s="12" t="str">
        <f t="shared" si="33"/>
        <v>2023</v>
      </c>
      <c r="D769" s="12" t="str">
        <f t="shared" si="34"/>
        <v>Feb</v>
      </c>
      <c r="E769" s="1">
        <v>34530</v>
      </c>
      <c r="F769" s="1">
        <v>16222</v>
      </c>
      <c r="G769" s="1">
        <v>18308</v>
      </c>
      <c r="H769" s="3">
        <f t="shared" si="35"/>
        <v>0.53020561830292501</v>
      </c>
      <c r="I769" s="1" t="s">
        <v>29</v>
      </c>
      <c r="J769" s="1" t="s">
        <v>36</v>
      </c>
      <c r="K769" s="1" t="s">
        <v>29</v>
      </c>
      <c r="L769" s="1" t="s">
        <v>27</v>
      </c>
      <c r="M769" s="1" t="s">
        <v>17</v>
      </c>
      <c r="N769" s="1" t="s">
        <v>24</v>
      </c>
      <c r="O769" s="13">
        <v>0.03</v>
      </c>
    </row>
    <row r="770" spans="1:15" x14ac:dyDescent="0.25">
      <c r="A770" s="1" t="s">
        <v>805</v>
      </c>
      <c r="B770" s="12">
        <v>45080</v>
      </c>
      <c r="C770" s="12" t="str">
        <f t="shared" si="33"/>
        <v>2023</v>
      </c>
      <c r="D770" s="12" t="str">
        <f t="shared" si="34"/>
        <v>Jun</v>
      </c>
      <c r="E770" s="1">
        <v>18128</v>
      </c>
      <c r="F770" s="1">
        <v>21411</v>
      </c>
      <c r="G770" s="1">
        <v>-3283</v>
      </c>
      <c r="H770" s="3">
        <f t="shared" si="35"/>
        <v>-0.18110105913503971</v>
      </c>
      <c r="I770" s="1" t="s">
        <v>13</v>
      </c>
      <c r="J770" s="1" t="s">
        <v>26</v>
      </c>
      <c r="K770" s="1" t="s">
        <v>21</v>
      </c>
      <c r="L770" s="1" t="s">
        <v>31</v>
      </c>
      <c r="M770" s="1" t="s">
        <v>17</v>
      </c>
      <c r="N770" s="1" t="s">
        <v>51</v>
      </c>
      <c r="O770" s="13">
        <v>0.09</v>
      </c>
    </row>
    <row r="771" spans="1:15" x14ac:dyDescent="0.25">
      <c r="A771" s="1" t="s">
        <v>806</v>
      </c>
      <c r="B771" s="12">
        <v>44917</v>
      </c>
      <c r="C771" s="12" t="str">
        <f t="shared" ref="C771:C834" si="36">TEXT(B771,"YYYY")</f>
        <v>2022</v>
      </c>
      <c r="D771" s="12" t="str">
        <f t="shared" ref="D771:D834" si="37">TEXT(B771,"MMM")</f>
        <v>Dec</v>
      </c>
      <c r="E771" s="1">
        <v>48293</v>
      </c>
      <c r="F771" s="1">
        <v>20756</v>
      </c>
      <c r="G771" s="1">
        <v>27537</v>
      </c>
      <c r="H771" s="3">
        <f t="shared" ref="H771:H834" si="38">G771/E771</f>
        <v>0.57020686227817696</v>
      </c>
      <c r="I771" s="1" t="s">
        <v>35</v>
      </c>
      <c r="J771" s="1" t="s">
        <v>26</v>
      </c>
      <c r="K771" s="1" t="s">
        <v>35</v>
      </c>
      <c r="L771" s="1" t="s">
        <v>27</v>
      </c>
      <c r="M771" s="1" t="s">
        <v>23</v>
      </c>
      <c r="N771" s="1" t="s">
        <v>24</v>
      </c>
      <c r="O771" s="13">
        <v>0.25</v>
      </c>
    </row>
    <row r="772" spans="1:15" x14ac:dyDescent="0.25">
      <c r="A772" s="1" t="s">
        <v>807</v>
      </c>
      <c r="B772" s="12">
        <v>45263</v>
      </c>
      <c r="C772" s="12" t="str">
        <f t="shared" si="36"/>
        <v>2023</v>
      </c>
      <c r="D772" s="12" t="str">
        <f t="shared" si="37"/>
        <v>Dec</v>
      </c>
      <c r="E772" s="1">
        <v>26001</v>
      </c>
      <c r="F772" s="1">
        <v>9759</v>
      </c>
      <c r="G772" s="1">
        <v>16242</v>
      </c>
      <c r="H772" s="3">
        <f t="shared" si="38"/>
        <v>0.62466828198915425</v>
      </c>
      <c r="I772" s="1" t="s">
        <v>13</v>
      </c>
      <c r="J772" s="1" t="s">
        <v>36</v>
      </c>
      <c r="K772" s="1" t="s">
        <v>29</v>
      </c>
      <c r="L772" s="1" t="s">
        <v>31</v>
      </c>
      <c r="M772" s="1" t="s">
        <v>38</v>
      </c>
      <c r="N772" s="1" t="s">
        <v>18</v>
      </c>
      <c r="O772" s="13">
        <v>0.09</v>
      </c>
    </row>
    <row r="773" spans="1:15" x14ac:dyDescent="0.25">
      <c r="A773" s="1" t="s">
        <v>808</v>
      </c>
      <c r="B773" s="12">
        <v>44831</v>
      </c>
      <c r="C773" s="12" t="str">
        <f t="shared" si="36"/>
        <v>2022</v>
      </c>
      <c r="D773" s="12" t="str">
        <f t="shared" si="37"/>
        <v>Sep</v>
      </c>
      <c r="E773" s="1">
        <v>25524</v>
      </c>
      <c r="F773" s="1">
        <v>3262</v>
      </c>
      <c r="G773" s="1">
        <v>22262</v>
      </c>
      <c r="H773" s="3">
        <f t="shared" si="38"/>
        <v>0.87219871493496315</v>
      </c>
      <c r="I773" s="1" t="s">
        <v>29</v>
      </c>
      <c r="J773" s="1" t="s">
        <v>26</v>
      </c>
      <c r="K773" s="1" t="s">
        <v>15</v>
      </c>
      <c r="L773" s="1" t="s">
        <v>31</v>
      </c>
      <c r="M773" s="1" t="s">
        <v>17</v>
      </c>
      <c r="N773" s="1" t="s">
        <v>18</v>
      </c>
      <c r="O773" s="13">
        <v>0.17</v>
      </c>
    </row>
    <row r="774" spans="1:15" x14ac:dyDescent="0.25">
      <c r="A774" s="1" t="s">
        <v>809</v>
      </c>
      <c r="B774" s="12">
        <v>44720</v>
      </c>
      <c r="C774" s="12" t="str">
        <f t="shared" si="36"/>
        <v>2022</v>
      </c>
      <c r="D774" s="12" t="str">
        <f t="shared" si="37"/>
        <v>Jun</v>
      </c>
      <c r="E774" s="1">
        <v>20270</v>
      </c>
      <c r="F774" s="1">
        <v>14288</v>
      </c>
      <c r="G774" s="1">
        <v>5982</v>
      </c>
      <c r="H774" s="3">
        <f t="shared" si="38"/>
        <v>0.29511593487913174</v>
      </c>
      <c r="I774" s="1" t="s">
        <v>13</v>
      </c>
      <c r="J774" s="1" t="s">
        <v>26</v>
      </c>
      <c r="K774" s="1" t="s">
        <v>35</v>
      </c>
      <c r="L774" s="1" t="s">
        <v>27</v>
      </c>
      <c r="M774" s="1" t="s">
        <v>17</v>
      </c>
      <c r="N774" s="1" t="s">
        <v>18</v>
      </c>
      <c r="O774" s="13">
        <v>0.24</v>
      </c>
    </row>
    <row r="775" spans="1:15" x14ac:dyDescent="0.25">
      <c r="A775" s="1" t="s">
        <v>810</v>
      </c>
      <c r="B775" s="12">
        <v>44772</v>
      </c>
      <c r="C775" s="12" t="str">
        <f t="shared" si="36"/>
        <v>2022</v>
      </c>
      <c r="D775" s="12" t="str">
        <f t="shared" si="37"/>
        <v>Jul</v>
      </c>
      <c r="E775" s="1">
        <v>13925</v>
      </c>
      <c r="F775" s="1">
        <v>28550</v>
      </c>
      <c r="G775" s="1">
        <v>-14625</v>
      </c>
      <c r="H775" s="3">
        <f t="shared" si="38"/>
        <v>-1.0502692998204668</v>
      </c>
      <c r="I775" s="1" t="s">
        <v>15</v>
      </c>
      <c r="J775" s="1" t="s">
        <v>26</v>
      </c>
      <c r="K775" s="1" t="s">
        <v>20</v>
      </c>
      <c r="L775" s="1" t="s">
        <v>31</v>
      </c>
      <c r="M775" s="1" t="s">
        <v>23</v>
      </c>
      <c r="N775" s="1" t="s">
        <v>51</v>
      </c>
      <c r="O775" s="13">
        <v>0.14000000000000001</v>
      </c>
    </row>
    <row r="776" spans="1:15" x14ac:dyDescent="0.25">
      <c r="A776" s="1" t="s">
        <v>811</v>
      </c>
      <c r="B776" s="12">
        <v>45128</v>
      </c>
      <c r="C776" s="12" t="str">
        <f t="shared" si="36"/>
        <v>2023</v>
      </c>
      <c r="D776" s="12" t="str">
        <f t="shared" si="37"/>
        <v>Jul</v>
      </c>
      <c r="E776" s="1">
        <v>32159</v>
      </c>
      <c r="F776" s="1">
        <v>16032</v>
      </c>
      <c r="G776" s="1">
        <v>16127</v>
      </c>
      <c r="H776" s="3">
        <f t="shared" si="38"/>
        <v>0.50147703597748683</v>
      </c>
      <c r="I776" s="1" t="s">
        <v>15</v>
      </c>
      <c r="J776" s="1" t="s">
        <v>36</v>
      </c>
      <c r="K776" s="1" t="s">
        <v>15</v>
      </c>
      <c r="L776" s="1" t="s">
        <v>41</v>
      </c>
      <c r="M776" s="1" t="s">
        <v>23</v>
      </c>
      <c r="N776" s="1" t="s">
        <v>18</v>
      </c>
      <c r="O776" s="13">
        <v>0.05</v>
      </c>
    </row>
    <row r="777" spans="1:15" x14ac:dyDescent="0.25">
      <c r="A777" s="1" t="s">
        <v>812</v>
      </c>
      <c r="B777" s="12">
        <v>44732</v>
      </c>
      <c r="C777" s="12" t="str">
        <f t="shared" si="36"/>
        <v>2022</v>
      </c>
      <c r="D777" s="12" t="str">
        <f t="shared" si="37"/>
        <v>Jun</v>
      </c>
      <c r="E777" s="1">
        <v>48877</v>
      </c>
      <c r="F777" s="1">
        <v>8779</v>
      </c>
      <c r="G777" s="1">
        <v>40098</v>
      </c>
      <c r="H777" s="3">
        <f t="shared" si="38"/>
        <v>0.82038586656300505</v>
      </c>
      <c r="I777" s="1" t="s">
        <v>13</v>
      </c>
      <c r="J777" s="1" t="s">
        <v>14</v>
      </c>
      <c r="K777" s="1" t="s">
        <v>20</v>
      </c>
      <c r="L777" s="1" t="s">
        <v>31</v>
      </c>
      <c r="M777" s="1" t="s">
        <v>23</v>
      </c>
      <c r="N777" s="1" t="s">
        <v>18</v>
      </c>
      <c r="O777" s="13">
        <v>0.28999999999999998</v>
      </c>
    </row>
    <row r="778" spans="1:15" x14ac:dyDescent="0.25">
      <c r="A778" s="1" t="s">
        <v>813</v>
      </c>
      <c r="B778" s="12">
        <v>45096</v>
      </c>
      <c r="C778" s="12" t="str">
        <f t="shared" si="36"/>
        <v>2023</v>
      </c>
      <c r="D778" s="12" t="str">
        <f t="shared" si="37"/>
        <v>Jun</v>
      </c>
      <c r="E778" s="1">
        <v>24748</v>
      </c>
      <c r="F778" s="1">
        <v>28670</v>
      </c>
      <c r="G778" s="1">
        <v>-3922</v>
      </c>
      <c r="H778" s="3">
        <f t="shared" si="38"/>
        <v>-0.1584774527234524</v>
      </c>
      <c r="I778" s="1" t="s">
        <v>13</v>
      </c>
      <c r="J778" s="1" t="s">
        <v>14</v>
      </c>
      <c r="K778" s="1" t="s">
        <v>15</v>
      </c>
      <c r="L778" s="1" t="s">
        <v>27</v>
      </c>
      <c r="M778" s="1" t="s">
        <v>23</v>
      </c>
      <c r="N778" s="1" t="s">
        <v>18</v>
      </c>
      <c r="O778" s="13">
        <v>0.03</v>
      </c>
    </row>
    <row r="779" spans="1:15" x14ac:dyDescent="0.25">
      <c r="A779" s="1" t="s">
        <v>814</v>
      </c>
      <c r="B779" s="12">
        <v>44928</v>
      </c>
      <c r="C779" s="12" t="str">
        <f t="shared" si="36"/>
        <v>2023</v>
      </c>
      <c r="D779" s="12" t="str">
        <f t="shared" si="37"/>
        <v>Jan</v>
      </c>
      <c r="E779" s="1">
        <v>34691</v>
      </c>
      <c r="F779" s="1">
        <v>11608</v>
      </c>
      <c r="G779" s="1">
        <v>23083</v>
      </c>
      <c r="H779" s="3">
        <f t="shared" si="38"/>
        <v>0.66538871753480733</v>
      </c>
      <c r="I779" s="1" t="s">
        <v>29</v>
      </c>
      <c r="J779" s="1" t="s">
        <v>36</v>
      </c>
      <c r="K779" s="1" t="s">
        <v>21</v>
      </c>
      <c r="L779" s="1" t="s">
        <v>41</v>
      </c>
      <c r="M779" s="1" t="s">
        <v>23</v>
      </c>
      <c r="N779" s="1" t="s">
        <v>24</v>
      </c>
      <c r="O779" s="13">
        <v>7.0000000000000007E-2</v>
      </c>
    </row>
    <row r="780" spans="1:15" x14ac:dyDescent="0.25">
      <c r="A780" s="1" t="s">
        <v>815</v>
      </c>
      <c r="B780" s="12">
        <v>45038</v>
      </c>
      <c r="C780" s="12" t="str">
        <f t="shared" si="36"/>
        <v>2023</v>
      </c>
      <c r="D780" s="12" t="str">
        <f t="shared" si="37"/>
        <v>Apr</v>
      </c>
      <c r="E780" s="1">
        <v>30555</v>
      </c>
      <c r="F780" s="1">
        <v>10522</v>
      </c>
      <c r="G780" s="1">
        <v>20033</v>
      </c>
      <c r="H780" s="3">
        <f t="shared" si="38"/>
        <v>0.65563737522500409</v>
      </c>
      <c r="I780" s="1" t="s">
        <v>35</v>
      </c>
      <c r="J780" s="1" t="s">
        <v>36</v>
      </c>
      <c r="K780" s="1" t="s">
        <v>20</v>
      </c>
      <c r="L780" s="1" t="s">
        <v>22</v>
      </c>
      <c r="M780" s="1" t="s">
        <v>23</v>
      </c>
      <c r="N780" s="1" t="s">
        <v>18</v>
      </c>
      <c r="O780" s="13">
        <v>0.2</v>
      </c>
    </row>
    <row r="781" spans="1:15" x14ac:dyDescent="0.25">
      <c r="A781" s="1" t="s">
        <v>816</v>
      </c>
      <c r="B781" s="12">
        <v>45125</v>
      </c>
      <c r="C781" s="12" t="str">
        <f t="shared" si="36"/>
        <v>2023</v>
      </c>
      <c r="D781" s="12" t="str">
        <f t="shared" si="37"/>
        <v>Jul</v>
      </c>
      <c r="E781" s="1">
        <v>20958</v>
      </c>
      <c r="F781" s="1">
        <v>4820</v>
      </c>
      <c r="G781" s="1">
        <v>16138</v>
      </c>
      <c r="H781" s="3">
        <f t="shared" si="38"/>
        <v>0.77001622292203453</v>
      </c>
      <c r="I781" s="1" t="s">
        <v>13</v>
      </c>
      <c r="J781" s="1" t="s">
        <v>14</v>
      </c>
      <c r="K781" s="1" t="s">
        <v>21</v>
      </c>
      <c r="L781" s="1" t="s">
        <v>16</v>
      </c>
      <c r="M781" s="1" t="s">
        <v>17</v>
      </c>
      <c r="N781" s="1" t="s">
        <v>24</v>
      </c>
      <c r="O781" s="13">
        <v>7.0000000000000007E-2</v>
      </c>
    </row>
    <row r="782" spans="1:15" x14ac:dyDescent="0.25">
      <c r="A782" s="1" t="s">
        <v>817</v>
      </c>
      <c r="B782" s="12">
        <v>45288</v>
      </c>
      <c r="C782" s="12" t="str">
        <f t="shared" si="36"/>
        <v>2023</v>
      </c>
      <c r="D782" s="12" t="str">
        <f t="shared" si="37"/>
        <v>Dec</v>
      </c>
      <c r="E782" s="1">
        <v>36666</v>
      </c>
      <c r="F782" s="1">
        <v>8287</v>
      </c>
      <c r="G782" s="1">
        <v>28379</v>
      </c>
      <c r="H782" s="3">
        <f t="shared" si="38"/>
        <v>0.77398679975999563</v>
      </c>
      <c r="I782" s="1" t="s">
        <v>35</v>
      </c>
      <c r="J782" s="1" t="s">
        <v>36</v>
      </c>
      <c r="K782" s="1" t="s">
        <v>21</v>
      </c>
      <c r="L782" s="1" t="s">
        <v>31</v>
      </c>
      <c r="M782" s="1" t="s">
        <v>38</v>
      </c>
      <c r="N782" s="1" t="s">
        <v>18</v>
      </c>
      <c r="O782" s="13">
        <v>0.02</v>
      </c>
    </row>
    <row r="783" spans="1:15" x14ac:dyDescent="0.25">
      <c r="A783" s="1" t="s">
        <v>818</v>
      </c>
      <c r="B783" s="12">
        <v>45246</v>
      </c>
      <c r="C783" s="12" t="str">
        <f t="shared" si="36"/>
        <v>2023</v>
      </c>
      <c r="D783" s="12" t="str">
        <f t="shared" si="37"/>
        <v>Nov</v>
      </c>
      <c r="E783" s="1">
        <v>40847</v>
      </c>
      <c r="F783" s="1">
        <v>16163</v>
      </c>
      <c r="G783" s="1">
        <v>24684</v>
      </c>
      <c r="H783" s="3">
        <f t="shared" si="38"/>
        <v>0.60430386564496785</v>
      </c>
      <c r="I783" s="1" t="s">
        <v>20</v>
      </c>
      <c r="J783" s="1" t="s">
        <v>26</v>
      </c>
      <c r="K783" s="1" t="s">
        <v>21</v>
      </c>
      <c r="L783" s="1" t="s">
        <v>16</v>
      </c>
      <c r="M783" s="1" t="s">
        <v>32</v>
      </c>
      <c r="N783" s="1" t="s">
        <v>18</v>
      </c>
      <c r="O783" s="13">
        <v>0.19</v>
      </c>
    </row>
    <row r="784" spans="1:15" x14ac:dyDescent="0.25">
      <c r="A784" s="1" t="s">
        <v>819</v>
      </c>
      <c r="B784" s="12">
        <v>44799</v>
      </c>
      <c r="C784" s="12" t="str">
        <f t="shared" si="36"/>
        <v>2022</v>
      </c>
      <c r="D784" s="12" t="str">
        <f t="shared" si="37"/>
        <v>Aug</v>
      </c>
      <c r="E784" s="1">
        <v>20501</v>
      </c>
      <c r="F784" s="1">
        <v>12015</v>
      </c>
      <c r="G784" s="1">
        <v>8486</v>
      </c>
      <c r="H784" s="3">
        <f t="shared" si="38"/>
        <v>0.41393102775474366</v>
      </c>
      <c r="I784" s="1" t="s">
        <v>29</v>
      </c>
      <c r="J784" s="1" t="s">
        <v>30</v>
      </c>
      <c r="K784" s="1" t="s">
        <v>45</v>
      </c>
      <c r="L784" s="1" t="s">
        <v>22</v>
      </c>
      <c r="M784" s="1" t="s">
        <v>17</v>
      </c>
      <c r="N784" s="1" t="s">
        <v>18</v>
      </c>
      <c r="O784" s="13">
        <v>0.26</v>
      </c>
    </row>
    <row r="785" spans="1:15" x14ac:dyDescent="0.25">
      <c r="A785" s="1" t="s">
        <v>820</v>
      </c>
      <c r="B785" s="12">
        <v>44710</v>
      </c>
      <c r="C785" s="12" t="str">
        <f t="shared" si="36"/>
        <v>2022</v>
      </c>
      <c r="D785" s="12" t="str">
        <f t="shared" si="37"/>
        <v>May</v>
      </c>
      <c r="E785" s="1">
        <v>21664</v>
      </c>
      <c r="F785" s="1">
        <v>9599</v>
      </c>
      <c r="G785" s="1">
        <v>12065</v>
      </c>
      <c r="H785" s="3">
        <f t="shared" si="38"/>
        <v>0.55691469719350073</v>
      </c>
      <c r="I785" s="1" t="s">
        <v>29</v>
      </c>
      <c r="J785" s="1" t="s">
        <v>26</v>
      </c>
      <c r="K785" s="1" t="s">
        <v>29</v>
      </c>
      <c r="L785" s="1" t="s">
        <v>41</v>
      </c>
      <c r="M785" s="1" t="s">
        <v>32</v>
      </c>
      <c r="N785" s="1" t="s">
        <v>33</v>
      </c>
      <c r="O785" s="13">
        <v>0.11</v>
      </c>
    </row>
    <row r="786" spans="1:15" x14ac:dyDescent="0.25">
      <c r="A786" s="1" t="s">
        <v>821</v>
      </c>
      <c r="B786" s="12">
        <v>44653</v>
      </c>
      <c r="C786" s="12" t="str">
        <f t="shared" si="36"/>
        <v>2022</v>
      </c>
      <c r="D786" s="12" t="str">
        <f t="shared" si="37"/>
        <v>Apr</v>
      </c>
      <c r="E786" s="1">
        <v>43766</v>
      </c>
      <c r="F786" s="1">
        <v>24814</v>
      </c>
      <c r="G786" s="1">
        <v>18952</v>
      </c>
      <c r="H786" s="3">
        <f t="shared" si="38"/>
        <v>0.4330302060960563</v>
      </c>
      <c r="I786" s="1" t="s">
        <v>29</v>
      </c>
      <c r="J786" s="1" t="s">
        <v>40</v>
      </c>
      <c r="K786" s="1" t="s">
        <v>21</v>
      </c>
      <c r="L786" s="1" t="s">
        <v>16</v>
      </c>
      <c r="M786" s="1" t="s">
        <v>32</v>
      </c>
      <c r="N786" s="1" t="s">
        <v>51</v>
      </c>
      <c r="O786" s="13">
        <v>0.1</v>
      </c>
    </row>
    <row r="787" spans="1:15" x14ac:dyDescent="0.25">
      <c r="A787" s="1" t="s">
        <v>822</v>
      </c>
      <c r="B787" s="12">
        <v>45076</v>
      </c>
      <c r="C787" s="12" t="str">
        <f t="shared" si="36"/>
        <v>2023</v>
      </c>
      <c r="D787" s="12" t="str">
        <f t="shared" si="37"/>
        <v>May</v>
      </c>
      <c r="E787" s="1">
        <v>44734</v>
      </c>
      <c r="F787" s="1">
        <v>21931</v>
      </c>
      <c r="G787" s="1">
        <v>22803</v>
      </c>
      <c r="H787" s="3">
        <f t="shared" si="38"/>
        <v>0.50974650154245094</v>
      </c>
      <c r="I787" s="1" t="s">
        <v>29</v>
      </c>
      <c r="J787" s="1" t="s">
        <v>36</v>
      </c>
      <c r="K787" s="1" t="s">
        <v>45</v>
      </c>
      <c r="L787" s="1" t="s">
        <v>22</v>
      </c>
      <c r="M787" s="1" t="s">
        <v>23</v>
      </c>
      <c r="N787" s="1" t="s">
        <v>18</v>
      </c>
      <c r="O787" s="13">
        <v>7.0000000000000007E-2</v>
      </c>
    </row>
    <row r="788" spans="1:15" x14ac:dyDescent="0.25">
      <c r="A788" s="1" t="s">
        <v>823</v>
      </c>
      <c r="B788" s="12">
        <v>45010</v>
      </c>
      <c r="C788" s="12" t="str">
        <f t="shared" si="36"/>
        <v>2023</v>
      </c>
      <c r="D788" s="12" t="str">
        <f t="shared" si="37"/>
        <v>Mar</v>
      </c>
      <c r="E788" s="1">
        <v>46472</v>
      </c>
      <c r="F788" s="1">
        <v>23721</v>
      </c>
      <c r="G788" s="1">
        <v>22751</v>
      </c>
      <c r="H788" s="3">
        <f t="shared" si="38"/>
        <v>0.48956360819418143</v>
      </c>
      <c r="I788" s="1" t="s">
        <v>35</v>
      </c>
      <c r="J788" s="1" t="s">
        <v>14</v>
      </c>
      <c r="K788" s="1" t="s">
        <v>21</v>
      </c>
      <c r="L788" s="1" t="s">
        <v>31</v>
      </c>
      <c r="M788" s="1" t="s">
        <v>23</v>
      </c>
      <c r="N788" s="1" t="s">
        <v>18</v>
      </c>
      <c r="O788" s="13">
        <v>0.25</v>
      </c>
    </row>
    <row r="789" spans="1:15" x14ac:dyDescent="0.25">
      <c r="A789" s="1" t="s">
        <v>824</v>
      </c>
      <c r="B789" s="12">
        <v>45018</v>
      </c>
      <c r="C789" s="12" t="str">
        <f t="shared" si="36"/>
        <v>2023</v>
      </c>
      <c r="D789" s="12" t="str">
        <f t="shared" si="37"/>
        <v>Apr</v>
      </c>
      <c r="E789" s="1">
        <v>37997</v>
      </c>
      <c r="F789" s="1">
        <v>17710</v>
      </c>
      <c r="G789" s="1">
        <v>20287</v>
      </c>
      <c r="H789" s="3">
        <f t="shared" si="38"/>
        <v>0.53391057188725422</v>
      </c>
      <c r="I789" s="1" t="s">
        <v>13</v>
      </c>
      <c r="J789" s="1" t="s">
        <v>30</v>
      </c>
      <c r="K789" s="1" t="s">
        <v>35</v>
      </c>
      <c r="L789" s="1" t="s">
        <v>41</v>
      </c>
      <c r="M789" s="1" t="s">
        <v>17</v>
      </c>
      <c r="N789" s="1" t="s">
        <v>33</v>
      </c>
      <c r="O789" s="13">
        <v>0.24</v>
      </c>
    </row>
    <row r="790" spans="1:15" x14ac:dyDescent="0.25">
      <c r="A790" s="1" t="s">
        <v>825</v>
      </c>
      <c r="B790" s="12">
        <v>44794</v>
      </c>
      <c r="C790" s="12" t="str">
        <f t="shared" si="36"/>
        <v>2022</v>
      </c>
      <c r="D790" s="12" t="str">
        <f t="shared" si="37"/>
        <v>Aug</v>
      </c>
      <c r="E790" s="1">
        <v>8098</v>
      </c>
      <c r="F790" s="1">
        <v>8462</v>
      </c>
      <c r="G790" s="1">
        <v>-364</v>
      </c>
      <c r="H790" s="3">
        <f t="shared" si="38"/>
        <v>-4.4949370214867869E-2</v>
      </c>
      <c r="I790" s="1" t="s">
        <v>15</v>
      </c>
      <c r="J790" s="1" t="s">
        <v>36</v>
      </c>
      <c r="K790" s="1" t="s">
        <v>20</v>
      </c>
      <c r="L790" s="1" t="s">
        <v>31</v>
      </c>
      <c r="M790" s="1" t="s">
        <v>32</v>
      </c>
      <c r="N790" s="1" t="s">
        <v>18</v>
      </c>
      <c r="O790" s="13">
        <v>0.14000000000000001</v>
      </c>
    </row>
    <row r="791" spans="1:15" x14ac:dyDescent="0.25">
      <c r="A791" s="1" t="s">
        <v>826</v>
      </c>
      <c r="B791" s="12">
        <v>45042</v>
      </c>
      <c r="C791" s="12" t="str">
        <f t="shared" si="36"/>
        <v>2023</v>
      </c>
      <c r="D791" s="12" t="str">
        <f t="shared" si="37"/>
        <v>Apr</v>
      </c>
      <c r="E791" s="1">
        <v>21207</v>
      </c>
      <c r="F791" s="1">
        <v>14536</v>
      </c>
      <c r="G791" s="1">
        <v>6671</v>
      </c>
      <c r="H791" s="3">
        <f t="shared" si="38"/>
        <v>0.31456594520677134</v>
      </c>
      <c r="I791" s="1" t="s">
        <v>20</v>
      </c>
      <c r="J791" s="1" t="s">
        <v>14</v>
      </c>
      <c r="K791" s="1" t="s">
        <v>20</v>
      </c>
      <c r="L791" s="1" t="s">
        <v>31</v>
      </c>
      <c r="M791" s="1" t="s">
        <v>23</v>
      </c>
      <c r="N791" s="1" t="s">
        <v>24</v>
      </c>
      <c r="O791" s="13">
        <v>0.17</v>
      </c>
    </row>
    <row r="792" spans="1:15" x14ac:dyDescent="0.25">
      <c r="A792" s="1" t="s">
        <v>827</v>
      </c>
      <c r="B792" s="12">
        <v>44622</v>
      </c>
      <c r="C792" s="12" t="str">
        <f t="shared" si="36"/>
        <v>2022</v>
      </c>
      <c r="D792" s="12" t="str">
        <f t="shared" si="37"/>
        <v>Mar</v>
      </c>
      <c r="E792" s="1">
        <v>48196</v>
      </c>
      <c r="F792" s="1">
        <v>13509</v>
      </c>
      <c r="G792" s="1">
        <v>34687</v>
      </c>
      <c r="H792" s="3">
        <f t="shared" si="38"/>
        <v>0.71970702962901489</v>
      </c>
      <c r="I792" s="1" t="s">
        <v>35</v>
      </c>
      <c r="J792" s="1" t="s">
        <v>26</v>
      </c>
      <c r="K792" s="1" t="s">
        <v>21</v>
      </c>
      <c r="L792" s="1" t="s">
        <v>27</v>
      </c>
      <c r="M792" s="1" t="s">
        <v>23</v>
      </c>
      <c r="N792" s="1" t="s">
        <v>24</v>
      </c>
      <c r="O792" s="13">
        <v>0.02</v>
      </c>
    </row>
    <row r="793" spans="1:15" x14ac:dyDescent="0.25">
      <c r="A793" s="1" t="s">
        <v>828</v>
      </c>
      <c r="B793" s="12">
        <v>44616</v>
      </c>
      <c r="C793" s="12" t="str">
        <f t="shared" si="36"/>
        <v>2022</v>
      </c>
      <c r="D793" s="12" t="str">
        <f t="shared" si="37"/>
        <v>Feb</v>
      </c>
      <c r="E793" s="1">
        <v>7930</v>
      </c>
      <c r="F793" s="1">
        <v>15607</v>
      </c>
      <c r="G793" s="1">
        <v>-7677</v>
      </c>
      <c r="H793" s="3">
        <f t="shared" si="38"/>
        <v>-0.96809583858764192</v>
      </c>
      <c r="I793" s="1" t="s">
        <v>13</v>
      </c>
      <c r="J793" s="1" t="s">
        <v>26</v>
      </c>
      <c r="K793" s="1" t="s">
        <v>21</v>
      </c>
      <c r="L793" s="1" t="s">
        <v>27</v>
      </c>
      <c r="M793" s="1" t="s">
        <v>17</v>
      </c>
      <c r="N793" s="1" t="s">
        <v>18</v>
      </c>
      <c r="O793" s="13">
        <v>0.24</v>
      </c>
    </row>
    <row r="794" spans="1:15" x14ac:dyDescent="0.25">
      <c r="A794" s="1" t="s">
        <v>829</v>
      </c>
      <c r="B794" s="12">
        <v>45282</v>
      </c>
      <c r="C794" s="12" t="str">
        <f t="shared" si="36"/>
        <v>2023</v>
      </c>
      <c r="D794" s="12" t="str">
        <f t="shared" si="37"/>
        <v>Dec</v>
      </c>
      <c r="E794" s="1">
        <v>22962</v>
      </c>
      <c r="F794" s="1">
        <v>6876</v>
      </c>
      <c r="G794" s="1">
        <v>16086</v>
      </c>
      <c r="H794" s="3">
        <f t="shared" si="38"/>
        <v>0.70054873268879014</v>
      </c>
      <c r="I794" s="1" t="s">
        <v>29</v>
      </c>
      <c r="J794" s="1" t="s">
        <v>40</v>
      </c>
      <c r="K794" s="1" t="s">
        <v>21</v>
      </c>
      <c r="L794" s="1" t="s">
        <v>41</v>
      </c>
      <c r="M794" s="1" t="s">
        <v>23</v>
      </c>
      <c r="N794" s="1" t="s">
        <v>18</v>
      </c>
      <c r="O794" s="13">
        <v>0.15</v>
      </c>
    </row>
    <row r="795" spans="1:15" x14ac:dyDescent="0.25">
      <c r="A795" s="1" t="s">
        <v>830</v>
      </c>
      <c r="B795" s="12">
        <v>44809</v>
      </c>
      <c r="C795" s="12" t="str">
        <f t="shared" si="36"/>
        <v>2022</v>
      </c>
      <c r="D795" s="12" t="str">
        <f t="shared" si="37"/>
        <v>Sep</v>
      </c>
      <c r="E795" s="1">
        <v>8431</v>
      </c>
      <c r="F795" s="1">
        <v>29376</v>
      </c>
      <c r="G795" s="1">
        <v>-20945</v>
      </c>
      <c r="H795" s="3">
        <f t="shared" si="38"/>
        <v>-2.4842841893013876</v>
      </c>
      <c r="I795" s="1" t="s">
        <v>20</v>
      </c>
      <c r="J795" s="1" t="s">
        <v>26</v>
      </c>
      <c r="K795" s="1" t="s">
        <v>21</v>
      </c>
      <c r="L795" s="1" t="s">
        <v>31</v>
      </c>
      <c r="M795" s="1" t="s">
        <v>32</v>
      </c>
      <c r="N795" s="1" t="s">
        <v>18</v>
      </c>
      <c r="O795" s="13">
        <v>0.08</v>
      </c>
    </row>
    <row r="796" spans="1:15" x14ac:dyDescent="0.25">
      <c r="A796" s="1" t="s">
        <v>831</v>
      </c>
      <c r="B796" s="12">
        <v>44581</v>
      </c>
      <c r="C796" s="12" t="str">
        <f t="shared" si="36"/>
        <v>2022</v>
      </c>
      <c r="D796" s="12" t="str">
        <f t="shared" si="37"/>
        <v>Jan</v>
      </c>
      <c r="E796" s="1">
        <v>33949</v>
      </c>
      <c r="F796" s="1">
        <v>26104</v>
      </c>
      <c r="G796" s="1">
        <v>7845</v>
      </c>
      <c r="H796" s="3">
        <f t="shared" si="38"/>
        <v>0.23108191699313677</v>
      </c>
      <c r="I796" s="1" t="s">
        <v>35</v>
      </c>
      <c r="J796" s="1" t="s">
        <v>36</v>
      </c>
      <c r="K796" s="1" t="s">
        <v>35</v>
      </c>
      <c r="L796" s="1" t="s">
        <v>22</v>
      </c>
      <c r="M796" s="1" t="s">
        <v>17</v>
      </c>
      <c r="N796" s="1" t="s">
        <v>18</v>
      </c>
      <c r="O796" s="13">
        <v>0.09</v>
      </c>
    </row>
    <row r="797" spans="1:15" x14ac:dyDescent="0.25">
      <c r="A797" s="1" t="s">
        <v>832</v>
      </c>
      <c r="B797" s="12">
        <v>45135</v>
      </c>
      <c r="C797" s="12" t="str">
        <f t="shared" si="36"/>
        <v>2023</v>
      </c>
      <c r="D797" s="12" t="str">
        <f t="shared" si="37"/>
        <v>Jul</v>
      </c>
      <c r="E797" s="1">
        <v>39203</v>
      </c>
      <c r="F797" s="1">
        <v>16903</v>
      </c>
      <c r="G797" s="1">
        <v>22300</v>
      </c>
      <c r="H797" s="3">
        <f t="shared" si="38"/>
        <v>0.56883401780475984</v>
      </c>
      <c r="I797" s="1" t="s">
        <v>13</v>
      </c>
      <c r="J797" s="1" t="s">
        <v>36</v>
      </c>
      <c r="K797" s="1" t="s">
        <v>35</v>
      </c>
      <c r="L797" s="1" t="s">
        <v>27</v>
      </c>
      <c r="M797" s="1" t="s">
        <v>32</v>
      </c>
      <c r="N797" s="1" t="s">
        <v>24</v>
      </c>
      <c r="O797" s="13">
        <v>0.12</v>
      </c>
    </row>
    <row r="798" spans="1:15" x14ac:dyDescent="0.25">
      <c r="A798" s="1" t="s">
        <v>833</v>
      </c>
      <c r="B798" s="12">
        <v>45005</v>
      </c>
      <c r="C798" s="12" t="str">
        <f t="shared" si="36"/>
        <v>2023</v>
      </c>
      <c r="D798" s="12" t="str">
        <f t="shared" si="37"/>
        <v>Mar</v>
      </c>
      <c r="E798" s="1">
        <v>39407</v>
      </c>
      <c r="F798" s="1">
        <v>26993</v>
      </c>
      <c r="G798" s="1">
        <v>12414</v>
      </c>
      <c r="H798" s="3">
        <f t="shared" si="38"/>
        <v>0.31502017408074706</v>
      </c>
      <c r="I798" s="1" t="s">
        <v>13</v>
      </c>
      <c r="J798" s="1" t="s">
        <v>26</v>
      </c>
      <c r="K798" s="1" t="s">
        <v>29</v>
      </c>
      <c r="L798" s="1" t="s">
        <v>16</v>
      </c>
      <c r="M798" s="1" t="s">
        <v>32</v>
      </c>
      <c r="N798" s="1" t="s">
        <v>18</v>
      </c>
      <c r="O798" s="13">
        <v>0.08</v>
      </c>
    </row>
    <row r="799" spans="1:15" x14ac:dyDescent="0.25">
      <c r="A799" s="1" t="s">
        <v>834</v>
      </c>
      <c r="B799" s="12">
        <v>44812</v>
      </c>
      <c r="C799" s="12" t="str">
        <f t="shared" si="36"/>
        <v>2022</v>
      </c>
      <c r="D799" s="12" t="str">
        <f t="shared" si="37"/>
        <v>Sep</v>
      </c>
      <c r="E799" s="1">
        <v>24476</v>
      </c>
      <c r="F799" s="1">
        <v>7173</v>
      </c>
      <c r="G799" s="1">
        <v>17303</v>
      </c>
      <c r="H799" s="3">
        <f t="shared" si="38"/>
        <v>0.70693740807321459</v>
      </c>
      <c r="I799" s="1" t="s">
        <v>35</v>
      </c>
      <c r="J799" s="1" t="s">
        <v>14</v>
      </c>
      <c r="K799" s="1" t="s">
        <v>29</v>
      </c>
      <c r="L799" s="1" t="s">
        <v>31</v>
      </c>
      <c r="M799" s="1" t="s">
        <v>38</v>
      </c>
      <c r="N799" s="1" t="s">
        <v>18</v>
      </c>
      <c r="O799" s="13">
        <v>0.09</v>
      </c>
    </row>
    <row r="800" spans="1:15" x14ac:dyDescent="0.25">
      <c r="A800" s="1" t="s">
        <v>835</v>
      </c>
      <c r="B800" s="12">
        <v>45056</v>
      </c>
      <c r="C800" s="12" t="str">
        <f t="shared" si="36"/>
        <v>2023</v>
      </c>
      <c r="D800" s="12" t="str">
        <f t="shared" si="37"/>
        <v>May</v>
      </c>
      <c r="E800" s="1">
        <v>23109</v>
      </c>
      <c r="F800" s="1">
        <v>13756</v>
      </c>
      <c r="G800" s="1">
        <v>9353</v>
      </c>
      <c r="H800" s="3">
        <f t="shared" si="38"/>
        <v>0.40473408628672813</v>
      </c>
      <c r="I800" s="1" t="s">
        <v>13</v>
      </c>
      <c r="J800" s="1" t="s">
        <v>14</v>
      </c>
      <c r="K800" s="1" t="s">
        <v>29</v>
      </c>
      <c r="L800" s="1" t="s">
        <v>31</v>
      </c>
      <c r="M800" s="1" t="s">
        <v>17</v>
      </c>
      <c r="N800" s="1" t="s">
        <v>18</v>
      </c>
      <c r="O800" s="13">
        <v>0.18</v>
      </c>
    </row>
    <row r="801" spans="1:15" x14ac:dyDescent="0.25">
      <c r="A801" s="1" t="s">
        <v>836</v>
      </c>
      <c r="B801" s="12">
        <v>45243</v>
      </c>
      <c r="C801" s="12" t="str">
        <f t="shared" si="36"/>
        <v>2023</v>
      </c>
      <c r="D801" s="12" t="str">
        <f t="shared" si="37"/>
        <v>Nov</v>
      </c>
      <c r="E801" s="1">
        <v>21095</v>
      </c>
      <c r="F801" s="1">
        <v>27990</v>
      </c>
      <c r="G801" s="1">
        <v>-6895</v>
      </c>
      <c r="H801" s="3">
        <f t="shared" si="38"/>
        <v>-0.32685470490637591</v>
      </c>
      <c r="I801" s="1" t="s">
        <v>20</v>
      </c>
      <c r="J801" s="1" t="s">
        <v>14</v>
      </c>
      <c r="K801" s="1" t="s">
        <v>35</v>
      </c>
      <c r="L801" s="1" t="s">
        <v>22</v>
      </c>
      <c r="M801" s="1" t="s">
        <v>23</v>
      </c>
      <c r="N801" s="1" t="s">
        <v>24</v>
      </c>
      <c r="O801" s="13">
        <v>0.22</v>
      </c>
    </row>
    <row r="802" spans="1:15" x14ac:dyDescent="0.25">
      <c r="A802" s="1" t="s">
        <v>837</v>
      </c>
      <c r="B802" s="12">
        <v>45181</v>
      </c>
      <c r="C802" s="12" t="str">
        <f t="shared" si="36"/>
        <v>2023</v>
      </c>
      <c r="D802" s="12" t="str">
        <f t="shared" si="37"/>
        <v>Sep</v>
      </c>
      <c r="E802" s="1">
        <v>10084</v>
      </c>
      <c r="F802" s="1">
        <v>22432</v>
      </c>
      <c r="G802" s="1">
        <v>-12348</v>
      </c>
      <c r="H802" s="3">
        <f t="shared" si="38"/>
        <v>-1.2245140817136058</v>
      </c>
      <c r="I802" s="1" t="s">
        <v>13</v>
      </c>
      <c r="J802" s="1" t="s">
        <v>26</v>
      </c>
      <c r="K802" s="1" t="s">
        <v>21</v>
      </c>
      <c r="L802" s="1" t="s">
        <v>22</v>
      </c>
      <c r="M802" s="1" t="s">
        <v>17</v>
      </c>
      <c r="N802" s="1" t="s">
        <v>33</v>
      </c>
      <c r="O802" s="13">
        <v>0.22</v>
      </c>
    </row>
    <row r="803" spans="1:15" x14ac:dyDescent="0.25">
      <c r="A803" s="1" t="s">
        <v>838</v>
      </c>
      <c r="B803" s="12">
        <v>44681</v>
      </c>
      <c r="C803" s="12" t="str">
        <f t="shared" si="36"/>
        <v>2022</v>
      </c>
      <c r="D803" s="12" t="str">
        <f t="shared" si="37"/>
        <v>Apr</v>
      </c>
      <c r="E803" s="1">
        <v>42202</v>
      </c>
      <c r="F803" s="1">
        <v>6567</v>
      </c>
      <c r="G803" s="1">
        <v>35635</v>
      </c>
      <c r="H803" s="3">
        <f t="shared" si="38"/>
        <v>0.84439126107767404</v>
      </c>
      <c r="I803" s="1" t="s">
        <v>35</v>
      </c>
      <c r="J803" s="1" t="s">
        <v>40</v>
      </c>
      <c r="K803" s="1" t="s">
        <v>21</v>
      </c>
      <c r="L803" s="1" t="s">
        <v>22</v>
      </c>
      <c r="M803" s="1" t="s">
        <v>32</v>
      </c>
      <c r="N803" s="1" t="s">
        <v>18</v>
      </c>
      <c r="O803" s="13">
        <v>0.16</v>
      </c>
    </row>
    <row r="804" spans="1:15" x14ac:dyDescent="0.25">
      <c r="A804" s="1" t="s">
        <v>839</v>
      </c>
      <c r="B804" s="12">
        <v>45266</v>
      </c>
      <c r="C804" s="12" t="str">
        <f t="shared" si="36"/>
        <v>2023</v>
      </c>
      <c r="D804" s="12" t="str">
        <f t="shared" si="37"/>
        <v>Dec</v>
      </c>
      <c r="E804" s="1">
        <v>48681</v>
      </c>
      <c r="F804" s="1">
        <v>22984</v>
      </c>
      <c r="G804" s="1">
        <v>25697</v>
      </c>
      <c r="H804" s="3">
        <f t="shared" si="38"/>
        <v>0.52786508083235761</v>
      </c>
      <c r="I804" s="1" t="s">
        <v>13</v>
      </c>
      <c r="J804" s="1" t="s">
        <v>14</v>
      </c>
      <c r="K804" s="1" t="s">
        <v>15</v>
      </c>
      <c r="L804" s="1" t="s">
        <v>31</v>
      </c>
      <c r="M804" s="1" t="s">
        <v>17</v>
      </c>
      <c r="N804" s="1" t="s">
        <v>24</v>
      </c>
      <c r="O804" s="13">
        <v>0.21</v>
      </c>
    </row>
    <row r="805" spans="1:15" x14ac:dyDescent="0.25">
      <c r="A805" s="1" t="s">
        <v>840</v>
      </c>
      <c r="B805" s="12">
        <v>45029</v>
      </c>
      <c r="C805" s="12" t="str">
        <f t="shared" si="36"/>
        <v>2023</v>
      </c>
      <c r="D805" s="12" t="str">
        <f t="shared" si="37"/>
        <v>Apr</v>
      </c>
      <c r="E805" s="1">
        <v>13303</v>
      </c>
      <c r="F805" s="1">
        <v>29586</v>
      </c>
      <c r="G805" s="1">
        <v>-16283</v>
      </c>
      <c r="H805" s="3">
        <f t="shared" si="38"/>
        <v>-1.2240096218897993</v>
      </c>
      <c r="I805" s="1" t="s">
        <v>13</v>
      </c>
      <c r="J805" s="1" t="s">
        <v>14</v>
      </c>
      <c r="K805" s="1" t="s">
        <v>15</v>
      </c>
      <c r="L805" s="1" t="s">
        <v>27</v>
      </c>
      <c r="M805" s="1" t="s">
        <v>17</v>
      </c>
      <c r="N805" s="1" t="s">
        <v>24</v>
      </c>
      <c r="O805" s="13">
        <v>0.1</v>
      </c>
    </row>
    <row r="806" spans="1:15" x14ac:dyDescent="0.25">
      <c r="A806" s="1" t="s">
        <v>841</v>
      </c>
      <c r="B806" s="12">
        <v>44668</v>
      </c>
      <c r="C806" s="12" t="str">
        <f t="shared" si="36"/>
        <v>2022</v>
      </c>
      <c r="D806" s="12" t="str">
        <f t="shared" si="37"/>
        <v>Apr</v>
      </c>
      <c r="E806" s="1">
        <v>5284</v>
      </c>
      <c r="F806" s="1">
        <v>12878</v>
      </c>
      <c r="G806" s="1">
        <v>-7594</v>
      </c>
      <c r="H806" s="3">
        <f t="shared" si="38"/>
        <v>-1.4371688115064345</v>
      </c>
      <c r="I806" s="1" t="s">
        <v>15</v>
      </c>
      <c r="J806" s="1" t="s">
        <v>14</v>
      </c>
      <c r="K806" s="1" t="s">
        <v>29</v>
      </c>
      <c r="L806" s="1" t="s">
        <v>31</v>
      </c>
      <c r="M806" s="1" t="s">
        <v>17</v>
      </c>
      <c r="N806" s="1" t="s">
        <v>24</v>
      </c>
      <c r="O806" s="13">
        <v>0.27</v>
      </c>
    </row>
    <row r="807" spans="1:15" x14ac:dyDescent="0.25">
      <c r="A807" s="1" t="s">
        <v>842</v>
      </c>
      <c r="B807" s="12">
        <v>44710</v>
      </c>
      <c r="C807" s="12" t="str">
        <f t="shared" si="36"/>
        <v>2022</v>
      </c>
      <c r="D807" s="12" t="str">
        <f t="shared" si="37"/>
        <v>May</v>
      </c>
      <c r="E807" s="1">
        <v>10952</v>
      </c>
      <c r="F807" s="1">
        <v>24367</v>
      </c>
      <c r="G807" s="1">
        <v>-13415</v>
      </c>
      <c r="H807" s="3">
        <f t="shared" si="38"/>
        <v>-1.2248904309715121</v>
      </c>
      <c r="I807" s="1" t="s">
        <v>13</v>
      </c>
      <c r="J807" s="1" t="s">
        <v>40</v>
      </c>
      <c r="K807" s="1" t="s">
        <v>45</v>
      </c>
      <c r="L807" s="1" t="s">
        <v>16</v>
      </c>
      <c r="M807" s="1" t="s">
        <v>17</v>
      </c>
      <c r="N807" s="1" t="s">
        <v>18</v>
      </c>
      <c r="O807" s="13">
        <v>0.26</v>
      </c>
    </row>
    <row r="808" spans="1:15" x14ac:dyDescent="0.25">
      <c r="A808" s="1" t="s">
        <v>843</v>
      </c>
      <c r="B808" s="12">
        <v>44752</v>
      </c>
      <c r="C808" s="12" t="str">
        <f t="shared" si="36"/>
        <v>2022</v>
      </c>
      <c r="D808" s="12" t="str">
        <f t="shared" si="37"/>
        <v>Jul</v>
      </c>
      <c r="E808" s="1">
        <v>12501</v>
      </c>
      <c r="F808" s="1">
        <v>26671</v>
      </c>
      <c r="G808" s="1">
        <v>-14170</v>
      </c>
      <c r="H808" s="3">
        <f t="shared" si="38"/>
        <v>-1.1335093192544596</v>
      </c>
      <c r="I808" s="1" t="s">
        <v>13</v>
      </c>
      <c r="J808" s="1" t="s">
        <v>14</v>
      </c>
      <c r="K808" s="1" t="s">
        <v>35</v>
      </c>
      <c r="L808" s="1" t="s">
        <v>31</v>
      </c>
      <c r="M808" s="1" t="s">
        <v>23</v>
      </c>
      <c r="N808" s="1" t="s">
        <v>18</v>
      </c>
      <c r="O808" s="13">
        <v>0.01</v>
      </c>
    </row>
    <row r="809" spans="1:15" x14ac:dyDescent="0.25">
      <c r="A809" s="1" t="s">
        <v>844</v>
      </c>
      <c r="B809" s="12">
        <v>44922</v>
      </c>
      <c r="C809" s="12" t="str">
        <f t="shared" si="36"/>
        <v>2022</v>
      </c>
      <c r="D809" s="12" t="str">
        <f t="shared" si="37"/>
        <v>Dec</v>
      </c>
      <c r="E809" s="1">
        <v>11588</v>
      </c>
      <c r="F809" s="1">
        <v>27261</v>
      </c>
      <c r="G809" s="1">
        <v>-15673</v>
      </c>
      <c r="H809" s="3">
        <f t="shared" si="38"/>
        <v>-1.3525198481187435</v>
      </c>
      <c r="I809" s="1" t="s">
        <v>29</v>
      </c>
      <c r="J809" s="1" t="s">
        <v>26</v>
      </c>
      <c r="K809" s="1" t="s">
        <v>21</v>
      </c>
      <c r="L809" s="1" t="s">
        <v>41</v>
      </c>
      <c r="M809" s="1" t="s">
        <v>17</v>
      </c>
      <c r="N809" s="1" t="s">
        <v>51</v>
      </c>
      <c r="O809" s="13">
        <v>0.14000000000000001</v>
      </c>
    </row>
    <row r="810" spans="1:15" x14ac:dyDescent="0.25">
      <c r="A810" s="1" t="s">
        <v>845</v>
      </c>
      <c r="B810" s="12">
        <v>44711</v>
      </c>
      <c r="C810" s="12" t="str">
        <f t="shared" si="36"/>
        <v>2022</v>
      </c>
      <c r="D810" s="12" t="str">
        <f t="shared" si="37"/>
        <v>May</v>
      </c>
      <c r="E810" s="1">
        <v>26950</v>
      </c>
      <c r="F810" s="1">
        <v>9294</v>
      </c>
      <c r="G810" s="1">
        <v>17656</v>
      </c>
      <c r="H810" s="3">
        <f t="shared" si="38"/>
        <v>0.65513914656771799</v>
      </c>
      <c r="I810" s="1" t="s">
        <v>20</v>
      </c>
      <c r="J810" s="1" t="s">
        <v>26</v>
      </c>
      <c r="K810" s="1" t="s">
        <v>29</v>
      </c>
      <c r="L810" s="1" t="s">
        <v>27</v>
      </c>
      <c r="M810" s="1" t="s">
        <v>23</v>
      </c>
      <c r="N810" s="1" t="s">
        <v>24</v>
      </c>
      <c r="O810" s="13">
        <v>0.09</v>
      </c>
    </row>
    <row r="811" spans="1:15" x14ac:dyDescent="0.25">
      <c r="A811" s="1" t="s">
        <v>846</v>
      </c>
      <c r="B811" s="12">
        <v>44682</v>
      </c>
      <c r="C811" s="12" t="str">
        <f t="shared" si="36"/>
        <v>2022</v>
      </c>
      <c r="D811" s="12" t="str">
        <f t="shared" si="37"/>
        <v>May</v>
      </c>
      <c r="E811" s="1">
        <v>45482</v>
      </c>
      <c r="F811" s="1">
        <v>23475</v>
      </c>
      <c r="G811" s="1">
        <v>22007</v>
      </c>
      <c r="H811" s="3">
        <f t="shared" si="38"/>
        <v>0.48386174750450728</v>
      </c>
      <c r="I811" s="1" t="s">
        <v>35</v>
      </c>
      <c r="J811" s="1" t="s">
        <v>36</v>
      </c>
      <c r="K811" s="1" t="s">
        <v>21</v>
      </c>
      <c r="L811" s="1" t="s">
        <v>22</v>
      </c>
      <c r="M811" s="1" t="s">
        <v>17</v>
      </c>
      <c r="N811" s="1" t="s">
        <v>18</v>
      </c>
      <c r="O811" s="13">
        <v>0.08</v>
      </c>
    </row>
    <row r="812" spans="1:15" x14ac:dyDescent="0.25">
      <c r="A812" s="1" t="s">
        <v>847</v>
      </c>
      <c r="B812" s="12">
        <v>45015</v>
      </c>
      <c r="C812" s="12" t="str">
        <f t="shared" si="36"/>
        <v>2023</v>
      </c>
      <c r="D812" s="12" t="str">
        <f t="shared" si="37"/>
        <v>Mar</v>
      </c>
      <c r="E812" s="1">
        <v>35018</v>
      </c>
      <c r="F812" s="1">
        <v>4308</v>
      </c>
      <c r="G812" s="1">
        <v>30710</v>
      </c>
      <c r="H812" s="3">
        <f t="shared" si="38"/>
        <v>0.87697755440059399</v>
      </c>
      <c r="I812" s="1" t="s">
        <v>20</v>
      </c>
      <c r="J812" s="1" t="s">
        <v>36</v>
      </c>
      <c r="K812" s="1" t="s">
        <v>21</v>
      </c>
      <c r="L812" s="1" t="s">
        <v>31</v>
      </c>
      <c r="M812" s="1" t="s">
        <v>23</v>
      </c>
      <c r="N812" s="1" t="s">
        <v>18</v>
      </c>
      <c r="O812" s="13">
        <v>0.17</v>
      </c>
    </row>
    <row r="813" spans="1:15" x14ac:dyDescent="0.25">
      <c r="A813" s="1" t="s">
        <v>848</v>
      </c>
      <c r="B813" s="12">
        <v>45121</v>
      </c>
      <c r="C813" s="12" t="str">
        <f t="shared" si="36"/>
        <v>2023</v>
      </c>
      <c r="D813" s="12" t="str">
        <f t="shared" si="37"/>
        <v>Jul</v>
      </c>
      <c r="E813" s="1">
        <v>7421</v>
      </c>
      <c r="F813" s="1">
        <v>10353</v>
      </c>
      <c r="G813" s="1">
        <v>-2932</v>
      </c>
      <c r="H813" s="3">
        <f t="shared" si="38"/>
        <v>-0.39509500067376363</v>
      </c>
      <c r="I813" s="1" t="s">
        <v>13</v>
      </c>
      <c r="J813" s="1" t="s">
        <v>26</v>
      </c>
      <c r="K813" s="1" t="s">
        <v>20</v>
      </c>
      <c r="L813" s="1" t="s">
        <v>16</v>
      </c>
      <c r="M813" s="1" t="s">
        <v>17</v>
      </c>
      <c r="N813" s="1" t="s">
        <v>24</v>
      </c>
      <c r="O813" s="13">
        <v>0.27</v>
      </c>
    </row>
    <row r="814" spans="1:15" x14ac:dyDescent="0.25">
      <c r="A814" s="1" t="s">
        <v>849</v>
      </c>
      <c r="B814" s="12">
        <v>44797</v>
      </c>
      <c r="C814" s="12" t="str">
        <f t="shared" si="36"/>
        <v>2022</v>
      </c>
      <c r="D814" s="12" t="str">
        <f t="shared" si="37"/>
        <v>Aug</v>
      </c>
      <c r="E814" s="1">
        <v>15915</v>
      </c>
      <c r="F814" s="1">
        <v>14371</v>
      </c>
      <c r="G814" s="1">
        <v>1544</v>
      </c>
      <c r="H814" s="3">
        <f t="shared" si="38"/>
        <v>9.7015394282123787E-2</v>
      </c>
      <c r="I814" s="1" t="s">
        <v>35</v>
      </c>
      <c r="J814" s="1" t="s">
        <v>36</v>
      </c>
      <c r="K814" s="1" t="s">
        <v>29</v>
      </c>
      <c r="L814" s="1" t="s">
        <v>31</v>
      </c>
      <c r="M814" s="1" t="s">
        <v>38</v>
      </c>
      <c r="N814" s="1" t="s">
        <v>24</v>
      </c>
      <c r="O814" s="13">
        <v>0.27</v>
      </c>
    </row>
    <row r="815" spans="1:15" x14ac:dyDescent="0.25">
      <c r="A815" s="1" t="s">
        <v>850</v>
      </c>
      <c r="B815" s="12">
        <v>45050</v>
      </c>
      <c r="C815" s="12" t="str">
        <f t="shared" si="36"/>
        <v>2023</v>
      </c>
      <c r="D815" s="12" t="str">
        <f t="shared" si="37"/>
        <v>May</v>
      </c>
      <c r="E815" s="1">
        <v>24687</v>
      </c>
      <c r="F815" s="1">
        <v>7984</v>
      </c>
      <c r="G815" s="1">
        <v>16703</v>
      </c>
      <c r="H815" s="3">
        <f t="shared" si="38"/>
        <v>0.6765909182970794</v>
      </c>
      <c r="I815" s="1" t="s">
        <v>35</v>
      </c>
      <c r="J815" s="1" t="s">
        <v>36</v>
      </c>
      <c r="K815" s="1" t="s">
        <v>35</v>
      </c>
      <c r="L815" s="1" t="s">
        <v>31</v>
      </c>
      <c r="M815" s="1" t="s">
        <v>23</v>
      </c>
      <c r="N815" s="1" t="s">
        <v>18</v>
      </c>
      <c r="O815" s="13">
        <v>0.18</v>
      </c>
    </row>
    <row r="816" spans="1:15" x14ac:dyDescent="0.25">
      <c r="A816" s="1" t="s">
        <v>851</v>
      </c>
      <c r="B816" s="12">
        <v>44635</v>
      </c>
      <c r="C816" s="12" t="str">
        <f t="shared" si="36"/>
        <v>2022</v>
      </c>
      <c r="D816" s="12" t="str">
        <f t="shared" si="37"/>
        <v>Mar</v>
      </c>
      <c r="E816" s="1">
        <v>19764</v>
      </c>
      <c r="F816" s="1">
        <v>22480</v>
      </c>
      <c r="G816" s="1">
        <v>-2716</v>
      </c>
      <c r="H816" s="3">
        <f t="shared" si="38"/>
        <v>-0.13742157458004453</v>
      </c>
      <c r="I816" s="1" t="s">
        <v>13</v>
      </c>
      <c r="J816" s="1" t="s">
        <v>14</v>
      </c>
      <c r="K816" s="1" t="s">
        <v>15</v>
      </c>
      <c r="L816" s="1" t="s">
        <v>16</v>
      </c>
      <c r="M816" s="1" t="s">
        <v>17</v>
      </c>
      <c r="N816" s="1" t="s">
        <v>18</v>
      </c>
      <c r="O816" s="13">
        <v>0.23</v>
      </c>
    </row>
    <row r="817" spans="1:15" x14ac:dyDescent="0.25">
      <c r="A817" s="1" t="s">
        <v>852</v>
      </c>
      <c r="B817" s="12">
        <v>44602</v>
      </c>
      <c r="C817" s="12" t="str">
        <f t="shared" si="36"/>
        <v>2022</v>
      </c>
      <c r="D817" s="12" t="str">
        <f t="shared" si="37"/>
        <v>Feb</v>
      </c>
      <c r="E817" s="1">
        <v>47756</v>
      </c>
      <c r="F817" s="1">
        <v>20358</v>
      </c>
      <c r="G817" s="1">
        <v>27398</v>
      </c>
      <c r="H817" s="3">
        <f t="shared" si="38"/>
        <v>0.57370801574671249</v>
      </c>
      <c r="I817" s="1" t="s">
        <v>13</v>
      </c>
      <c r="J817" s="1" t="s">
        <v>26</v>
      </c>
      <c r="K817" s="1" t="s">
        <v>15</v>
      </c>
      <c r="L817" s="1" t="s">
        <v>31</v>
      </c>
      <c r="M817" s="1" t="s">
        <v>17</v>
      </c>
      <c r="N817" s="1" t="s">
        <v>24</v>
      </c>
      <c r="O817" s="13">
        <v>0.01</v>
      </c>
    </row>
    <row r="818" spans="1:15" x14ac:dyDescent="0.25">
      <c r="A818" s="1" t="s">
        <v>853</v>
      </c>
      <c r="B818" s="12">
        <v>44960</v>
      </c>
      <c r="C818" s="12" t="str">
        <f t="shared" si="36"/>
        <v>2023</v>
      </c>
      <c r="D818" s="12" t="str">
        <f t="shared" si="37"/>
        <v>Feb</v>
      </c>
      <c r="E818" s="1">
        <v>5804</v>
      </c>
      <c r="F818" s="1">
        <v>17751</v>
      </c>
      <c r="G818" s="1">
        <v>-11947</v>
      </c>
      <c r="H818" s="3">
        <f t="shared" si="38"/>
        <v>-2.058407994486561</v>
      </c>
      <c r="I818" s="1" t="s">
        <v>35</v>
      </c>
      <c r="J818" s="1" t="s">
        <v>36</v>
      </c>
      <c r="K818" s="1" t="s">
        <v>15</v>
      </c>
      <c r="L818" s="1" t="s">
        <v>31</v>
      </c>
      <c r="M818" s="1" t="s">
        <v>23</v>
      </c>
      <c r="N818" s="1" t="s">
        <v>24</v>
      </c>
      <c r="O818" s="13">
        <v>0.03</v>
      </c>
    </row>
    <row r="819" spans="1:15" x14ac:dyDescent="0.25">
      <c r="A819" s="1" t="s">
        <v>854</v>
      </c>
      <c r="B819" s="12">
        <v>44754</v>
      </c>
      <c r="C819" s="12" t="str">
        <f t="shared" si="36"/>
        <v>2022</v>
      </c>
      <c r="D819" s="12" t="str">
        <f t="shared" si="37"/>
        <v>Jul</v>
      </c>
      <c r="E819" s="1">
        <v>39378</v>
      </c>
      <c r="F819" s="1">
        <v>7216</v>
      </c>
      <c r="G819" s="1">
        <v>32162</v>
      </c>
      <c r="H819" s="3">
        <f t="shared" si="38"/>
        <v>0.81675046980547517</v>
      </c>
      <c r="I819" s="1" t="s">
        <v>20</v>
      </c>
      <c r="J819" s="1" t="s">
        <v>30</v>
      </c>
      <c r="K819" s="1" t="s">
        <v>29</v>
      </c>
      <c r="L819" s="1" t="s">
        <v>16</v>
      </c>
      <c r="M819" s="1" t="s">
        <v>17</v>
      </c>
      <c r="N819" s="1" t="s">
        <v>18</v>
      </c>
      <c r="O819" s="13">
        <v>0.03</v>
      </c>
    </row>
    <row r="820" spans="1:15" x14ac:dyDescent="0.25">
      <c r="A820" s="1" t="s">
        <v>855</v>
      </c>
      <c r="B820" s="12">
        <v>44640</v>
      </c>
      <c r="C820" s="12" t="str">
        <f t="shared" si="36"/>
        <v>2022</v>
      </c>
      <c r="D820" s="12" t="str">
        <f t="shared" si="37"/>
        <v>Mar</v>
      </c>
      <c r="E820" s="1">
        <v>32734</v>
      </c>
      <c r="F820" s="1">
        <v>15445</v>
      </c>
      <c r="G820" s="1">
        <v>17289</v>
      </c>
      <c r="H820" s="3">
        <f t="shared" si="38"/>
        <v>0.52816643245555084</v>
      </c>
      <c r="I820" s="1" t="s">
        <v>13</v>
      </c>
      <c r="J820" s="1" t="s">
        <v>36</v>
      </c>
      <c r="K820" s="1" t="s">
        <v>35</v>
      </c>
      <c r="L820" s="1" t="s">
        <v>31</v>
      </c>
      <c r="M820" s="1" t="s">
        <v>23</v>
      </c>
      <c r="N820" s="1" t="s">
        <v>51</v>
      </c>
      <c r="O820" s="13">
        <v>0.27</v>
      </c>
    </row>
    <row r="821" spans="1:15" x14ac:dyDescent="0.25">
      <c r="A821" s="1" t="s">
        <v>856</v>
      </c>
      <c r="B821" s="12">
        <v>45283</v>
      </c>
      <c r="C821" s="12" t="str">
        <f t="shared" si="36"/>
        <v>2023</v>
      </c>
      <c r="D821" s="12" t="str">
        <f t="shared" si="37"/>
        <v>Dec</v>
      </c>
      <c r="E821" s="1">
        <v>17057</v>
      </c>
      <c r="F821" s="1">
        <v>11809</v>
      </c>
      <c r="G821" s="1">
        <v>5248</v>
      </c>
      <c r="H821" s="3">
        <f t="shared" si="38"/>
        <v>0.3076742686287155</v>
      </c>
      <c r="I821" s="1" t="s">
        <v>15</v>
      </c>
      <c r="J821" s="1" t="s">
        <v>36</v>
      </c>
      <c r="K821" s="1" t="s">
        <v>15</v>
      </c>
      <c r="L821" s="1" t="s">
        <v>41</v>
      </c>
      <c r="M821" s="1" t="s">
        <v>17</v>
      </c>
      <c r="N821" s="1" t="s">
        <v>18</v>
      </c>
      <c r="O821" s="13">
        <v>0.09</v>
      </c>
    </row>
    <row r="822" spans="1:15" x14ac:dyDescent="0.25">
      <c r="A822" s="1" t="s">
        <v>857</v>
      </c>
      <c r="B822" s="12">
        <v>45038</v>
      </c>
      <c r="C822" s="12" t="str">
        <f t="shared" si="36"/>
        <v>2023</v>
      </c>
      <c r="D822" s="12" t="str">
        <f t="shared" si="37"/>
        <v>Apr</v>
      </c>
      <c r="E822" s="1">
        <v>24536</v>
      </c>
      <c r="F822" s="1">
        <v>20562</v>
      </c>
      <c r="G822" s="1">
        <v>3974</v>
      </c>
      <c r="H822" s="3">
        <f t="shared" si="38"/>
        <v>0.16196609064232148</v>
      </c>
      <c r="I822" s="1" t="s">
        <v>20</v>
      </c>
      <c r="J822" s="1" t="s">
        <v>30</v>
      </c>
      <c r="K822" s="1" t="s">
        <v>29</v>
      </c>
      <c r="L822" s="1" t="s">
        <v>16</v>
      </c>
      <c r="M822" s="1" t="s">
        <v>23</v>
      </c>
      <c r="N822" s="1" t="s">
        <v>51</v>
      </c>
      <c r="O822" s="13">
        <v>0.01</v>
      </c>
    </row>
    <row r="823" spans="1:15" x14ac:dyDescent="0.25">
      <c r="A823" s="1" t="s">
        <v>858</v>
      </c>
      <c r="B823" s="12">
        <v>44961</v>
      </c>
      <c r="C823" s="12" t="str">
        <f t="shared" si="36"/>
        <v>2023</v>
      </c>
      <c r="D823" s="12" t="str">
        <f t="shared" si="37"/>
        <v>Feb</v>
      </c>
      <c r="E823" s="1">
        <v>29728</v>
      </c>
      <c r="F823" s="1">
        <v>7521</v>
      </c>
      <c r="G823" s="1">
        <v>22207</v>
      </c>
      <c r="H823" s="3">
        <f t="shared" si="38"/>
        <v>0.7470061894510226</v>
      </c>
      <c r="I823" s="1" t="s">
        <v>13</v>
      </c>
      <c r="J823" s="1" t="s">
        <v>26</v>
      </c>
      <c r="K823" s="1" t="s">
        <v>20</v>
      </c>
      <c r="L823" s="1" t="s">
        <v>31</v>
      </c>
      <c r="M823" s="1" t="s">
        <v>32</v>
      </c>
      <c r="N823" s="1" t="s">
        <v>18</v>
      </c>
      <c r="O823" s="13">
        <v>0.21</v>
      </c>
    </row>
    <row r="824" spans="1:15" x14ac:dyDescent="0.25">
      <c r="A824" s="1" t="s">
        <v>859</v>
      </c>
      <c r="B824" s="12">
        <v>44865</v>
      </c>
      <c r="C824" s="12" t="str">
        <f t="shared" si="36"/>
        <v>2022</v>
      </c>
      <c r="D824" s="12" t="str">
        <f t="shared" si="37"/>
        <v>Oct</v>
      </c>
      <c r="E824" s="1">
        <v>44907</v>
      </c>
      <c r="F824" s="1">
        <v>10934</v>
      </c>
      <c r="G824" s="1">
        <v>33973</v>
      </c>
      <c r="H824" s="3">
        <f t="shared" si="38"/>
        <v>0.75651902821386419</v>
      </c>
      <c r="I824" s="1" t="s">
        <v>29</v>
      </c>
      <c r="J824" s="1" t="s">
        <v>40</v>
      </c>
      <c r="K824" s="1" t="s">
        <v>35</v>
      </c>
      <c r="L824" s="1" t="s">
        <v>27</v>
      </c>
      <c r="M824" s="1" t="s">
        <v>23</v>
      </c>
      <c r="N824" s="1" t="s">
        <v>18</v>
      </c>
      <c r="O824" s="13">
        <v>0.13</v>
      </c>
    </row>
    <row r="825" spans="1:15" x14ac:dyDescent="0.25">
      <c r="A825" s="1" t="s">
        <v>860</v>
      </c>
      <c r="B825" s="12">
        <v>45046</v>
      </c>
      <c r="C825" s="12" t="str">
        <f t="shared" si="36"/>
        <v>2023</v>
      </c>
      <c r="D825" s="12" t="str">
        <f t="shared" si="37"/>
        <v>Apr</v>
      </c>
      <c r="E825" s="1">
        <v>36982</v>
      </c>
      <c r="F825" s="1">
        <v>13325</v>
      </c>
      <c r="G825" s="1">
        <v>23657</v>
      </c>
      <c r="H825" s="3">
        <f t="shared" si="38"/>
        <v>0.63968957871396892</v>
      </c>
      <c r="I825" s="1" t="s">
        <v>35</v>
      </c>
      <c r="J825" s="1" t="s">
        <v>26</v>
      </c>
      <c r="K825" s="1" t="s">
        <v>21</v>
      </c>
      <c r="L825" s="1" t="s">
        <v>41</v>
      </c>
      <c r="M825" s="1" t="s">
        <v>17</v>
      </c>
      <c r="N825" s="1" t="s">
        <v>18</v>
      </c>
      <c r="O825" s="13">
        <v>0.25</v>
      </c>
    </row>
    <row r="826" spans="1:15" x14ac:dyDescent="0.25">
      <c r="A826" s="1" t="s">
        <v>861</v>
      </c>
      <c r="B826" s="12">
        <v>45031</v>
      </c>
      <c r="C826" s="12" t="str">
        <f t="shared" si="36"/>
        <v>2023</v>
      </c>
      <c r="D826" s="12" t="str">
        <f t="shared" si="37"/>
        <v>Apr</v>
      </c>
      <c r="E826" s="1">
        <v>21617</v>
      </c>
      <c r="F826" s="1">
        <v>22573</v>
      </c>
      <c r="G826" s="1">
        <v>-956</v>
      </c>
      <c r="H826" s="3">
        <f t="shared" si="38"/>
        <v>-4.4224452976823793E-2</v>
      </c>
      <c r="I826" s="1" t="s">
        <v>13</v>
      </c>
      <c r="J826" s="1" t="s">
        <v>36</v>
      </c>
      <c r="K826" s="1" t="s">
        <v>21</v>
      </c>
      <c r="L826" s="1" t="s">
        <v>31</v>
      </c>
      <c r="M826" s="1" t="s">
        <v>17</v>
      </c>
      <c r="N826" s="1" t="s">
        <v>24</v>
      </c>
      <c r="O826" s="13">
        <v>0.26</v>
      </c>
    </row>
    <row r="827" spans="1:15" x14ac:dyDescent="0.25">
      <c r="A827" s="1" t="s">
        <v>862</v>
      </c>
      <c r="B827" s="12">
        <v>45098</v>
      </c>
      <c r="C827" s="12" t="str">
        <f t="shared" si="36"/>
        <v>2023</v>
      </c>
      <c r="D827" s="12" t="str">
        <f t="shared" si="37"/>
        <v>Jun</v>
      </c>
      <c r="E827" s="1">
        <v>23448</v>
      </c>
      <c r="F827" s="1">
        <v>28287</v>
      </c>
      <c r="G827" s="1">
        <v>-4839</v>
      </c>
      <c r="H827" s="3">
        <f t="shared" si="38"/>
        <v>-0.20637154554759468</v>
      </c>
      <c r="I827" s="1" t="s">
        <v>35</v>
      </c>
      <c r="J827" s="1" t="s">
        <v>36</v>
      </c>
      <c r="K827" s="1" t="s">
        <v>29</v>
      </c>
      <c r="L827" s="1" t="s">
        <v>41</v>
      </c>
      <c r="M827" s="1" t="s">
        <v>32</v>
      </c>
      <c r="N827" s="1" t="s">
        <v>33</v>
      </c>
      <c r="O827" s="13">
        <v>0.17</v>
      </c>
    </row>
    <row r="828" spans="1:15" x14ac:dyDescent="0.25">
      <c r="A828" s="1" t="s">
        <v>863</v>
      </c>
      <c r="B828" s="12">
        <v>45291</v>
      </c>
      <c r="C828" s="12" t="str">
        <f t="shared" si="36"/>
        <v>2023</v>
      </c>
      <c r="D828" s="12" t="str">
        <f t="shared" si="37"/>
        <v>Dec</v>
      </c>
      <c r="E828" s="1">
        <v>14905</v>
      </c>
      <c r="F828" s="1">
        <v>18693</v>
      </c>
      <c r="G828" s="1">
        <v>-3788</v>
      </c>
      <c r="H828" s="3">
        <f t="shared" si="38"/>
        <v>-0.25414290506541432</v>
      </c>
      <c r="I828" s="1" t="s">
        <v>29</v>
      </c>
      <c r="J828" s="1" t="s">
        <v>40</v>
      </c>
      <c r="K828" s="1" t="s">
        <v>29</v>
      </c>
      <c r="L828" s="1" t="s">
        <v>41</v>
      </c>
      <c r="M828" s="1" t="s">
        <v>23</v>
      </c>
      <c r="N828" s="1" t="s">
        <v>51</v>
      </c>
      <c r="O828" s="13">
        <v>0.06</v>
      </c>
    </row>
    <row r="829" spans="1:15" x14ac:dyDescent="0.25">
      <c r="A829" s="1" t="s">
        <v>864</v>
      </c>
      <c r="B829" s="12">
        <v>44625</v>
      </c>
      <c r="C829" s="12" t="str">
        <f t="shared" si="36"/>
        <v>2022</v>
      </c>
      <c r="D829" s="12" t="str">
        <f t="shared" si="37"/>
        <v>Mar</v>
      </c>
      <c r="E829" s="1">
        <v>13458</v>
      </c>
      <c r="F829" s="1">
        <v>18291</v>
      </c>
      <c r="G829" s="1">
        <v>-4833</v>
      </c>
      <c r="H829" s="3">
        <f t="shared" si="38"/>
        <v>-0.35911725367810965</v>
      </c>
      <c r="I829" s="1" t="s">
        <v>29</v>
      </c>
      <c r="J829" s="1" t="s">
        <v>30</v>
      </c>
      <c r="K829" s="1" t="s">
        <v>21</v>
      </c>
      <c r="L829" s="1" t="s">
        <v>31</v>
      </c>
      <c r="M829" s="1" t="s">
        <v>32</v>
      </c>
      <c r="N829" s="1" t="s">
        <v>18</v>
      </c>
      <c r="O829" s="13">
        <v>0.28000000000000003</v>
      </c>
    </row>
    <row r="830" spans="1:15" x14ac:dyDescent="0.25">
      <c r="A830" s="1" t="s">
        <v>865</v>
      </c>
      <c r="B830" s="12">
        <v>44761</v>
      </c>
      <c r="C830" s="12" t="str">
        <f t="shared" si="36"/>
        <v>2022</v>
      </c>
      <c r="D830" s="12" t="str">
        <f t="shared" si="37"/>
        <v>Jul</v>
      </c>
      <c r="E830" s="1">
        <v>26308</v>
      </c>
      <c r="F830" s="1">
        <v>23301</v>
      </c>
      <c r="G830" s="1">
        <v>3007</v>
      </c>
      <c r="H830" s="3">
        <f t="shared" si="38"/>
        <v>0.11429983275049414</v>
      </c>
      <c r="I830" s="1" t="s">
        <v>13</v>
      </c>
      <c r="J830" s="1" t="s">
        <v>26</v>
      </c>
      <c r="K830" s="1" t="s">
        <v>15</v>
      </c>
      <c r="L830" s="1" t="s">
        <v>31</v>
      </c>
      <c r="M830" s="1" t="s">
        <v>32</v>
      </c>
      <c r="N830" s="1" t="s">
        <v>18</v>
      </c>
      <c r="O830" s="13">
        <v>0.14000000000000001</v>
      </c>
    </row>
    <row r="831" spans="1:15" x14ac:dyDescent="0.25">
      <c r="A831" s="1" t="s">
        <v>866</v>
      </c>
      <c r="B831" s="12">
        <v>44746</v>
      </c>
      <c r="C831" s="12" t="str">
        <f t="shared" si="36"/>
        <v>2022</v>
      </c>
      <c r="D831" s="12" t="str">
        <f t="shared" si="37"/>
        <v>Jul</v>
      </c>
      <c r="E831" s="1">
        <v>43383</v>
      </c>
      <c r="F831" s="1">
        <v>15842</v>
      </c>
      <c r="G831" s="1">
        <v>27541</v>
      </c>
      <c r="H831" s="3">
        <f t="shared" si="38"/>
        <v>0.63483392112117654</v>
      </c>
      <c r="I831" s="1" t="s">
        <v>13</v>
      </c>
      <c r="J831" s="1" t="s">
        <v>26</v>
      </c>
      <c r="K831" s="1" t="s">
        <v>29</v>
      </c>
      <c r="L831" s="1" t="s">
        <v>31</v>
      </c>
      <c r="M831" s="1" t="s">
        <v>32</v>
      </c>
      <c r="N831" s="1" t="s">
        <v>24</v>
      </c>
      <c r="O831" s="13">
        <v>0.01</v>
      </c>
    </row>
    <row r="832" spans="1:15" x14ac:dyDescent="0.25">
      <c r="A832" s="1" t="s">
        <v>867</v>
      </c>
      <c r="B832" s="12">
        <v>44866</v>
      </c>
      <c r="C832" s="12" t="str">
        <f t="shared" si="36"/>
        <v>2022</v>
      </c>
      <c r="D832" s="12" t="str">
        <f t="shared" si="37"/>
        <v>Nov</v>
      </c>
      <c r="E832" s="1">
        <v>15967</v>
      </c>
      <c r="F832" s="1">
        <v>9006</v>
      </c>
      <c r="G832" s="1">
        <v>6961</v>
      </c>
      <c r="H832" s="3">
        <f t="shared" si="38"/>
        <v>0.43596167094632682</v>
      </c>
      <c r="I832" s="1" t="s">
        <v>13</v>
      </c>
      <c r="J832" s="1" t="s">
        <v>36</v>
      </c>
      <c r="K832" s="1" t="s">
        <v>21</v>
      </c>
      <c r="L832" s="1" t="s">
        <v>22</v>
      </c>
      <c r="M832" s="1" t="s">
        <v>17</v>
      </c>
      <c r="N832" s="1" t="s">
        <v>18</v>
      </c>
      <c r="O832" s="13">
        <v>0.24</v>
      </c>
    </row>
    <row r="833" spans="1:15" x14ac:dyDescent="0.25">
      <c r="A833" s="1" t="s">
        <v>868</v>
      </c>
      <c r="B833" s="12">
        <v>44976</v>
      </c>
      <c r="C833" s="12" t="str">
        <f t="shared" si="36"/>
        <v>2023</v>
      </c>
      <c r="D833" s="12" t="str">
        <f t="shared" si="37"/>
        <v>Feb</v>
      </c>
      <c r="E833" s="1">
        <v>24680</v>
      </c>
      <c r="F833" s="1">
        <v>28048</v>
      </c>
      <c r="G833" s="1">
        <v>-3368</v>
      </c>
      <c r="H833" s="3">
        <f t="shared" si="38"/>
        <v>-0.13646677471636953</v>
      </c>
      <c r="I833" s="1" t="s">
        <v>35</v>
      </c>
      <c r="J833" s="1" t="s">
        <v>36</v>
      </c>
      <c r="K833" s="1" t="s">
        <v>15</v>
      </c>
      <c r="L833" s="1" t="s">
        <v>31</v>
      </c>
      <c r="M833" s="1" t="s">
        <v>38</v>
      </c>
      <c r="N833" s="1" t="s">
        <v>18</v>
      </c>
      <c r="O833" s="13">
        <v>0</v>
      </c>
    </row>
    <row r="834" spans="1:15" x14ac:dyDescent="0.25">
      <c r="A834" s="1" t="s">
        <v>869</v>
      </c>
      <c r="B834" s="12">
        <v>44657</v>
      </c>
      <c r="C834" s="12" t="str">
        <f t="shared" si="36"/>
        <v>2022</v>
      </c>
      <c r="D834" s="12" t="str">
        <f t="shared" si="37"/>
        <v>Apr</v>
      </c>
      <c r="E834" s="1">
        <v>23963</v>
      </c>
      <c r="F834" s="1">
        <v>22952</v>
      </c>
      <c r="G834" s="1">
        <v>1011</v>
      </c>
      <c r="H834" s="3">
        <f t="shared" si="38"/>
        <v>4.2190042982932018E-2</v>
      </c>
      <c r="I834" s="1" t="s">
        <v>13</v>
      </c>
      <c r="J834" s="1" t="s">
        <v>26</v>
      </c>
      <c r="K834" s="1" t="s">
        <v>15</v>
      </c>
      <c r="L834" s="1" t="s">
        <v>31</v>
      </c>
      <c r="M834" s="1" t="s">
        <v>17</v>
      </c>
      <c r="N834" s="1" t="s">
        <v>24</v>
      </c>
      <c r="O834" s="13">
        <v>0.11</v>
      </c>
    </row>
    <row r="835" spans="1:15" x14ac:dyDescent="0.25">
      <c r="A835" s="1" t="s">
        <v>870</v>
      </c>
      <c r="B835" s="12">
        <v>44965</v>
      </c>
      <c r="C835" s="12" t="str">
        <f t="shared" ref="C835:C898" si="39">TEXT(B835,"YYYY")</f>
        <v>2023</v>
      </c>
      <c r="D835" s="12" t="str">
        <f t="shared" ref="D835:D898" si="40">TEXT(B835,"MMM")</f>
        <v>Feb</v>
      </c>
      <c r="E835" s="1">
        <v>28317</v>
      </c>
      <c r="F835" s="1">
        <v>21206</v>
      </c>
      <c r="G835" s="1">
        <v>7111</v>
      </c>
      <c r="H835" s="3">
        <f t="shared" ref="H835:H898" si="41">G835/E835</f>
        <v>0.25112123459406011</v>
      </c>
      <c r="I835" s="1" t="s">
        <v>15</v>
      </c>
      <c r="J835" s="1" t="s">
        <v>14</v>
      </c>
      <c r="K835" s="1" t="s">
        <v>45</v>
      </c>
      <c r="L835" s="1" t="s">
        <v>31</v>
      </c>
      <c r="M835" s="1" t="s">
        <v>32</v>
      </c>
      <c r="N835" s="1" t="s">
        <v>51</v>
      </c>
      <c r="O835" s="13">
        <v>0.12</v>
      </c>
    </row>
    <row r="836" spans="1:15" x14ac:dyDescent="0.25">
      <c r="A836" s="1" t="s">
        <v>871</v>
      </c>
      <c r="B836" s="12">
        <v>45233</v>
      </c>
      <c r="C836" s="12" t="str">
        <f t="shared" si="39"/>
        <v>2023</v>
      </c>
      <c r="D836" s="12" t="str">
        <f t="shared" si="40"/>
        <v>Nov</v>
      </c>
      <c r="E836" s="1">
        <v>7505</v>
      </c>
      <c r="F836" s="1">
        <v>29953</v>
      </c>
      <c r="G836" s="1">
        <v>-22448</v>
      </c>
      <c r="H836" s="3">
        <f t="shared" si="41"/>
        <v>-2.9910726182544969</v>
      </c>
      <c r="I836" s="1" t="s">
        <v>29</v>
      </c>
      <c r="J836" s="1" t="s">
        <v>36</v>
      </c>
      <c r="K836" s="1" t="s">
        <v>29</v>
      </c>
      <c r="L836" s="1" t="s">
        <v>22</v>
      </c>
      <c r="M836" s="1" t="s">
        <v>17</v>
      </c>
      <c r="N836" s="1" t="s">
        <v>18</v>
      </c>
      <c r="O836" s="13">
        <v>0.05</v>
      </c>
    </row>
    <row r="837" spans="1:15" x14ac:dyDescent="0.25">
      <c r="A837" s="1" t="s">
        <v>872</v>
      </c>
      <c r="B837" s="12">
        <v>45030</v>
      </c>
      <c r="C837" s="12" t="str">
        <f t="shared" si="39"/>
        <v>2023</v>
      </c>
      <c r="D837" s="12" t="str">
        <f t="shared" si="40"/>
        <v>Apr</v>
      </c>
      <c r="E837" s="1">
        <v>34922</v>
      </c>
      <c r="F837" s="1">
        <v>28511</v>
      </c>
      <c r="G837" s="1">
        <v>6411</v>
      </c>
      <c r="H837" s="3">
        <f t="shared" si="41"/>
        <v>0.18358055094209955</v>
      </c>
      <c r="I837" s="1" t="s">
        <v>29</v>
      </c>
      <c r="J837" s="1" t="s">
        <v>40</v>
      </c>
      <c r="K837" s="1" t="s">
        <v>20</v>
      </c>
      <c r="L837" s="1" t="s">
        <v>41</v>
      </c>
      <c r="M837" s="1" t="s">
        <v>23</v>
      </c>
      <c r="N837" s="1" t="s">
        <v>18</v>
      </c>
      <c r="O837" s="13">
        <v>0.19</v>
      </c>
    </row>
    <row r="838" spans="1:15" x14ac:dyDescent="0.25">
      <c r="A838" s="1" t="s">
        <v>873</v>
      </c>
      <c r="B838" s="12">
        <v>44919</v>
      </c>
      <c r="C838" s="12" t="str">
        <f t="shared" si="39"/>
        <v>2022</v>
      </c>
      <c r="D838" s="12" t="str">
        <f t="shared" si="40"/>
        <v>Dec</v>
      </c>
      <c r="E838" s="1">
        <v>43126</v>
      </c>
      <c r="F838" s="1">
        <v>14807</v>
      </c>
      <c r="G838" s="1">
        <v>28319</v>
      </c>
      <c r="H838" s="3">
        <f t="shared" si="41"/>
        <v>0.65665723693363631</v>
      </c>
      <c r="I838" s="1" t="s">
        <v>13</v>
      </c>
      <c r="J838" s="1" t="s">
        <v>40</v>
      </c>
      <c r="K838" s="1" t="s">
        <v>35</v>
      </c>
      <c r="L838" s="1" t="s">
        <v>31</v>
      </c>
      <c r="M838" s="1" t="s">
        <v>17</v>
      </c>
      <c r="N838" s="1" t="s">
        <v>24</v>
      </c>
      <c r="O838" s="13">
        <v>0.12</v>
      </c>
    </row>
    <row r="839" spans="1:15" x14ac:dyDescent="0.25">
      <c r="A839" s="1" t="s">
        <v>874</v>
      </c>
      <c r="B839" s="12">
        <v>44631</v>
      </c>
      <c r="C839" s="12" t="str">
        <f t="shared" si="39"/>
        <v>2022</v>
      </c>
      <c r="D839" s="12" t="str">
        <f t="shared" si="40"/>
        <v>Mar</v>
      </c>
      <c r="E839" s="1">
        <v>39573</v>
      </c>
      <c r="F839" s="1">
        <v>23853</v>
      </c>
      <c r="G839" s="1">
        <v>15720</v>
      </c>
      <c r="H839" s="3">
        <f t="shared" si="41"/>
        <v>0.39724054279432947</v>
      </c>
      <c r="I839" s="1" t="s">
        <v>35</v>
      </c>
      <c r="J839" s="1" t="s">
        <v>30</v>
      </c>
      <c r="K839" s="1" t="s">
        <v>21</v>
      </c>
      <c r="L839" s="1" t="s">
        <v>31</v>
      </c>
      <c r="M839" s="1" t="s">
        <v>38</v>
      </c>
      <c r="N839" s="1" t="s">
        <v>18</v>
      </c>
      <c r="O839" s="13">
        <v>0.13</v>
      </c>
    </row>
    <row r="840" spans="1:15" x14ac:dyDescent="0.25">
      <c r="A840" s="1" t="s">
        <v>875</v>
      </c>
      <c r="B840" s="12">
        <v>44990</v>
      </c>
      <c r="C840" s="12" t="str">
        <f t="shared" si="39"/>
        <v>2023</v>
      </c>
      <c r="D840" s="12" t="str">
        <f t="shared" si="40"/>
        <v>Mar</v>
      </c>
      <c r="E840" s="1">
        <v>5982</v>
      </c>
      <c r="F840" s="1">
        <v>23681</v>
      </c>
      <c r="G840" s="1">
        <v>-17699</v>
      </c>
      <c r="H840" s="3">
        <f t="shared" si="41"/>
        <v>-2.9587094617184886</v>
      </c>
      <c r="I840" s="1" t="s">
        <v>29</v>
      </c>
      <c r="J840" s="1" t="s">
        <v>26</v>
      </c>
      <c r="K840" s="1" t="s">
        <v>45</v>
      </c>
      <c r="L840" s="1" t="s">
        <v>22</v>
      </c>
      <c r="M840" s="1" t="s">
        <v>23</v>
      </c>
      <c r="N840" s="1" t="s">
        <v>18</v>
      </c>
      <c r="O840" s="13">
        <v>0.11</v>
      </c>
    </row>
    <row r="841" spans="1:15" x14ac:dyDescent="0.25">
      <c r="A841" s="1" t="s">
        <v>876</v>
      </c>
      <c r="B841" s="12">
        <v>45265</v>
      </c>
      <c r="C841" s="12" t="str">
        <f t="shared" si="39"/>
        <v>2023</v>
      </c>
      <c r="D841" s="12" t="str">
        <f t="shared" si="40"/>
        <v>Dec</v>
      </c>
      <c r="E841" s="1">
        <v>44442</v>
      </c>
      <c r="F841" s="1">
        <v>22729</v>
      </c>
      <c r="G841" s="1">
        <v>21713</v>
      </c>
      <c r="H841" s="3">
        <f t="shared" si="41"/>
        <v>0.48856937131542233</v>
      </c>
      <c r="I841" s="1" t="s">
        <v>35</v>
      </c>
      <c r="J841" s="1" t="s">
        <v>40</v>
      </c>
      <c r="K841" s="1" t="s">
        <v>21</v>
      </c>
      <c r="L841" s="1" t="s">
        <v>31</v>
      </c>
      <c r="M841" s="1" t="s">
        <v>23</v>
      </c>
      <c r="N841" s="1" t="s">
        <v>18</v>
      </c>
      <c r="O841" s="13">
        <v>7.0000000000000007E-2</v>
      </c>
    </row>
    <row r="842" spans="1:15" x14ac:dyDescent="0.25">
      <c r="A842" s="1" t="s">
        <v>877</v>
      </c>
      <c r="B842" s="12">
        <v>45134</v>
      </c>
      <c r="C842" s="12" t="str">
        <f t="shared" si="39"/>
        <v>2023</v>
      </c>
      <c r="D842" s="12" t="str">
        <f t="shared" si="40"/>
        <v>Jul</v>
      </c>
      <c r="E842" s="1">
        <v>8479</v>
      </c>
      <c r="F842" s="1">
        <v>10981</v>
      </c>
      <c r="G842" s="1">
        <v>-2502</v>
      </c>
      <c r="H842" s="3">
        <f t="shared" si="41"/>
        <v>-0.29508196721311475</v>
      </c>
      <c r="I842" s="1" t="s">
        <v>13</v>
      </c>
      <c r="J842" s="1" t="s">
        <v>14</v>
      </c>
      <c r="K842" s="1" t="s">
        <v>35</v>
      </c>
      <c r="L842" s="1" t="s">
        <v>31</v>
      </c>
      <c r="M842" s="1" t="s">
        <v>23</v>
      </c>
      <c r="N842" s="1" t="s">
        <v>51</v>
      </c>
      <c r="O842" s="13">
        <v>0.02</v>
      </c>
    </row>
    <row r="843" spans="1:15" x14ac:dyDescent="0.25">
      <c r="A843" s="1" t="s">
        <v>878</v>
      </c>
      <c r="B843" s="12">
        <v>44935</v>
      </c>
      <c r="C843" s="12" t="str">
        <f t="shared" si="39"/>
        <v>2023</v>
      </c>
      <c r="D843" s="12" t="str">
        <f t="shared" si="40"/>
        <v>Jan</v>
      </c>
      <c r="E843" s="1">
        <v>44558</v>
      </c>
      <c r="F843" s="1">
        <v>5551</v>
      </c>
      <c r="G843" s="1">
        <v>39007</v>
      </c>
      <c r="H843" s="3">
        <f t="shared" si="41"/>
        <v>0.875420799856367</v>
      </c>
      <c r="I843" s="1" t="s">
        <v>29</v>
      </c>
      <c r="J843" s="1" t="s">
        <v>36</v>
      </c>
      <c r="K843" s="1" t="s">
        <v>21</v>
      </c>
      <c r="L843" s="1" t="s">
        <v>16</v>
      </c>
      <c r="M843" s="1" t="s">
        <v>17</v>
      </c>
      <c r="N843" s="1" t="s">
        <v>18</v>
      </c>
      <c r="O843" s="13">
        <v>0.02</v>
      </c>
    </row>
    <row r="844" spans="1:15" x14ac:dyDescent="0.25">
      <c r="A844" s="1" t="s">
        <v>879</v>
      </c>
      <c r="B844" s="12">
        <v>44988</v>
      </c>
      <c r="C844" s="12" t="str">
        <f t="shared" si="39"/>
        <v>2023</v>
      </c>
      <c r="D844" s="12" t="str">
        <f t="shared" si="40"/>
        <v>Mar</v>
      </c>
      <c r="E844" s="1">
        <v>11031</v>
      </c>
      <c r="F844" s="1">
        <v>8505</v>
      </c>
      <c r="G844" s="1">
        <v>2526</v>
      </c>
      <c r="H844" s="3">
        <f t="shared" si="41"/>
        <v>0.2289910252923579</v>
      </c>
      <c r="I844" s="1" t="s">
        <v>13</v>
      </c>
      <c r="J844" s="1" t="s">
        <v>30</v>
      </c>
      <c r="K844" s="1" t="s">
        <v>21</v>
      </c>
      <c r="L844" s="1" t="s">
        <v>31</v>
      </c>
      <c r="M844" s="1" t="s">
        <v>23</v>
      </c>
      <c r="N844" s="1" t="s">
        <v>51</v>
      </c>
      <c r="O844" s="13">
        <v>0.28999999999999998</v>
      </c>
    </row>
    <row r="845" spans="1:15" x14ac:dyDescent="0.25">
      <c r="A845" s="1" t="s">
        <v>880</v>
      </c>
      <c r="B845" s="12">
        <v>44671</v>
      </c>
      <c r="C845" s="12" t="str">
        <f t="shared" si="39"/>
        <v>2022</v>
      </c>
      <c r="D845" s="12" t="str">
        <f t="shared" si="40"/>
        <v>Apr</v>
      </c>
      <c r="E845" s="1">
        <v>21158</v>
      </c>
      <c r="F845" s="1">
        <v>11359</v>
      </c>
      <c r="G845" s="1">
        <v>9799</v>
      </c>
      <c r="H845" s="3">
        <f t="shared" si="41"/>
        <v>0.46313451176859816</v>
      </c>
      <c r="I845" s="1" t="s">
        <v>15</v>
      </c>
      <c r="J845" s="1" t="s">
        <v>14</v>
      </c>
      <c r="K845" s="1" t="s">
        <v>21</v>
      </c>
      <c r="L845" s="1" t="s">
        <v>31</v>
      </c>
      <c r="M845" s="1" t="s">
        <v>17</v>
      </c>
      <c r="N845" s="1" t="s">
        <v>33</v>
      </c>
      <c r="O845" s="13">
        <v>0.11</v>
      </c>
    </row>
    <row r="846" spans="1:15" x14ac:dyDescent="0.25">
      <c r="A846" s="1" t="s">
        <v>881</v>
      </c>
      <c r="B846" s="12">
        <v>44815</v>
      </c>
      <c r="C846" s="12" t="str">
        <f t="shared" si="39"/>
        <v>2022</v>
      </c>
      <c r="D846" s="12" t="str">
        <f t="shared" si="40"/>
        <v>Sep</v>
      </c>
      <c r="E846" s="1">
        <v>39346</v>
      </c>
      <c r="F846" s="1">
        <v>3022</v>
      </c>
      <c r="G846" s="1">
        <v>36324</v>
      </c>
      <c r="H846" s="3">
        <f t="shared" si="41"/>
        <v>0.92319422558836983</v>
      </c>
      <c r="I846" s="1" t="s">
        <v>29</v>
      </c>
      <c r="J846" s="1" t="s">
        <v>36</v>
      </c>
      <c r="K846" s="1" t="s">
        <v>21</v>
      </c>
      <c r="L846" s="1" t="s">
        <v>31</v>
      </c>
      <c r="M846" s="1" t="s">
        <v>32</v>
      </c>
      <c r="N846" s="1" t="s">
        <v>18</v>
      </c>
      <c r="O846" s="13">
        <v>0.27</v>
      </c>
    </row>
    <row r="847" spans="1:15" x14ac:dyDescent="0.25">
      <c r="A847" s="1" t="s">
        <v>882</v>
      </c>
      <c r="B847" s="12">
        <v>44987</v>
      </c>
      <c r="C847" s="12" t="str">
        <f t="shared" si="39"/>
        <v>2023</v>
      </c>
      <c r="D847" s="12" t="str">
        <f t="shared" si="40"/>
        <v>Mar</v>
      </c>
      <c r="E847" s="1">
        <v>8909</v>
      </c>
      <c r="F847" s="1">
        <v>28459</v>
      </c>
      <c r="G847" s="1">
        <v>-19550</v>
      </c>
      <c r="H847" s="3">
        <f t="shared" si="41"/>
        <v>-2.194410147042317</v>
      </c>
      <c r="I847" s="1" t="s">
        <v>20</v>
      </c>
      <c r="J847" s="1" t="s">
        <v>36</v>
      </c>
      <c r="K847" s="1" t="s">
        <v>21</v>
      </c>
      <c r="L847" s="1" t="s">
        <v>16</v>
      </c>
      <c r="M847" s="1" t="s">
        <v>23</v>
      </c>
      <c r="N847" s="1" t="s">
        <v>33</v>
      </c>
      <c r="O847" s="13">
        <v>0.04</v>
      </c>
    </row>
    <row r="848" spans="1:15" x14ac:dyDescent="0.25">
      <c r="A848" s="1" t="s">
        <v>883</v>
      </c>
      <c r="B848" s="12">
        <v>45039</v>
      </c>
      <c r="C848" s="12" t="str">
        <f t="shared" si="39"/>
        <v>2023</v>
      </c>
      <c r="D848" s="12" t="str">
        <f t="shared" si="40"/>
        <v>Apr</v>
      </c>
      <c r="E848" s="1">
        <v>32267</v>
      </c>
      <c r="F848" s="1">
        <v>27473</v>
      </c>
      <c r="G848" s="1">
        <v>4794</v>
      </c>
      <c r="H848" s="3">
        <f t="shared" si="41"/>
        <v>0.14857284532184584</v>
      </c>
      <c r="I848" s="1" t="s">
        <v>13</v>
      </c>
      <c r="J848" s="1" t="s">
        <v>26</v>
      </c>
      <c r="K848" s="1" t="s">
        <v>29</v>
      </c>
      <c r="L848" s="1" t="s">
        <v>31</v>
      </c>
      <c r="M848" s="1" t="s">
        <v>17</v>
      </c>
      <c r="N848" s="1" t="s">
        <v>24</v>
      </c>
      <c r="O848" s="13">
        <v>7.0000000000000007E-2</v>
      </c>
    </row>
    <row r="849" spans="1:15" x14ac:dyDescent="0.25">
      <c r="A849" s="1" t="s">
        <v>884</v>
      </c>
      <c r="B849" s="12">
        <v>44912</v>
      </c>
      <c r="C849" s="12" t="str">
        <f t="shared" si="39"/>
        <v>2022</v>
      </c>
      <c r="D849" s="12" t="str">
        <f t="shared" si="40"/>
        <v>Dec</v>
      </c>
      <c r="E849" s="1">
        <v>24806</v>
      </c>
      <c r="F849" s="1">
        <v>5262</v>
      </c>
      <c r="G849" s="1">
        <v>19544</v>
      </c>
      <c r="H849" s="3">
        <f t="shared" si="41"/>
        <v>0.78787390147544945</v>
      </c>
      <c r="I849" s="1" t="s">
        <v>35</v>
      </c>
      <c r="J849" s="1" t="s">
        <v>36</v>
      </c>
      <c r="K849" s="1" t="s">
        <v>29</v>
      </c>
      <c r="L849" s="1" t="s">
        <v>27</v>
      </c>
      <c r="M849" s="1" t="s">
        <v>23</v>
      </c>
      <c r="N849" s="1" t="s">
        <v>24</v>
      </c>
      <c r="O849" s="13">
        <v>0.22</v>
      </c>
    </row>
    <row r="850" spans="1:15" x14ac:dyDescent="0.25">
      <c r="A850" s="1" t="s">
        <v>885</v>
      </c>
      <c r="B850" s="12">
        <v>44679</v>
      </c>
      <c r="C850" s="12" t="str">
        <f t="shared" si="39"/>
        <v>2022</v>
      </c>
      <c r="D850" s="12" t="str">
        <f t="shared" si="40"/>
        <v>Apr</v>
      </c>
      <c r="E850" s="1">
        <v>49850</v>
      </c>
      <c r="F850" s="1">
        <v>21103</v>
      </c>
      <c r="G850" s="1">
        <v>28747</v>
      </c>
      <c r="H850" s="3">
        <f t="shared" si="41"/>
        <v>0.57667001003009022</v>
      </c>
      <c r="I850" s="1" t="s">
        <v>13</v>
      </c>
      <c r="J850" s="1" t="s">
        <v>36</v>
      </c>
      <c r="K850" s="1" t="s">
        <v>21</v>
      </c>
      <c r="L850" s="1" t="s">
        <v>16</v>
      </c>
      <c r="M850" s="1" t="s">
        <v>17</v>
      </c>
      <c r="N850" s="1" t="s">
        <v>33</v>
      </c>
      <c r="O850" s="13">
        <v>0.1</v>
      </c>
    </row>
    <row r="851" spans="1:15" x14ac:dyDescent="0.25">
      <c r="A851" s="1" t="s">
        <v>886</v>
      </c>
      <c r="B851" s="12">
        <v>44826</v>
      </c>
      <c r="C851" s="12" t="str">
        <f t="shared" si="39"/>
        <v>2022</v>
      </c>
      <c r="D851" s="12" t="str">
        <f t="shared" si="40"/>
        <v>Sep</v>
      </c>
      <c r="E851" s="1">
        <v>30706</v>
      </c>
      <c r="F851" s="1">
        <v>15063</v>
      </c>
      <c r="G851" s="1">
        <v>15643</v>
      </c>
      <c r="H851" s="3">
        <f t="shared" si="41"/>
        <v>0.50944440825897219</v>
      </c>
      <c r="I851" s="1" t="s">
        <v>29</v>
      </c>
      <c r="J851" s="1" t="s">
        <v>14</v>
      </c>
      <c r="K851" s="1" t="s">
        <v>21</v>
      </c>
      <c r="L851" s="1" t="s">
        <v>22</v>
      </c>
      <c r="M851" s="1" t="s">
        <v>17</v>
      </c>
      <c r="N851" s="1" t="s">
        <v>33</v>
      </c>
      <c r="O851" s="13">
        <v>0.21</v>
      </c>
    </row>
    <row r="852" spans="1:15" x14ac:dyDescent="0.25">
      <c r="A852" s="1" t="s">
        <v>887</v>
      </c>
      <c r="B852" s="12">
        <v>44822</v>
      </c>
      <c r="C852" s="12" t="str">
        <f t="shared" si="39"/>
        <v>2022</v>
      </c>
      <c r="D852" s="12" t="str">
        <f t="shared" si="40"/>
        <v>Sep</v>
      </c>
      <c r="E852" s="1">
        <v>43425</v>
      </c>
      <c r="F852" s="1">
        <v>23005</v>
      </c>
      <c r="G852" s="1">
        <v>20420</v>
      </c>
      <c r="H852" s="3">
        <f t="shared" si="41"/>
        <v>0.47023603914795625</v>
      </c>
      <c r="I852" s="1" t="s">
        <v>29</v>
      </c>
      <c r="J852" s="1" t="s">
        <v>36</v>
      </c>
      <c r="K852" s="1" t="s">
        <v>21</v>
      </c>
      <c r="L852" s="1" t="s">
        <v>27</v>
      </c>
      <c r="M852" s="1" t="s">
        <v>23</v>
      </c>
      <c r="N852" s="1" t="s">
        <v>18</v>
      </c>
      <c r="O852" s="13">
        <v>0.26</v>
      </c>
    </row>
    <row r="853" spans="1:15" x14ac:dyDescent="0.25">
      <c r="A853" s="1" t="s">
        <v>888</v>
      </c>
      <c r="B853" s="12">
        <v>44760</v>
      </c>
      <c r="C853" s="12" t="str">
        <f t="shared" si="39"/>
        <v>2022</v>
      </c>
      <c r="D853" s="12" t="str">
        <f t="shared" si="40"/>
        <v>Jul</v>
      </c>
      <c r="E853" s="1">
        <v>31234</v>
      </c>
      <c r="F853" s="1">
        <v>25113</v>
      </c>
      <c r="G853" s="1">
        <v>6121</v>
      </c>
      <c r="H853" s="3">
        <f t="shared" si="41"/>
        <v>0.19597233783697254</v>
      </c>
      <c r="I853" s="1" t="s">
        <v>13</v>
      </c>
      <c r="J853" s="1" t="s">
        <v>26</v>
      </c>
      <c r="K853" s="1" t="s">
        <v>21</v>
      </c>
      <c r="L853" s="1" t="s">
        <v>16</v>
      </c>
      <c r="M853" s="1" t="s">
        <v>17</v>
      </c>
      <c r="N853" s="1" t="s">
        <v>24</v>
      </c>
      <c r="O853" s="13">
        <v>0.2</v>
      </c>
    </row>
    <row r="854" spans="1:15" x14ac:dyDescent="0.25">
      <c r="A854" s="1" t="s">
        <v>889</v>
      </c>
      <c r="B854" s="12">
        <v>44613</v>
      </c>
      <c r="C854" s="12" t="str">
        <f t="shared" si="39"/>
        <v>2022</v>
      </c>
      <c r="D854" s="12" t="str">
        <f t="shared" si="40"/>
        <v>Feb</v>
      </c>
      <c r="E854" s="1">
        <v>19031</v>
      </c>
      <c r="F854" s="1">
        <v>22024</v>
      </c>
      <c r="G854" s="1">
        <v>-2993</v>
      </c>
      <c r="H854" s="3">
        <f t="shared" si="41"/>
        <v>-0.15726971782880564</v>
      </c>
      <c r="I854" s="1" t="s">
        <v>13</v>
      </c>
      <c r="J854" s="1" t="s">
        <v>36</v>
      </c>
      <c r="K854" s="1" t="s">
        <v>20</v>
      </c>
      <c r="L854" s="1" t="s">
        <v>31</v>
      </c>
      <c r="M854" s="1" t="s">
        <v>38</v>
      </c>
      <c r="N854" s="1" t="s">
        <v>24</v>
      </c>
      <c r="O854" s="13">
        <v>0.25</v>
      </c>
    </row>
    <row r="855" spans="1:15" x14ac:dyDescent="0.25">
      <c r="A855" s="1" t="s">
        <v>890</v>
      </c>
      <c r="B855" s="12">
        <v>45188</v>
      </c>
      <c r="C855" s="12" t="str">
        <f t="shared" si="39"/>
        <v>2023</v>
      </c>
      <c r="D855" s="12" t="str">
        <f t="shared" si="40"/>
        <v>Sep</v>
      </c>
      <c r="E855" s="1">
        <v>28156</v>
      </c>
      <c r="F855" s="1">
        <v>9153</v>
      </c>
      <c r="G855" s="1">
        <v>19003</v>
      </c>
      <c r="H855" s="3">
        <f t="shared" si="41"/>
        <v>0.67491831226026422</v>
      </c>
      <c r="I855" s="1" t="s">
        <v>13</v>
      </c>
      <c r="J855" s="1" t="s">
        <v>36</v>
      </c>
      <c r="K855" s="1" t="s">
        <v>21</v>
      </c>
      <c r="L855" s="1" t="s">
        <v>16</v>
      </c>
      <c r="M855" s="1" t="s">
        <v>17</v>
      </c>
      <c r="N855" s="1" t="s">
        <v>33</v>
      </c>
      <c r="O855" s="13">
        <v>0.16</v>
      </c>
    </row>
    <row r="856" spans="1:15" x14ac:dyDescent="0.25">
      <c r="A856" s="1" t="s">
        <v>891</v>
      </c>
      <c r="B856" s="12">
        <v>45090</v>
      </c>
      <c r="C856" s="12" t="str">
        <f t="shared" si="39"/>
        <v>2023</v>
      </c>
      <c r="D856" s="12" t="str">
        <f t="shared" si="40"/>
        <v>Jun</v>
      </c>
      <c r="E856" s="1">
        <v>5449</v>
      </c>
      <c r="F856" s="1">
        <v>6520</v>
      </c>
      <c r="G856" s="1">
        <v>-1071</v>
      </c>
      <c r="H856" s="3">
        <f t="shared" si="41"/>
        <v>-0.1965498256560837</v>
      </c>
      <c r="I856" s="1" t="s">
        <v>13</v>
      </c>
      <c r="J856" s="1" t="s">
        <v>14</v>
      </c>
      <c r="K856" s="1" t="s">
        <v>21</v>
      </c>
      <c r="L856" s="1" t="s">
        <v>27</v>
      </c>
      <c r="M856" s="1" t="s">
        <v>17</v>
      </c>
      <c r="N856" s="1" t="s">
        <v>33</v>
      </c>
      <c r="O856" s="13">
        <v>0.18</v>
      </c>
    </row>
    <row r="857" spans="1:15" x14ac:dyDescent="0.25">
      <c r="A857" s="1" t="s">
        <v>892</v>
      </c>
      <c r="B857" s="12">
        <v>45159</v>
      </c>
      <c r="C857" s="12" t="str">
        <f t="shared" si="39"/>
        <v>2023</v>
      </c>
      <c r="D857" s="12" t="str">
        <f t="shared" si="40"/>
        <v>Aug</v>
      </c>
      <c r="E857" s="1">
        <v>33191</v>
      </c>
      <c r="F857" s="1">
        <v>20360</v>
      </c>
      <c r="G857" s="1">
        <v>12831</v>
      </c>
      <c r="H857" s="3">
        <f t="shared" si="41"/>
        <v>0.38658069958723751</v>
      </c>
      <c r="I857" s="1" t="s">
        <v>35</v>
      </c>
      <c r="J857" s="1" t="s">
        <v>36</v>
      </c>
      <c r="K857" s="1" t="s">
        <v>21</v>
      </c>
      <c r="L857" s="1" t="s">
        <v>31</v>
      </c>
      <c r="M857" s="1" t="s">
        <v>17</v>
      </c>
      <c r="N857" s="1" t="s">
        <v>33</v>
      </c>
      <c r="O857" s="13">
        <v>0.19</v>
      </c>
    </row>
    <row r="858" spans="1:15" x14ac:dyDescent="0.25">
      <c r="A858" s="1" t="s">
        <v>893</v>
      </c>
      <c r="B858" s="12">
        <v>44739</v>
      </c>
      <c r="C858" s="12" t="str">
        <f t="shared" si="39"/>
        <v>2022</v>
      </c>
      <c r="D858" s="12" t="str">
        <f t="shared" si="40"/>
        <v>Jun</v>
      </c>
      <c r="E858" s="1">
        <v>29150</v>
      </c>
      <c r="F858" s="1">
        <v>27616</v>
      </c>
      <c r="G858" s="1">
        <v>1534</v>
      </c>
      <c r="H858" s="3">
        <f t="shared" si="41"/>
        <v>5.2624356775300168E-2</v>
      </c>
      <c r="I858" s="1" t="s">
        <v>13</v>
      </c>
      <c r="J858" s="1" t="s">
        <v>26</v>
      </c>
      <c r="K858" s="1" t="s">
        <v>29</v>
      </c>
      <c r="L858" s="1" t="s">
        <v>41</v>
      </c>
      <c r="M858" s="1" t="s">
        <v>32</v>
      </c>
      <c r="N858" s="1" t="s">
        <v>18</v>
      </c>
      <c r="O858" s="13">
        <v>0.22</v>
      </c>
    </row>
    <row r="859" spans="1:15" x14ac:dyDescent="0.25">
      <c r="A859" s="1" t="s">
        <v>894</v>
      </c>
      <c r="B859" s="12">
        <v>44761</v>
      </c>
      <c r="C859" s="12" t="str">
        <f t="shared" si="39"/>
        <v>2022</v>
      </c>
      <c r="D859" s="12" t="str">
        <f t="shared" si="40"/>
        <v>Jul</v>
      </c>
      <c r="E859" s="1">
        <v>43093</v>
      </c>
      <c r="F859" s="1">
        <v>25474</v>
      </c>
      <c r="G859" s="1">
        <v>17619</v>
      </c>
      <c r="H859" s="3">
        <f t="shared" si="41"/>
        <v>0.40885990764161234</v>
      </c>
      <c r="I859" s="1" t="s">
        <v>20</v>
      </c>
      <c r="J859" s="1" t="s">
        <v>14</v>
      </c>
      <c r="K859" s="1" t="s">
        <v>29</v>
      </c>
      <c r="L859" s="1" t="s">
        <v>27</v>
      </c>
      <c r="M859" s="1" t="s">
        <v>23</v>
      </c>
      <c r="N859" s="1" t="s">
        <v>18</v>
      </c>
      <c r="O859" s="13">
        <v>0.24</v>
      </c>
    </row>
    <row r="860" spans="1:15" x14ac:dyDescent="0.25">
      <c r="A860" s="1" t="s">
        <v>895</v>
      </c>
      <c r="B860" s="12">
        <v>44981</v>
      </c>
      <c r="C860" s="12" t="str">
        <f t="shared" si="39"/>
        <v>2023</v>
      </c>
      <c r="D860" s="12" t="str">
        <f t="shared" si="40"/>
        <v>Feb</v>
      </c>
      <c r="E860" s="1">
        <v>8741</v>
      </c>
      <c r="F860" s="1">
        <v>10666</v>
      </c>
      <c r="G860" s="1">
        <v>-1925</v>
      </c>
      <c r="H860" s="3">
        <f t="shared" si="41"/>
        <v>-0.22022651870495366</v>
      </c>
      <c r="I860" s="1" t="s">
        <v>29</v>
      </c>
      <c r="J860" s="1" t="s">
        <v>36</v>
      </c>
      <c r="K860" s="1" t="s">
        <v>21</v>
      </c>
      <c r="L860" s="1" t="s">
        <v>22</v>
      </c>
      <c r="M860" s="1" t="s">
        <v>17</v>
      </c>
      <c r="N860" s="1" t="s">
        <v>18</v>
      </c>
      <c r="O860" s="13">
        <v>0.24</v>
      </c>
    </row>
    <row r="861" spans="1:15" x14ac:dyDescent="0.25">
      <c r="A861" s="1" t="s">
        <v>896</v>
      </c>
      <c r="B861" s="12">
        <v>44869</v>
      </c>
      <c r="C861" s="12" t="str">
        <f t="shared" si="39"/>
        <v>2022</v>
      </c>
      <c r="D861" s="12" t="str">
        <f t="shared" si="40"/>
        <v>Nov</v>
      </c>
      <c r="E861" s="1">
        <v>11340</v>
      </c>
      <c r="F861" s="1">
        <v>23050</v>
      </c>
      <c r="G861" s="1">
        <v>-11710</v>
      </c>
      <c r="H861" s="3">
        <f t="shared" si="41"/>
        <v>-1.0326278659611994</v>
      </c>
      <c r="I861" s="1" t="s">
        <v>13</v>
      </c>
      <c r="J861" s="1" t="s">
        <v>36</v>
      </c>
      <c r="K861" s="1" t="s">
        <v>35</v>
      </c>
      <c r="L861" s="1" t="s">
        <v>16</v>
      </c>
      <c r="M861" s="1" t="s">
        <v>17</v>
      </c>
      <c r="N861" s="1" t="s">
        <v>51</v>
      </c>
      <c r="O861" s="13">
        <v>0.27</v>
      </c>
    </row>
    <row r="862" spans="1:15" x14ac:dyDescent="0.25">
      <c r="A862" s="1" t="s">
        <v>897</v>
      </c>
      <c r="B862" s="12">
        <v>44660</v>
      </c>
      <c r="C862" s="12" t="str">
        <f t="shared" si="39"/>
        <v>2022</v>
      </c>
      <c r="D862" s="12" t="str">
        <f t="shared" si="40"/>
        <v>Apr</v>
      </c>
      <c r="E862" s="1">
        <v>21964</v>
      </c>
      <c r="F862" s="1">
        <v>28982</v>
      </c>
      <c r="G862" s="1">
        <v>-7018</v>
      </c>
      <c r="H862" s="3">
        <f t="shared" si="41"/>
        <v>-0.31952285558186122</v>
      </c>
      <c r="I862" s="1" t="s">
        <v>29</v>
      </c>
      <c r="J862" s="1" t="s">
        <v>36</v>
      </c>
      <c r="K862" s="1" t="s">
        <v>21</v>
      </c>
      <c r="L862" s="1" t="s">
        <v>27</v>
      </c>
      <c r="M862" s="1" t="s">
        <v>23</v>
      </c>
      <c r="N862" s="1" t="s">
        <v>24</v>
      </c>
      <c r="O862" s="13">
        <v>0.28999999999999998</v>
      </c>
    </row>
    <row r="863" spans="1:15" x14ac:dyDescent="0.25">
      <c r="A863" s="1" t="s">
        <v>898</v>
      </c>
      <c r="B863" s="12">
        <v>44845</v>
      </c>
      <c r="C863" s="12" t="str">
        <f t="shared" si="39"/>
        <v>2022</v>
      </c>
      <c r="D863" s="12" t="str">
        <f t="shared" si="40"/>
        <v>Oct</v>
      </c>
      <c r="E863" s="1">
        <v>18026</v>
      </c>
      <c r="F863" s="1">
        <v>5984</v>
      </c>
      <c r="G863" s="1">
        <v>12042</v>
      </c>
      <c r="H863" s="3">
        <f t="shared" si="41"/>
        <v>0.66803506046821259</v>
      </c>
      <c r="I863" s="1" t="s">
        <v>29</v>
      </c>
      <c r="J863" s="1" t="s">
        <v>26</v>
      </c>
      <c r="K863" s="1" t="s">
        <v>21</v>
      </c>
      <c r="L863" s="1" t="s">
        <v>41</v>
      </c>
      <c r="M863" s="1" t="s">
        <v>23</v>
      </c>
      <c r="N863" s="1" t="s">
        <v>18</v>
      </c>
      <c r="O863" s="13">
        <v>0.21</v>
      </c>
    </row>
    <row r="864" spans="1:15" x14ac:dyDescent="0.25">
      <c r="A864" s="1" t="s">
        <v>899</v>
      </c>
      <c r="B864" s="12">
        <v>45045</v>
      </c>
      <c r="C864" s="12" t="str">
        <f t="shared" si="39"/>
        <v>2023</v>
      </c>
      <c r="D864" s="12" t="str">
        <f t="shared" si="40"/>
        <v>Apr</v>
      </c>
      <c r="E864" s="1">
        <v>14582</v>
      </c>
      <c r="F864" s="1">
        <v>25802</v>
      </c>
      <c r="G864" s="1">
        <v>-11220</v>
      </c>
      <c r="H864" s="3">
        <f t="shared" si="41"/>
        <v>-0.76944177753394594</v>
      </c>
      <c r="I864" s="1" t="s">
        <v>15</v>
      </c>
      <c r="J864" s="1" t="s">
        <v>26</v>
      </c>
      <c r="K864" s="1" t="s">
        <v>29</v>
      </c>
      <c r="L864" s="1" t="s">
        <v>31</v>
      </c>
      <c r="M864" s="1" t="s">
        <v>32</v>
      </c>
      <c r="N864" s="1" t="s">
        <v>18</v>
      </c>
      <c r="O864" s="13">
        <v>0.23</v>
      </c>
    </row>
    <row r="865" spans="1:15" x14ac:dyDescent="0.25">
      <c r="A865" s="1" t="s">
        <v>900</v>
      </c>
      <c r="B865" s="12">
        <v>44971</v>
      </c>
      <c r="C865" s="12" t="str">
        <f t="shared" si="39"/>
        <v>2023</v>
      </c>
      <c r="D865" s="12" t="str">
        <f t="shared" si="40"/>
        <v>Feb</v>
      </c>
      <c r="E865" s="1">
        <v>45512</v>
      </c>
      <c r="F865" s="1">
        <v>15989</v>
      </c>
      <c r="G865" s="1">
        <v>29523</v>
      </c>
      <c r="H865" s="3">
        <f t="shared" si="41"/>
        <v>0.64868606081912461</v>
      </c>
      <c r="I865" s="1" t="s">
        <v>13</v>
      </c>
      <c r="J865" s="1" t="s">
        <v>36</v>
      </c>
      <c r="K865" s="1" t="s">
        <v>20</v>
      </c>
      <c r="L865" s="1" t="s">
        <v>31</v>
      </c>
      <c r="M865" s="1" t="s">
        <v>38</v>
      </c>
      <c r="N865" s="1" t="s">
        <v>51</v>
      </c>
      <c r="O865" s="13">
        <v>0.28000000000000003</v>
      </c>
    </row>
    <row r="866" spans="1:15" x14ac:dyDescent="0.25">
      <c r="A866" s="1" t="s">
        <v>901</v>
      </c>
      <c r="B866" s="12">
        <v>45123</v>
      </c>
      <c r="C866" s="12" t="str">
        <f t="shared" si="39"/>
        <v>2023</v>
      </c>
      <c r="D866" s="12" t="str">
        <f t="shared" si="40"/>
        <v>Jul</v>
      </c>
      <c r="E866" s="1">
        <v>32109</v>
      </c>
      <c r="F866" s="1">
        <v>24170</v>
      </c>
      <c r="G866" s="1">
        <v>7939</v>
      </c>
      <c r="H866" s="3">
        <f t="shared" si="41"/>
        <v>0.2472515494098228</v>
      </c>
      <c r="I866" s="1" t="s">
        <v>13</v>
      </c>
      <c r="J866" s="1" t="s">
        <v>26</v>
      </c>
      <c r="K866" s="1" t="s">
        <v>21</v>
      </c>
      <c r="L866" s="1" t="s">
        <v>22</v>
      </c>
      <c r="M866" s="1" t="s">
        <v>17</v>
      </c>
      <c r="N866" s="1" t="s">
        <v>18</v>
      </c>
      <c r="O866" s="13">
        <v>0.15</v>
      </c>
    </row>
    <row r="867" spans="1:15" x14ac:dyDescent="0.25">
      <c r="A867" s="1" t="s">
        <v>902</v>
      </c>
      <c r="B867" s="12">
        <v>44820</v>
      </c>
      <c r="C867" s="12" t="str">
        <f t="shared" si="39"/>
        <v>2022</v>
      </c>
      <c r="D867" s="12" t="str">
        <f t="shared" si="40"/>
        <v>Sep</v>
      </c>
      <c r="E867" s="1">
        <v>41390</v>
      </c>
      <c r="F867" s="1">
        <v>19288</v>
      </c>
      <c r="G867" s="1">
        <v>22102</v>
      </c>
      <c r="H867" s="3">
        <f t="shared" si="41"/>
        <v>0.53399371828944187</v>
      </c>
      <c r="I867" s="1" t="s">
        <v>13</v>
      </c>
      <c r="J867" s="1" t="s">
        <v>40</v>
      </c>
      <c r="K867" s="1" t="s">
        <v>21</v>
      </c>
      <c r="L867" s="1" t="s">
        <v>27</v>
      </c>
      <c r="M867" s="1" t="s">
        <v>17</v>
      </c>
      <c r="N867" s="1" t="s">
        <v>18</v>
      </c>
      <c r="O867" s="13">
        <v>0.23</v>
      </c>
    </row>
    <row r="868" spans="1:15" x14ac:dyDescent="0.25">
      <c r="A868" s="1" t="s">
        <v>903</v>
      </c>
      <c r="B868" s="12">
        <v>44952</v>
      </c>
      <c r="C868" s="12" t="str">
        <f t="shared" si="39"/>
        <v>2023</v>
      </c>
      <c r="D868" s="12" t="str">
        <f t="shared" si="40"/>
        <v>Jan</v>
      </c>
      <c r="E868" s="1">
        <v>7658</v>
      </c>
      <c r="F868" s="1">
        <v>26063</v>
      </c>
      <c r="G868" s="1">
        <v>-18405</v>
      </c>
      <c r="H868" s="3">
        <f t="shared" si="41"/>
        <v>-2.4033690258553149</v>
      </c>
      <c r="I868" s="1" t="s">
        <v>20</v>
      </c>
      <c r="J868" s="1" t="s">
        <v>26</v>
      </c>
      <c r="K868" s="1" t="s">
        <v>15</v>
      </c>
      <c r="L868" s="1" t="s">
        <v>41</v>
      </c>
      <c r="M868" s="1" t="s">
        <v>17</v>
      </c>
      <c r="N868" s="1" t="s">
        <v>24</v>
      </c>
      <c r="O868" s="13">
        <v>0.13</v>
      </c>
    </row>
    <row r="869" spans="1:15" x14ac:dyDescent="0.25">
      <c r="A869" s="1" t="s">
        <v>904</v>
      </c>
      <c r="B869" s="12">
        <v>45236</v>
      </c>
      <c r="C869" s="12" t="str">
        <f t="shared" si="39"/>
        <v>2023</v>
      </c>
      <c r="D869" s="12" t="str">
        <f t="shared" si="40"/>
        <v>Nov</v>
      </c>
      <c r="E869" s="1">
        <v>38134</v>
      </c>
      <c r="F869" s="1">
        <v>16157</v>
      </c>
      <c r="G869" s="1">
        <v>21977</v>
      </c>
      <c r="H869" s="3">
        <f t="shared" si="41"/>
        <v>0.57630985472281948</v>
      </c>
      <c r="I869" s="1" t="s">
        <v>13</v>
      </c>
      <c r="J869" s="1" t="s">
        <v>36</v>
      </c>
      <c r="K869" s="1" t="s">
        <v>29</v>
      </c>
      <c r="L869" s="1" t="s">
        <v>27</v>
      </c>
      <c r="M869" s="1" t="s">
        <v>17</v>
      </c>
      <c r="N869" s="1" t="s">
        <v>33</v>
      </c>
      <c r="O869" s="13">
        <v>0.14000000000000001</v>
      </c>
    </row>
    <row r="870" spans="1:15" x14ac:dyDescent="0.25">
      <c r="A870" s="1" t="s">
        <v>905</v>
      </c>
      <c r="B870" s="12">
        <v>45187</v>
      </c>
      <c r="C870" s="12" t="str">
        <f t="shared" si="39"/>
        <v>2023</v>
      </c>
      <c r="D870" s="12" t="str">
        <f t="shared" si="40"/>
        <v>Sep</v>
      </c>
      <c r="E870" s="1">
        <v>23408</v>
      </c>
      <c r="F870" s="1">
        <v>29335</v>
      </c>
      <c r="G870" s="1">
        <v>-5927</v>
      </c>
      <c r="H870" s="3">
        <f t="shared" si="41"/>
        <v>-0.25320403280929599</v>
      </c>
      <c r="I870" s="1" t="s">
        <v>35</v>
      </c>
      <c r="J870" s="1" t="s">
        <v>26</v>
      </c>
      <c r="K870" s="1" t="s">
        <v>21</v>
      </c>
      <c r="L870" s="1" t="s">
        <v>41</v>
      </c>
      <c r="M870" s="1" t="s">
        <v>17</v>
      </c>
      <c r="N870" s="1" t="s">
        <v>18</v>
      </c>
      <c r="O870" s="13">
        <v>0.01</v>
      </c>
    </row>
    <row r="871" spans="1:15" x14ac:dyDescent="0.25">
      <c r="A871" s="1" t="s">
        <v>906</v>
      </c>
      <c r="B871" s="12">
        <v>45075</v>
      </c>
      <c r="C871" s="12" t="str">
        <f t="shared" si="39"/>
        <v>2023</v>
      </c>
      <c r="D871" s="12" t="str">
        <f t="shared" si="40"/>
        <v>May</v>
      </c>
      <c r="E871" s="1">
        <v>17062</v>
      </c>
      <c r="F871" s="1">
        <v>4695</v>
      </c>
      <c r="G871" s="1">
        <v>12367</v>
      </c>
      <c r="H871" s="3">
        <f t="shared" si="41"/>
        <v>0.72482710116047355</v>
      </c>
      <c r="I871" s="1" t="s">
        <v>13</v>
      </c>
      <c r="J871" s="1" t="s">
        <v>26</v>
      </c>
      <c r="K871" s="1" t="s">
        <v>21</v>
      </c>
      <c r="L871" s="1" t="s">
        <v>31</v>
      </c>
      <c r="M871" s="1" t="s">
        <v>17</v>
      </c>
      <c r="N871" s="1" t="s">
        <v>18</v>
      </c>
      <c r="O871" s="13">
        <v>0</v>
      </c>
    </row>
    <row r="872" spans="1:15" x14ac:dyDescent="0.25">
      <c r="A872" s="1" t="s">
        <v>907</v>
      </c>
      <c r="B872" s="12">
        <v>45140</v>
      </c>
      <c r="C872" s="12" t="str">
        <f t="shared" si="39"/>
        <v>2023</v>
      </c>
      <c r="D872" s="12" t="str">
        <f t="shared" si="40"/>
        <v>Aug</v>
      </c>
      <c r="E872" s="1">
        <v>33263</v>
      </c>
      <c r="F872" s="1">
        <v>5510</v>
      </c>
      <c r="G872" s="1">
        <v>27753</v>
      </c>
      <c r="H872" s="3">
        <f t="shared" si="41"/>
        <v>0.83435047951176988</v>
      </c>
      <c r="I872" s="1" t="s">
        <v>13</v>
      </c>
      <c r="J872" s="1" t="s">
        <v>36</v>
      </c>
      <c r="K872" s="1" t="s">
        <v>35</v>
      </c>
      <c r="L872" s="1" t="s">
        <v>27</v>
      </c>
      <c r="M872" s="1" t="s">
        <v>32</v>
      </c>
      <c r="N872" s="1" t="s">
        <v>18</v>
      </c>
      <c r="O872" s="13">
        <v>0</v>
      </c>
    </row>
    <row r="873" spans="1:15" x14ac:dyDescent="0.25">
      <c r="A873" s="1" t="s">
        <v>908</v>
      </c>
      <c r="B873" s="12">
        <v>44585</v>
      </c>
      <c r="C873" s="12" t="str">
        <f t="shared" si="39"/>
        <v>2022</v>
      </c>
      <c r="D873" s="12" t="str">
        <f t="shared" si="40"/>
        <v>Jan</v>
      </c>
      <c r="E873" s="1">
        <v>31995</v>
      </c>
      <c r="F873" s="1">
        <v>22567</v>
      </c>
      <c r="G873" s="1">
        <v>9428</v>
      </c>
      <c r="H873" s="3">
        <f t="shared" si="41"/>
        <v>0.29467104235036723</v>
      </c>
      <c r="I873" s="1" t="s">
        <v>13</v>
      </c>
      <c r="J873" s="1" t="s">
        <v>36</v>
      </c>
      <c r="K873" s="1" t="s">
        <v>35</v>
      </c>
      <c r="L873" s="1" t="s">
        <v>31</v>
      </c>
      <c r="M873" s="1" t="s">
        <v>38</v>
      </c>
      <c r="N873" s="1" t="s">
        <v>18</v>
      </c>
      <c r="O873" s="13">
        <v>0.1</v>
      </c>
    </row>
    <row r="874" spans="1:15" x14ac:dyDescent="0.25">
      <c r="A874" s="1" t="s">
        <v>909</v>
      </c>
      <c r="B874" s="12">
        <v>45093</v>
      </c>
      <c r="C874" s="12" t="str">
        <f t="shared" si="39"/>
        <v>2023</v>
      </c>
      <c r="D874" s="12" t="str">
        <f t="shared" si="40"/>
        <v>Jun</v>
      </c>
      <c r="E874" s="1">
        <v>6218</v>
      </c>
      <c r="F874" s="1">
        <v>21294</v>
      </c>
      <c r="G874" s="1">
        <v>-15076</v>
      </c>
      <c r="H874" s="3">
        <f t="shared" si="41"/>
        <v>-2.4245738179478931</v>
      </c>
      <c r="I874" s="1" t="s">
        <v>13</v>
      </c>
      <c r="J874" s="1" t="s">
        <v>36</v>
      </c>
      <c r="K874" s="1" t="s">
        <v>45</v>
      </c>
      <c r="L874" s="1" t="s">
        <v>16</v>
      </c>
      <c r="M874" s="1" t="s">
        <v>17</v>
      </c>
      <c r="N874" s="1" t="s">
        <v>18</v>
      </c>
      <c r="O874" s="13">
        <v>0.14000000000000001</v>
      </c>
    </row>
    <row r="875" spans="1:15" x14ac:dyDescent="0.25">
      <c r="A875" s="1" t="s">
        <v>910</v>
      </c>
      <c r="B875" s="12">
        <v>44977</v>
      </c>
      <c r="C875" s="12" t="str">
        <f t="shared" si="39"/>
        <v>2023</v>
      </c>
      <c r="D875" s="12" t="str">
        <f t="shared" si="40"/>
        <v>Feb</v>
      </c>
      <c r="E875" s="1">
        <v>20870</v>
      </c>
      <c r="F875" s="1">
        <v>3691</v>
      </c>
      <c r="G875" s="1">
        <v>17179</v>
      </c>
      <c r="H875" s="3">
        <f t="shared" si="41"/>
        <v>0.82314326784858649</v>
      </c>
      <c r="I875" s="1" t="s">
        <v>13</v>
      </c>
      <c r="J875" s="1" t="s">
        <v>36</v>
      </c>
      <c r="K875" s="1" t="s">
        <v>21</v>
      </c>
      <c r="L875" s="1" t="s">
        <v>31</v>
      </c>
      <c r="M875" s="1" t="s">
        <v>17</v>
      </c>
      <c r="N875" s="1" t="s">
        <v>33</v>
      </c>
      <c r="O875" s="13">
        <v>0.15</v>
      </c>
    </row>
    <row r="876" spans="1:15" x14ac:dyDescent="0.25">
      <c r="A876" s="1" t="s">
        <v>911</v>
      </c>
      <c r="B876" s="12">
        <v>45182</v>
      </c>
      <c r="C876" s="12" t="str">
        <f t="shared" si="39"/>
        <v>2023</v>
      </c>
      <c r="D876" s="12" t="str">
        <f t="shared" si="40"/>
        <v>Sep</v>
      </c>
      <c r="E876" s="1">
        <v>15675</v>
      </c>
      <c r="F876" s="1">
        <v>4519</v>
      </c>
      <c r="G876" s="1">
        <v>11156</v>
      </c>
      <c r="H876" s="3">
        <f t="shared" si="41"/>
        <v>0.71170653907496018</v>
      </c>
      <c r="I876" s="1" t="s">
        <v>15</v>
      </c>
      <c r="J876" s="1" t="s">
        <v>26</v>
      </c>
      <c r="K876" s="1" t="s">
        <v>15</v>
      </c>
      <c r="L876" s="1" t="s">
        <v>31</v>
      </c>
      <c r="M876" s="1" t="s">
        <v>17</v>
      </c>
      <c r="N876" s="1" t="s">
        <v>33</v>
      </c>
      <c r="O876" s="13">
        <v>0.21</v>
      </c>
    </row>
    <row r="877" spans="1:15" x14ac:dyDescent="0.25">
      <c r="A877" s="1" t="s">
        <v>912</v>
      </c>
      <c r="B877" s="12">
        <v>45082</v>
      </c>
      <c r="C877" s="12" t="str">
        <f t="shared" si="39"/>
        <v>2023</v>
      </c>
      <c r="D877" s="12" t="str">
        <f t="shared" si="40"/>
        <v>Jun</v>
      </c>
      <c r="E877" s="1">
        <v>47629</v>
      </c>
      <c r="F877" s="1">
        <v>17135</v>
      </c>
      <c r="G877" s="1">
        <v>30494</v>
      </c>
      <c r="H877" s="3">
        <f t="shared" si="41"/>
        <v>0.6402401898003317</v>
      </c>
      <c r="I877" s="1" t="s">
        <v>29</v>
      </c>
      <c r="J877" s="1" t="s">
        <v>26</v>
      </c>
      <c r="K877" s="1" t="s">
        <v>21</v>
      </c>
      <c r="L877" s="1" t="s">
        <v>31</v>
      </c>
      <c r="M877" s="1" t="s">
        <v>32</v>
      </c>
      <c r="N877" s="1" t="s">
        <v>18</v>
      </c>
      <c r="O877" s="13">
        <v>0.14000000000000001</v>
      </c>
    </row>
    <row r="878" spans="1:15" x14ac:dyDescent="0.25">
      <c r="A878" s="1" t="s">
        <v>913</v>
      </c>
      <c r="B878" s="12">
        <v>44627</v>
      </c>
      <c r="C878" s="12" t="str">
        <f t="shared" si="39"/>
        <v>2022</v>
      </c>
      <c r="D878" s="12" t="str">
        <f t="shared" si="40"/>
        <v>Mar</v>
      </c>
      <c r="E878" s="1">
        <v>46349</v>
      </c>
      <c r="F878" s="1">
        <v>27927</v>
      </c>
      <c r="G878" s="1">
        <v>18422</v>
      </c>
      <c r="H878" s="3">
        <f t="shared" si="41"/>
        <v>0.39746272842995534</v>
      </c>
      <c r="I878" s="1" t="s">
        <v>29</v>
      </c>
      <c r="J878" s="1" t="s">
        <v>36</v>
      </c>
      <c r="K878" s="1" t="s">
        <v>29</v>
      </c>
      <c r="L878" s="1" t="s">
        <v>22</v>
      </c>
      <c r="M878" s="1" t="s">
        <v>23</v>
      </c>
      <c r="N878" s="1" t="s">
        <v>18</v>
      </c>
      <c r="O878" s="13">
        <v>0.03</v>
      </c>
    </row>
    <row r="879" spans="1:15" x14ac:dyDescent="0.25">
      <c r="A879" s="1" t="s">
        <v>914</v>
      </c>
      <c r="B879" s="12">
        <v>45132</v>
      </c>
      <c r="C879" s="12" t="str">
        <f t="shared" si="39"/>
        <v>2023</v>
      </c>
      <c r="D879" s="12" t="str">
        <f t="shared" si="40"/>
        <v>Jul</v>
      </c>
      <c r="E879" s="1">
        <v>33421</v>
      </c>
      <c r="F879" s="1">
        <v>4878</v>
      </c>
      <c r="G879" s="1">
        <v>28543</v>
      </c>
      <c r="H879" s="3">
        <f t="shared" si="41"/>
        <v>0.85404386463600734</v>
      </c>
      <c r="I879" s="1" t="s">
        <v>13</v>
      </c>
      <c r="J879" s="1" t="s">
        <v>26</v>
      </c>
      <c r="K879" s="1" t="s">
        <v>45</v>
      </c>
      <c r="L879" s="1" t="s">
        <v>31</v>
      </c>
      <c r="M879" s="1" t="s">
        <v>32</v>
      </c>
      <c r="N879" s="1" t="s">
        <v>24</v>
      </c>
      <c r="O879" s="13">
        <v>0.15</v>
      </c>
    </row>
    <row r="880" spans="1:15" x14ac:dyDescent="0.25">
      <c r="A880" s="1" t="s">
        <v>915</v>
      </c>
      <c r="B880" s="12">
        <v>45287</v>
      </c>
      <c r="C880" s="12" t="str">
        <f t="shared" si="39"/>
        <v>2023</v>
      </c>
      <c r="D880" s="12" t="str">
        <f t="shared" si="40"/>
        <v>Dec</v>
      </c>
      <c r="E880" s="1">
        <v>24293</v>
      </c>
      <c r="F880" s="1">
        <v>9402</v>
      </c>
      <c r="G880" s="1">
        <v>14891</v>
      </c>
      <c r="H880" s="3">
        <f t="shared" si="41"/>
        <v>0.61297493105009671</v>
      </c>
      <c r="I880" s="1" t="s">
        <v>13</v>
      </c>
      <c r="J880" s="1" t="s">
        <v>30</v>
      </c>
      <c r="K880" s="1" t="s">
        <v>20</v>
      </c>
      <c r="L880" s="1" t="s">
        <v>31</v>
      </c>
      <c r="M880" s="1" t="s">
        <v>23</v>
      </c>
      <c r="N880" s="1" t="s">
        <v>51</v>
      </c>
      <c r="O880" s="13">
        <v>0.2</v>
      </c>
    </row>
    <row r="881" spans="1:15" x14ac:dyDescent="0.25">
      <c r="A881" s="1" t="s">
        <v>916</v>
      </c>
      <c r="B881" s="12">
        <v>44626</v>
      </c>
      <c r="C881" s="12" t="str">
        <f t="shared" si="39"/>
        <v>2022</v>
      </c>
      <c r="D881" s="12" t="str">
        <f t="shared" si="40"/>
        <v>Mar</v>
      </c>
      <c r="E881" s="1">
        <v>43098</v>
      </c>
      <c r="F881" s="1">
        <v>12086</v>
      </c>
      <c r="G881" s="1">
        <v>31012</v>
      </c>
      <c r="H881" s="3">
        <f t="shared" si="41"/>
        <v>0.71956935356629081</v>
      </c>
      <c r="I881" s="1" t="s">
        <v>29</v>
      </c>
      <c r="J881" s="1" t="s">
        <v>40</v>
      </c>
      <c r="K881" s="1" t="s">
        <v>29</v>
      </c>
      <c r="L881" s="1" t="s">
        <v>22</v>
      </c>
      <c r="M881" s="1" t="s">
        <v>17</v>
      </c>
      <c r="N881" s="1" t="s">
        <v>18</v>
      </c>
      <c r="O881" s="13">
        <v>0.24</v>
      </c>
    </row>
    <row r="882" spans="1:15" x14ac:dyDescent="0.25">
      <c r="A882" s="1" t="s">
        <v>917</v>
      </c>
      <c r="B882" s="12">
        <v>44704</v>
      </c>
      <c r="C882" s="12" t="str">
        <f t="shared" si="39"/>
        <v>2022</v>
      </c>
      <c r="D882" s="12" t="str">
        <f t="shared" si="40"/>
        <v>May</v>
      </c>
      <c r="E882" s="1">
        <v>45034</v>
      </c>
      <c r="F882" s="1">
        <v>5083</v>
      </c>
      <c r="G882" s="1">
        <v>39951</v>
      </c>
      <c r="H882" s="3">
        <f t="shared" si="41"/>
        <v>0.88712972420837588</v>
      </c>
      <c r="I882" s="1" t="s">
        <v>20</v>
      </c>
      <c r="J882" s="1" t="s">
        <v>14</v>
      </c>
      <c r="K882" s="1" t="s">
        <v>35</v>
      </c>
      <c r="L882" s="1" t="s">
        <v>27</v>
      </c>
      <c r="M882" s="1" t="s">
        <v>17</v>
      </c>
      <c r="N882" s="1" t="s">
        <v>51</v>
      </c>
      <c r="O882" s="13">
        <v>0.22</v>
      </c>
    </row>
    <row r="883" spans="1:15" x14ac:dyDescent="0.25">
      <c r="A883" s="1" t="s">
        <v>918</v>
      </c>
      <c r="B883" s="12">
        <v>44773</v>
      </c>
      <c r="C883" s="12" t="str">
        <f t="shared" si="39"/>
        <v>2022</v>
      </c>
      <c r="D883" s="12" t="str">
        <f t="shared" si="40"/>
        <v>Jul</v>
      </c>
      <c r="E883" s="1">
        <v>16618</v>
      </c>
      <c r="F883" s="1">
        <v>20303</v>
      </c>
      <c r="G883" s="1">
        <v>-3685</v>
      </c>
      <c r="H883" s="3">
        <f t="shared" si="41"/>
        <v>-0.22174750270790708</v>
      </c>
      <c r="I883" s="1" t="s">
        <v>13</v>
      </c>
      <c r="J883" s="1" t="s">
        <v>40</v>
      </c>
      <c r="K883" s="1" t="s">
        <v>21</v>
      </c>
      <c r="L883" s="1" t="s">
        <v>31</v>
      </c>
      <c r="M883" s="1" t="s">
        <v>32</v>
      </c>
      <c r="N883" s="1" t="s">
        <v>33</v>
      </c>
      <c r="O883" s="13">
        <v>0.04</v>
      </c>
    </row>
    <row r="884" spans="1:15" x14ac:dyDescent="0.25">
      <c r="A884" s="1" t="s">
        <v>919</v>
      </c>
      <c r="B884" s="12">
        <v>45129</v>
      </c>
      <c r="C884" s="12" t="str">
        <f t="shared" si="39"/>
        <v>2023</v>
      </c>
      <c r="D884" s="12" t="str">
        <f t="shared" si="40"/>
        <v>Jul</v>
      </c>
      <c r="E884" s="1">
        <v>38631</v>
      </c>
      <c r="F884" s="1">
        <v>22542</v>
      </c>
      <c r="G884" s="1">
        <v>16089</v>
      </c>
      <c r="H884" s="3">
        <f t="shared" si="41"/>
        <v>0.41647899355439932</v>
      </c>
      <c r="I884" s="1" t="s">
        <v>35</v>
      </c>
      <c r="J884" s="1" t="s">
        <v>26</v>
      </c>
      <c r="K884" s="1" t="s">
        <v>21</v>
      </c>
      <c r="L884" s="1" t="s">
        <v>27</v>
      </c>
      <c r="M884" s="1" t="s">
        <v>38</v>
      </c>
      <c r="N884" s="1" t="s">
        <v>18</v>
      </c>
      <c r="O884" s="13">
        <v>0.12</v>
      </c>
    </row>
    <row r="885" spans="1:15" x14ac:dyDescent="0.25">
      <c r="A885" s="1" t="s">
        <v>920</v>
      </c>
      <c r="B885" s="12">
        <v>45273</v>
      </c>
      <c r="C885" s="12" t="str">
        <f t="shared" si="39"/>
        <v>2023</v>
      </c>
      <c r="D885" s="12" t="str">
        <f t="shared" si="40"/>
        <v>Dec</v>
      </c>
      <c r="E885" s="1">
        <v>19855</v>
      </c>
      <c r="F885" s="1">
        <v>3752</v>
      </c>
      <c r="G885" s="1">
        <v>16103</v>
      </c>
      <c r="H885" s="3">
        <f t="shared" si="41"/>
        <v>0.81102996726265419</v>
      </c>
      <c r="I885" s="1" t="s">
        <v>15</v>
      </c>
      <c r="J885" s="1" t="s">
        <v>36</v>
      </c>
      <c r="K885" s="1" t="s">
        <v>21</v>
      </c>
      <c r="L885" s="1" t="s">
        <v>16</v>
      </c>
      <c r="M885" s="1" t="s">
        <v>23</v>
      </c>
      <c r="N885" s="1" t="s">
        <v>33</v>
      </c>
      <c r="O885" s="13">
        <v>0.23</v>
      </c>
    </row>
    <row r="886" spans="1:15" x14ac:dyDescent="0.25">
      <c r="A886" s="1" t="s">
        <v>921</v>
      </c>
      <c r="B886" s="12">
        <v>45291</v>
      </c>
      <c r="C886" s="12" t="str">
        <f t="shared" si="39"/>
        <v>2023</v>
      </c>
      <c r="D886" s="12" t="str">
        <f t="shared" si="40"/>
        <v>Dec</v>
      </c>
      <c r="E886" s="1">
        <v>17995</v>
      </c>
      <c r="F886" s="1">
        <v>10316</v>
      </c>
      <c r="G886" s="1">
        <v>7679</v>
      </c>
      <c r="H886" s="3">
        <f t="shared" si="41"/>
        <v>0.42672964712420119</v>
      </c>
      <c r="I886" s="1" t="s">
        <v>35</v>
      </c>
      <c r="J886" s="1" t="s">
        <v>36</v>
      </c>
      <c r="K886" s="1" t="s">
        <v>21</v>
      </c>
      <c r="L886" s="1" t="s">
        <v>31</v>
      </c>
      <c r="M886" s="1" t="s">
        <v>17</v>
      </c>
      <c r="N886" s="1" t="s">
        <v>18</v>
      </c>
      <c r="O886" s="13">
        <v>0.03</v>
      </c>
    </row>
    <row r="887" spans="1:15" x14ac:dyDescent="0.25">
      <c r="A887" s="1" t="s">
        <v>922</v>
      </c>
      <c r="B887" s="12">
        <v>44733</v>
      </c>
      <c r="C887" s="12" t="str">
        <f t="shared" si="39"/>
        <v>2022</v>
      </c>
      <c r="D887" s="12" t="str">
        <f t="shared" si="40"/>
        <v>Jun</v>
      </c>
      <c r="E887" s="1">
        <v>13012</v>
      </c>
      <c r="F887" s="1">
        <v>22747</v>
      </c>
      <c r="G887" s="1">
        <v>-9735</v>
      </c>
      <c r="H887" s="3">
        <f t="shared" si="41"/>
        <v>-0.74815554872425449</v>
      </c>
      <c r="I887" s="1" t="s">
        <v>29</v>
      </c>
      <c r="J887" s="1" t="s">
        <v>36</v>
      </c>
      <c r="K887" s="1" t="s">
        <v>29</v>
      </c>
      <c r="L887" s="1" t="s">
        <v>31</v>
      </c>
      <c r="M887" s="1" t="s">
        <v>17</v>
      </c>
      <c r="N887" s="1" t="s">
        <v>18</v>
      </c>
      <c r="O887" s="13">
        <v>0.11</v>
      </c>
    </row>
    <row r="888" spans="1:15" x14ac:dyDescent="0.25">
      <c r="A888" s="1" t="s">
        <v>923</v>
      </c>
      <c r="B888" s="12">
        <v>44964</v>
      </c>
      <c r="C888" s="12" t="str">
        <f t="shared" si="39"/>
        <v>2023</v>
      </c>
      <c r="D888" s="12" t="str">
        <f t="shared" si="40"/>
        <v>Feb</v>
      </c>
      <c r="E888" s="1">
        <v>11595</v>
      </c>
      <c r="F888" s="1">
        <v>7582</v>
      </c>
      <c r="G888" s="1">
        <v>4013</v>
      </c>
      <c r="H888" s="3">
        <f t="shared" si="41"/>
        <v>0.34609745579991374</v>
      </c>
      <c r="I888" s="1" t="s">
        <v>13</v>
      </c>
      <c r="J888" s="1" t="s">
        <v>36</v>
      </c>
      <c r="K888" s="1" t="s">
        <v>20</v>
      </c>
      <c r="L888" s="1" t="s">
        <v>27</v>
      </c>
      <c r="M888" s="1" t="s">
        <v>23</v>
      </c>
      <c r="N888" s="1" t="s">
        <v>33</v>
      </c>
      <c r="O888" s="13">
        <v>0.04</v>
      </c>
    </row>
    <row r="889" spans="1:15" x14ac:dyDescent="0.25">
      <c r="A889" s="1" t="s">
        <v>924</v>
      </c>
      <c r="B889" s="12">
        <v>45023</v>
      </c>
      <c r="C889" s="12" t="str">
        <f t="shared" si="39"/>
        <v>2023</v>
      </c>
      <c r="D889" s="12" t="str">
        <f t="shared" si="40"/>
        <v>Apr</v>
      </c>
      <c r="E889" s="1">
        <v>32309</v>
      </c>
      <c r="F889" s="1">
        <v>29356</v>
      </c>
      <c r="G889" s="1">
        <v>2953</v>
      </c>
      <c r="H889" s="3">
        <f t="shared" si="41"/>
        <v>9.1398681481940011E-2</v>
      </c>
      <c r="I889" s="1" t="s">
        <v>35</v>
      </c>
      <c r="J889" s="1" t="s">
        <v>36</v>
      </c>
      <c r="K889" s="1" t="s">
        <v>21</v>
      </c>
      <c r="L889" s="1" t="s">
        <v>22</v>
      </c>
      <c r="M889" s="1" t="s">
        <v>17</v>
      </c>
      <c r="N889" s="1" t="s">
        <v>24</v>
      </c>
      <c r="O889" s="13">
        <v>7.0000000000000007E-2</v>
      </c>
    </row>
    <row r="890" spans="1:15" x14ac:dyDescent="0.25">
      <c r="A890" s="1" t="s">
        <v>925</v>
      </c>
      <c r="B890" s="12">
        <v>44682</v>
      </c>
      <c r="C890" s="12" t="str">
        <f t="shared" si="39"/>
        <v>2022</v>
      </c>
      <c r="D890" s="12" t="str">
        <f t="shared" si="40"/>
        <v>May</v>
      </c>
      <c r="E890" s="1">
        <v>6407</v>
      </c>
      <c r="F890" s="1">
        <v>29698</v>
      </c>
      <c r="G890" s="1">
        <v>-23291</v>
      </c>
      <c r="H890" s="3">
        <f t="shared" si="41"/>
        <v>-3.6352427032932728</v>
      </c>
      <c r="I890" s="1" t="s">
        <v>29</v>
      </c>
      <c r="J890" s="1" t="s">
        <v>36</v>
      </c>
      <c r="K890" s="1" t="s">
        <v>29</v>
      </c>
      <c r="L890" s="1" t="s">
        <v>27</v>
      </c>
      <c r="M890" s="1" t="s">
        <v>38</v>
      </c>
      <c r="N890" s="1" t="s">
        <v>33</v>
      </c>
      <c r="O890" s="13">
        <v>0.27</v>
      </c>
    </row>
    <row r="891" spans="1:15" x14ac:dyDescent="0.25">
      <c r="A891" s="1" t="s">
        <v>926</v>
      </c>
      <c r="B891" s="12">
        <v>45094</v>
      </c>
      <c r="C891" s="12" t="str">
        <f t="shared" si="39"/>
        <v>2023</v>
      </c>
      <c r="D891" s="12" t="str">
        <f t="shared" si="40"/>
        <v>Jun</v>
      </c>
      <c r="E891" s="1">
        <v>24359</v>
      </c>
      <c r="F891" s="1">
        <v>22276</v>
      </c>
      <c r="G891" s="1">
        <v>2083</v>
      </c>
      <c r="H891" s="3">
        <f t="shared" si="41"/>
        <v>8.5512541565745726E-2</v>
      </c>
      <c r="I891" s="1" t="s">
        <v>29</v>
      </c>
      <c r="J891" s="1" t="s">
        <v>26</v>
      </c>
      <c r="K891" s="1" t="s">
        <v>20</v>
      </c>
      <c r="L891" s="1" t="s">
        <v>31</v>
      </c>
      <c r="M891" s="1" t="s">
        <v>17</v>
      </c>
      <c r="N891" s="1" t="s">
        <v>51</v>
      </c>
      <c r="O891" s="13">
        <v>0</v>
      </c>
    </row>
    <row r="892" spans="1:15" x14ac:dyDescent="0.25">
      <c r="A892" s="1" t="s">
        <v>927</v>
      </c>
      <c r="B892" s="12">
        <v>44634</v>
      </c>
      <c r="C892" s="12" t="str">
        <f t="shared" si="39"/>
        <v>2022</v>
      </c>
      <c r="D892" s="12" t="str">
        <f t="shared" si="40"/>
        <v>Mar</v>
      </c>
      <c r="E892" s="1">
        <v>18109</v>
      </c>
      <c r="F892" s="1">
        <v>27192</v>
      </c>
      <c r="G892" s="1">
        <v>-9083</v>
      </c>
      <c r="H892" s="3">
        <f t="shared" si="41"/>
        <v>-0.50157380308134081</v>
      </c>
      <c r="I892" s="1" t="s">
        <v>13</v>
      </c>
      <c r="J892" s="1" t="s">
        <v>36</v>
      </c>
      <c r="K892" s="1" t="s">
        <v>21</v>
      </c>
      <c r="L892" s="1" t="s">
        <v>16</v>
      </c>
      <c r="M892" s="1" t="s">
        <v>17</v>
      </c>
      <c r="N892" s="1" t="s">
        <v>18</v>
      </c>
      <c r="O892" s="13">
        <v>0.13</v>
      </c>
    </row>
    <row r="893" spans="1:15" x14ac:dyDescent="0.25">
      <c r="A893" s="1" t="s">
        <v>928</v>
      </c>
      <c r="B893" s="12">
        <v>45147</v>
      </c>
      <c r="C893" s="12" t="str">
        <f t="shared" si="39"/>
        <v>2023</v>
      </c>
      <c r="D893" s="12" t="str">
        <f t="shared" si="40"/>
        <v>Aug</v>
      </c>
      <c r="E893" s="1">
        <v>18814</v>
      </c>
      <c r="F893" s="1">
        <v>28027</v>
      </c>
      <c r="G893" s="1">
        <v>-9213</v>
      </c>
      <c r="H893" s="3">
        <f t="shared" si="41"/>
        <v>-0.48968852981822047</v>
      </c>
      <c r="I893" s="1" t="s">
        <v>35</v>
      </c>
      <c r="J893" s="1" t="s">
        <v>36</v>
      </c>
      <c r="K893" s="1" t="s">
        <v>29</v>
      </c>
      <c r="L893" s="1" t="s">
        <v>41</v>
      </c>
      <c r="M893" s="1" t="s">
        <v>32</v>
      </c>
      <c r="N893" s="1" t="s">
        <v>33</v>
      </c>
      <c r="O893" s="13">
        <v>0.03</v>
      </c>
    </row>
    <row r="894" spans="1:15" x14ac:dyDescent="0.25">
      <c r="A894" s="1" t="s">
        <v>929</v>
      </c>
      <c r="B894" s="12">
        <v>44750</v>
      </c>
      <c r="C894" s="12" t="str">
        <f t="shared" si="39"/>
        <v>2022</v>
      </c>
      <c r="D894" s="12" t="str">
        <f t="shared" si="40"/>
        <v>Jul</v>
      </c>
      <c r="E894" s="1">
        <v>18477</v>
      </c>
      <c r="F894" s="1">
        <v>19875</v>
      </c>
      <c r="G894" s="1">
        <v>-1398</v>
      </c>
      <c r="H894" s="3">
        <f t="shared" si="41"/>
        <v>-7.5661633382042542E-2</v>
      </c>
      <c r="I894" s="1" t="s">
        <v>20</v>
      </c>
      <c r="J894" s="1" t="s">
        <v>36</v>
      </c>
      <c r="K894" s="1" t="s">
        <v>20</v>
      </c>
      <c r="L894" s="1" t="s">
        <v>27</v>
      </c>
      <c r="M894" s="1" t="s">
        <v>17</v>
      </c>
      <c r="N894" s="1" t="s">
        <v>24</v>
      </c>
      <c r="O894" s="13">
        <v>0.15</v>
      </c>
    </row>
    <row r="895" spans="1:15" x14ac:dyDescent="0.25">
      <c r="A895" s="1" t="s">
        <v>930</v>
      </c>
      <c r="B895" s="12">
        <v>45240</v>
      </c>
      <c r="C895" s="12" t="str">
        <f t="shared" si="39"/>
        <v>2023</v>
      </c>
      <c r="D895" s="12" t="str">
        <f t="shared" si="40"/>
        <v>Nov</v>
      </c>
      <c r="E895" s="1">
        <v>26413</v>
      </c>
      <c r="F895" s="1">
        <v>5452</v>
      </c>
      <c r="G895" s="1">
        <v>20961</v>
      </c>
      <c r="H895" s="3">
        <f t="shared" si="41"/>
        <v>0.79358649150039751</v>
      </c>
      <c r="I895" s="1" t="s">
        <v>35</v>
      </c>
      <c r="J895" s="1" t="s">
        <v>40</v>
      </c>
      <c r="K895" s="1" t="s">
        <v>15</v>
      </c>
      <c r="L895" s="1" t="s">
        <v>27</v>
      </c>
      <c r="M895" s="1" t="s">
        <v>32</v>
      </c>
      <c r="N895" s="1" t="s">
        <v>51</v>
      </c>
      <c r="O895" s="13">
        <v>0.27</v>
      </c>
    </row>
    <row r="896" spans="1:15" x14ac:dyDescent="0.25">
      <c r="A896" s="1" t="s">
        <v>931</v>
      </c>
      <c r="B896" s="12">
        <v>44759</v>
      </c>
      <c r="C896" s="12" t="str">
        <f t="shared" si="39"/>
        <v>2022</v>
      </c>
      <c r="D896" s="12" t="str">
        <f t="shared" si="40"/>
        <v>Jul</v>
      </c>
      <c r="E896" s="1">
        <v>27568</v>
      </c>
      <c r="F896" s="1">
        <v>27890</v>
      </c>
      <c r="G896" s="1">
        <v>-322</v>
      </c>
      <c r="H896" s="3">
        <f t="shared" si="41"/>
        <v>-1.1680208937899013E-2</v>
      </c>
      <c r="I896" s="1" t="s">
        <v>13</v>
      </c>
      <c r="J896" s="1" t="s">
        <v>26</v>
      </c>
      <c r="K896" s="1" t="s">
        <v>35</v>
      </c>
      <c r="L896" s="1" t="s">
        <v>27</v>
      </c>
      <c r="M896" s="1" t="s">
        <v>17</v>
      </c>
      <c r="N896" s="1" t="s">
        <v>51</v>
      </c>
      <c r="O896" s="13">
        <v>0.11</v>
      </c>
    </row>
    <row r="897" spans="1:15" x14ac:dyDescent="0.25">
      <c r="A897" s="1" t="s">
        <v>932</v>
      </c>
      <c r="B897" s="12">
        <v>44819</v>
      </c>
      <c r="C897" s="12" t="str">
        <f t="shared" si="39"/>
        <v>2022</v>
      </c>
      <c r="D897" s="12" t="str">
        <f t="shared" si="40"/>
        <v>Sep</v>
      </c>
      <c r="E897" s="1">
        <v>5002</v>
      </c>
      <c r="F897" s="1">
        <v>15348</v>
      </c>
      <c r="G897" s="1">
        <v>-10346</v>
      </c>
      <c r="H897" s="3">
        <f t="shared" si="41"/>
        <v>-2.0683726509396241</v>
      </c>
      <c r="I897" s="1" t="s">
        <v>13</v>
      </c>
      <c r="J897" s="1" t="s">
        <v>40</v>
      </c>
      <c r="K897" s="1" t="s">
        <v>21</v>
      </c>
      <c r="L897" s="1" t="s">
        <v>41</v>
      </c>
      <c r="M897" s="1" t="s">
        <v>23</v>
      </c>
      <c r="N897" s="1" t="s">
        <v>18</v>
      </c>
      <c r="O897" s="13">
        <v>0.14000000000000001</v>
      </c>
    </row>
    <row r="898" spans="1:15" x14ac:dyDescent="0.25">
      <c r="A898" s="1" t="s">
        <v>933</v>
      </c>
      <c r="B898" s="12">
        <v>44911</v>
      </c>
      <c r="C898" s="12" t="str">
        <f t="shared" si="39"/>
        <v>2022</v>
      </c>
      <c r="D898" s="12" t="str">
        <f t="shared" si="40"/>
        <v>Dec</v>
      </c>
      <c r="E898" s="1">
        <v>22696</v>
      </c>
      <c r="F898" s="1">
        <v>29061</v>
      </c>
      <c r="G898" s="1">
        <v>-6365</v>
      </c>
      <c r="H898" s="3">
        <f t="shared" si="41"/>
        <v>-0.28044589354952415</v>
      </c>
      <c r="I898" s="1" t="s">
        <v>13</v>
      </c>
      <c r="J898" s="1" t="s">
        <v>40</v>
      </c>
      <c r="K898" s="1" t="s">
        <v>21</v>
      </c>
      <c r="L898" s="1" t="s">
        <v>27</v>
      </c>
      <c r="M898" s="1" t="s">
        <v>23</v>
      </c>
      <c r="N898" s="1" t="s">
        <v>18</v>
      </c>
      <c r="O898" s="13">
        <v>0.03</v>
      </c>
    </row>
    <row r="899" spans="1:15" x14ac:dyDescent="0.25">
      <c r="A899" s="1" t="s">
        <v>934</v>
      </c>
      <c r="B899" s="12">
        <v>44876</v>
      </c>
      <c r="C899" s="12" t="str">
        <f t="shared" ref="C899:C962" si="42">TEXT(B899,"YYYY")</f>
        <v>2022</v>
      </c>
      <c r="D899" s="12" t="str">
        <f t="shared" ref="D899:D962" si="43">TEXT(B899,"MMM")</f>
        <v>Nov</v>
      </c>
      <c r="E899" s="1">
        <v>44435</v>
      </c>
      <c r="F899" s="1">
        <v>11444</v>
      </c>
      <c r="G899" s="1">
        <v>32991</v>
      </c>
      <c r="H899" s="3">
        <f t="shared" ref="H899:H962" si="44">G899/E899</f>
        <v>0.74245527174524584</v>
      </c>
      <c r="I899" s="1" t="s">
        <v>29</v>
      </c>
      <c r="J899" s="1" t="s">
        <v>26</v>
      </c>
      <c r="K899" s="1" t="s">
        <v>15</v>
      </c>
      <c r="L899" s="1" t="s">
        <v>31</v>
      </c>
      <c r="M899" s="1" t="s">
        <v>17</v>
      </c>
      <c r="N899" s="1" t="s">
        <v>33</v>
      </c>
      <c r="O899" s="13">
        <v>0.05</v>
      </c>
    </row>
    <row r="900" spans="1:15" x14ac:dyDescent="0.25">
      <c r="A900" s="1" t="s">
        <v>935</v>
      </c>
      <c r="B900" s="12">
        <v>44666</v>
      </c>
      <c r="C900" s="12" t="str">
        <f t="shared" si="42"/>
        <v>2022</v>
      </c>
      <c r="D900" s="12" t="str">
        <f t="shared" si="43"/>
        <v>Apr</v>
      </c>
      <c r="E900" s="1">
        <v>12576</v>
      </c>
      <c r="F900" s="1">
        <v>21333</v>
      </c>
      <c r="G900" s="1">
        <v>-8757</v>
      </c>
      <c r="H900" s="3">
        <f t="shared" si="44"/>
        <v>-0.69632633587786263</v>
      </c>
      <c r="I900" s="1" t="s">
        <v>29</v>
      </c>
      <c r="J900" s="1" t="s">
        <v>36</v>
      </c>
      <c r="K900" s="1" t="s">
        <v>45</v>
      </c>
      <c r="L900" s="1" t="s">
        <v>41</v>
      </c>
      <c r="M900" s="1" t="s">
        <v>38</v>
      </c>
      <c r="N900" s="1" t="s">
        <v>18</v>
      </c>
      <c r="O900" s="13">
        <v>0.28000000000000003</v>
      </c>
    </row>
    <row r="901" spans="1:15" x14ac:dyDescent="0.25">
      <c r="A901" s="1" t="s">
        <v>936</v>
      </c>
      <c r="B901" s="12">
        <v>45066</v>
      </c>
      <c r="C901" s="12" t="str">
        <f t="shared" si="42"/>
        <v>2023</v>
      </c>
      <c r="D901" s="12" t="str">
        <f t="shared" si="43"/>
        <v>May</v>
      </c>
      <c r="E901" s="1">
        <v>29883</v>
      </c>
      <c r="F901" s="1">
        <v>22085</v>
      </c>
      <c r="G901" s="1">
        <v>7798</v>
      </c>
      <c r="H901" s="3">
        <f t="shared" si="44"/>
        <v>0.26095104239868822</v>
      </c>
      <c r="I901" s="1" t="s">
        <v>29</v>
      </c>
      <c r="J901" s="1" t="s">
        <v>26</v>
      </c>
      <c r="K901" s="1" t="s">
        <v>21</v>
      </c>
      <c r="L901" s="1" t="s">
        <v>31</v>
      </c>
      <c r="M901" s="1" t="s">
        <v>17</v>
      </c>
      <c r="N901" s="1" t="s">
        <v>33</v>
      </c>
      <c r="O901" s="13">
        <v>0.14000000000000001</v>
      </c>
    </row>
    <row r="902" spans="1:15" x14ac:dyDescent="0.25">
      <c r="A902" s="1" t="s">
        <v>937</v>
      </c>
      <c r="B902" s="12">
        <v>44569</v>
      </c>
      <c r="C902" s="12" t="str">
        <f t="shared" si="42"/>
        <v>2022</v>
      </c>
      <c r="D902" s="12" t="str">
        <f t="shared" si="43"/>
        <v>Jan</v>
      </c>
      <c r="E902" s="1">
        <v>26690</v>
      </c>
      <c r="F902" s="1">
        <v>15955</v>
      </c>
      <c r="G902" s="1">
        <v>10735</v>
      </c>
      <c r="H902" s="3">
        <f t="shared" si="44"/>
        <v>0.40221056575496439</v>
      </c>
      <c r="I902" s="1" t="s">
        <v>20</v>
      </c>
      <c r="J902" s="1" t="s">
        <v>14</v>
      </c>
      <c r="K902" s="1" t="s">
        <v>35</v>
      </c>
      <c r="L902" s="1" t="s">
        <v>41</v>
      </c>
      <c r="M902" s="1" t="s">
        <v>23</v>
      </c>
      <c r="N902" s="1" t="s">
        <v>18</v>
      </c>
      <c r="O902" s="13">
        <v>0.02</v>
      </c>
    </row>
    <row r="903" spans="1:15" x14ac:dyDescent="0.25">
      <c r="A903" s="1" t="s">
        <v>938</v>
      </c>
      <c r="B903" s="12">
        <v>45116</v>
      </c>
      <c r="C903" s="12" t="str">
        <f t="shared" si="42"/>
        <v>2023</v>
      </c>
      <c r="D903" s="12" t="str">
        <f t="shared" si="43"/>
        <v>Jul</v>
      </c>
      <c r="E903" s="1">
        <v>16672</v>
      </c>
      <c r="F903" s="1">
        <v>18402</v>
      </c>
      <c r="G903" s="1">
        <v>-1730</v>
      </c>
      <c r="H903" s="3">
        <f t="shared" si="44"/>
        <v>-0.10376679462571976</v>
      </c>
      <c r="I903" s="1" t="s">
        <v>29</v>
      </c>
      <c r="J903" s="1" t="s">
        <v>36</v>
      </c>
      <c r="K903" s="1" t="s">
        <v>35</v>
      </c>
      <c r="L903" s="1" t="s">
        <v>31</v>
      </c>
      <c r="M903" s="1" t="s">
        <v>17</v>
      </c>
      <c r="N903" s="1" t="s">
        <v>24</v>
      </c>
      <c r="O903" s="13">
        <v>0.25</v>
      </c>
    </row>
    <row r="904" spans="1:15" x14ac:dyDescent="0.25">
      <c r="A904" s="1" t="s">
        <v>939</v>
      </c>
      <c r="B904" s="12">
        <v>44987</v>
      </c>
      <c r="C904" s="12" t="str">
        <f t="shared" si="42"/>
        <v>2023</v>
      </c>
      <c r="D904" s="12" t="str">
        <f t="shared" si="43"/>
        <v>Mar</v>
      </c>
      <c r="E904" s="1">
        <v>38450</v>
      </c>
      <c r="F904" s="1">
        <v>25333</v>
      </c>
      <c r="G904" s="1">
        <v>13117</v>
      </c>
      <c r="H904" s="3">
        <f t="shared" si="44"/>
        <v>0.34114434330299087</v>
      </c>
      <c r="I904" s="1" t="s">
        <v>15</v>
      </c>
      <c r="J904" s="1" t="s">
        <v>36</v>
      </c>
      <c r="K904" s="1" t="s">
        <v>35</v>
      </c>
      <c r="L904" s="1" t="s">
        <v>27</v>
      </c>
      <c r="M904" s="1" t="s">
        <v>38</v>
      </c>
      <c r="N904" s="1" t="s">
        <v>18</v>
      </c>
      <c r="O904" s="13">
        <v>0.27</v>
      </c>
    </row>
    <row r="905" spans="1:15" x14ac:dyDescent="0.25">
      <c r="A905" s="1" t="s">
        <v>940</v>
      </c>
      <c r="B905" s="12">
        <v>45070</v>
      </c>
      <c r="C905" s="12" t="str">
        <f t="shared" si="42"/>
        <v>2023</v>
      </c>
      <c r="D905" s="12" t="str">
        <f t="shared" si="43"/>
        <v>May</v>
      </c>
      <c r="E905" s="1">
        <v>18752</v>
      </c>
      <c r="F905" s="1">
        <v>11394</v>
      </c>
      <c r="G905" s="1">
        <v>7358</v>
      </c>
      <c r="H905" s="3">
        <f t="shared" si="44"/>
        <v>0.39238481228668942</v>
      </c>
      <c r="I905" s="1" t="s">
        <v>29</v>
      </c>
      <c r="J905" s="1" t="s">
        <v>26</v>
      </c>
      <c r="K905" s="1" t="s">
        <v>21</v>
      </c>
      <c r="L905" s="1" t="s">
        <v>31</v>
      </c>
      <c r="M905" s="1" t="s">
        <v>32</v>
      </c>
      <c r="N905" s="1" t="s">
        <v>18</v>
      </c>
      <c r="O905" s="13">
        <v>0.21</v>
      </c>
    </row>
    <row r="906" spans="1:15" x14ac:dyDescent="0.25">
      <c r="A906" s="1" t="s">
        <v>941</v>
      </c>
      <c r="B906" s="12">
        <v>44580</v>
      </c>
      <c r="C906" s="12" t="str">
        <f t="shared" si="42"/>
        <v>2022</v>
      </c>
      <c r="D906" s="12" t="str">
        <f t="shared" si="43"/>
        <v>Jan</v>
      </c>
      <c r="E906" s="1">
        <v>27025</v>
      </c>
      <c r="F906" s="1">
        <v>28517</v>
      </c>
      <c r="G906" s="1">
        <v>-1492</v>
      </c>
      <c r="H906" s="3">
        <f t="shared" si="44"/>
        <v>-5.520814061054579E-2</v>
      </c>
      <c r="I906" s="1" t="s">
        <v>13</v>
      </c>
      <c r="J906" s="1" t="s">
        <v>36</v>
      </c>
      <c r="K906" s="1" t="s">
        <v>35</v>
      </c>
      <c r="L906" s="1" t="s">
        <v>41</v>
      </c>
      <c r="M906" s="1" t="s">
        <v>17</v>
      </c>
      <c r="N906" s="1" t="s">
        <v>33</v>
      </c>
      <c r="O906" s="13">
        <v>0.03</v>
      </c>
    </row>
    <row r="907" spans="1:15" x14ac:dyDescent="0.25">
      <c r="A907" s="1" t="s">
        <v>942</v>
      </c>
      <c r="B907" s="12">
        <v>44729</v>
      </c>
      <c r="C907" s="12" t="str">
        <f t="shared" si="42"/>
        <v>2022</v>
      </c>
      <c r="D907" s="12" t="str">
        <f t="shared" si="43"/>
        <v>Jun</v>
      </c>
      <c r="E907" s="1">
        <v>12694</v>
      </c>
      <c r="F907" s="1">
        <v>20751</v>
      </c>
      <c r="G907" s="1">
        <v>-8057</v>
      </c>
      <c r="H907" s="3">
        <f t="shared" si="44"/>
        <v>-0.63470931148574128</v>
      </c>
      <c r="I907" s="1" t="s">
        <v>29</v>
      </c>
      <c r="J907" s="1" t="s">
        <v>36</v>
      </c>
      <c r="K907" s="1" t="s">
        <v>21</v>
      </c>
      <c r="L907" s="1" t="s">
        <v>31</v>
      </c>
      <c r="M907" s="1" t="s">
        <v>23</v>
      </c>
      <c r="N907" s="1" t="s">
        <v>33</v>
      </c>
      <c r="O907" s="13">
        <v>0.24</v>
      </c>
    </row>
    <row r="908" spans="1:15" x14ac:dyDescent="0.25">
      <c r="A908" s="1" t="s">
        <v>943</v>
      </c>
      <c r="B908" s="12">
        <v>45185</v>
      </c>
      <c r="C908" s="12" t="str">
        <f t="shared" si="42"/>
        <v>2023</v>
      </c>
      <c r="D908" s="12" t="str">
        <f t="shared" si="43"/>
        <v>Sep</v>
      </c>
      <c r="E908" s="1">
        <v>19706</v>
      </c>
      <c r="F908" s="1">
        <v>15622</v>
      </c>
      <c r="G908" s="1">
        <v>4084</v>
      </c>
      <c r="H908" s="3">
        <f t="shared" si="44"/>
        <v>0.20724652390134984</v>
      </c>
      <c r="I908" s="1" t="s">
        <v>35</v>
      </c>
      <c r="J908" s="1" t="s">
        <v>14</v>
      </c>
      <c r="K908" s="1" t="s">
        <v>45</v>
      </c>
      <c r="L908" s="1" t="s">
        <v>41</v>
      </c>
      <c r="M908" s="1" t="s">
        <v>32</v>
      </c>
      <c r="N908" s="1" t="s">
        <v>18</v>
      </c>
      <c r="O908" s="13">
        <v>0.24</v>
      </c>
    </row>
    <row r="909" spans="1:15" x14ac:dyDescent="0.25">
      <c r="A909" s="1" t="s">
        <v>944</v>
      </c>
      <c r="B909" s="12">
        <v>45209</v>
      </c>
      <c r="C909" s="12" t="str">
        <f t="shared" si="42"/>
        <v>2023</v>
      </c>
      <c r="D909" s="12" t="str">
        <f t="shared" si="43"/>
        <v>Oct</v>
      </c>
      <c r="E909" s="1">
        <v>37816</v>
      </c>
      <c r="F909" s="1">
        <v>6505</v>
      </c>
      <c r="G909" s="1">
        <v>31311</v>
      </c>
      <c r="H909" s="3">
        <f t="shared" si="44"/>
        <v>0.82798286439602287</v>
      </c>
      <c r="I909" s="1" t="s">
        <v>35</v>
      </c>
      <c r="J909" s="1" t="s">
        <v>30</v>
      </c>
      <c r="K909" s="1" t="s">
        <v>35</v>
      </c>
      <c r="L909" s="1" t="s">
        <v>27</v>
      </c>
      <c r="M909" s="1" t="s">
        <v>17</v>
      </c>
      <c r="N909" s="1" t="s">
        <v>18</v>
      </c>
      <c r="O909" s="13">
        <v>0.02</v>
      </c>
    </row>
    <row r="910" spans="1:15" x14ac:dyDescent="0.25">
      <c r="A910" s="1" t="s">
        <v>945</v>
      </c>
      <c r="B910" s="12">
        <v>44710</v>
      </c>
      <c r="C910" s="12" t="str">
        <f t="shared" si="42"/>
        <v>2022</v>
      </c>
      <c r="D910" s="12" t="str">
        <f t="shared" si="43"/>
        <v>May</v>
      </c>
      <c r="E910" s="1">
        <v>25518</v>
      </c>
      <c r="F910" s="1">
        <v>22184</v>
      </c>
      <c r="G910" s="1">
        <v>3334</v>
      </c>
      <c r="H910" s="3">
        <f t="shared" si="44"/>
        <v>0.13065287248216945</v>
      </c>
      <c r="I910" s="1" t="s">
        <v>13</v>
      </c>
      <c r="J910" s="1" t="s">
        <v>40</v>
      </c>
      <c r="K910" s="1" t="s">
        <v>45</v>
      </c>
      <c r="L910" s="1" t="s">
        <v>22</v>
      </c>
      <c r="M910" s="1" t="s">
        <v>38</v>
      </c>
      <c r="N910" s="1" t="s">
        <v>33</v>
      </c>
      <c r="O910" s="13">
        <v>0.03</v>
      </c>
    </row>
    <row r="911" spans="1:15" x14ac:dyDescent="0.25">
      <c r="A911" s="1" t="s">
        <v>946</v>
      </c>
      <c r="B911" s="12">
        <v>44858</v>
      </c>
      <c r="C911" s="12" t="str">
        <f t="shared" si="42"/>
        <v>2022</v>
      </c>
      <c r="D911" s="12" t="str">
        <f t="shared" si="43"/>
        <v>Oct</v>
      </c>
      <c r="E911" s="1">
        <v>14938</v>
      </c>
      <c r="F911" s="1">
        <v>18805</v>
      </c>
      <c r="G911" s="1">
        <v>-3867</v>
      </c>
      <c r="H911" s="3">
        <f t="shared" si="44"/>
        <v>-0.25886999598339805</v>
      </c>
      <c r="I911" s="1" t="s">
        <v>29</v>
      </c>
      <c r="J911" s="1" t="s">
        <v>14</v>
      </c>
      <c r="K911" s="1" t="s">
        <v>45</v>
      </c>
      <c r="L911" s="1" t="s">
        <v>31</v>
      </c>
      <c r="M911" s="1" t="s">
        <v>17</v>
      </c>
      <c r="N911" s="1" t="s">
        <v>33</v>
      </c>
      <c r="O911" s="13">
        <v>0.18</v>
      </c>
    </row>
    <row r="912" spans="1:15" x14ac:dyDescent="0.25">
      <c r="A912" s="1" t="s">
        <v>947</v>
      </c>
      <c r="B912" s="12">
        <v>44816</v>
      </c>
      <c r="C912" s="12" t="str">
        <f t="shared" si="42"/>
        <v>2022</v>
      </c>
      <c r="D912" s="12" t="str">
        <f t="shared" si="43"/>
        <v>Sep</v>
      </c>
      <c r="E912" s="1">
        <v>11997</v>
      </c>
      <c r="F912" s="1">
        <v>17997</v>
      </c>
      <c r="G912" s="1">
        <v>-6000</v>
      </c>
      <c r="H912" s="3">
        <f t="shared" si="44"/>
        <v>-0.50012503125781449</v>
      </c>
      <c r="I912" s="1" t="s">
        <v>13</v>
      </c>
      <c r="J912" s="1" t="s">
        <v>36</v>
      </c>
      <c r="K912" s="1" t="s">
        <v>21</v>
      </c>
      <c r="L912" s="1" t="s">
        <v>31</v>
      </c>
      <c r="M912" s="1" t="s">
        <v>17</v>
      </c>
      <c r="N912" s="1" t="s">
        <v>33</v>
      </c>
      <c r="O912" s="13">
        <v>0.11</v>
      </c>
    </row>
    <row r="913" spans="1:15" x14ac:dyDescent="0.25">
      <c r="A913" s="1" t="s">
        <v>948</v>
      </c>
      <c r="B913" s="12">
        <v>44866</v>
      </c>
      <c r="C913" s="12" t="str">
        <f t="shared" si="42"/>
        <v>2022</v>
      </c>
      <c r="D913" s="12" t="str">
        <f t="shared" si="43"/>
        <v>Nov</v>
      </c>
      <c r="E913" s="1">
        <v>29979</v>
      </c>
      <c r="F913" s="1">
        <v>28898</v>
      </c>
      <c r="G913" s="1">
        <v>1081</v>
      </c>
      <c r="H913" s="3">
        <f t="shared" si="44"/>
        <v>3.605857433536809E-2</v>
      </c>
      <c r="I913" s="1" t="s">
        <v>15</v>
      </c>
      <c r="J913" s="1" t="s">
        <v>36</v>
      </c>
      <c r="K913" s="1" t="s">
        <v>35</v>
      </c>
      <c r="L913" s="1" t="s">
        <v>16</v>
      </c>
      <c r="M913" s="1" t="s">
        <v>23</v>
      </c>
      <c r="N913" s="1" t="s">
        <v>51</v>
      </c>
      <c r="O913" s="13">
        <v>0.23</v>
      </c>
    </row>
    <row r="914" spans="1:15" x14ac:dyDescent="0.25">
      <c r="A914" s="1" t="s">
        <v>949</v>
      </c>
      <c r="B914" s="12">
        <v>44769</v>
      </c>
      <c r="C914" s="12" t="str">
        <f t="shared" si="42"/>
        <v>2022</v>
      </c>
      <c r="D914" s="12" t="str">
        <f t="shared" si="43"/>
        <v>Jul</v>
      </c>
      <c r="E914" s="1">
        <v>24925</v>
      </c>
      <c r="F914" s="1">
        <v>17426</v>
      </c>
      <c r="G914" s="1">
        <v>7499</v>
      </c>
      <c r="H914" s="3">
        <f t="shared" si="44"/>
        <v>0.30086258776328989</v>
      </c>
      <c r="I914" s="1" t="s">
        <v>13</v>
      </c>
      <c r="J914" s="1" t="s">
        <v>26</v>
      </c>
      <c r="K914" s="1" t="s">
        <v>29</v>
      </c>
      <c r="L914" s="1" t="s">
        <v>27</v>
      </c>
      <c r="M914" s="1" t="s">
        <v>17</v>
      </c>
      <c r="N914" s="1" t="s">
        <v>33</v>
      </c>
      <c r="O914" s="13">
        <v>0.14000000000000001</v>
      </c>
    </row>
    <row r="915" spans="1:15" x14ac:dyDescent="0.25">
      <c r="A915" s="1" t="s">
        <v>950</v>
      </c>
      <c r="B915" s="12">
        <v>44787</v>
      </c>
      <c r="C915" s="12" t="str">
        <f t="shared" si="42"/>
        <v>2022</v>
      </c>
      <c r="D915" s="12" t="str">
        <f t="shared" si="43"/>
        <v>Aug</v>
      </c>
      <c r="E915" s="1">
        <v>48397</v>
      </c>
      <c r="F915" s="1">
        <v>21829</v>
      </c>
      <c r="G915" s="1">
        <v>26568</v>
      </c>
      <c r="H915" s="3">
        <f t="shared" si="44"/>
        <v>0.54895964625906568</v>
      </c>
      <c r="I915" s="1" t="s">
        <v>35</v>
      </c>
      <c r="J915" s="1" t="s">
        <v>14</v>
      </c>
      <c r="K915" s="1" t="s">
        <v>21</v>
      </c>
      <c r="L915" s="1" t="s">
        <v>31</v>
      </c>
      <c r="M915" s="1" t="s">
        <v>32</v>
      </c>
      <c r="N915" s="1" t="s">
        <v>24</v>
      </c>
      <c r="O915" s="13">
        <v>0.25</v>
      </c>
    </row>
    <row r="916" spans="1:15" x14ac:dyDescent="0.25">
      <c r="A916" s="1" t="s">
        <v>951</v>
      </c>
      <c r="B916" s="12">
        <v>44987</v>
      </c>
      <c r="C916" s="12" t="str">
        <f t="shared" si="42"/>
        <v>2023</v>
      </c>
      <c r="D916" s="12" t="str">
        <f t="shared" si="43"/>
        <v>Mar</v>
      </c>
      <c r="E916" s="1">
        <v>9308</v>
      </c>
      <c r="F916" s="1">
        <v>7013</v>
      </c>
      <c r="G916" s="1">
        <v>2295</v>
      </c>
      <c r="H916" s="3">
        <f t="shared" si="44"/>
        <v>0.24656209712075633</v>
      </c>
      <c r="I916" s="1" t="s">
        <v>15</v>
      </c>
      <c r="J916" s="1" t="s">
        <v>36</v>
      </c>
      <c r="K916" s="1" t="s">
        <v>21</v>
      </c>
      <c r="L916" s="1" t="s">
        <v>16</v>
      </c>
      <c r="M916" s="1" t="s">
        <v>32</v>
      </c>
      <c r="N916" s="1" t="s">
        <v>18</v>
      </c>
      <c r="O916" s="13">
        <v>0.02</v>
      </c>
    </row>
    <row r="917" spans="1:15" x14ac:dyDescent="0.25">
      <c r="A917" s="1" t="s">
        <v>952</v>
      </c>
      <c r="B917" s="12">
        <v>44826</v>
      </c>
      <c r="C917" s="12" t="str">
        <f t="shared" si="42"/>
        <v>2022</v>
      </c>
      <c r="D917" s="12" t="str">
        <f t="shared" si="43"/>
        <v>Sep</v>
      </c>
      <c r="E917" s="1">
        <v>23150</v>
      </c>
      <c r="F917" s="1">
        <v>19935</v>
      </c>
      <c r="G917" s="1">
        <v>3215</v>
      </c>
      <c r="H917" s="3">
        <f t="shared" si="44"/>
        <v>0.13887688984881211</v>
      </c>
      <c r="I917" s="1" t="s">
        <v>20</v>
      </c>
      <c r="J917" s="1" t="s">
        <v>40</v>
      </c>
      <c r="K917" s="1" t="s">
        <v>35</v>
      </c>
      <c r="L917" s="1" t="s">
        <v>27</v>
      </c>
      <c r="M917" s="1" t="s">
        <v>17</v>
      </c>
      <c r="N917" s="1" t="s">
        <v>51</v>
      </c>
      <c r="O917" s="13">
        <v>0.25</v>
      </c>
    </row>
    <row r="918" spans="1:15" x14ac:dyDescent="0.25">
      <c r="A918" s="1" t="s">
        <v>953</v>
      </c>
      <c r="B918" s="12">
        <v>45094</v>
      </c>
      <c r="C918" s="12" t="str">
        <f t="shared" si="42"/>
        <v>2023</v>
      </c>
      <c r="D918" s="12" t="str">
        <f t="shared" si="43"/>
        <v>Jun</v>
      </c>
      <c r="E918" s="1">
        <v>44276</v>
      </c>
      <c r="F918" s="1">
        <v>4198</v>
      </c>
      <c r="G918" s="1">
        <v>40078</v>
      </c>
      <c r="H918" s="3">
        <f t="shared" si="44"/>
        <v>0.90518565362724723</v>
      </c>
      <c r="I918" s="1" t="s">
        <v>13</v>
      </c>
      <c r="J918" s="1" t="s">
        <v>36</v>
      </c>
      <c r="K918" s="1" t="s">
        <v>15</v>
      </c>
      <c r="L918" s="1" t="s">
        <v>31</v>
      </c>
      <c r="M918" s="1" t="s">
        <v>38</v>
      </c>
      <c r="N918" s="1" t="s">
        <v>18</v>
      </c>
      <c r="O918" s="13">
        <v>0.19</v>
      </c>
    </row>
    <row r="919" spans="1:15" x14ac:dyDescent="0.25">
      <c r="A919" s="1" t="s">
        <v>954</v>
      </c>
      <c r="B919" s="12">
        <v>44623</v>
      </c>
      <c r="C919" s="12" t="str">
        <f t="shared" si="42"/>
        <v>2022</v>
      </c>
      <c r="D919" s="12" t="str">
        <f t="shared" si="43"/>
        <v>Mar</v>
      </c>
      <c r="E919" s="1">
        <v>29781</v>
      </c>
      <c r="F919" s="1">
        <v>20781</v>
      </c>
      <c r="G919" s="1">
        <v>9000</v>
      </c>
      <c r="H919" s="3">
        <f t="shared" si="44"/>
        <v>0.30220610456331221</v>
      </c>
      <c r="I919" s="1" t="s">
        <v>20</v>
      </c>
      <c r="J919" s="1" t="s">
        <v>14</v>
      </c>
      <c r="K919" s="1" t="s">
        <v>35</v>
      </c>
      <c r="L919" s="1" t="s">
        <v>31</v>
      </c>
      <c r="M919" s="1" t="s">
        <v>38</v>
      </c>
      <c r="N919" s="1" t="s">
        <v>24</v>
      </c>
      <c r="O919" s="13">
        <v>0.28000000000000003</v>
      </c>
    </row>
    <row r="920" spans="1:15" x14ac:dyDescent="0.25">
      <c r="A920" s="1" t="s">
        <v>955</v>
      </c>
      <c r="B920" s="12">
        <v>44963</v>
      </c>
      <c r="C920" s="12" t="str">
        <f t="shared" si="42"/>
        <v>2023</v>
      </c>
      <c r="D920" s="12" t="str">
        <f t="shared" si="43"/>
        <v>Feb</v>
      </c>
      <c r="E920" s="1">
        <v>5136</v>
      </c>
      <c r="F920" s="1">
        <v>11761</v>
      </c>
      <c r="G920" s="1">
        <v>-6625</v>
      </c>
      <c r="H920" s="3">
        <f t="shared" si="44"/>
        <v>-1.2899143302180685</v>
      </c>
      <c r="I920" s="1" t="s">
        <v>13</v>
      </c>
      <c r="J920" s="1" t="s">
        <v>14</v>
      </c>
      <c r="K920" s="1" t="s">
        <v>29</v>
      </c>
      <c r="L920" s="1" t="s">
        <v>41</v>
      </c>
      <c r="M920" s="1" t="s">
        <v>17</v>
      </c>
      <c r="N920" s="1" t="s">
        <v>33</v>
      </c>
      <c r="O920" s="13">
        <v>0.28000000000000003</v>
      </c>
    </row>
    <row r="921" spans="1:15" x14ac:dyDescent="0.25">
      <c r="A921" s="1" t="s">
        <v>956</v>
      </c>
      <c r="B921" s="12">
        <v>44970</v>
      </c>
      <c r="C921" s="12" t="str">
        <f t="shared" si="42"/>
        <v>2023</v>
      </c>
      <c r="D921" s="12" t="str">
        <f t="shared" si="43"/>
        <v>Feb</v>
      </c>
      <c r="E921" s="1">
        <v>25981</v>
      </c>
      <c r="F921" s="1">
        <v>25101</v>
      </c>
      <c r="G921" s="1">
        <v>880</v>
      </c>
      <c r="H921" s="3">
        <f t="shared" si="44"/>
        <v>3.3870905661829799E-2</v>
      </c>
      <c r="I921" s="1" t="s">
        <v>13</v>
      </c>
      <c r="J921" s="1" t="s">
        <v>36</v>
      </c>
      <c r="K921" s="1" t="s">
        <v>21</v>
      </c>
      <c r="L921" s="1" t="s">
        <v>22</v>
      </c>
      <c r="M921" s="1" t="s">
        <v>23</v>
      </c>
      <c r="N921" s="1" t="s">
        <v>33</v>
      </c>
      <c r="O921" s="13">
        <v>0.04</v>
      </c>
    </row>
    <row r="922" spans="1:15" x14ac:dyDescent="0.25">
      <c r="A922" s="1" t="s">
        <v>957</v>
      </c>
      <c r="B922" s="12">
        <v>44670</v>
      </c>
      <c r="C922" s="12" t="str">
        <f t="shared" si="42"/>
        <v>2022</v>
      </c>
      <c r="D922" s="12" t="str">
        <f t="shared" si="43"/>
        <v>Apr</v>
      </c>
      <c r="E922" s="1">
        <v>24947</v>
      </c>
      <c r="F922" s="1">
        <v>21663</v>
      </c>
      <c r="G922" s="1">
        <v>3284</v>
      </c>
      <c r="H922" s="3">
        <f t="shared" si="44"/>
        <v>0.13163907483865794</v>
      </c>
      <c r="I922" s="1" t="s">
        <v>13</v>
      </c>
      <c r="J922" s="1" t="s">
        <v>30</v>
      </c>
      <c r="K922" s="1" t="s">
        <v>21</v>
      </c>
      <c r="L922" s="1" t="s">
        <v>31</v>
      </c>
      <c r="M922" s="1" t="s">
        <v>32</v>
      </c>
      <c r="N922" s="1" t="s">
        <v>18</v>
      </c>
      <c r="O922" s="13">
        <v>0.04</v>
      </c>
    </row>
    <row r="923" spans="1:15" x14ac:dyDescent="0.25">
      <c r="A923" s="1" t="s">
        <v>958</v>
      </c>
      <c r="B923" s="12">
        <v>44600</v>
      </c>
      <c r="C923" s="12" t="str">
        <f t="shared" si="42"/>
        <v>2022</v>
      </c>
      <c r="D923" s="12" t="str">
        <f t="shared" si="43"/>
        <v>Feb</v>
      </c>
      <c r="E923" s="1">
        <v>20747</v>
      </c>
      <c r="F923" s="1">
        <v>22482</v>
      </c>
      <c r="G923" s="1">
        <v>-1735</v>
      </c>
      <c r="H923" s="3">
        <f t="shared" si="44"/>
        <v>-8.3626548416638552E-2</v>
      </c>
      <c r="I923" s="1" t="s">
        <v>35</v>
      </c>
      <c r="J923" s="1" t="s">
        <v>40</v>
      </c>
      <c r="K923" s="1" t="s">
        <v>20</v>
      </c>
      <c r="L923" s="1" t="s">
        <v>31</v>
      </c>
      <c r="M923" s="1" t="s">
        <v>32</v>
      </c>
      <c r="N923" s="1" t="s">
        <v>51</v>
      </c>
      <c r="O923" s="13">
        <v>0.14000000000000001</v>
      </c>
    </row>
    <row r="924" spans="1:15" x14ac:dyDescent="0.25">
      <c r="A924" s="1" t="s">
        <v>959</v>
      </c>
      <c r="B924" s="12">
        <v>44732</v>
      </c>
      <c r="C924" s="12" t="str">
        <f t="shared" si="42"/>
        <v>2022</v>
      </c>
      <c r="D924" s="12" t="str">
        <f t="shared" si="43"/>
        <v>Jun</v>
      </c>
      <c r="E924" s="1">
        <v>12410</v>
      </c>
      <c r="F924" s="1">
        <v>24618</v>
      </c>
      <c r="G924" s="1">
        <v>-12208</v>
      </c>
      <c r="H924" s="3">
        <f t="shared" si="44"/>
        <v>-0.98372280419016922</v>
      </c>
      <c r="I924" s="1" t="s">
        <v>35</v>
      </c>
      <c r="J924" s="1" t="s">
        <v>26</v>
      </c>
      <c r="K924" s="1" t="s">
        <v>20</v>
      </c>
      <c r="L924" s="1" t="s">
        <v>31</v>
      </c>
      <c r="M924" s="1" t="s">
        <v>17</v>
      </c>
      <c r="N924" s="1" t="s">
        <v>24</v>
      </c>
      <c r="O924" s="13">
        <v>0.11</v>
      </c>
    </row>
    <row r="925" spans="1:15" x14ac:dyDescent="0.25">
      <c r="A925" s="1" t="s">
        <v>960</v>
      </c>
      <c r="B925" s="12">
        <v>44590</v>
      </c>
      <c r="C925" s="12" t="str">
        <f t="shared" si="42"/>
        <v>2022</v>
      </c>
      <c r="D925" s="12" t="str">
        <f t="shared" si="43"/>
        <v>Jan</v>
      </c>
      <c r="E925" s="1">
        <v>44970</v>
      </c>
      <c r="F925" s="1">
        <v>20000</v>
      </c>
      <c r="G925" s="1">
        <v>24970</v>
      </c>
      <c r="H925" s="3">
        <f t="shared" si="44"/>
        <v>0.55525906159661997</v>
      </c>
      <c r="I925" s="1" t="s">
        <v>29</v>
      </c>
      <c r="J925" s="1" t="s">
        <v>26</v>
      </c>
      <c r="K925" s="1" t="s">
        <v>29</v>
      </c>
      <c r="L925" s="1" t="s">
        <v>31</v>
      </c>
      <c r="M925" s="1" t="s">
        <v>38</v>
      </c>
      <c r="N925" s="1" t="s">
        <v>18</v>
      </c>
      <c r="O925" s="13">
        <v>0.19</v>
      </c>
    </row>
    <row r="926" spans="1:15" x14ac:dyDescent="0.25">
      <c r="A926" s="1" t="s">
        <v>961</v>
      </c>
      <c r="B926" s="12">
        <v>44592</v>
      </c>
      <c r="C926" s="12" t="str">
        <f t="shared" si="42"/>
        <v>2022</v>
      </c>
      <c r="D926" s="12" t="str">
        <f t="shared" si="43"/>
        <v>Jan</v>
      </c>
      <c r="E926" s="1">
        <v>7675</v>
      </c>
      <c r="F926" s="1">
        <v>19236</v>
      </c>
      <c r="G926" s="1">
        <v>-11561</v>
      </c>
      <c r="H926" s="3">
        <f t="shared" si="44"/>
        <v>-1.5063192182410423</v>
      </c>
      <c r="I926" s="1" t="s">
        <v>15</v>
      </c>
      <c r="J926" s="1" t="s">
        <v>26</v>
      </c>
      <c r="K926" s="1" t="s">
        <v>21</v>
      </c>
      <c r="L926" s="1" t="s">
        <v>31</v>
      </c>
      <c r="M926" s="1" t="s">
        <v>32</v>
      </c>
      <c r="N926" s="1" t="s">
        <v>18</v>
      </c>
      <c r="O926" s="13">
        <v>0.06</v>
      </c>
    </row>
    <row r="927" spans="1:15" x14ac:dyDescent="0.25">
      <c r="A927" s="1" t="s">
        <v>962</v>
      </c>
      <c r="B927" s="12">
        <v>44766</v>
      </c>
      <c r="C927" s="12" t="str">
        <f t="shared" si="42"/>
        <v>2022</v>
      </c>
      <c r="D927" s="12" t="str">
        <f t="shared" si="43"/>
        <v>Jul</v>
      </c>
      <c r="E927" s="1">
        <v>28988</v>
      </c>
      <c r="F927" s="1">
        <v>29132</v>
      </c>
      <c r="G927" s="1">
        <v>-144</v>
      </c>
      <c r="H927" s="3">
        <f t="shared" si="44"/>
        <v>-4.9675727887401686E-3</v>
      </c>
      <c r="I927" s="1" t="s">
        <v>29</v>
      </c>
      <c r="J927" s="1" t="s">
        <v>36</v>
      </c>
      <c r="K927" s="1" t="s">
        <v>21</v>
      </c>
      <c r="L927" s="1" t="s">
        <v>22</v>
      </c>
      <c r="M927" s="1" t="s">
        <v>38</v>
      </c>
      <c r="N927" s="1" t="s">
        <v>18</v>
      </c>
      <c r="O927" s="13">
        <v>0.1</v>
      </c>
    </row>
    <row r="928" spans="1:15" x14ac:dyDescent="0.25">
      <c r="A928" s="1" t="s">
        <v>963</v>
      </c>
      <c r="B928" s="12">
        <v>45075</v>
      </c>
      <c r="C928" s="12" t="str">
        <f t="shared" si="42"/>
        <v>2023</v>
      </c>
      <c r="D928" s="12" t="str">
        <f t="shared" si="43"/>
        <v>May</v>
      </c>
      <c r="E928" s="1">
        <v>24714</v>
      </c>
      <c r="F928" s="1">
        <v>26094</v>
      </c>
      <c r="G928" s="1">
        <v>-1380</v>
      </c>
      <c r="H928" s="3">
        <f t="shared" si="44"/>
        <v>-5.5838795824229182E-2</v>
      </c>
      <c r="I928" s="1" t="s">
        <v>35</v>
      </c>
      <c r="J928" s="1" t="s">
        <v>26</v>
      </c>
      <c r="K928" s="1" t="s">
        <v>20</v>
      </c>
      <c r="L928" s="1" t="s">
        <v>31</v>
      </c>
      <c r="M928" s="1" t="s">
        <v>17</v>
      </c>
      <c r="N928" s="1" t="s">
        <v>18</v>
      </c>
      <c r="O928" s="13">
        <v>0.2</v>
      </c>
    </row>
    <row r="929" spans="1:15" x14ac:dyDescent="0.25">
      <c r="A929" s="1" t="s">
        <v>964</v>
      </c>
      <c r="B929" s="12">
        <v>44763</v>
      </c>
      <c r="C929" s="12" t="str">
        <f t="shared" si="42"/>
        <v>2022</v>
      </c>
      <c r="D929" s="12" t="str">
        <f t="shared" si="43"/>
        <v>Jul</v>
      </c>
      <c r="E929" s="1">
        <v>37781</v>
      </c>
      <c r="F929" s="1">
        <v>10383</v>
      </c>
      <c r="G929" s="1">
        <v>27398</v>
      </c>
      <c r="H929" s="3">
        <f t="shared" si="44"/>
        <v>0.72517932294010212</v>
      </c>
      <c r="I929" s="1" t="s">
        <v>29</v>
      </c>
      <c r="J929" s="1" t="s">
        <v>40</v>
      </c>
      <c r="K929" s="1" t="s">
        <v>35</v>
      </c>
      <c r="L929" s="1" t="s">
        <v>27</v>
      </c>
      <c r="M929" s="1" t="s">
        <v>23</v>
      </c>
      <c r="N929" s="1" t="s">
        <v>24</v>
      </c>
      <c r="O929" s="13">
        <v>0.11</v>
      </c>
    </row>
    <row r="930" spans="1:15" x14ac:dyDescent="0.25">
      <c r="A930" s="1" t="s">
        <v>965</v>
      </c>
      <c r="B930" s="12">
        <v>45270</v>
      </c>
      <c r="C930" s="12" t="str">
        <f t="shared" si="42"/>
        <v>2023</v>
      </c>
      <c r="D930" s="12" t="str">
        <f t="shared" si="43"/>
        <v>Dec</v>
      </c>
      <c r="E930" s="1">
        <v>32687</v>
      </c>
      <c r="F930" s="1">
        <v>24957</v>
      </c>
      <c r="G930" s="1">
        <v>7730</v>
      </c>
      <c r="H930" s="3">
        <f t="shared" si="44"/>
        <v>0.23648545293235843</v>
      </c>
      <c r="I930" s="1" t="s">
        <v>15</v>
      </c>
      <c r="J930" s="1" t="s">
        <v>36</v>
      </c>
      <c r="K930" s="1" t="s">
        <v>29</v>
      </c>
      <c r="L930" s="1" t="s">
        <v>31</v>
      </c>
      <c r="M930" s="1" t="s">
        <v>17</v>
      </c>
      <c r="N930" s="1" t="s">
        <v>24</v>
      </c>
      <c r="O930" s="13">
        <v>0.06</v>
      </c>
    </row>
    <row r="931" spans="1:15" x14ac:dyDescent="0.25">
      <c r="A931" s="1" t="s">
        <v>966</v>
      </c>
      <c r="B931" s="12">
        <v>44824</v>
      </c>
      <c r="C931" s="12" t="str">
        <f t="shared" si="42"/>
        <v>2022</v>
      </c>
      <c r="D931" s="12" t="str">
        <f t="shared" si="43"/>
        <v>Sep</v>
      </c>
      <c r="E931" s="1">
        <v>39701</v>
      </c>
      <c r="F931" s="1">
        <v>17680</v>
      </c>
      <c r="G931" s="1">
        <v>22021</v>
      </c>
      <c r="H931" s="3">
        <f t="shared" si="44"/>
        <v>0.55467116697312413</v>
      </c>
      <c r="I931" s="1" t="s">
        <v>29</v>
      </c>
      <c r="J931" s="1" t="s">
        <v>30</v>
      </c>
      <c r="K931" s="1" t="s">
        <v>15</v>
      </c>
      <c r="L931" s="1" t="s">
        <v>16</v>
      </c>
      <c r="M931" s="1" t="s">
        <v>17</v>
      </c>
      <c r="N931" s="1" t="s">
        <v>33</v>
      </c>
      <c r="O931" s="13">
        <v>0.03</v>
      </c>
    </row>
    <row r="932" spans="1:15" x14ac:dyDescent="0.25">
      <c r="A932" s="1" t="s">
        <v>967</v>
      </c>
      <c r="B932" s="12">
        <v>44850</v>
      </c>
      <c r="C932" s="12" t="str">
        <f t="shared" si="42"/>
        <v>2022</v>
      </c>
      <c r="D932" s="12" t="str">
        <f t="shared" si="43"/>
        <v>Oct</v>
      </c>
      <c r="E932" s="1">
        <v>30225</v>
      </c>
      <c r="F932" s="1">
        <v>17701</v>
      </c>
      <c r="G932" s="1">
        <v>12524</v>
      </c>
      <c r="H932" s="3">
        <f t="shared" si="44"/>
        <v>0.41435897435897434</v>
      </c>
      <c r="I932" s="1" t="s">
        <v>15</v>
      </c>
      <c r="J932" s="1" t="s">
        <v>36</v>
      </c>
      <c r="K932" s="1" t="s">
        <v>35</v>
      </c>
      <c r="L932" s="1" t="s">
        <v>31</v>
      </c>
      <c r="M932" s="1" t="s">
        <v>23</v>
      </c>
      <c r="N932" s="1" t="s">
        <v>18</v>
      </c>
      <c r="O932" s="13">
        <v>0.06</v>
      </c>
    </row>
    <row r="933" spans="1:15" x14ac:dyDescent="0.25">
      <c r="A933" s="1" t="s">
        <v>968</v>
      </c>
      <c r="B933" s="12">
        <v>45288</v>
      </c>
      <c r="C933" s="12" t="str">
        <f t="shared" si="42"/>
        <v>2023</v>
      </c>
      <c r="D933" s="12" t="str">
        <f t="shared" si="43"/>
        <v>Dec</v>
      </c>
      <c r="E933" s="1">
        <v>35689</v>
      </c>
      <c r="F933" s="1">
        <v>28905</v>
      </c>
      <c r="G933" s="1">
        <v>6784</v>
      </c>
      <c r="H933" s="3">
        <f t="shared" si="44"/>
        <v>0.19008658129956008</v>
      </c>
      <c r="I933" s="1" t="s">
        <v>13</v>
      </c>
      <c r="J933" s="1" t="s">
        <v>14</v>
      </c>
      <c r="K933" s="1" t="s">
        <v>29</v>
      </c>
      <c r="L933" s="1" t="s">
        <v>27</v>
      </c>
      <c r="M933" s="1" t="s">
        <v>23</v>
      </c>
      <c r="N933" s="1" t="s">
        <v>33</v>
      </c>
      <c r="O933" s="13">
        <v>0.14000000000000001</v>
      </c>
    </row>
    <row r="934" spans="1:15" x14ac:dyDescent="0.25">
      <c r="A934" s="1" t="s">
        <v>969</v>
      </c>
      <c r="B934" s="12">
        <v>44654</v>
      </c>
      <c r="C934" s="12" t="str">
        <f t="shared" si="42"/>
        <v>2022</v>
      </c>
      <c r="D934" s="12" t="str">
        <f t="shared" si="43"/>
        <v>Apr</v>
      </c>
      <c r="E934" s="1">
        <v>47300</v>
      </c>
      <c r="F934" s="1">
        <v>14634</v>
      </c>
      <c r="G934" s="1">
        <v>32666</v>
      </c>
      <c r="H934" s="3">
        <f t="shared" si="44"/>
        <v>0.69061310782241014</v>
      </c>
      <c r="I934" s="1" t="s">
        <v>35</v>
      </c>
      <c r="J934" s="1" t="s">
        <v>36</v>
      </c>
      <c r="K934" s="1" t="s">
        <v>21</v>
      </c>
      <c r="L934" s="1" t="s">
        <v>41</v>
      </c>
      <c r="M934" s="1" t="s">
        <v>17</v>
      </c>
      <c r="N934" s="1" t="s">
        <v>18</v>
      </c>
      <c r="O934" s="13">
        <v>0.1</v>
      </c>
    </row>
    <row r="935" spans="1:15" x14ac:dyDescent="0.25">
      <c r="A935" s="1" t="s">
        <v>970</v>
      </c>
      <c r="B935" s="12">
        <v>45243</v>
      </c>
      <c r="C935" s="12" t="str">
        <f t="shared" si="42"/>
        <v>2023</v>
      </c>
      <c r="D935" s="12" t="str">
        <f t="shared" si="43"/>
        <v>Nov</v>
      </c>
      <c r="E935" s="1">
        <v>40025</v>
      </c>
      <c r="F935" s="1">
        <v>18063</v>
      </c>
      <c r="G935" s="1">
        <v>21962</v>
      </c>
      <c r="H935" s="3">
        <f t="shared" si="44"/>
        <v>0.54870705808869458</v>
      </c>
      <c r="I935" s="1" t="s">
        <v>13</v>
      </c>
      <c r="J935" s="1" t="s">
        <v>14</v>
      </c>
      <c r="K935" s="1" t="s">
        <v>20</v>
      </c>
      <c r="L935" s="1" t="s">
        <v>16</v>
      </c>
      <c r="M935" s="1" t="s">
        <v>17</v>
      </c>
      <c r="N935" s="1" t="s">
        <v>18</v>
      </c>
      <c r="O935" s="13">
        <v>0.01</v>
      </c>
    </row>
    <row r="936" spans="1:15" x14ac:dyDescent="0.25">
      <c r="A936" s="1" t="s">
        <v>971</v>
      </c>
      <c r="B936" s="12">
        <v>44874</v>
      </c>
      <c r="C936" s="12" t="str">
        <f t="shared" si="42"/>
        <v>2022</v>
      </c>
      <c r="D936" s="12" t="str">
        <f t="shared" si="43"/>
        <v>Nov</v>
      </c>
      <c r="E936" s="1">
        <v>7499</v>
      </c>
      <c r="F936" s="1">
        <v>13309</v>
      </c>
      <c r="G936" s="1">
        <v>-5810</v>
      </c>
      <c r="H936" s="3">
        <f t="shared" si="44"/>
        <v>-0.77476996932924391</v>
      </c>
      <c r="I936" s="1" t="s">
        <v>35</v>
      </c>
      <c r="J936" s="1" t="s">
        <v>40</v>
      </c>
      <c r="K936" s="1" t="s">
        <v>45</v>
      </c>
      <c r="L936" s="1" t="s">
        <v>31</v>
      </c>
      <c r="M936" s="1" t="s">
        <v>17</v>
      </c>
      <c r="N936" s="1" t="s">
        <v>18</v>
      </c>
      <c r="O936" s="13">
        <v>0.15</v>
      </c>
    </row>
    <row r="937" spans="1:15" x14ac:dyDescent="0.25">
      <c r="A937" s="1" t="s">
        <v>972</v>
      </c>
      <c r="B937" s="12">
        <v>45203</v>
      </c>
      <c r="C937" s="12" t="str">
        <f t="shared" si="42"/>
        <v>2023</v>
      </c>
      <c r="D937" s="12" t="str">
        <f t="shared" si="43"/>
        <v>Oct</v>
      </c>
      <c r="E937" s="1">
        <v>36710</v>
      </c>
      <c r="F937" s="1">
        <v>16909</v>
      </c>
      <c r="G937" s="1">
        <v>19801</v>
      </c>
      <c r="H937" s="3">
        <f t="shared" si="44"/>
        <v>0.539389812040316</v>
      </c>
      <c r="I937" s="1" t="s">
        <v>13</v>
      </c>
      <c r="J937" s="1" t="s">
        <v>14</v>
      </c>
      <c r="K937" s="1" t="s">
        <v>45</v>
      </c>
      <c r="L937" s="1" t="s">
        <v>31</v>
      </c>
      <c r="M937" s="1" t="s">
        <v>38</v>
      </c>
      <c r="N937" s="1" t="s">
        <v>24</v>
      </c>
      <c r="O937" s="13">
        <v>0.03</v>
      </c>
    </row>
    <row r="938" spans="1:15" x14ac:dyDescent="0.25">
      <c r="A938" s="1" t="s">
        <v>973</v>
      </c>
      <c r="B938" s="12">
        <v>44660</v>
      </c>
      <c r="C938" s="12" t="str">
        <f t="shared" si="42"/>
        <v>2022</v>
      </c>
      <c r="D938" s="12" t="str">
        <f t="shared" si="43"/>
        <v>Apr</v>
      </c>
      <c r="E938" s="1">
        <v>32041</v>
      </c>
      <c r="F938" s="1">
        <v>20193</v>
      </c>
      <c r="G938" s="1">
        <v>11848</v>
      </c>
      <c r="H938" s="3">
        <f t="shared" si="44"/>
        <v>0.36977622421272743</v>
      </c>
      <c r="I938" s="1" t="s">
        <v>13</v>
      </c>
      <c r="J938" s="1" t="s">
        <v>30</v>
      </c>
      <c r="K938" s="1" t="s">
        <v>21</v>
      </c>
      <c r="L938" s="1" t="s">
        <v>27</v>
      </c>
      <c r="M938" s="1" t="s">
        <v>38</v>
      </c>
      <c r="N938" s="1" t="s">
        <v>18</v>
      </c>
      <c r="O938" s="13">
        <v>0.15</v>
      </c>
    </row>
    <row r="939" spans="1:15" x14ac:dyDescent="0.25">
      <c r="A939" s="1" t="s">
        <v>974</v>
      </c>
      <c r="B939" s="12">
        <v>44758</v>
      </c>
      <c r="C939" s="12" t="str">
        <f t="shared" si="42"/>
        <v>2022</v>
      </c>
      <c r="D939" s="12" t="str">
        <f t="shared" si="43"/>
        <v>Jul</v>
      </c>
      <c r="E939" s="1">
        <v>44081</v>
      </c>
      <c r="F939" s="1">
        <v>4887</v>
      </c>
      <c r="G939" s="1">
        <v>39194</v>
      </c>
      <c r="H939" s="3">
        <f t="shared" si="44"/>
        <v>0.88913590889498872</v>
      </c>
      <c r="I939" s="1" t="s">
        <v>15</v>
      </c>
      <c r="J939" s="1" t="s">
        <v>40</v>
      </c>
      <c r="K939" s="1" t="s">
        <v>21</v>
      </c>
      <c r="L939" s="1" t="s">
        <v>41</v>
      </c>
      <c r="M939" s="1" t="s">
        <v>38</v>
      </c>
      <c r="N939" s="1" t="s">
        <v>51</v>
      </c>
      <c r="O939" s="13">
        <v>0.24</v>
      </c>
    </row>
    <row r="940" spans="1:15" x14ac:dyDescent="0.25">
      <c r="A940" s="1" t="s">
        <v>975</v>
      </c>
      <c r="B940" s="12">
        <v>45151</v>
      </c>
      <c r="C940" s="12" t="str">
        <f t="shared" si="42"/>
        <v>2023</v>
      </c>
      <c r="D940" s="12" t="str">
        <f t="shared" si="43"/>
        <v>Aug</v>
      </c>
      <c r="E940" s="1">
        <v>39944</v>
      </c>
      <c r="F940" s="1">
        <v>7283</v>
      </c>
      <c r="G940" s="1">
        <v>32661</v>
      </c>
      <c r="H940" s="3">
        <f t="shared" si="44"/>
        <v>0.8176697376326858</v>
      </c>
      <c r="I940" s="1" t="s">
        <v>29</v>
      </c>
      <c r="J940" s="1" t="s">
        <v>36</v>
      </c>
      <c r="K940" s="1" t="s">
        <v>35</v>
      </c>
      <c r="L940" s="1" t="s">
        <v>27</v>
      </c>
      <c r="M940" s="1" t="s">
        <v>32</v>
      </c>
      <c r="N940" s="1" t="s">
        <v>33</v>
      </c>
      <c r="O940" s="13">
        <v>0.25</v>
      </c>
    </row>
    <row r="941" spans="1:15" x14ac:dyDescent="0.25">
      <c r="A941" s="1" t="s">
        <v>976</v>
      </c>
      <c r="B941" s="12">
        <v>44982</v>
      </c>
      <c r="C941" s="12" t="str">
        <f t="shared" si="42"/>
        <v>2023</v>
      </c>
      <c r="D941" s="12" t="str">
        <f t="shared" si="43"/>
        <v>Feb</v>
      </c>
      <c r="E941" s="1">
        <v>11347</v>
      </c>
      <c r="F941" s="1">
        <v>8570</v>
      </c>
      <c r="G941" s="1">
        <v>2777</v>
      </c>
      <c r="H941" s="3">
        <f t="shared" si="44"/>
        <v>0.24473429100202695</v>
      </c>
      <c r="I941" s="1" t="s">
        <v>13</v>
      </c>
      <c r="J941" s="1" t="s">
        <v>36</v>
      </c>
      <c r="K941" s="1" t="s">
        <v>35</v>
      </c>
      <c r="L941" s="1" t="s">
        <v>27</v>
      </c>
      <c r="M941" s="1" t="s">
        <v>38</v>
      </c>
      <c r="N941" s="1" t="s">
        <v>18</v>
      </c>
      <c r="O941" s="13">
        <v>0.06</v>
      </c>
    </row>
    <row r="942" spans="1:15" x14ac:dyDescent="0.25">
      <c r="A942" s="1" t="s">
        <v>977</v>
      </c>
      <c r="B942" s="12">
        <v>45260</v>
      </c>
      <c r="C942" s="12" t="str">
        <f t="shared" si="42"/>
        <v>2023</v>
      </c>
      <c r="D942" s="12" t="str">
        <f t="shared" si="43"/>
        <v>Nov</v>
      </c>
      <c r="E942" s="1">
        <v>23839</v>
      </c>
      <c r="F942" s="1">
        <v>17797</v>
      </c>
      <c r="G942" s="1">
        <v>6042</v>
      </c>
      <c r="H942" s="3">
        <f t="shared" si="44"/>
        <v>0.2534502286169722</v>
      </c>
      <c r="I942" s="1" t="s">
        <v>29</v>
      </c>
      <c r="J942" s="1" t="s">
        <v>26</v>
      </c>
      <c r="K942" s="1" t="s">
        <v>21</v>
      </c>
      <c r="L942" s="1" t="s">
        <v>31</v>
      </c>
      <c r="M942" s="1" t="s">
        <v>23</v>
      </c>
      <c r="N942" s="1" t="s">
        <v>51</v>
      </c>
      <c r="O942" s="13">
        <v>0.17</v>
      </c>
    </row>
    <row r="943" spans="1:15" x14ac:dyDescent="0.25">
      <c r="A943" s="1" t="s">
        <v>978</v>
      </c>
      <c r="B943" s="12">
        <v>45185</v>
      </c>
      <c r="C943" s="12" t="str">
        <f t="shared" si="42"/>
        <v>2023</v>
      </c>
      <c r="D943" s="12" t="str">
        <f t="shared" si="43"/>
        <v>Sep</v>
      </c>
      <c r="E943" s="1">
        <v>44054</v>
      </c>
      <c r="F943" s="1">
        <v>26107</v>
      </c>
      <c r="G943" s="1">
        <v>17947</v>
      </c>
      <c r="H943" s="3">
        <f t="shared" si="44"/>
        <v>0.40738638943115268</v>
      </c>
      <c r="I943" s="1" t="s">
        <v>35</v>
      </c>
      <c r="J943" s="1" t="s">
        <v>26</v>
      </c>
      <c r="K943" s="1" t="s">
        <v>15</v>
      </c>
      <c r="L943" s="1" t="s">
        <v>41</v>
      </c>
      <c r="M943" s="1" t="s">
        <v>32</v>
      </c>
      <c r="N943" s="1" t="s">
        <v>33</v>
      </c>
      <c r="O943" s="13">
        <v>0.27</v>
      </c>
    </row>
    <row r="944" spans="1:15" x14ac:dyDescent="0.25">
      <c r="A944" s="1" t="s">
        <v>979</v>
      </c>
      <c r="B944" s="12">
        <v>44889</v>
      </c>
      <c r="C944" s="12" t="str">
        <f t="shared" si="42"/>
        <v>2022</v>
      </c>
      <c r="D944" s="12" t="str">
        <f t="shared" si="43"/>
        <v>Nov</v>
      </c>
      <c r="E944" s="1">
        <v>41029</v>
      </c>
      <c r="F944" s="1">
        <v>18227</v>
      </c>
      <c r="G944" s="1">
        <v>22802</v>
      </c>
      <c r="H944" s="3">
        <f t="shared" si="44"/>
        <v>0.55575324770284429</v>
      </c>
      <c r="I944" s="1" t="s">
        <v>13</v>
      </c>
      <c r="J944" s="1" t="s">
        <v>40</v>
      </c>
      <c r="K944" s="1" t="s">
        <v>35</v>
      </c>
      <c r="L944" s="1" t="s">
        <v>41</v>
      </c>
      <c r="M944" s="1" t="s">
        <v>32</v>
      </c>
      <c r="N944" s="1" t="s">
        <v>24</v>
      </c>
      <c r="O944" s="13">
        <v>0.28000000000000003</v>
      </c>
    </row>
    <row r="945" spans="1:15" x14ac:dyDescent="0.25">
      <c r="A945" s="1" t="s">
        <v>980</v>
      </c>
      <c r="B945" s="12">
        <v>45047</v>
      </c>
      <c r="C945" s="12" t="str">
        <f t="shared" si="42"/>
        <v>2023</v>
      </c>
      <c r="D945" s="12" t="str">
        <f t="shared" si="43"/>
        <v>May</v>
      </c>
      <c r="E945" s="1">
        <v>17657</v>
      </c>
      <c r="F945" s="1">
        <v>11444</v>
      </c>
      <c r="G945" s="1">
        <v>6213</v>
      </c>
      <c r="H945" s="3">
        <f t="shared" si="44"/>
        <v>0.35187177889788751</v>
      </c>
      <c r="I945" s="1" t="s">
        <v>13</v>
      </c>
      <c r="J945" s="1" t="s">
        <v>36</v>
      </c>
      <c r="K945" s="1" t="s">
        <v>20</v>
      </c>
      <c r="L945" s="1" t="s">
        <v>31</v>
      </c>
      <c r="M945" s="1" t="s">
        <v>32</v>
      </c>
      <c r="N945" s="1" t="s">
        <v>18</v>
      </c>
      <c r="O945" s="13">
        <v>7.0000000000000007E-2</v>
      </c>
    </row>
    <row r="946" spans="1:15" x14ac:dyDescent="0.25">
      <c r="A946" s="1" t="s">
        <v>981</v>
      </c>
      <c r="B946" s="12">
        <v>45044</v>
      </c>
      <c r="C946" s="12" t="str">
        <f t="shared" si="42"/>
        <v>2023</v>
      </c>
      <c r="D946" s="12" t="str">
        <f t="shared" si="43"/>
        <v>Apr</v>
      </c>
      <c r="E946" s="1">
        <v>13348</v>
      </c>
      <c r="F946" s="1">
        <v>11048</v>
      </c>
      <c r="G946" s="1">
        <v>2300</v>
      </c>
      <c r="H946" s="3">
        <f t="shared" si="44"/>
        <v>0.17231045849565477</v>
      </c>
      <c r="I946" s="1" t="s">
        <v>29</v>
      </c>
      <c r="J946" s="1" t="s">
        <v>26</v>
      </c>
      <c r="K946" s="1" t="s">
        <v>21</v>
      </c>
      <c r="L946" s="1" t="s">
        <v>41</v>
      </c>
      <c r="M946" s="1" t="s">
        <v>32</v>
      </c>
      <c r="N946" s="1" t="s">
        <v>18</v>
      </c>
      <c r="O946" s="13">
        <v>7.0000000000000007E-2</v>
      </c>
    </row>
    <row r="947" spans="1:15" x14ac:dyDescent="0.25">
      <c r="A947" s="1" t="s">
        <v>982</v>
      </c>
      <c r="B947" s="12">
        <v>44691</v>
      </c>
      <c r="C947" s="12" t="str">
        <f t="shared" si="42"/>
        <v>2022</v>
      </c>
      <c r="D947" s="12" t="str">
        <f t="shared" si="43"/>
        <v>May</v>
      </c>
      <c r="E947" s="1">
        <v>18277</v>
      </c>
      <c r="F947" s="1">
        <v>8988</v>
      </c>
      <c r="G947" s="1">
        <v>9289</v>
      </c>
      <c r="H947" s="3">
        <f t="shared" si="44"/>
        <v>0.50823439295289163</v>
      </c>
      <c r="I947" s="1" t="s">
        <v>29</v>
      </c>
      <c r="J947" s="1" t="s">
        <v>26</v>
      </c>
      <c r="K947" s="1" t="s">
        <v>35</v>
      </c>
      <c r="L947" s="1" t="s">
        <v>31</v>
      </c>
      <c r="M947" s="1" t="s">
        <v>38</v>
      </c>
      <c r="N947" s="1" t="s">
        <v>33</v>
      </c>
      <c r="O947" s="13">
        <v>0.27</v>
      </c>
    </row>
    <row r="948" spans="1:15" x14ac:dyDescent="0.25">
      <c r="A948" s="1" t="s">
        <v>983</v>
      </c>
      <c r="B948" s="12">
        <v>45194</v>
      </c>
      <c r="C948" s="12" t="str">
        <f t="shared" si="42"/>
        <v>2023</v>
      </c>
      <c r="D948" s="12" t="str">
        <f t="shared" si="43"/>
        <v>Sep</v>
      </c>
      <c r="E948" s="1">
        <v>36981</v>
      </c>
      <c r="F948" s="1">
        <v>17470</v>
      </c>
      <c r="G948" s="1">
        <v>19511</v>
      </c>
      <c r="H948" s="3">
        <f t="shared" si="44"/>
        <v>0.52759525161569454</v>
      </c>
      <c r="I948" s="1" t="s">
        <v>13</v>
      </c>
      <c r="J948" s="1" t="s">
        <v>36</v>
      </c>
      <c r="K948" s="1" t="s">
        <v>35</v>
      </c>
      <c r="L948" s="1" t="s">
        <v>31</v>
      </c>
      <c r="M948" s="1" t="s">
        <v>17</v>
      </c>
      <c r="N948" s="1" t="s">
        <v>33</v>
      </c>
      <c r="O948" s="13">
        <v>0</v>
      </c>
    </row>
    <row r="949" spans="1:15" x14ac:dyDescent="0.25">
      <c r="A949" s="1" t="s">
        <v>984</v>
      </c>
      <c r="B949" s="12">
        <v>44942</v>
      </c>
      <c r="C949" s="12" t="str">
        <f t="shared" si="42"/>
        <v>2023</v>
      </c>
      <c r="D949" s="12" t="str">
        <f t="shared" si="43"/>
        <v>Jan</v>
      </c>
      <c r="E949" s="1">
        <v>20569</v>
      </c>
      <c r="F949" s="1">
        <v>7054</v>
      </c>
      <c r="G949" s="1">
        <v>13515</v>
      </c>
      <c r="H949" s="3">
        <f t="shared" si="44"/>
        <v>0.65705673586465074</v>
      </c>
      <c r="I949" s="1" t="s">
        <v>20</v>
      </c>
      <c r="J949" s="1" t="s">
        <v>36</v>
      </c>
      <c r="K949" s="1" t="s">
        <v>21</v>
      </c>
      <c r="L949" s="1" t="s">
        <v>27</v>
      </c>
      <c r="M949" s="1" t="s">
        <v>32</v>
      </c>
      <c r="N949" s="1" t="s">
        <v>24</v>
      </c>
      <c r="O949" s="13">
        <v>0.05</v>
      </c>
    </row>
    <row r="950" spans="1:15" x14ac:dyDescent="0.25">
      <c r="A950" s="1" t="s">
        <v>985</v>
      </c>
      <c r="B950" s="12">
        <v>44780</v>
      </c>
      <c r="C950" s="12" t="str">
        <f t="shared" si="42"/>
        <v>2022</v>
      </c>
      <c r="D950" s="12" t="str">
        <f t="shared" si="43"/>
        <v>Aug</v>
      </c>
      <c r="E950" s="1">
        <v>38684</v>
      </c>
      <c r="F950" s="1">
        <v>25162</v>
      </c>
      <c r="G950" s="1">
        <v>13522</v>
      </c>
      <c r="H950" s="3">
        <f t="shared" si="44"/>
        <v>0.34955020163375039</v>
      </c>
      <c r="I950" s="1" t="s">
        <v>13</v>
      </c>
      <c r="J950" s="1" t="s">
        <v>26</v>
      </c>
      <c r="K950" s="1" t="s">
        <v>21</v>
      </c>
      <c r="L950" s="1" t="s">
        <v>31</v>
      </c>
      <c r="M950" s="1" t="s">
        <v>32</v>
      </c>
      <c r="N950" s="1" t="s">
        <v>24</v>
      </c>
      <c r="O950" s="13">
        <v>0.05</v>
      </c>
    </row>
    <row r="951" spans="1:15" x14ac:dyDescent="0.25">
      <c r="A951" s="1" t="s">
        <v>986</v>
      </c>
      <c r="B951" s="12">
        <v>44905</v>
      </c>
      <c r="C951" s="12" t="str">
        <f t="shared" si="42"/>
        <v>2022</v>
      </c>
      <c r="D951" s="12" t="str">
        <f t="shared" si="43"/>
        <v>Dec</v>
      </c>
      <c r="E951" s="1">
        <v>7232</v>
      </c>
      <c r="F951" s="1">
        <v>9799</v>
      </c>
      <c r="G951" s="1">
        <v>-2567</v>
      </c>
      <c r="H951" s="3">
        <f t="shared" si="44"/>
        <v>-0.35495022123893805</v>
      </c>
      <c r="I951" s="1" t="s">
        <v>20</v>
      </c>
      <c r="J951" s="1" t="s">
        <v>26</v>
      </c>
      <c r="K951" s="1" t="s">
        <v>21</v>
      </c>
      <c r="L951" s="1" t="s">
        <v>22</v>
      </c>
      <c r="M951" s="1" t="s">
        <v>17</v>
      </c>
      <c r="N951" s="1" t="s">
        <v>18</v>
      </c>
      <c r="O951" s="13">
        <v>0.1</v>
      </c>
    </row>
    <row r="952" spans="1:15" x14ac:dyDescent="0.25">
      <c r="A952" s="1" t="s">
        <v>987</v>
      </c>
      <c r="B952" s="12">
        <v>44813</v>
      </c>
      <c r="C952" s="12" t="str">
        <f t="shared" si="42"/>
        <v>2022</v>
      </c>
      <c r="D952" s="12" t="str">
        <f t="shared" si="43"/>
        <v>Sep</v>
      </c>
      <c r="E952" s="1">
        <v>32341</v>
      </c>
      <c r="F952" s="1">
        <v>19269</v>
      </c>
      <c r="G952" s="1">
        <v>13072</v>
      </c>
      <c r="H952" s="3">
        <f t="shared" si="44"/>
        <v>0.40419282025911379</v>
      </c>
      <c r="I952" s="1" t="s">
        <v>35</v>
      </c>
      <c r="J952" s="1" t="s">
        <v>14</v>
      </c>
      <c r="K952" s="1" t="s">
        <v>21</v>
      </c>
      <c r="L952" s="1" t="s">
        <v>31</v>
      </c>
      <c r="M952" s="1" t="s">
        <v>23</v>
      </c>
      <c r="N952" s="1" t="s">
        <v>18</v>
      </c>
      <c r="O952" s="13">
        <v>0.06</v>
      </c>
    </row>
    <row r="953" spans="1:15" x14ac:dyDescent="0.25">
      <c r="A953" s="1" t="s">
        <v>988</v>
      </c>
      <c r="B953" s="12">
        <v>45216</v>
      </c>
      <c r="C953" s="12" t="str">
        <f t="shared" si="42"/>
        <v>2023</v>
      </c>
      <c r="D953" s="12" t="str">
        <f t="shared" si="43"/>
        <v>Oct</v>
      </c>
      <c r="E953" s="1">
        <v>38376</v>
      </c>
      <c r="F953" s="1">
        <v>24093</v>
      </c>
      <c r="G953" s="1">
        <v>14283</v>
      </c>
      <c r="H953" s="3">
        <f t="shared" si="44"/>
        <v>0.37218574108818009</v>
      </c>
      <c r="I953" s="1" t="s">
        <v>35</v>
      </c>
      <c r="J953" s="1" t="s">
        <v>36</v>
      </c>
      <c r="K953" s="1" t="s">
        <v>35</v>
      </c>
      <c r="L953" s="1" t="s">
        <v>31</v>
      </c>
      <c r="M953" s="1" t="s">
        <v>17</v>
      </c>
      <c r="N953" s="1" t="s">
        <v>33</v>
      </c>
      <c r="O953" s="13">
        <v>0.24</v>
      </c>
    </row>
    <row r="954" spans="1:15" x14ac:dyDescent="0.25">
      <c r="A954" s="1" t="s">
        <v>989</v>
      </c>
      <c r="B954" s="12">
        <v>44640</v>
      </c>
      <c r="C954" s="12" t="str">
        <f t="shared" si="42"/>
        <v>2022</v>
      </c>
      <c r="D954" s="12" t="str">
        <f t="shared" si="43"/>
        <v>Mar</v>
      </c>
      <c r="E954" s="1">
        <v>28552</v>
      </c>
      <c r="F954" s="1">
        <v>26622</v>
      </c>
      <c r="G954" s="1">
        <v>1930</v>
      </c>
      <c r="H954" s="3">
        <f t="shared" si="44"/>
        <v>6.7595965256374332E-2</v>
      </c>
      <c r="I954" s="1" t="s">
        <v>13</v>
      </c>
      <c r="J954" s="1" t="s">
        <v>36</v>
      </c>
      <c r="K954" s="1" t="s">
        <v>35</v>
      </c>
      <c r="L954" s="1" t="s">
        <v>31</v>
      </c>
      <c r="M954" s="1" t="s">
        <v>17</v>
      </c>
      <c r="N954" s="1" t="s">
        <v>18</v>
      </c>
      <c r="O954" s="13">
        <v>0.12</v>
      </c>
    </row>
    <row r="955" spans="1:15" x14ac:dyDescent="0.25">
      <c r="A955" s="1" t="s">
        <v>990</v>
      </c>
      <c r="B955" s="12">
        <v>44581</v>
      </c>
      <c r="C955" s="12" t="str">
        <f t="shared" si="42"/>
        <v>2022</v>
      </c>
      <c r="D955" s="12" t="str">
        <f t="shared" si="43"/>
        <v>Jan</v>
      </c>
      <c r="E955" s="1">
        <v>48666</v>
      </c>
      <c r="F955" s="1">
        <v>26674</v>
      </c>
      <c r="G955" s="1">
        <v>21992</v>
      </c>
      <c r="H955" s="3">
        <f t="shared" si="44"/>
        <v>0.45189660132330578</v>
      </c>
      <c r="I955" s="1" t="s">
        <v>29</v>
      </c>
      <c r="J955" s="1" t="s">
        <v>26</v>
      </c>
      <c r="K955" s="1" t="s">
        <v>21</v>
      </c>
      <c r="L955" s="1" t="s">
        <v>31</v>
      </c>
      <c r="M955" s="1" t="s">
        <v>17</v>
      </c>
      <c r="N955" s="1" t="s">
        <v>18</v>
      </c>
      <c r="O955" s="13">
        <v>0.28999999999999998</v>
      </c>
    </row>
    <row r="956" spans="1:15" x14ac:dyDescent="0.25">
      <c r="A956" s="1" t="s">
        <v>991</v>
      </c>
      <c r="B956" s="12">
        <v>45067</v>
      </c>
      <c r="C956" s="12" t="str">
        <f t="shared" si="42"/>
        <v>2023</v>
      </c>
      <c r="D956" s="12" t="str">
        <f t="shared" si="43"/>
        <v>May</v>
      </c>
      <c r="E956" s="1">
        <v>17880</v>
      </c>
      <c r="F956" s="1">
        <v>9804</v>
      </c>
      <c r="G956" s="1">
        <v>8076</v>
      </c>
      <c r="H956" s="3">
        <f t="shared" si="44"/>
        <v>0.45167785234899327</v>
      </c>
      <c r="I956" s="1" t="s">
        <v>13</v>
      </c>
      <c r="J956" s="1" t="s">
        <v>36</v>
      </c>
      <c r="K956" s="1" t="s">
        <v>35</v>
      </c>
      <c r="L956" s="1" t="s">
        <v>31</v>
      </c>
      <c r="M956" s="1" t="s">
        <v>23</v>
      </c>
      <c r="N956" s="1" t="s">
        <v>18</v>
      </c>
      <c r="O956" s="13">
        <v>0.28000000000000003</v>
      </c>
    </row>
    <row r="957" spans="1:15" x14ac:dyDescent="0.25">
      <c r="A957" s="1" t="s">
        <v>992</v>
      </c>
      <c r="B957" s="12">
        <v>44686</v>
      </c>
      <c r="C957" s="12" t="str">
        <f t="shared" si="42"/>
        <v>2022</v>
      </c>
      <c r="D957" s="12" t="str">
        <f t="shared" si="43"/>
        <v>May</v>
      </c>
      <c r="E957" s="1">
        <v>16216</v>
      </c>
      <c r="F957" s="1">
        <v>28484</v>
      </c>
      <c r="G957" s="1">
        <v>-12268</v>
      </c>
      <c r="H957" s="3">
        <f t="shared" si="44"/>
        <v>-0.75653675382338437</v>
      </c>
      <c r="I957" s="1" t="s">
        <v>20</v>
      </c>
      <c r="J957" s="1" t="s">
        <v>30</v>
      </c>
      <c r="K957" s="1" t="s">
        <v>29</v>
      </c>
      <c r="L957" s="1" t="s">
        <v>27</v>
      </c>
      <c r="M957" s="1" t="s">
        <v>32</v>
      </c>
      <c r="N957" s="1" t="s">
        <v>33</v>
      </c>
      <c r="O957" s="13">
        <v>0.14000000000000001</v>
      </c>
    </row>
    <row r="958" spans="1:15" x14ac:dyDescent="0.25">
      <c r="A958" s="1" t="s">
        <v>993</v>
      </c>
      <c r="B958" s="12">
        <v>44576</v>
      </c>
      <c r="C958" s="12" t="str">
        <f t="shared" si="42"/>
        <v>2022</v>
      </c>
      <c r="D958" s="12" t="str">
        <f t="shared" si="43"/>
        <v>Jan</v>
      </c>
      <c r="E958" s="1">
        <v>34553</v>
      </c>
      <c r="F958" s="1">
        <v>27995</v>
      </c>
      <c r="G958" s="1">
        <v>6558</v>
      </c>
      <c r="H958" s="3">
        <f t="shared" si="44"/>
        <v>0.18979538679709432</v>
      </c>
      <c r="I958" s="1" t="s">
        <v>13</v>
      </c>
      <c r="J958" s="1" t="s">
        <v>30</v>
      </c>
      <c r="K958" s="1" t="s">
        <v>35</v>
      </c>
      <c r="L958" s="1" t="s">
        <v>31</v>
      </c>
      <c r="M958" s="1" t="s">
        <v>23</v>
      </c>
      <c r="N958" s="1" t="s">
        <v>33</v>
      </c>
      <c r="O958" s="13">
        <v>0.24</v>
      </c>
    </row>
    <row r="959" spans="1:15" x14ac:dyDescent="0.25">
      <c r="A959" s="1" t="s">
        <v>994</v>
      </c>
      <c r="B959" s="12">
        <v>44923</v>
      </c>
      <c r="C959" s="12" t="str">
        <f t="shared" si="42"/>
        <v>2022</v>
      </c>
      <c r="D959" s="12" t="str">
        <f t="shared" si="43"/>
        <v>Dec</v>
      </c>
      <c r="E959" s="1">
        <v>46268</v>
      </c>
      <c r="F959" s="1">
        <v>8546</v>
      </c>
      <c r="G959" s="1">
        <v>37722</v>
      </c>
      <c r="H959" s="3">
        <f t="shared" si="44"/>
        <v>0.8152935073917178</v>
      </c>
      <c r="I959" s="1" t="s">
        <v>13</v>
      </c>
      <c r="J959" s="1" t="s">
        <v>30</v>
      </c>
      <c r="K959" s="1" t="s">
        <v>45</v>
      </c>
      <c r="L959" s="1" t="s">
        <v>31</v>
      </c>
      <c r="M959" s="1" t="s">
        <v>38</v>
      </c>
      <c r="N959" s="1" t="s">
        <v>24</v>
      </c>
      <c r="O959" s="13">
        <v>7.0000000000000007E-2</v>
      </c>
    </row>
    <row r="960" spans="1:15" x14ac:dyDescent="0.25">
      <c r="A960" s="1" t="s">
        <v>995</v>
      </c>
      <c r="B960" s="12">
        <v>44718</v>
      </c>
      <c r="C960" s="12" t="str">
        <f t="shared" si="42"/>
        <v>2022</v>
      </c>
      <c r="D960" s="12" t="str">
        <f t="shared" si="43"/>
        <v>Jun</v>
      </c>
      <c r="E960" s="1">
        <v>9389</v>
      </c>
      <c r="F960" s="1">
        <v>24133</v>
      </c>
      <c r="G960" s="1">
        <v>-14744</v>
      </c>
      <c r="H960" s="3">
        <f t="shared" si="44"/>
        <v>-1.570348279902013</v>
      </c>
      <c r="I960" s="1" t="s">
        <v>13</v>
      </c>
      <c r="J960" s="1" t="s">
        <v>14</v>
      </c>
      <c r="K960" s="1" t="s">
        <v>29</v>
      </c>
      <c r="L960" s="1" t="s">
        <v>22</v>
      </c>
      <c r="M960" s="1" t="s">
        <v>32</v>
      </c>
      <c r="N960" s="1" t="s">
        <v>33</v>
      </c>
      <c r="O960" s="13">
        <v>0.21</v>
      </c>
    </row>
    <row r="961" spans="1:15" x14ac:dyDescent="0.25">
      <c r="A961" s="1" t="s">
        <v>996</v>
      </c>
      <c r="B961" s="12">
        <v>44683</v>
      </c>
      <c r="C961" s="12" t="str">
        <f t="shared" si="42"/>
        <v>2022</v>
      </c>
      <c r="D961" s="12" t="str">
        <f t="shared" si="43"/>
        <v>May</v>
      </c>
      <c r="E961" s="1">
        <v>14880</v>
      </c>
      <c r="F961" s="1">
        <v>20552</v>
      </c>
      <c r="G961" s="1">
        <v>-5672</v>
      </c>
      <c r="H961" s="3">
        <f t="shared" si="44"/>
        <v>-0.38118279569892471</v>
      </c>
      <c r="I961" s="1" t="s">
        <v>13</v>
      </c>
      <c r="J961" s="1" t="s">
        <v>30</v>
      </c>
      <c r="K961" s="1" t="s">
        <v>35</v>
      </c>
      <c r="L961" s="1" t="s">
        <v>27</v>
      </c>
      <c r="M961" s="1" t="s">
        <v>17</v>
      </c>
      <c r="N961" s="1" t="s">
        <v>24</v>
      </c>
      <c r="O961" s="13">
        <v>0.21</v>
      </c>
    </row>
    <row r="962" spans="1:15" x14ac:dyDescent="0.25">
      <c r="A962" s="1" t="s">
        <v>997</v>
      </c>
      <c r="B962" s="12">
        <v>45266</v>
      </c>
      <c r="C962" s="12" t="str">
        <f t="shared" si="42"/>
        <v>2023</v>
      </c>
      <c r="D962" s="12" t="str">
        <f t="shared" si="43"/>
        <v>Dec</v>
      </c>
      <c r="E962" s="1">
        <v>41638</v>
      </c>
      <c r="F962" s="1">
        <v>18796</v>
      </c>
      <c r="G962" s="1">
        <v>22842</v>
      </c>
      <c r="H962" s="3">
        <f t="shared" si="44"/>
        <v>0.54858542677362021</v>
      </c>
      <c r="I962" s="1" t="s">
        <v>13</v>
      </c>
      <c r="J962" s="1" t="s">
        <v>36</v>
      </c>
      <c r="K962" s="1" t="s">
        <v>29</v>
      </c>
      <c r="L962" s="1" t="s">
        <v>16</v>
      </c>
      <c r="M962" s="1" t="s">
        <v>32</v>
      </c>
      <c r="N962" s="1" t="s">
        <v>33</v>
      </c>
      <c r="O962" s="13">
        <v>0.19</v>
      </c>
    </row>
    <row r="963" spans="1:15" x14ac:dyDescent="0.25">
      <c r="A963" s="1" t="s">
        <v>998</v>
      </c>
      <c r="B963" s="12">
        <v>45229</v>
      </c>
      <c r="C963" s="12" t="str">
        <f t="shared" ref="C963:C1026" si="45">TEXT(B963,"YYYY")</f>
        <v>2023</v>
      </c>
      <c r="D963" s="12" t="str">
        <f t="shared" ref="D963:D1026" si="46">TEXT(B963,"MMM")</f>
        <v>Oct</v>
      </c>
      <c r="E963" s="1">
        <v>15163</v>
      </c>
      <c r="F963" s="1">
        <v>29280</v>
      </c>
      <c r="G963" s="1">
        <v>-14117</v>
      </c>
      <c r="H963" s="3">
        <f t="shared" ref="H963:H1026" si="47">G963/E963</f>
        <v>-0.93101628965244343</v>
      </c>
      <c r="I963" s="1" t="s">
        <v>20</v>
      </c>
      <c r="J963" s="1" t="s">
        <v>26</v>
      </c>
      <c r="K963" s="1" t="s">
        <v>21</v>
      </c>
      <c r="L963" s="1" t="s">
        <v>27</v>
      </c>
      <c r="M963" s="1" t="s">
        <v>32</v>
      </c>
      <c r="N963" s="1" t="s">
        <v>33</v>
      </c>
      <c r="O963" s="13">
        <v>0.25</v>
      </c>
    </row>
    <row r="964" spans="1:15" x14ac:dyDescent="0.25">
      <c r="A964" s="1" t="s">
        <v>999</v>
      </c>
      <c r="B964" s="12">
        <v>45000</v>
      </c>
      <c r="C964" s="12" t="str">
        <f t="shared" si="45"/>
        <v>2023</v>
      </c>
      <c r="D964" s="12" t="str">
        <f t="shared" si="46"/>
        <v>Mar</v>
      </c>
      <c r="E964" s="1">
        <v>42046</v>
      </c>
      <c r="F964" s="1">
        <v>5456</v>
      </c>
      <c r="G964" s="1">
        <v>36590</v>
      </c>
      <c r="H964" s="3">
        <f t="shared" si="47"/>
        <v>0.87023735908290922</v>
      </c>
      <c r="I964" s="1" t="s">
        <v>20</v>
      </c>
      <c r="J964" s="1" t="s">
        <v>36</v>
      </c>
      <c r="K964" s="1" t="s">
        <v>21</v>
      </c>
      <c r="L964" s="1" t="s">
        <v>22</v>
      </c>
      <c r="M964" s="1" t="s">
        <v>23</v>
      </c>
      <c r="N964" s="1" t="s">
        <v>18</v>
      </c>
      <c r="O964" s="13">
        <v>0.16</v>
      </c>
    </row>
    <row r="965" spans="1:15" x14ac:dyDescent="0.25">
      <c r="A965" s="1" t="s">
        <v>1000</v>
      </c>
      <c r="B965" s="12">
        <v>44752</v>
      </c>
      <c r="C965" s="12" t="str">
        <f t="shared" si="45"/>
        <v>2022</v>
      </c>
      <c r="D965" s="12" t="str">
        <f t="shared" si="46"/>
        <v>Jul</v>
      </c>
      <c r="E965" s="1">
        <v>28862</v>
      </c>
      <c r="F965" s="1">
        <v>10421</v>
      </c>
      <c r="G965" s="1">
        <v>18441</v>
      </c>
      <c r="H965" s="3">
        <f t="shared" si="47"/>
        <v>0.63893701060217589</v>
      </c>
      <c r="I965" s="1" t="s">
        <v>35</v>
      </c>
      <c r="J965" s="1" t="s">
        <v>30</v>
      </c>
      <c r="K965" s="1" t="s">
        <v>21</v>
      </c>
      <c r="L965" s="1" t="s">
        <v>16</v>
      </c>
      <c r="M965" s="1" t="s">
        <v>32</v>
      </c>
      <c r="N965" s="1" t="s">
        <v>33</v>
      </c>
      <c r="O965" s="13">
        <v>0.24</v>
      </c>
    </row>
    <row r="966" spans="1:15" x14ac:dyDescent="0.25">
      <c r="A966" s="1" t="s">
        <v>1001</v>
      </c>
      <c r="B966" s="12">
        <v>44983</v>
      </c>
      <c r="C966" s="12" t="str">
        <f t="shared" si="45"/>
        <v>2023</v>
      </c>
      <c r="D966" s="12" t="str">
        <f t="shared" si="46"/>
        <v>Feb</v>
      </c>
      <c r="E966" s="1">
        <v>12825</v>
      </c>
      <c r="F966" s="1">
        <v>6121</v>
      </c>
      <c r="G966" s="1">
        <v>6704</v>
      </c>
      <c r="H966" s="3">
        <f t="shared" si="47"/>
        <v>0.52272904483430804</v>
      </c>
      <c r="I966" s="1" t="s">
        <v>29</v>
      </c>
      <c r="J966" s="1" t="s">
        <v>14</v>
      </c>
      <c r="K966" s="1" t="s">
        <v>29</v>
      </c>
      <c r="L966" s="1" t="s">
        <v>31</v>
      </c>
      <c r="M966" s="1" t="s">
        <v>38</v>
      </c>
      <c r="N966" s="1" t="s">
        <v>33</v>
      </c>
      <c r="O966" s="13">
        <v>7.0000000000000007E-2</v>
      </c>
    </row>
    <row r="967" spans="1:15" x14ac:dyDescent="0.25">
      <c r="A967" s="1" t="s">
        <v>1002</v>
      </c>
      <c r="B967" s="12">
        <v>44772</v>
      </c>
      <c r="C967" s="12" t="str">
        <f t="shared" si="45"/>
        <v>2022</v>
      </c>
      <c r="D967" s="12" t="str">
        <f t="shared" si="46"/>
        <v>Jul</v>
      </c>
      <c r="E967" s="1">
        <v>17016</v>
      </c>
      <c r="F967" s="1">
        <v>15913</v>
      </c>
      <c r="G967" s="1">
        <v>1103</v>
      </c>
      <c r="H967" s="3">
        <f t="shared" si="47"/>
        <v>6.4821344616831214E-2</v>
      </c>
      <c r="I967" s="1" t="s">
        <v>29</v>
      </c>
      <c r="J967" s="1" t="s">
        <v>40</v>
      </c>
      <c r="K967" s="1" t="s">
        <v>21</v>
      </c>
      <c r="L967" s="1" t="s">
        <v>22</v>
      </c>
      <c r="M967" s="1" t="s">
        <v>32</v>
      </c>
      <c r="N967" s="1" t="s">
        <v>33</v>
      </c>
      <c r="O967" s="13">
        <v>0.26</v>
      </c>
    </row>
    <row r="968" spans="1:15" x14ac:dyDescent="0.25">
      <c r="A968" s="1" t="s">
        <v>1003</v>
      </c>
      <c r="B968" s="12">
        <v>45035</v>
      </c>
      <c r="C968" s="12" t="str">
        <f t="shared" si="45"/>
        <v>2023</v>
      </c>
      <c r="D968" s="12" t="str">
        <f t="shared" si="46"/>
        <v>Apr</v>
      </c>
      <c r="E968" s="1">
        <v>42200</v>
      </c>
      <c r="F968" s="1">
        <v>25499</v>
      </c>
      <c r="G968" s="1">
        <v>16701</v>
      </c>
      <c r="H968" s="3">
        <f t="shared" si="47"/>
        <v>0.39575829383886257</v>
      </c>
      <c r="I968" s="1" t="s">
        <v>13</v>
      </c>
      <c r="J968" s="1" t="s">
        <v>14</v>
      </c>
      <c r="K968" s="1" t="s">
        <v>29</v>
      </c>
      <c r="L968" s="1" t="s">
        <v>16</v>
      </c>
      <c r="M968" s="1" t="s">
        <v>17</v>
      </c>
      <c r="N968" s="1" t="s">
        <v>51</v>
      </c>
      <c r="O968" s="13">
        <v>0.01</v>
      </c>
    </row>
    <row r="969" spans="1:15" x14ac:dyDescent="0.25">
      <c r="A969" s="1" t="s">
        <v>1004</v>
      </c>
      <c r="B969" s="12">
        <v>45101</v>
      </c>
      <c r="C969" s="12" t="str">
        <f t="shared" si="45"/>
        <v>2023</v>
      </c>
      <c r="D969" s="12" t="str">
        <f t="shared" si="46"/>
        <v>Jun</v>
      </c>
      <c r="E969" s="1">
        <v>14899</v>
      </c>
      <c r="F969" s="1">
        <v>11542</v>
      </c>
      <c r="G969" s="1">
        <v>3357</v>
      </c>
      <c r="H969" s="3">
        <f t="shared" si="47"/>
        <v>0.2253171353782133</v>
      </c>
      <c r="I969" s="1" t="s">
        <v>15</v>
      </c>
      <c r="J969" s="1" t="s">
        <v>26</v>
      </c>
      <c r="K969" s="1" t="s">
        <v>21</v>
      </c>
      <c r="L969" s="1" t="s">
        <v>16</v>
      </c>
      <c r="M969" s="1" t="s">
        <v>23</v>
      </c>
      <c r="N969" s="1" t="s">
        <v>24</v>
      </c>
      <c r="O969" s="13">
        <v>0.26</v>
      </c>
    </row>
    <row r="970" spans="1:15" x14ac:dyDescent="0.25">
      <c r="A970" s="1" t="s">
        <v>1005</v>
      </c>
      <c r="B970" s="12">
        <v>44919</v>
      </c>
      <c r="C970" s="12" t="str">
        <f t="shared" si="45"/>
        <v>2022</v>
      </c>
      <c r="D970" s="12" t="str">
        <f t="shared" si="46"/>
        <v>Dec</v>
      </c>
      <c r="E970" s="1">
        <v>47252</v>
      </c>
      <c r="F970" s="1">
        <v>8400</v>
      </c>
      <c r="G970" s="1">
        <v>38852</v>
      </c>
      <c r="H970" s="3">
        <f t="shared" si="47"/>
        <v>0.82222974688902062</v>
      </c>
      <c r="I970" s="1" t="s">
        <v>35</v>
      </c>
      <c r="J970" s="1" t="s">
        <v>26</v>
      </c>
      <c r="K970" s="1" t="s">
        <v>29</v>
      </c>
      <c r="L970" s="1" t="s">
        <v>27</v>
      </c>
      <c r="M970" s="1" t="s">
        <v>17</v>
      </c>
      <c r="N970" s="1" t="s">
        <v>33</v>
      </c>
      <c r="O970" s="13">
        <v>0.27</v>
      </c>
    </row>
    <row r="971" spans="1:15" x14ac:dyDescent="0.25">
      <c r="A971" s="1" t="s">
        <v>1006</v>
      </c>
      <c r="B971" s="12">
        <v>44965</v>
      </c>
      <c r="C971" s="12" t="str">
        <f t="shared" si="45"/>
        <v>2023</v>
      </c>
      <c r="D971" s="12" t="str">
        <f t="shared" si="46"/>
        <v>Feb</v>
      </c>
      <c r="E971" s="1">
        <v>35447</v>
      </c>
      <c r="F971" s="1">
        <v>7076</v>
      </c>
      <c r="G971" s="1">
        <v>28371</v>
      </c>
      <c r="H971" s="3">
        <f t="shared" si="47"/>
        <v>0.80037802917031065</v>
      </c>
      <c r="I971" s="1" t="s">
        <v>35</v>
      </c>
      <c r="J971" s="1" t="s">
        <v>36</v>
      </c>
      <c r="K971" s="1" t="s">
        <v>21</v>
      </c>
      <c r="L971" s="1" t="s">
        <v>27</v>
      </c>
      <c r="M971" s="1" t="s">
        <v>17</v>
      </c>
      <c r="N971" s="1" t="s">
        <v>18</v>
      </c>
      <c r="O971" s="13">
        <v>0.23</v>
      </c>
    </row>
    <row r="972" spans="1:15" x14ac:dyDescent="0.25">
      <c r="A972" s="1" t="s">
        <v>1007</v>
      </c>
      <c r="B972" s="12">
        <v>45247</v>
      </c>
      <c r="C972" s="12" t="str">
        <f t="shared" si="45"/>
        <v>2023</v>
      </c>
      <c r="D972" s="12" t="str">
        <f t="shared" si="46"/>
        <v>Nov</v>
      </c>
      <c r="E972" s="1">
        <v>26267</v>
      </c>
      <c r="F972" s="1">
        <v>4959</v>
      </c>
      <c r="G972" s="1">
        <v>21308</v>
      </c>
      <c r="H972" s="3">
        <f t="shared" si="47"/>
        <v>0.81120797959416757</v>
      </c>
      <c r="I972" s="1" t="s">
        <v>29</v>
      </c>
      <c r="J972" s="1" t="s">
        <v>40</v>
      </c>
      <c r="K972" s="1" t="s">
        <v>45</v>
      </c>
      <c r="L972" s="1" t="s">
        <v>41</v>
      </c>
      <c r="M972" s="1" t="s">
        <v>23</v>
      </c>
      <c r="N972" s="1" t="s">
        <v>33</v>
      </c>
      <c r="O972" s="13">
        <v>0.05</v>
      </c>
    </row>
    <row r="973" spans="1:15" x14ac:dyDescent="0.25">
      <c r="A973" s="1" t="s">
        <v>1008</v>
      </c>
      <c r="B973" s="12">
        <v>44649</v>
      </c>
      <c r="C973" s="12" t="str">
        <f t="shared" si="45"/>
        <v>2022</v>
      </c>
      <c r="D973" s="12" t="str">
        <f t="shared" si="46"/>
        <v>Mar</v>
      </c>
      <c r="E973" s="1">
        <v>38204</v>
      </c>
      <c r="F973" s="1">
        <v>16743</v>
      </c>
      <c r="G973" s="1">
        <v>21461</v>
      </c>
      <c r="H973" s="3">
        <f t="shared" si="47"/>
        <v>0.56174746099884831</v>
      </c>
      <c r="I973" s="1" t="s">
        <v>20</v>
      </c>
      <c r="J973" s="1" t="s">
        <v>30</v>
      </c>
      <c r="K973" s="1" t="s">
        <v>29</v>
      </c>
      <c r="L973" s="1" t="s">
        <v>27</v>
      </c>
      <c r="M973" s="1" t="s">
        <v>23</v>
      </c>
      <c r="N973" s="1" t="s">
        <v>18</v>
      </c>
      <c r="O973" s="13">
        <v>0.28000000000000003</v>
      </c>
    </row>
    <row r="974" spans="1:15" x14ac:dyDescent="0.25">
      <c r="A974" s="1" t="s">
        <v>1009</v>
      </c>
      <c r="B974" s="12">
        <v>45002</v>
      </c>
      <c r="C974" s="12" t="str">
        <f t="shared" si="45"/>
        <v>2023</v>
      </c>
      <c r="D974" s="12" t="str">
        <f t="shared" si="46"/>
        <v>Mar</v>
      </c>
      <c r="E974" s="1">
        <v>9459</v>
      </c>
      <c r="F974" s="1">
        <v>7097</v>
      </c>
      <c r="G974" s="1">
        <v>2362</v>
      </c>
      <c r="H974" s="3">
        <f t="shared" si="47"/>
        <v>0.24970927159319167</v>
      </c>
      <c r="I974" s="1" t="s">
        <v>13</v>
      </c>
      <c r="J974" s="1" t="s">
        <v>26</v>
      </c>
      <c r="K974" s="1" t="s">
        <v>21</v>
      </c>
      <c r="L974" s="1" t="s">
        <v>27</v>
      </c>
      <c r="M974" s="1" t="s">
        <v>17</v>
      </c>
      <c r="N974" s="1" t="s">
        <v>33</v>
      </c>
      <c r="O974" s="13">
        <v>0.28000000000000003</v>
      </c>
    </row>
    <row r="975" spans="1:15" x14ac:dyDescent="0.25">
      <c r="A975" s="1" t="s">
        <v>1010</v>
      </c>
      <c r="B975" s="12">
        <v>45264</v>
      </c>
      <c r="C975" s="12" t="str">
        <f t="shared" si="45"/>
        <v>2023</v>
      </c>
      <c r="D975" s="12" t="str">
        <f t="shared" si="46"/>
        <v>Dec</v>
      </c>
      <c r="E975" s="1">
        <v>30207</v>
      </c>
      <c r="F975" s="1">
        <v>15579</v>
      </c>
      <c r="G975" s="1">
        <v>14628</v>
      </c>
      <c r="H975" s="3">
        <f t="shared" si="47"/>
        <v>0.48425861555268646</v>
      </c>
      <c r="I975" s="1" t="s">
        <v>13</v>
      </c>
      <c r="J975" s="1" t="s">
        <v>26</v>
      </c>
      <c r="K975" s="1" t="s">
        <v>35</v>
      </c>
      <c r="L975" s="1" t="s">
        <v>31</v>
      </c>
      <c r="M975" s="1" t="s">
        <v>32</v>
      </c>
      <c r="N975" s="1" t="s">
        <v>18</v>
      </c>
      <c r="O975" s="13">
        <v>0.12</v>
      </c>
    </row>
    <row r="976" spans="1:15" x14ac:dyDescent="0.25">
      <c r="A976" s="1" t="s">
        <v>1011</v>
      </c>
      <c r="B976" s="12">
        <v>44751</v>
      </c>
      <c r="C976" s="12" t="str">
        <f t="shared" si="45"/>
        <v>2022</v>
      </c>
      <c r="D976" s="12" t="str">
        <f t="shared" si="46"/>
        <v>Jul</v>
      </c>
      <c r="E976" s="1">
        <v>43106</v>
      </c>
      <c r="F976" s="1">
        <v>11681</v>
      </c>
      <c r="G976" s="1">
        <v>31425</v>
      </c>
      <c r="H976" s="3">
        <f t="shared" si="47"/>
        <v>0.72901684220294161</v>
      </c>
      <c r="I976" s="1" t="s">
        <v>15</v>
      </c>
      <c r="J976" s="1" t="s">
        <v>26</v>
      </c>
      <c r="K976" s="1" t="s">
        <v>21</v>
      </c>
      <c r="L976" s="1" t="s">
        <v>22</v>
      </c>
      <c r="M976" s="1" t="s">
        <v>32</v>
      </c>
      <c r="N976" s="1" t="s">
        <v>33</v>
      </c>
      <c r="O976" s="13">
        <v>0.17</v>
      </c>
    </row>
    <row r="977" spans="1:15" x14ac:dyDescent="0.25">
      <c r="A977" s="1" t="s">
        <v>1012</v>
      </c>
      <c r="B977" s="12">
        <v>45138</v>
      </c>
      <c r="C977" s="12" t="str">
        <f t="shared" si="45"/>
        <v>2023</v>
      </c>
      <c r="D977" s="12" t="str">
        <f t="shared" si="46"/>
        <v>Jul</v>
      </c>
      <c r="E977" s="1">
        <v>39497</v>
      </c>
      <c r="F977" s="1">
        <v>17507</v>
      </c>
      <c r="G977" s="1">
        <v>21990</v>
      </c>
      <c r="H977" s="3">
        <f t="shared" si="47"/>
        <v>0.5567511456566322</v>
      </c>
      <c r="I977" s="1" t="s">
        <v>13</v>
      </c>
      <c r="J977" s="1" t="s">
        <v>26</v>
      </c>
      <c r="K977" s="1" t="s">
        <v>21</v>
      </c>
      <c r="L977" s="1" t="s">
        <v>27</v>
      </c>
      <c r="M977" s="1" t="s">
        <v>17</v>
      </c>
      <c r="N977" s="1" t="s">
        <v>24</v>
      </c>
      <c r="O977" s="13">
        <v>7.0000000000000007E-2</v>
      </c>
    </row>
    <row r="978" spans="1:15" x14ac:dyDescent="0.25">
      <c r="A978" s="1" t="s">
        <v>1013</v>
      </c>
      <c r="B978" s="12">
        <v>44566</v>
      </c>
      <c r="C978" s="12" t="str">
        <f t="shared" si="45"/>
        <v>2022</v>
      </c>
      <c r="D978" s="12" t="str">
        <f t="shared" si="46"/>
        <v>Jan</v>
      </c>
      <c r="E978" s="1">
        <v>11754</v>
      </c>
      <c r="F978" s="1">
        <v>25448</v>
      </c>
      <c r="G978" s="1">
        <v>-13694</v>
      </c>
      <c r="H978" s="3">
        <f t="shared" si="47"/>
        <v>-1.165050195678067</v>
      </c>
      <c r="I978" s="1" t="s">
        <v>20</v>
      </c>
      <c r="J978" s="1" t="s">
        <v>36</v>
      </c>
      <c r="K978" s="1" t="s">
        <v>45</v>
      </c>
      <c r="L978" s="1" t="s">
        <v>31</v>
      </c>
      <c r="M978" s="1" t="s">
        <v>17</v>
      </c>
      <c r="N978" s="1" t="s">
        <v>33</v>
      </c>
      <c r="O978" s="13">
        <v>7.0000000000000007E-2</v>
      </c>
    </row>
    <row r="979" spans="1:15" x14ac:dyDescent="0.25">
      <c r="A979" s="1" t="s">
        <v>1014</v>
      </c>
      <c r="B979" s="12">
        <v>45189</v>
      </c>
      <c r="C979" s="12" t="str">
        <f t="shared" si="45"/>
        <v>2023</v>
      </c>
      <c r="D979" s="12" t="str">
        <f t="shared" si="46"/>
        <v>Sep</v>
      </c>
      <c r="E979" s="1">
        <v>13786</v>
      </c>
      <c r="F979" s="1">
        <v>19153</v>
      </c>
      <c r="G979" s="1">
        <v>-5367</v>
      </c>
      <c r="H979" s="3">
        <f t="shared" si="47"/>
        <v>-0.38930799361671259</v>
      </c>
      <c r="I979" s="1" t="s">
        <v>29</v>
      </c>
      <c r="J979" s="1" t="s">
        <v>36</v>
      </c>
      <c r="K979" s="1" t="s">
        <v>35</v>
      </c>
      <c r="L979" s="1" t="s">
        <v>41</v>
      </c>
      <c r="M979" s="1" t="s">
        <v>17</v>
      </c>
      <c r="N979" s="1" t="s">
        <v>33</v>
      </c>
      <c r="O979" s="13">
        <v>0.06</v>
      </c>
    </row>
    <row r="980" spans="1:15" x14ac:dyDescent="0.25">
      <c r="A980" s="1" t="s">
        <v>1015</v>
      </c>
      <c r="B980" s="12">
        <v>44916</v>
      </c>
      <c r="C980" s="12" t="str">
        <f t="shared" si="45"/>
        <v>2022</v>
      </c>
      <c r="D980" s="12" t="str">
        <f t="shared" si="46"/>
        <v>Dec</v>
      </c>
      <c r="E980" s="1">
        <v>6340</v>
      </c>
      <c r="F980" s="1">
        <v>6081</v>
      </c>
      <c r="G980" s="1">
        <v>259</v>
      </c>
      <c r="H980" s="3">
        <f t="shared" si="47"/>
        <v>4.0851735015772869E-2</v>
      </c>
      <c r="I980" s="1" t="s">
        <v>13</v>
      </c>
      <c r="J980" s="1" t="s">
        <v>36</v>
      </c>
      <c r="K980" s="1" t="s">
        <v>21</v>
      </c>
      <c r="L980" s="1" t="s">
        <v>31</v>
      </c>
      <c r="M980" s="1" t="s">
        <v>32</v>
      </c>
      <c r="N980" s="1" t="s">
        <v>33</v>
      </c>
      <c r="O980" s="13">
        <v>0.11</v>
      </c>
    </row>
    <row r="981" spans="1:15" x14ac:dyDescent="0.25">
      <c r="A981" s="1" t="s">
        <v>1016</v>
      </c>
      <c r="B981" s="12">
        <v>44687</v>
      </c>
      <c r="C981" s="12" t="str">
        <f t="shared" si="45"/>
        <v>2022</v>
      </c>
      <c r="D981" s="12" t="str">
        <f t="shared" si="46"/>
        <v>May</v>
      </c>
      <c r="E981" s="1">
        <v>45973</v>
      </c>
      <c r="F981" s="1">
        <v>8727</v>
      </c>
      <c r="G981" s="1">
        <v>37246</v>
      </c>
      <c r="H981" s="3">
        <f t="shared" si="47"/>
        <v>0.81017118743610383</v>
      </c>
      <c r="I981" s="1" t="s">
        <v>20</v>
      </c>
      <c r="J981" s="1" t="s">
        <v>26</v>
      </c>
      <c r="K981" s="1" t="s">
        <v>21</v>
      </c>
      <c r="L981" s="1" t="s">
        <v>27</v>
      </c>
      <c r="M981" s="1" t="s">
        <v>17</v>
      </c>
      <c r="N981" s="1" t="s">
        <v>18</v>
      </c>
      <c r="O981" s="13">
        <v>0.23</v>
      </c>
    </row>
    <row r="982" spans="1:15" x14ac:dyDescent="0.25">
      <c r="A982" s="1" t="s">
        <v>1017</v>
      </c>
      <c r="B982" s="12">
        <v>44567</v>
      </c>
      <c r="C982" s="12" t="str">
        <f t="shared" si="45"/>
        <v>2022</v>
      </c>
      <c r="D982" s="12" t="str">
        <f t="shared" si="46"/>
        <v>Jan</v>
      </c>
      <c r="E982" s="1">
        <v>39274</v>
      </c>
      <c r="F982" s="1">
        <v>29048</v>
      </c>
      <c r="G982" s="1">
        <v>10226</v>
      </c>
      <c r="H982" s="3">
        <f t="shared" si="47"/>
        <v>0.26037582115394409</v>
      </c>
      <c r="I982" s="1" t="s">
        <v>20</v>
      </c>
      <c r="J982" s="1" t="s">
        <v>36</v>
      </c>
      <c r="K982" s="1" t="s">
        <v>21</v>
      </c>
      <c r="L982" s="1" t="s">
        <v>16</v>
      </c>
      <c r="M982" s="1" t="s">
        <v>17</v>
      </c>
      <c r="N982" s="1" t="s">
        <v>18</v>
      </c>
      <c r="O982" s="13">
        <v>0.05</v>
      </c>
    </row>
    <row r="983" spans="1:15" x14ac:dyDescent="0.25">
      <c r="A983" s="1" t="s">
        <v>1018</v>
      </c>
      <c r="B983" s="12">
        <v>44759</v>
      </c>
      <c r="C983" s="12" t="str">
        <f t="shared" si="45"/>
        <v>2022</v>
      </c>
      <c r="D983" s="12" t="str">
        <f t="shared" si="46"/>
        <v>Jul</v>
      </c>
      <c r="E983" s="1">
        <v>38051</v>
      </c>
      <c r="F983" s="1">
        <v>16969</v>
      </c>
      <c r="G983" s="1">
        <v>21082</v>
      </c>
      <c r="H983" s="3">
        <f t="shared" si="47"/>
        <v>0.55404588578486769</v>
      </c>
      <c r="I983" s="1" t="s">
        <v>13</v>
      </c>
      <c r="J983" s="1" t="s">
        <v>36</v>
      </c>
      <c r="K983" s="1" t="s">
        <v>29</v>
      </c>
      <c r="L983" s="1" t="s">
        <v>27</v>
      </c>
      <c r="M983" s="1" t="s">
        <v>23</v>
      </c>
      <c r="N983" s="1" t="s">
        <v>24</v>
      </c>
      <c r="O983" s="13">
        <v>0.1</v>
      </c>
    </row>
    <row r="984" spans="1:15" x14ac:dyDescent="0.25">
      <c r="A984" s="1" t="s">
        <v>1019</v>
      </c>
      <c r="B984" s="12">
        <v>45137</v>
      </c>
      <c r="C984" s="12" t="str">
        <f t="shared" si="45"/>
        <v>2023</v>
      </c>
      <c r="D984" s="12" t="str">
        <f t="shared" si="46"/>
        <v>Jul</v>
      </c>
      <c r="E984" s="1">
        <v>41504</v>
      </c>
      <c r="F984" s="1">
        <v>25684</v>
      </c>
      <c r="G984" s="1">
        <v>15820</v>
      </c>
      <c r="H984" s="3">
        <f t="shared" si="47"/>
        <v>0.38116808018504239</v>
      </c>
      <c r="I984" s="1" t="s">
        <v>29</v>
      </c>
      <c r="J984" s="1" t="s">
        <v>26</v>
      </c>
      <c r="K984" s="1" t="s">
        <v>21</v>
      </c>
      <c r="L984" s="1" t="s">
        <v>41</v>
      </c>
      <c r="M984" s="1" t="s">
        <v>23</v>
      </c>
      <c r="N984" s="1" t="s">
        <v>33</v>
      </c>
      <c r="O984" s="13">
        <v>0.25</v>
      </c>
    </row>
    <row r="985" spans="1:15" x14ac:dyDescent="0.25">
      <c r="A985" s="1" t="s">
        <v>1020</v>
      </c>
      <c r="B985" s="12">
        <v>44571</v>
      </c>
      <c r="C985" s="12" t="str">
        <f t="shared" si="45"/>
        <v>2022</v>
      </c>
      <c r="D985" s="12" t="str">
        <f t="shared" si="46"/>
        <v>Jan</v>
      </c>
      <c r="E985" s="1">
        <v>23276</v>
      </c>
      <c r="F985" s="1">
        <v>6797</v>
      </c>
      <c r="G985" s="1">
        <v>16479</v>
      </c>
      <c r="H985" s="3">
        <f t="shared" si="47"/>
        <v>0.70798247121498536</v>
      </c>
      <c r="I985" s="1" t="s">
        <v>29</v>
      </c>
      <c r="J985" s="1" t="s">
        <v>26</v>
      </c>
      <c r="K985" s="1" t="s">
        <v>21</v>
      </c>
      <c r="L985" s="1" t="s">
        <v>16</v>
      </c>
      <c r="M985" s="1" t="s">
        <v>17</v>
      </c>
      <c r="N985" s="1" t="s">
        <v>33</v>
      </c>
      <c r="O985" s="13">
        <v>0.2</v>
      </c>
    </row>
    <row r="986" spans="1:15" x14ac:dyDescent="0.25">
      <c r="A986" s="1" t="s">
        <v>1021</v>
      </c>
      <c r="B986" s="12">
        <v>45071</v>
      </c>
      <c r="C986" s="12" t="str">
        <f t="shared" si="45"/>
        <v>2023</v>
      </c>
      <c r="D986" s="12" t="str">
        <f t="shared" si="46"/>
        <v>May</v>
      </c>
      <c r="E986" s="1">
        <v>13756</v>
      </c>
      <c r="F986" s="1">
        <v>20225</v>
      </c>
      <c r="G986" s="1">
        <v>-6469</v>
      </c>
      <c r="H986" s="3">
        <f t="shared" si="47"/>
        <v>-0.47026751962779878</v>
      </c>
      <c r="I986" s="1" t="s">
        <v>13</v>
      </c>
      <c r="J986" s="1" t="s">
        <v>30</v>
      </c>
      <c r="K986" s="1" t="s">
        <v>15</v>
      </c>
      <c r="L986" s="1" t="s">
        <v>22</v>
      </c>
      <c r="M986" s="1" t="s">
        <v>23</v>
      </c>
      <c r="N986" s="1" t="s">
        <v>18</v>
      </c>
      <c r="O986" s="13">
        <v>0.13</v>
      </c>
    </row>
    <row r="987" spans="1:15" x14ac:dyDescent="0.25">
      <c r="A987" s="1" t="s">
        <v>1022</v>
      </c>
      <c r="B987" s="12">
        <v>44778</v>
      </c>
      <c r="C987" s="12" t="str">
        <f t="shared" si="45"/>
        <v>2022</v>
      </c>
      <c r="D987" s="12" t="str">
        <f t="shared" si="46"/>
        <v>Aug</v>
      </c>
      <c r="E987" s="1">
        <v>45103</v>
      </c>
      <c r="F987" s="1">
        <v>19470</v>
      </c>
      <c r="G987" s="1">
        <v>25633</v>
      </c>
      <c r="H987" s="3">
        <f t="shared" si="47"/>
        <v>0.56832139768973244</v>
      </c>
      <c r="I987" s="1" t="s">
        <v>15</v>
      </c>
      <c r="J987" s="1" t="s">
        <v>30</v>
      </c>
      <c r="K987" s="1" t="s">
        <v>21</v>
      </c>
      <c r="L987" s="1" t="s">
        <v>22</v>
      </c>
      <c r="M987" s="1" t="s">
        <v>32</v>
      </c>
      <c r="N987" s="1" t="s">
        <v>24</v>
      </c>
      <c r="O987" s="13">
        <v>0.12</v>
      </c>
    </row>
    <row r="988" spans="1:15" x14ac:dyDescent="0.25">
      <c r="A988" s="1" t="s">
        <v>1023</v>
      </c>
      <c r="B988" s="12">
        <v>45017</v>
      </c>
      <c r="C988" s="12" t="str">
        <f t="shared" si="45"/>
        <v>2023</v>
      </c>
      <c r="D988" s="12" t="str">
        <f t="shared" si="46"/>
        <v>Apr</v>
      </c>
      <c r="E988" s="1">
        <v>42278</v>
      </c>
      <c r="F988" s="1">
        <v>26213</v>
      </c>
      <c r="G988" s="1">
        <v>16065</v>
      </c>
      <c r="H988" s="3">
        <f t="shared" si="47"/>
        <v>0.37998486210322152</v>
      </c>
      <c r="I988" s="1" t="s">
        <v>29</v>
      </c>
      <c r="J988" s="1" t="s">
        <v>36</v>
      </c>
      <c r="K988" s="1" t="s">
        <v>29</v>
      </c>
      <c r="L988" s="1" t="s">
        <v>31</v>
      </c>
      <c r="M988" s="1" t="s">
        <v>38</v>
      </c>
      <c r="N988" s="1" t="s">
        <v>18</v>
      </c>
      <c r="O988" s="13">
        <v>0.05</v>
      </c>
    </row>
    <row r="989" spans="1:15" x14ac:dyDescent="0.25">
      <c r="A989" s="1" t="s">
        <v>1024</v>
      </c>
      <c r="B989" s="12">
        <v>44886</v>
      </c>
      <c r="C989" s="12" t="str">
        <f t="shared" si="45"/>
        <v>2022</v>
      </c>
      <c r="D989" s="12" t="str">
        <f t="shared" si="46"/>
        <v>Nov</v>
      </c>
      <c r="E989" s="1">
        <v>20323</v>
      </c>
      <c r="F989" s="1">
        <v>15024</v>
      </c>
      <c r="G989" s="1">
        <v>5299</v>
      </c>
      <c r="H989" s="3">
        <f t="shared" si="47"/>
        <v>0.26073906411455</v>
      </c>
      <c r="I989" s="1" t="s">
        <v>35</v>
      </c>
      <c r="J989" s="1" t="s">
        <v>30</v>
      </c>
      <c r="K989" s="1" t="s">
        <v>35</v>
      </c>
      <c r="L989" s="1" t="s">
        <v>31</v>
      </c>
      <c r="M989" s="1" t="s">
        <v>17</v>
      </c>
      <c r="N989" s="1" t="s">
        <v>18</v>
      </c>
      <c r="O989" s="13">
        <v>0</v>
      </c>
    </row>
    <row r="990" spans="1:15" x14ac:dyDescent="0.25">
      <c r="A990" s="1" t="s">
        <v>1025</v>
      </c>
      <c r="B990" s="12">
        <v>45142</v>
      </c>
      <c r="C990" s="12" t="str">
        <f t="shared" si="45"/>
        <v>2023</v>
      </c>
      <c r="D990" s="12" t="str">
        <f t="shared" si="46"/>
        <v>Aug</v>
      </c>
      <c r="E990" s="1">
        <v>18810</v>
      </c>
      <c r="F990" s="1">
        <v>23600</v>
      </c>
      <c r="G990" s="1">
        <v>-4790</v>
      </c>
      <c r="H990" s="3">
        <f t="shared" si="47"/>
        <v>-0.25465178096757046</v>
      </c>
      <c r="I990" s="1" t="s">
        <v>20</v>
      </c>
      <c r="J990" s="1" t="s">
        <v>36</v>
      </c>
      <c r="K990" s="1" t="s">
        <v>15</v>
      </c>
      <c r="L990" s="1" t="s">
        <v>31</v>
      </c>
      <c r="M990" s="1" t="s">
        <v>17</v>
      </c>
      <c r="N990" s="1" t="s">
        <v>33</v>
      </c>
      <c r="O990" s="13">
        <v>0.1</v>
      </c>
    </row>
    <row r="991" spans="1:15" x14ac:dyDescent="0.25">
      <c r="A991" s="1" t="s">
        <v>1026</v>
      </c>
      <c r="B991" s="12">
        <v>44567</v>
      </c>
      <c r="C991" s="12" t="str">
        <f t="shared" si="45"/>
        <v>2022</v>
      </c>
      <c r="D991" s="12" t="str">
        <f t="shared" si="46"/>
        <v>Jan</v>
      </c>
      <c r="E991" s="1">
        <v>22839</v>
      </c>
      <c r="F991" s="1">
        <v>29465</v>
      </c>
      <c r="G991" s="1">
        <v>-6626</v>
      </c>
      <c r="H991" s="3">
        <f t="shared" si="47"/>
        <v>-0.29011778098865976</v>
      </c>
      <c r="I991" s="1" t="s">
        <v>35</v>
      </c>
      <c r="J991" s="1" t="s">
        <v>30</v>
      </c>
      <c r="K991" s="1" t="s">
        <v>21</v>
      </c>
      <c r="L991" s="1" t="s">
        <v>31</v>
      </c>
      <c r="M991" s="1" t="s">
        <v>17</v>
      </c>
      <c r="N991" s="1" t="s">
        <v>24</v>
      </c>
      <c r="O991" s="13">
        <v>0.04</v>
      </c>
    </row>
    <row r="992" spans="1:15" x14ac:dyDescent="0.25">
      <c r="A992" s="1" t="s">
        <v>1027</v>
      </c>
      <c r="B992" s="12">
        <v>44756</v>
      </c>
      <c r="C992" s="12" t="str">
        <f t="shared" si="45"/>
        <v>2022</v>
      </c>
      <c r="D992" s="12" t="str">
        <f t="shared" si="46"/>
        <v>Jul</v>
      </c>
      <c r="E992" s="1">
        <v>23158</v>
      </c>
      <c r="F992" s="1">
        <v>26265</v>
      </c>
      <c r="G992" s="1">
        <v>-3107</v>
      </c>
      <c r="H992" s="3">
        <f t="shared" si="47"/>
        <v>-0.13416529924863979</v>
      </c>
      <c r="I992" s="1" t="s">
        <v>35</v>
      </c>
      <c r="J992" s="1" t="s">
        <v>36</v>
      </c>
      <c r="K992" s="1" t="s">
        <v>35</v>
      </c>
      <c r="L992" s="1" t="s">
        <v>31</v>
      </c>
      <c r="M992" s="1" t="s">
        <v>17</v>
      </c>
      <c r="N992" s="1" t="s">
        <v>18</v>
      </c>
      <c r="O992" s="13">
        <v>0.26</v>
      </c>
    </row>
    <row r="993" spans="1:15" x14ac:dyDescent="0.25">
      <c r="A993" s="1" t="s">
        <v>1028</v>
      </c>
      <c r="B993" s="12">
        <v>45276</v>
      </c>
      <c r="C993" s="12" t="str">
        <f t="shared" si="45"/>
        <v>2023</v>
      </c>
      <c r="D993" s="12" t="str">
        <f t="shared" si="46"/>
        <v>Dec</v>
      </c>
      <c r="E993" s="1">
        <v>34942</v>
      </c>
      <c r="F993" s="1">
        <v>11004</v>
      </c>
      <c r="G993" s="1">
        <v>23938</v>
      </c>
      <c r="H993" s="3">
        <f t="shared" si="47"/>
        <v>0.685078129471696</v>
      </c>
      <c r="I993" s="1" t="s">
        <v>20</v>
      </c>
      <c r="J993" s="1" t="s">
        <v>36</v>
      </c>
      <c r="K993" s="1" t="s">
        <v>21</v>
      </c>
      <c r="L993" s="1" t="s">
        <v>31</v>
      </c>
      <c r="M993" s="1" t="s">
        <v>23</v>
      </c>
      <c r="N993" s="1" t="s">
        <v>18</v>
      </c>
      <c r="O993" s="13">
        <v>0.12</v>
      </c>
    </row>
    <row r="994" spans="1:15" x14ac:dyDescent="0.25">
      <c r="A994" s="1" t="s">
        <v>1029</v>
      </c>
      <c r="B994" s="12">
        <v>44658</v>
      </c>
      <c r="C994" s="12" t="str">
        <f t="shared" si="45"/>
        <v>2022</v>
      </c>
      <c r="D994" s="12" t="str">
        <f t="shared" si="46"/>
        <v>Apr</v>
      </c>
      <c r="E994" s="1">
        <v>49412</v>
      </c>
      <c r="F994" s="1">
        <v>22265</v>
      </c>
      <c r="G994" s="1">
        <v>27147</v>
      </c>
      <c r="H994" s="3">
        <f t="shared" si="47"/>
        <v>0.54940095523354648</v>
      </c>
      <c r="I994" s="1" t="s">
        <v>13</v>
      </c>
      <c r="J994" s="1" t="s">
        <v>30</v>
      </c>
      <c r="K994" s="1" t="s">
        <v>45</v>
      </c>
      <c r="L994" s="1" t="s">
        <v>27</v>
      </c>
      <c r="M994" s="1" t="s">
        <v>23</v>
      </c>
      <c r="N994" s="1" t="s">
        <v>18</v>
      </c>
      <c r="O994" s="13">
        <v>0.16</v>
      </c>
    </row>
    <row r="995" spans="1:15" x14ac:dyDescent="0.25">
      <c r="A995" s="1" t="s">
        <v>1030</v>
      </c>
      <c r="B995" s="12">
        <v>44629</v>
      </c>
      <c r="C995" s="12" t="str">
        <f t="shared" si="45"/>
        <v>2022</v>
      </c>
      <c r="D995" s="12" t="str">
        <f t="shared" si="46"/>
        <v>Mar</v>
      </c>
      <c r="E995" s="1">
        <v>45138</v>
      </c>
      <c r="F995" s="1">
        <v>11990</v>
      </c>
      <c r="G995" s="1">
        <v>33148</v>
      </c>
      <c r="H995" s="3">
        <f t="shared" si="47"/>
        <v>0.73437015375072001</v>
      </c>
      <c r="I995" s="1" t="s">
        <v>35</v>
      </c>
      <c r="J995" s="1" t="s">
        <v>26</v>
      </c>
      <c r="K995" s="1" t="s">
        <v>20</v>
      </c>
      <c r="L995" s="1" t="s">
        <v>16</v>
      </c>
      <c r="M995" s="1" t="s">
        <v>23</v>
      </c>
      <c r="N995" s="1" t="s">
        <v>33</v>
      </c>
      <c r="O995" s="13">
        <v>0.17</v>
      </c>
    </row>
    <row r="996" spans="1:15" x14ac:dyDescent="0.25">
      <c r="A996" s="1" t="s">
        <v>1031</v>
      </c>
      <c r="B996" s="12">
        <v>44800</v>
      </c>
      <c r="C996" s="12" t="str">
        <f t="shared" si="45"/>
        <v>2022</v>
      </c>
      <c r="D996" s="12" t="str">
        <f t="shared" si="46"/>
        <v>Aug</v>
      </c>
      <c r="E996" s="1">
        <v>8819</v>
      </c>
      <c r="F996" s="1">
        <v>12633</v>
      </c>
      <c r="G996" s="1">
        <v>-3814</v>
      </c>
      <c r="H996" s="3">
        <f t="shared" si="47"/>
        <v>-0.43247533733983445</v>
      </c>
      <c r="I996" s="1" t="s">
        <v>35</v>
      </c>
      <c r="J996" s="1" t="s">
        <v>26</v>
      </c>
      <c r="K996" s="1" t="s">
        <v>45</v>
      </c>
      <c r="L996" s="1" t="s">
        <v>31</v>
      </c>
      <c r="M996" s="1" t="s">
        <v>32</v>
      </c>
      <c r="N996" s="1" t="s">
        <v>18</v>
      </c>
      <c r="O996" s="13">
        <v>0.19</v>
      </c>
    </row>
    <row r="997" spans="1:15" x14ac:dyDescent="0.25">
      <c r="A997" s="1" t="s">
        <v>1032</v>
      </c>
      <c r="B997" s="12">
        <v>45006</v>
      </c>
      <c r="C997" s="12" t="str">
        <f t="shared" si="45"/>
        <v>2023</v>
      </c>
      <c r="D997" s="12" t="str">
        <f t="shared" si="46"/>
        <v>Mar</v>
      </c>
      <c r="E997" s="1">
        <v>24394</v>
      </c>
      <c r="F997" s="1">
        <v>22183</v>
      </c>
      <c r="G997" s="1">
        <v>2211</v>
      </c>
      <c r="H997" s="3">
        <f t="shared" si="47"/>
        <v>9.0637041895548082E-2</v>
      </c>
      <c r="I997" s="1" t="s">
        <v>35</v>
      </c>
      <c r="J997" s="1" t="s">
        <v>36</v>
      </c>
      <c r="K997" s="1" t="s">
        <v>29</v>
      </c>
      <c r="L997" s="1" t="s">
        <v>31</v>
      </c>
      <c r="M997" s="1" t="s">
        <v>17</v>
      </c>
      <c r="N997" s="1" t="s">
        <v>18</v>
      </c>
      <c r="O997" s="13">
        <v>0.15</v>
      </c>
    </row>
    <row r="998" spans="1:15" x14ac:dyDescent="0.25">
      <c r="A998" s="1" t="s">
        <v>1033</v>
      </c>
      <c r="B998" s="12">
        <v>44777</v>
      </c>
      <c r="C998" s="12" t="str">
        <f t="shared" si="45"/>
        <v>2022</v>
      </c>
      <c r="D998" s="12" t="str">
        <f t="shared" si="46"/>
        <v>Aug</v>
      </c>
      <c r="E998" s="1">
        <v>8434</v>
      </c>
      <c r="F998" s="1">
        <v>22425</v>
      </c>
      <c r="G998" s="1">
        <v>-13991</v>
      </c>
      <c r="H998" s="3">
        <f t="shared" si="47"/>
        <v>-1.6588807208916292</v>
      </c>
      <c r="I998" s="1" t="s">
        <v>29</v>
      </c>
      <c r="J998" s="1" t="s">
        <v>36</v>
      </c>
      <c r="K998" s="1" t="s">
        <v>29</v>
      </c>
      <c r="L998" s="1" t="s">
        <v>31</v>
      </c>
      <c r="M998" s="1" t="s">
        <v>17</v>
      </c>
      <c r="N998" s="1" t="s">
        <v>33</v>
      </c>
      <c r="O998" s="13">
        <v>7.0000000000000007E-2</v>
      </c>
    </row>
    <row r="999" spans="1:15" x14ac:dyDescent="0.25">
      <c r="A999" s="1" t="s">
        <v>1034</v>
      </c>
      <c r="B999" s="12">
        <v>44745</v>
      </c>
      <c r="C999" s="12" t="str">
        <f t="shared" si="45"/>
        <v>2022</v>
      </c>
      <c r="D999" s="12" t="str">
        <f t="shared" si="46"/>
        <v>Jul</v>
      </c>
      <c r="E999" s="1">
        <v>45672</v>
      </c>
      <c r="F999" s="1">
        <v>18003</v>
      </c>
      <c r="G999" s="1">
        <v>27669</v>
      </c>
      <c r="H999" s="3">
        <f t="shared" si="47"/>
        <v>0.60581975827640566</v>
      </c>
      <c r="I999" s="1" t="s">
        <v>35</v>
      </c>
      <c r="J999" s="1" t="s">
        <v>36</v>
      </c>
      <c r="K999" s="1" t="s">
        <v>45</v>
      </c>
      <c r="L999" s="1" t="s">
        <v>41</v>
      </c>
      <c r="M999" s="1" t="s">
        <v>32</v>
      </c>
      <c r="N999" s="1" t="s">
        <v>51</v>
      </c>
      <c r="O999" s="13">
        <v>0.01</v>
      </c>
    </row>
    <row r="1000" spans="1:15" x14ac:dyDescent="0.25">
      <c r="A1000" s="1" t="s">
        <v>1035</v>
      </c>
      <c r="B1000" s="12">
        <v>44921</v>
      </c>
      <c r="C1000" s="12" t="str">
        <f t="shared" si="45"/>
        <v>2022</v>
      </c>
      <c r="D1000" s="12" t="str">
        <f t="shared" si="46"/>
        <v>Dec</v>
      </c>
      <c r="E1000" s="1">
        <v>10585</v>
      </c>
      <c r="F1000" s="1">
        <v>15869</v>
      </c>
      <c r="G1000" s="1">
        <v>-5284</v>
      </c>
      <c r="H1000" s="3">
        <f t="shared" si="47"/>
        <v>-0.49919697685403874</v>
      </c>
      <c r="I1000" s="1" t="s">
        <v>35</v>
      </c>
      <c r="J1000" s="1" t="s">
        <v>36</v>
      </c>
      <c r="K1000" s="1" t="s">
        <v>29</v>
      </c>
      <c r="L1000" s="1" t="s">
        <v>31</v>
      </c>
      <c r="M1000" s="1" t="s">
        <v>17</v>
      </c>
      <c r="N1000" s="1" t="s">
        <v>18</v>
      </c>
      <c r="O1000" s="13">
        <v>7.0000000000000007E-2</v>
      </c>
    </row>
    <row r="1001" spans="1:15" x14ac:dyDescent="0.25">
      <c r="A1001" s="1" t="s">
        <v>1036</v>
      </c>
      <c r="B1001" s="12">
        <v>44973</v>
      </c>
      <c r="C1001" s="12" t="str">
        <f t="shared" si="45"/>
        <v>2023</v>
      </c>
      <c r="D1001" s="12" t="str">
        <f t="shared" si="46"/>
        <v>Feb</v>
      </c>
      <c r="E1001" s="1">
        <v>17997</v>
      </c>
      <c r="F1001" s="1">
        <v>18640</v>
      </c>
      <c r="G1001" s="1">
        <v>-643</v>
      </c>
      <c r="H1001" s="3">
        <f t="shared" si="47"/>
        <v>-3.5728176918375286E-2</v>
      </c>
      <c r="I1001" s="1" t="s">
        <v>29</v>
      </c>
      <c r="J1001" s="1" t="s">
        <v>36</v>
      </c>
      <c r="K1001" s="1" t="s">
        <v>29</v>
      </c>
      <c r="L1001" s="1" t="s">
        <v>27</v>
      </c>
      <c r="M1001" s="1" t="s">
        <v>23</v>
      </c>
      <c r="N1001" s="1" t="s">
        <v>18</v>
      </c>
      <c r="O1001" s="13">
        <v>0.27</v>
      </c>
    </row>
    <row r="1002" spans="1:15" x14ac:dyDescent="0.25">
      <c r="A1002" s="1" t="s">
        <v>1037</v>
      </c>
      <c r="B1002" s="12">
        <v>45253</v>
      </c>
      <c r="C1002" s="12" t="str">
        <f t="shared" si="45"/>
        <v>2023</v>
      </c>
      <c r="D1002" s="12" t="str">
        <f t="shared" si="46"/>
        <v>Nov</v>
      </c>
      <c r="E1002" s="1">
        <v>38808</v>
      </c>
      <c r="F1002" s="1">
        <v>12019</v>
      </c>
      <c r="G1002" s="1">
        <v>26789</v>
      </c>
      <c r="H1002" s="3">
        <f t="shared" si="47"/>
        <v>0.6902958152958153</v>
      </c>
      <c r="I1002" s="1" t="s">
        <v>13</v>
      </c>
      <c r="J1002" s="1" t="s">
        <v>26</v>
      </c>
      <c r="K1002" s="1" t="s">
        <v>21</v>
      </c>
      <c r="L1002" s="1" t="s">
        <v>31</v>
      </c>
      <c r="M1002" s="1" t="s">
        <v>23</v>
      </c>
      <c r="N1002" s="1" t="s">
        <v>33</v>
      </c>
      <c r="O1002" s="13">
        <v>0.09</v>
      </c>
    </row>
    <row r="1003" spans="1:15" x14ac:dyDescent="0.25">
      <c r="A1003" s="1" t="s">
        <v>1038</v>
      </c>
      <c r="B1003" s="12">
        <v>44680</v>
      </c>
      <c r="C1003" s="12" t="str">
        <f t="shared" si="45"/>
        <v>2022</v>
      </c>
      <c r="D1003" s="12" t="str">
        <f t="shared" si="46"/>
        <v>Apr</v>
      </c>
      <c r="E1003" s="1">
        <v>40017</v>
      </c>
      <c r="F1003" s="1">
        <v>13178</v>
      </c>
      <c r="G1003" s="1">
        <v>26839</v>
      </c>
      <c r="H1003" s="3">
        <f t="shared" si="47"/>
        <v>0.6706899567683734</v>
      </c>
      <c r="I1003" s="1" t="s">
        <v>20</v>
      </c>
      <c r="J1003" s="1" t="s">
        <v>36</v>
      </c>
      <c r="K1003" s="1" t="s">
        <v>21</v>
      </c>
      <c r="L1003" s="1" t="s">
        <v>16</v>
      </c>
      <c r="M1003" s="1" t="s">
        <v>17</v>
      </c>
      <c r="N1003" s="1" t="s">
        <v>33</v>
      </c>
      <c r="O1003" s="13">
        <v>0.25</v>
      </c>
    </row>
    <row r="1004" spans="1:15" x14ac:dyDescent="0.25">
      <c r="A1004" s="1" t="s">
        <v>1039</v>
      </c>
      <c r="B1004" s="12">
        <v>44763</v>
      </c>
      <c r="C1004" s="12" t="str">
        <f t="shared" si="45"/>
        <v>2022</v>
      </c>
      <c r="D1004" s="12" t="str">
        <f t="shared" si="46"/>
        <v>Jul</v>
      </c>
      <c r="E1004" s="1">
        <v>5032</v>
      </c>
      <c r="F1004" s="1">
        <v>11967</v>
      </c>
      <c r="G1004" s="1">
        <v>-6935</v>
      </c>
      <c r="H1004" s="3">
        <f t="shared" si="47"/>
        <v>-1.3781796502384738</v>
      </c>
      <c r="I1004" s="1" t="s">
        <v>29</v>
      </c>
      <c r="J1004" s="1" t="s">
        <v>26</v>
      </c>
      <c r="K1004" s="1" t="s">
        <v>45</v>
      </c>
      <c r="L1004" s="1" t="s">
        <v>31</v>
      </c>
      <c r="M1004" s="1" t="s">
        <v>38</v>
      </c>
      <c r="N1004" s="1" t="s">
        <v>24</v>
      </c>
      <c r="O1004" s="13">
        <v>0.15</v>
      </c>
    </row>
    <row r="1005" spans="1:15" x14ac:dyDescent="0.25">
      <c r="A1005" s="1" t="s">
        <v>1040</v>
      </c>
      <c r="B1005" s="12">
        <v>45052</v>
      </c>
      <c r="C1005" s="12" t="str">
        <f t="shared" si="45"/>
        <v>2023</v>
      </c>
      <c r="D1005" s="12" t="str">
        <f t="shared" si="46"/>
        <v>May</v>
      </c>
      <c r="E1005" s="1">
        <v>8703</v>
      </c>
      <c r="F1005" s="1">
        <v>4995</v>
      </c>
      <c r="G1005" s="1">
        <v>3708</v>
      </c>
      <c r="H1005" s="3">
        <f t="shared" si="47"/>
        <v>0.42605997931747674</v>
      </c>
      <c r="I1005" s="1" t="s">
        <v>20</v>
      </c>
      <c r="J1005" s="1" t="s">
        <v>14</v>
      </c>
      <c r="K1005" s="1" t="s">
        <v>21</v>
      </c>
      <c r="L1005" s="1" t="s">
        <v>31</v>
      </c>
      <c r="M1005" s="1" t="s">
        <v>17</v>
      </c>
      <c r="N1005" s="1" t="s">
        <v>18</v>
      </c>
      <c r="O1005" s="13">
        <v>0.05</v>
      </c>
    </row>
    <row r="1006" spans="1:15" x14ac:dyDescent="0.25">
      <c r="A1006" s="1" t="s">
        <v>1041</v>
      </c>
      <c r="B1006" s="12">
        <v>44966</v>
      </c>
      <c r="C1006" s="12" t="str">
        <f t="shared" si="45"/>
        <v>2023</v>
      </c>
      <c r="D1006" s="12" t="str">
        <f t="shared" si="46"/>
        <v>Feb</v>
      </c>
      <c r="E1006" s="1">
        <v>6618</v>
      </c>
      <c r="F1006" s="1">
        <v>29548</v>
      </c>
      <c r="G1006" s="1">
        <v>-22930</v>
      </c>
      <c r="H1006" s="3">
        <f t="shared" si="47"/>
        <v>-3.4647929888183739</v>
      </c>
      <c r="I1006" s="1" t="s">
        <v>20</v>
      </c>
      <c r="J1006" s="1" t="s">
        <v>40</v>
      </c>
      <c r="K1006" s="1" t="s">
        <v>15</v>
      </c>
      <c r="L1006" s="1" t="s">
        <v>27</v>
      </c>
      <c r="M1006" s="1" t="s">
        <v>32</v>
      </c>
      <c r="N1006" s="1" t="s">
        <v>51</v>
      </c>
      <c r="O1006" s="13">
        <v>0.25</v>
      </c>
    </row>
    <row r="1007" spans="1:15" x14ac:dyDescent="0.25">
      <c r="A1007" s="1" t="s">
        <v>1042</v>
      </c>
      <c r="B1007" s="12">
        <v>45165</v>
      </c>
      <c r="C1007" s="12" t="str">
        <f t="shared" si="45"/>
        <v>2023</v>
      </c>
      <c r="D1007" s="12" t="str">
        <f t="shared" si="46"/>
        <v>Aug</v>
      </c>
      <c r="E1007" s="1">
        <v>24752</v>
      </c>
      <c r="F1007" s="1">
        <v>15518</v>
      </c>
      <c r="G1007" s="1">
        <v>9234</v>
      </c>
      <c r="H1007" s="3">
        <f t="shared" si="47"/>
        <v>0.37306076276664513</v>
      </c>
      <c r="I1007" s="1" t="s">
        <v>13</v>
      </c>
      <c r="J1007" s="1" t="s">
        <v>36</v>
      </c>
      <c r="K1007" s="1" t="s">
        <v>15</v>
      </c>
      <c r="L1007" s="1" t="s">
        <v>22</v>
      </c>
      <c r="M1007" s="1" t="s">
        <v>17</v>
      </c>
      <c r="N1007" s="1" t="s">
        <v>33</v>
      </c>
      <c r="O1007" s="13">
        <v>0.11</v>
      </c>
    </row>
    <row r="1008" spans="1:15" x14ac:dyDescent="0.25">
      <c r="A1008" s="1" t="s">
        <v>1043</v>
      </c>
      <c r="B1008" s="12">
        <v>44929</v>
      </c>
      <c r="C1008" s="12" t="str">
        <f t="shared" si="45"/>
        <v>2023</v>
      </c>
      <c r="D1008" s="12" t="str">
        <f t="shared" si="46"/>
        <v>Jan</v>
      </c>
      <c r="E1008" s="1">
        <v>45802</v>
      </c>
      <c r="F1008" s="1">
        <v>11780</v>
      </c>
      <c r="G1008" s="1">
        <v>34022</v>
      </c>
      <c r="H1008" s="3">
        <f t="shared" si="47"/>
        <v>0.74280599100475964</v>
      </c>
      <c r="I1008" s="1" t="s">
        <v>20</v>
      </c>
      <c r="J1008" s="1" t="s">
        <v>40</v>
      </c>
      <c r="K1008" s="1" t="s">
        <v>45</v>
      </c>
      <c r="L1008" s="1" t="s">
        <v>27</v>
      </c>
      <c r="M1008" s="1" t="s">
        <v>17</v>
      </c>
      <c r="N1008" s="1" t="s">
        <v>18</v>
      </c>
      <c r="O1008" s="13">
        <v>0.11</v>
      </c>
    </row>
    <row r="1009" spans="1:15" x14ac:dyDescent="0.25">
      <c r="A1009" s="1" t="s">
        <v>1044</v>
      </c>
      <c r="B1009" s="12">
        <v>45237</v>
      </c>
      <c r="C1009" s="12" t="str">
        <f t="shared" si="45"/>
        <v>2023</v>
      </c>
      <c r="D1009" s="12" t="str">
        <f t="shared" si="46"/>
        <v>Nov</v>
      </c>
      <c r="E1009" s="1">
        <v>18189</v>
      </c>
      <c r="F1009" s="1">
        <v>11241</v>
      </c>
      <c r="G1009" s="1">
        <v>6948</v>
      </c>
      <c r="H1009" s="3">
        <f t="shared" si="47"/>
        <v>0.38198911429985155</v>
      </c>
      <c r="I1009" s="1" t="s">
        <v>35</v>
      </c>
      <c r="J1009" s="1" t="s">
        <v>40</v>
      </c>
      <c r="K1009" s="1" t="s">
        <v>35</v>
      </c>
      <c r="L1009" s="1" t="s">
        <v>16</v>
      </c>
      <c r="M1009" s="1" t="s">
        <v>32</v>
      </c>
      <c r="N1009" s="1" t="s">
        <v>51</v>
      </c>
      <c r="O1009" s="13">
        <v>0.21</v>
      </c>
    </row>
    <row r="1010" spans="1:15" x14ac:dyDescent="0.25">
      <c r="A1010" s="1" t="s">
        <v>1045</v>
      </c>
      <c r="B1010" s="12">
        <v>44596</v>
      </c>
      <c r="C1010" s="12" t="str">
        <f t="shared" si="45"/>
        <v>2022</v>
      </c>
      <c r="D1010" s="12" t="str">
        <f t="shared" si="46"/>
        <v>Feb</v>
      </c>
      <c r="E1010" s="1">
        <v>28946</v>
      </c>
      <c r="F1010" s="1">
        <v>24005</v>
      </c>
      <c r="G1010" s="1">
        <v>4941</v>
      </c>
      <c r="H1010" s="3">
        <f t="shared" si="47"/>
        <v>0.17069716022939266</v>
      </c>
      <c r="I1010" s="1" t="s">
        <v>29</v>
      </c>
      <c r="J1010" s="1" t="s">
        <v>36</v>
      </c>
      <c r="K1010" s="1" t="s">
        <v>21</v>
      </c>
      <c r="L1010" s="1" t="s">
        <v>41</v>
      </c>
      <c r="M1010" s="1" t="s">
        <v>23</v>
      </c>
      <c r="N1010" s="1" t="s">
        <v>51</v>
      </c>
      <c r="O1010" s="13">
        <v>0.28999999999999998</v>
      </c>
    </row>
    <row r="1011" spans="1:15" x14ac:dyDescent="0.25">
      <c r="A1011" s="1" t="s">
        <v>1046</v>
      </c>
      <c r="B1011" s="12">
        <v>44779</v>
      </c>
      <c r="C1011" s="12" t="str">
        <f t="shared" si="45"/>
        <v>2022</v>
      </c>
      <c r="D1011" s="12" t="str">
        <f t="shared" si="46"/>
        <v>Aug</v>
      </c>
      <c r="E1011" s="1">
        <v>31838</v>
      </c>
      <c r="F1011" s="1">
        <v>20878</v>
      </c>
      <c r="G1011" s="1">
        <v>10960</v>
      </c>
      <c r="H1011" s="3">
        <f t="shared" si="47"/>
        <v>0.34424272881462403</v>
      </c>
      <c r="I1011" s="1" t="s">
        <v>13</v>
      </c>
      <c r="J1011" s="1" t="s">
        <v>14</v>
      </c>
      <c r="K1011" s="1" t="s">
        <v>21</v>
      </c>
      <c r="L1011" s="1" t="s">
        <v>31</v>
      </c>
      <c r="M1011" s="1" t="s">
        <v>17</v>
      </c>
      <c r="N1011" s="1" t="s">
        <v>18</v>
      </c>
      <c r="O1011" s="13">
        <v>0.2</v>
      </c>
    </row>
    <row r="1012" spans="1:15" x14ac:dyDescent="0.25">
      <c r="A1012" s="1" t="s">
        <v>1047</v>
      </c>
      <c r="B1012" s="12">
        <v>44924</v>
      </c>
      <c r="C1012" s="12" t="str">
        <f t="shared" si="45"/>
        <v>2022</v>
      </c>
      <c r="D1012" s="12" t="str">
        <f t="shared" si="46"/>
        <v>Dec</v>
      </c>
      <c r="E1012" s="1">
        <v>12735</v>
      </c>
      <c r="F1012" s="1">
        <v>12215</v>
      </c>
      <c r="G1012" s="1">
        <v>520</v>
      </c>
      <c r="H1012" s="3">
        <f t="shared" si="47"/>
        <v>4.0832351786415394E-2</v>
      </c>
      <c r="I1012" s="1" t="s">
        <v>15</v>
      </c>
      <c r="J1012" s="1" t="s">
        <v>40</v>
      </c>
      <c r="K1012" s="1" t="s">
        <v>35</v>
      </c>
      <c r="L1012" s="1" t="s">
        <v>27</v>
      </c>
      <c r="M1012" s="1" t="s">
        <v>32</v>
      </c>
      <c r="N1012" s="1" t="s">
        <v>18</v>
      </c>
      <c r="O1012" s="13">
        <v>0.04</v>
      </c>
    </row>
    <row r="1013" spans="1:15" x14ac:dyDescent="0.25">
      <c r="A1013" s="1" t="s">
        <v>1048</v>
      </c>
      <c r="B1013" s="12">
        <v>44615</v>
      </c>
      <c r="C1013" s="12" t="str">
        <f t="shared" si="45"/>
        <v>2022</v>
      </c>
      <c r="D1013" s="12" t="str">
        <f t="shared" si="46"/>
        <v>Feb</v>
      </c>
      <c r="E1013" s="1">
        <v>22723</v>
      </c>
      <c r="F1013" s="1">
        <v>23294</v>
      </c>
      <c r="G1013" s="1">
        <v>-571</v>
      </c>
      <c r="H1013" s="3">
        <f t="shared" si="47"/>
        <v>-2.5128724200149628E-2</v>
      </c>
      <c r="I1013" s="1" t="s">
        <v>29</v>
      </c>
      <c r="J1013" s="1" t="s">
        <v>26</v>
      </c>
      <c r="K1013" s="1" t="s">
        <v>21</v>
      </c>
      <c r="L1013" s="1" t="s">
        <v>31</v>
      </c>
      <c r="M1013" s="1" t="s">
        <v>17</v>
      </c>
      <c r="N1013" s="1" t="s">
        <v>33</v>
      </c>
      <c r="O1013" s="13">
        <v>0.11</v>
      </c>
    </row>
    <row r="1014" spans="1:15" x14ac:dyDescent="0.25">
      <c r="A1014" s="1" t="s">
        <v>1049</v>
      </c>
      <c r="B1014" s="12">
        <v>44624</v>
      </c>
      <c r="C1014" s="12" t="str">
        <f t="shared" si="45"/>
        <v>2022</v>
      </c>
      <c r="D1014" s="12" t="str">
        <f t="shared" si="46"/>
        <v>Mar</v>
      </c>
      <c r="E1014" s="1">
        <v>24116</v>
      </c>
      <c r="F1014" s="1">
        <v>15063</v>
      </c>
      <c r="G1014" s="1">
        <v>9053</v>
      </c>
      <c r="H1014" s="3">
        <f t="shared" si="47"/>
        <v>0.375393929341516</v>
      </c>
      <c r="I1014" s="1" t="s">
        <v>13</v>
      </c>
      <c r="J1014" s="1" t="s">
        <v>36</v>
      </c>
      <c r="K1014" s="1" t="s">
        <v>20</v>
      </c>
      <c r="L1014" s="1" t="s">
        <v>31</v>
      </c>
      <c r="M1014" s="1" t="s">
        <v>23</v>
      </c>
      <c r="N1014" s="1" t="s">
        <v>24</v>
      </c>
      <c r="O1014" s="13">
        <v>0.14000000000000001</v>
      </c>
    </row>
    <row r="1015" spans="1:15" x14ac:dyDescent="0.25">
      <c r="A1015" s="1" t="s">
        <v>1050</v>
      </c>
      <c r="B1015" s="12">
        <v>44835</v>
      </c>
      <c r="C1015" s="12" t="str">
        <f t="shared" si="45"/>
        <v>2022</v>
      </c>
      <c r="D1015" s="12" t="str">
        <f t="shared" si="46"/>
        <v>Oct</v>
      </c>
      <c r="E1015" s="1">
        <v>8518</v>
      </c>
      <c r="F1015" s="1">
        <v>20640</v>
      </c>
      <c r="G1015" s="1">
        <v>-12122</v>
      </c>
      <c r="H1015" s="3">
        <f t="shared" si="47"/>
        <v>-1.4231040150270016</v>
      </c>
      <c r="I1015" s="1" t="s">
        <v>15</v>
      </c>
      <c r="J1015" s="1" t="s">
        <v>36</v>
      </c>
      <c r="K1015" s="1" t="s">
        <v>21</v>
      </c>
      <c r="L1015" s="1" t="s">
        <v>31</v>
      </c>
      <c r="M1015" s="1" t="s">
        <v>17</v>
      </c>
      <c r="N1015" s="1" t="s">
        <v>18</v>
      </c>
      <c r="O1015" s="13">
        <v>0.12</v>
      </c>
    </row>
    <row r="1016" spans="1:15" x14ac:dyDescent="0.25">
      <c r="A1016" s="1" t="s">
        <v>1051</v>
      </c>
      <c r="B1016" s="12">
        <v>45098</v>
      </c>
      <c r="C1016" s="12" t="str">
        <f t="shared" si="45"/>
        <v>2023</v>
      </c>
      <c r="D1016" s="12" t="str">
        <f t="shared" si="46"/>
        <v>Jun</v>
      </c>
      <c r="E1016" s="1">
        <v>28129</v>
      </c>
      <c r="F1016" s="1">
        <v>12296</v>
      </c>
      <c r="G1016" s="1">
        <v>15833</v>
      </c>
      <c r="H1016" s="3">
        <f t="shared" si="47"/>
        <v>0.5628710583383697</v>
      </c>
      <c r="I1016" s="1" t="s">
        <v>13</v>
      </c>
      <c r="J1016" s="1" t="s">
        <v>30</v>
      </c>
      <c r="K1016" s="1" t="s">
        <v>21</v>
      </c>
      <c r="L1016" s="1" t="s">
        <v>31</v>
      </c>
      <c r="M1016" s="1" t="s">
        <v>38</v>
      </c>
      <c r="N1016" s="1" t="s">
        <v>33</v>
      </c>
      <c r="O1016" s="13">
        <v>7.0000000000000007E-2</v>
      </c>
    </row>
    <row r="1017" spans="1:15" x14ac:dyDescent="0.25">
      <c r="A1017" s="1" t="s">
        <v>1052</v>
      </c>
      <c r="B1017" s="12">
        <v>44944</v>
      </c>
      <c r="C1017" s="12" t="str">
        <f t="shared" si="45"/>
        <v>2023</v>
      </c>
      <c r="D1017" s="12" t="str">
        <f t="shared" si="46"/>
        <v>Jan</v>
      </c>
      <c r="E1017" s="1">
        <v>46010</v>
      </c>
      <c r="F1017" s="1">
        <v>26632</v>
      </c>
      <c r="G1017" s="1">
        <v>19378</v>
      </c>
      <c r="H1017" s="3">
        <f t="shared" si="47"/>
        <v>0.42116931101934363</v>
      </c>
      <c r="I1017" s="1" t="s">
        <v>13</v>
      </c>
      <c r="J1017" s="1" t="s">
        <v>36</v>
      </c>
      <c r="K1017" s="1" t="s">
        <v>21</v>
      </c>
      <c r="L1017" s="1" t="s">
        <v>31</v>
      </c>
      <c r="M1017" s="1" t="s">
        <v>32</v>
      </c>
      <c r="N1017" s="1" t="s">
        <v>51</v>
      </c>
      <c r="O1017" s="13">
        <v>7.0000000000000007E-2</v>
      </c>
    </row>
    <row r="1018" spans="1:15" x14ac:dyDescent="0.25">
      <c r="A1018" s="1" t="s">
        <v>1053</v>
      </c>
      <c r="B1018" s="12">
        <v>44687</v>
      </c>
      <c r="C1018" s="12" t="str">
        <f t="shared" si="45"/>
        <v>2022</v>
      </c>
      <c r="D1018" s="12" t="str">
        <f t="shared" si="46"/>
        <v>May</v>
      </c>
      <c r="E1018" s="1">
        <v>41365</v>
      </c>
      <c r="F1018" s="1">
        <v>18316</v>
      </c>
      <c r="G1018" s="1">
        <v>23049</v>
      </c>
      <c r="H1018" s="3">
        <f t="shared" si="47"/>
        <v>0.55721020186147707</v>
      </c>
      <c r="I1018" s="1" t="s">
        <v>13</v>
      </c>
      <c r="J1018" s="1" t="s">
        <v>14</v>
      </c>
      <c r="K1018" s="1" t="s">
        <v>21</v>
      </c>
      <c r="L1018" s="1" t="s">
        <v>16</v>
      </c>
      <c r="M1018" s="1" t="s">
        <v>38</v>
      </c>
      <c r="N1018" s="1" t="s">
        <v>33</v>
      </c>
      <c r="O1018" s="13">
        <v>0.04</v>
      </c>
    </row>
    <row r="1019" spans="1:15" x14ac:dyDescent="0.25">
      <c r="A1019" s="1" t="s">
        <v>1054</v>
      </c>
      <c r="B1019" s="12">
        <v>44590</v>
      </c>
      <c r="C1019" s="12" t="str">
        <f t="shared" si="45"/>
        <v>2022</v>
      </c>
      <c r="D1019" s="12" t="str">
        <f t="shared" si="46"/>
        <v>Jan</v>
      </c>
      <c r="E1019" s="1">
        <v>44225</v>
      </c>
      <c r="F1019" s="1">
        <v>28803</v>
      </c>
      <c r="G1019" s="1">
        <v>15422</v>
      </c>
      <c r="H1019" s="3">
        <f t="shared" si="47"/>
        <v>0.34871678914641041</v>
      </c>
      <c r="I1019" s="1" t="s">
        <v>13</v>
      </c>
      <c r="J1019" s="1" t="s">
        <v>30</v>
      </c>
      <c r="K1019" s="1" t="s">
        <v>21</v>
      </c>
      <c r="L1019" s="1" t="s">
        <v>31</v>
      </c>
      <c r="M1019" s="1" t="s">
        <v>17</v>
      </c>
      <c r="N1019" s="1" t="s">
        <v>18</v>
      </c>
      <c r="O1019" s="13">
        <v>0.05</v>
      </c>
    </row>
    <row r="1020" spans="1:15" x14ac:dyDescent="0.25">
      <c r="A1020" s="1" t="s">
        <v>1055</v>
      </c>
      <c r="B1020" s="12">
        <v>45270</v>
      </c>
      <c r="C1020" s="12" t="str">
        <f t="shared" si="45"/>
        <v>2023</v>
      </c>
      <c r="D1020" s="12" t="str">
        <f t="shared" si="46"/>
        <v>Dec</v>
      </c>
      <c r="E1020" s="1">
        <v>19136</v>
      </c>
      <c r="F1020" s="1">
        <v>4147</v>
      </c>
      <c r="G1020" s="1">
        <v>14989</v>
      </c>
      <c r="H1020" s="3">
        <f t="shared" si="47"/>
        <v>0.78328804347826086</v>
      </c>
      <c r="I1020" s="1" t="s">
        <v>13</v>
      </c>
      <c r="J1020" s="1" t="s">
        <v>40</v>
      </c>
      <c r="K1020" s="1" t="s">
        <v>29</v>
      </c>
      <c r="L1020" s="1" t="s">
        <v>31</v>
      </c>
      <c r="M1020" s="1" t="s">
        <v>23</v>
      </c>
      <c r="N1020" s="1" t="s">
        <v>33</v>
      </c>
      <c r="O1020" s="13">
        <v>0.19</v>
      </c>
    </row>
    <row r="1021" spans="1:15" x14ac:dyDescent="0.25">
      <c r="A1021" s="1" t="s">
        <v>1056</v>
      </c>
      <c r="B1021" s="12">
        <v>44629</v>
      </c>
      <c r="C1021" s="12" t="str">
        <f t="shared" si="45"/>
        <v>2022</v>
      </c>
      <c r="D1021" s="12" t="str">
        <f t="shared" si="46"/>
        <v>Mar</v>
      </c>
      <c r="E1021" s="1">
        <v>5134</v>
      </c>
      <c r="F1021" s="1">
        <v>13765</v>
      </c>
      <c r="G1021" s="1">
        <v>-8631</v>
      </c>
      <c r="H1021" s="3">
        <f t="shared" si="47"/>
        <v>-1.681145305804441</v>
      </c>
      <c r="I1021" s="1" t="s">
        <v>29</v>
      </c>
      <c r="J1021" s="1" t="s">
        <v>40</v>
      </c>
      <c r="K1021" s="1" t="s">
        <v>21</v>
      </c>
      <c r="L1021" s="1" t="s">
        <v>16</v>
      </c>
      <c r="M1021" s="1" t="s">
        <v>23</v>
      </c>
      <c r="N1021" s="1" t="s">
        <v>18</v>
      </c>
      <c r="O1021" s="13">
        <v>0.06</v>
      </c>
    </row>
    <row r="1022" spans="1:15" x14ac:dyDescent="0.25">
      <c r="A1022" s="1" t="s">
        <v>1057</v>
      </c>
      <c r="B1022" s="12">
        <v>44934</v>
      </c>
      <c r="C1022" s="12" t="str">
        <f t="shared" si="45"/>
        <v>2023</v>
      </c>
      <c r="D1022" s="12" t="str">
        <f t="shared" si="46"/>
        <v>Jan</v>
      </c>
      <c r="E1022" s="1">
        <v>22646</v>
      </c>
      <c r="F1022" s="1">
        <v>19479</v>
      </c>
      <c r="G1022" s="1">
        <v>3167</v>
      </c>
      <c r="H1022" s="3">
        <f t="shared" si="47"/>
        <v>0.13984809679413582</v>
      </c>
      <c r="I1022" s="1" t="s">
        <v>35</v>
      </c>
      <c r="J1022" s="1" t="s">
        <v>26</v>
      </c>
      <c r="K1022" s="1" t="s">
        <v>20</v>
      </c>
      <c r="L1022" s="1" t="s">
        <v>16</v>
      </c>
      <c r="M1022" s="1" t="s">
        <v>17</v>
      </c>
      <c r="N1022" s="1" t="s">
        <v>33</v>
      </c>
      <c r="O1022" s="13">
        <v>0.24</v>
      </c>
    </row>
    <row r="1023" spans="1:15" x14ac:dyDescent="0.25">
      <c r="A1023" s="1" t="s">
        <v>1058</v>
      </c>
      <c r="B1023" s="12">
        <v>45149</v>
      </c>
      <c r="C1023" s="12" t="str">
        <f t="shared" si="45"/>
        <v>2023</v>
      </c>
      <c r="D1023" s="12" t="str">
        <f t="shared" si="46"/>
        <v>Aug</v>
      </c>
      <c r="E1023" s="1">
        <v>35411</v>
      </c>
      <c r="F1023" s="1">
        <v>4649</v>
      </c>
      <c r="G1023" s="1">
        <v>30762</v>
      </c>
      <c r="H1023" s="3">
        <f t="shared" si="47"/>
        <v>0.86871311174493804</v>
      </c>
      <c r="I1023" s="1" t="s">
        <v>35</v>
      </c>
      <c r="J1023" s="1" t="s">
        <v>40</v>
      </c>
      <c r="K1023" s="1" t="s">
        <v>20</v>
      </c>
      <c r="L1023" s="1" t="s">
        <v>31</v>
      </c>
      <c r="M1023" s="1" t="s">
        <v>23</v>
      </c>
      <c r="N1023" s="1" t="s">
        <v>18</v>
      </c>
      <c r="O1023" s="13">
        <v>0.22</v>
      </c>
    </row>
    <row r="1024" spans="1:15" x14ac:dyDescent="0.25">
      <c r="A1024" s="1" t="s">
        <v>1059</v>
      </c>
      <c r="B1024" s="12">
        <v>44743</v>
      </c>
      <c r="C1024" s="12" t="str">
        <f t="shared" si="45"/>
        <v>2022</v>
      </c>
      <c r="D1024" s="12" t="str">
        <f t="shared" si="46"/>
        <v>Jul</v>
      </c>
      <c r="E1024" s="1">
        <v>34688</v>
      </c>
      <c r="F1024" s="1">
        <v>29027</v>
      </c>
      <c r="G1024" s="1">
        <v>5661</v>
      </c>
      <c r="H1024" s="3">
        <f t="shared" si="47"/>
        <v>0.16319764760147601</v>
      </c>
      <c r="I1024" s="1" t="s">
        <v>13</v>
      </c>
      <c r="J1024" s="1" t="s">
        <v>36</v>
      </c>
      <c r="K1024" s="1" t="s">
        <v>29</v>
      </c>
      <c r="L1024" s="1" t="s">
        <v>41</v>
      </c>
      <c r="M1024" s="1" t="s">
        <v>38</v>
      </c>
      <c r="N1024" s="1" t="s">
        <v>33</v>
      </c>
      <c r="O1024" s="13">
        <v>0.05</v>
      </c>
    </row>
    <row r="1025" spans="1:15" x14ac:dyDescent="0.25">
      <c r="A1025" s="1" t="s">
        <v>1060</v>
      </c>
      <c r="B1025" s="12">
        <v>44860</v>
      </c>
      <c r="C1025" s="12" t="str">
        <f t="shared" si="45"/>
        <v>2022</v>
      </c>
      <c r="D1025" s="12" t="str">
        <f t="shared" si="46"/>
        <v>Oct</v>
      </c>
      <c r="E1025" s="1">
        <v>48241</v>
      </c>
      <c r="F1025" s="1">
        <v>6545</v>
      </c>
      <c r="G1025" s="1">
        <v>41696</v>
      </c>
      <c r="H1025" s="3">
        <f t="shared" si="47"/>
        <v>0.86432702473000145</v>
      </c>
      <c r="I1025" s="1" t="s">
        <v>13</v>
      </c>
      <c r="J1025" s="1" t="s">
        <v>36</v>
      </c>
      <c r="K1025" s="1" t="s">
        <v>29</v>
      </c>
      <c r="L1025" s="1" t="s">
        <v>31</v>
      </c>
      <c r="M1025" s="1" t="s">
        <v>23</v>
      </c>
      <c r="N1025" s="1" t="s">
        <v>18</v>
      </c>
      <c r="O1025" s="13">
        <v>0.16</v>
      </c>
    </row>
    <row r="1026" spans="1:15" x14ac:dyDescent="0.25">
      <c r="A1026" s="1" t="s">
        <v>1061</v>
      </c>
      <c r="B1026" s="12">
        <v>44712</v>
      </c>
      <c r="C1026" s="12" t="str">
        <f t="shared" si="45"/>
        <v>2022</v>
      </c>
      <c r="D1026" s="12" t="str">
        <f t="shared" si="46"/>
        <v>May</v>
      </c>
      <c r="E1026" s="1">
        <v>36147</v>
      </c>
      <c r="F1026" s="1">
        <v>6503</v>
      </c>
      <c r="G1026" s="1">
        <v>29644</v>
      </c>
      <c r="H1026" s="3">
        <f t="shared" si="47"/>
        <v>0.82009572025340971</v>
      </c>
      <c r="I1026" s="1" t="s">
        <v>29</v>
      </c>
      <c r="J1026" s="1" t="s">
        <v>36</v>
      </c>
      <c r="K1026" s="1" t="s">
        <v>29</v>
      </c>
      <c r="L1026" s="1" t="s">
        <v>41</v>
      </c>
      <c r="M1026" s="1" t="s">
        <v>17</v>
      </c>
      <c r="N1026" s="1" t="s">
        <v>33</v>
      </c>
      <c r="O1026" s="13">
        <v>0.25</v>
      </c>
    </row>
    <row r="1027" spans="1:15" x14ac:dyDescent="0.25">
      <c r="A1027" s="1" t="s">
        <v>1062</v>
      </c>
      <c r="B1027" s="12">
        <v>44814</v>
      </c>
      <c r="C1027" s="12" t="str">
        <f t="shared" ref="C1027:C1090" si="48">TEXT(B1027,"YYYY")</f>
        <v>2022</v>
      </c>
      <c r="D1027" s="12" t="str">
        <f t="shared" ref="D1027:D1090" si="49">TEXT(B1027,"MMM")</f>
        <v>Sep</v>
      </c>
      <c r="E1027" s="1">
        <v>6823</v>
      </c>
      <c r="F1027" s="1">
        <v>27926</v>
      </c>
      <c r="G1027" s="1">
        <v>-21103</v>
      </c>
      <c r="H1027" s="3">
        <f t="shared" ref="H1027:H1090" si="50">G1027/E1027</f>
        <v>-3.0929210024915728</v>
      </c>
      <c r="I1027" s="1" t="s">
        <v>35</v>
      </c>
      <c r="J1027" s="1" t="s">
        <v>30</v>
      </c>
      <c r="K1027" s="1" t="s">
        <v>15</v>
      </c>
      <c r="L1027" s="1" t="s">
        <v>22</v>
      </c>
      <c r="M1027" s="1" t="s">
        <v>17</v>
      </c>
      <c r="N1027" s="1" t="s">
        <v>24</v>
      </c>
      <c r="O1027" s="13">
        <v>0.28999999999999998</v>
      </c>
    </row>
    <row r="1028" spans="1:15" x14ac:dyDescent="0.25">
      <c r="A1028" s="1" t="s">
        <v>1063</v>
      </c>
      <c r="B1028" s="12">
        <v>44826</v>
      </c>
      <c r="C1028" s="12" t="str">
        <f t="shared" si="48"/>
        <v>2022</v>
      </c>
      <c r="D1028" s="12" t="str">
        <f t="shared" si="49"/>
        <v>Sep</v>
      </c>
      <c r="E1028" s="1">
        <v>25159</v>
      </c>
      <c r="F1028" s="1">
        <v>5573</v>
      </c>
      <c r="G1028" s="1">
        <v>19586</v>
      </c>
      <c r="H1028" s="3">
        <f t="shared" si="50"/>
        <v>0.77848881116101598</v>
      </c>
      <c r="I1028" s="1" t="s">
        <v>13</v>
      </c>
      <c r="J1028" s="1" t="s">
        <v>40</v>
      </c>
      <c r="K1028" s="1" t="s">
        <v>21</v>
      </c>
      <c r="L1028" s="1" t="s">
        <v>41</v>
      </c>
      <c r="M1028" s="1" t="s">
        <v>38</v>
      </c>
      <c r="N1028" s="1" t="s">
        <v>24</v>
      </c>
      <c r="O1028" s="13">
        <v>0.26</v>
      </c>
    </row>
    <row r="1029" spans="1:15" x14ac:dyDescent="0.25">
      <c r="A1029" s="1" t="s">
        <v>1064</v>
      </c>
      <c r="B1029" s="12">
        <v>44795</v>
      </c>
      <c r="C1029" s="12" t="str">
        <f t="shared" si="48"/>
        <v>2022</v>
      </c>
      <c r="D1029" s="12" t="str">
        <f t="shared" si="49"/>
        <v>Aug</v>
      </c>
      <c r="E1029" s="1">
        <v>20490</v>
      </c>
      <c r="F1029" s="1">
        <v>26784</v>
      </c>
      <c r="G1029" s="1">
        <v>-6294</v>
      </c>
      <c r="H1029" s="3">
        <f t="shared" si="50"/>
        <v>-0.30717423133235727</v>
      </c>
      <c r="I1029" s="1" t="s">
        <v>20</v>
      </c>
      <c r="J1029" s="1" t="s">
        <v>36</v>
      </c>
      <c r="K1029" s="1" t="s">
        <v>21</v>
      </c>
      <c r="L1029" s="1" t="s">
        <v>27</v>
      </c>
      <c r="M1029" s="1" t="s">
        <v>17</v>
      </c>
      <c r="N1029" s="1" t="s">
        <v>24</v>
      </c>
      <c r="O1029" s="13">
        <v>0.2</v>
      </c>
    </row>
    <row r="1030" spans="1:15" x14ac:dyDescent="0.25">
      <c r="A1030" s="1" t="s">
        <v>1065</v>
      </c>
      <c r="B1030" s="12">
        <v>44692</v>
      </c>
      <c r="C1030" s="12" t="str">
        <f t="shared" si="48"/>
        <v>2022</v>
      </c>
      <c r="D1030" s="12" t="str">
        <f t="shared" si="49"/>
        <v>May</v>
      </c>
      <c r="E1030" s="1">
        <v>46833</v>
      </c>
      <c r="F1030" s="1">
        <v>8668</v>
      </c>
      <c r="G1030" s="1">
        <v>38165</v>
      </c>
      <c r="H1030" s="3">
        <f t="shared" si="50"/>
        <v>0.81491683214827149</v>
      </c>
      <c r="I1030" s="1" t="s">
        <v>13</v>
      </c>
      <c r="J1030" s="1" t="s">
        <v>36</v>
      </c>
      <c r="K1030" s="1" t="s">
        <v>21</v>
      </c>
      <c r="L1030" s="1" t="s">
        <v>31</v>
      </c>
      <c r="M1030" s="1" t="s">
        <v>38</v>
      </c>
      <c r="N1030" s="1" t="s">
        <v>24</v>
      </c>
      <c r="O1030" s="13">
        <v>0.16</v>
      </c>
    </row>
    <row r="1031" spans="1:15" x14ac:dyDescent="0.25">
      <c r="A1031" s="1" t="s">
        <v>1066</v>
      </c>
      <c r="B1031" s="12">
        <v>45106</v>
      </c>
      <c r="C1031" s="12" t="str">
        <f t="shared" si="48"/>
        <v>2023</v>
      </c>
      <c r="D1031" s="12" t="str">
        <f t="shared" si="49"/>
        <v>Jun</v>
      </c>
      <c r="E1031" s="1">
        <v>29602</v>
      </c>
      <c r="F1031" s="1">
        <v>6237</v>
      </c>
      <c r="G1031" s="1">
        <v>23365</v>
      </c>
      <c r="H1031" s="3">
        <f t="shared" si="50"/>
        <v>0.78930477670427679</v>
      </c>
      <c r="I1031" s="1" t="s">
        <v>13</v>
      </c>
      <c r="J1031" s="1" t="s">
        <v>36</v>
      </c>
      <c r="K1031" s="1" t="s">
        <v>15</v>
      </c>
      <c r="L1031" s="1" t="s">
        <v>31</v>
      </c>
      <c r="M1031" s="1" t="s">
        <v>17</v>
      </c>
      <c r="N1031" s="1" t="s">
        <v>33</v>
      </c>
      <c r="O1031" s="13">
        <v>0.11</v>
      </c>
    </row>
    <row r="1032" spans="1:15" x14ac:dyDescent="0.25">
      <c r="A1032" s="1" t="s">
        <v>1067</v>
      </c>
      <c r="B1032" s="12">
        <v>44830</v>
      </c>
      <c r="C1032" s="12" t="str">
        <f t="shared" si="48"/>
        <v>2022</v>
      </c>
      <c r="D1032" s="12" t="str">
        <f t="shared" si="49"/>
        <v>Sep</v>
      </c>
      <c r="E1032" s="1">
        <v>6361</v>
      </c>
      <c r="F1032" s="1">
        <v>5599</v>
      </c>
      <c r="G1032" s="1">
        <v>762</v>
      </c>
      <c r="H1032" s="3">
        <f t="shared" si="50"/>
        <v>0.11979248545826128</v>
      </c>
      <c r="I1032" s="1" t="s">
        <v>15</v>
      </c>
      <c r="J1032" s="1" t="s">
        <v>40</v>
      </c>
      <c r="K1032" s="1" t="s">
        <v>45</v>
      </c>
      <c r="L1032" s="1" t="s">
        <v>31</v>
      </c>
      <c r="M1032" s="1" t="s">
        <v>17</v>
      </c>
      <c r="N1032" s="1" t="s">
        <v>18</v>
      </c>
      <c r="O1032" s="13">
        <v>0.14000000000000001</v>
      </c>
    </row>
    <row r="1033" spans="1:15" x14ac:dyDescent="0.25">
      <c r="A1033" s="1" t="s">
        <v>1068</v>
      </c>
      <c r="B1033" s="12">
        <v>44612</v>
      </c>
      <c r="C1033" s="12" t="str">
        <f t="shared" si="48"/>
        <v>2022</v>
      </c>
      <c r="D1033" s="12" t="str">
        <f t="shared" si="49"/>
        <v>Feb</v>
      </c>
      <c r="E1033" s="1">
        <v>21086</v>
      </c>
      <c r="F1033" s="1">
        <v>3268</v>
      </c>
      <c r="G1033" s="1">
        <v>17818</v>
      </c>
      <c r="H1033" s="3">
        <f t="shared" si="50"/>
        <v>0.8450156501944418</v>
      </c>
      <c r="I1033" s="1" t="s">
        <v>13</v>
      </c>
      <c r="J1033" s="1" t="s">
        <v>36</v>
      </c>
      <c r="K1033" s="1" t="s">
        <v>15</v>
      </c>
      <c r="L1033" s="1" t="s">
        <v>16</v>
      </c>
      <c r="M1033" s="1" t="s">
        <v>17</v>
      </c>
      <c r="N1033" s="1" t="s">
        <v>18</v>
      </c>
      <c r="O1033" s="13">
        <v>0.05</v>
      </c>
    </row>
    <row r="1034" spans="1:15" x14ac:dyDescent="0.25">
      <c r="A1034" s="1" t="s">
        <v>1069</v>
      </c>
      <c r="B1034" s="12">
        <v>44918</v>
      </c>
      <c r="C1034" s="12" t="str">
        <f t="shared" si="48"/>
        <v>2022</v>
      </c>
      <c r="D1034" s="12" t="str">
        <f t="shared" si="49"/>
        <v>Dec</v>
      </c>
      <c r="E1034" s="1">
        <v>48508</v>
      </c>
      <c r="F1034" s="1">
        <v>10014</v>
      </c>
      <c r="G1034" s="1">
        <v>38494</v>
      </c>
      <c r="H1034" s="3">
        <f t="shared" si="50"/>
        <v>0.7935598251834749</v>
      </c>
      <c r="I1034" s="1" t="s">
        <v>13</v>
      </c>
      <c r="J1034" s="1" t="s">
        <v>26</v>
      </c>
      <c r="K1034" s="1" t="s">
        <v>45</v>
      </c>
      <c r="L1034" s="1" t="s">
        <v>16</v>
      </c>
      <c r="M1034" s="1" t="s">
        <v>17</v>
      </c>
      <c r="N1034" s="1" t="s">
        <v>24</v>
      </c>
      <c r="O1034" s="13">
        <v>0.1</v>
      </c>
    </row>
    <row r="1035" spans="1:15" x14ac:dyDescent="0.25">
      <c r="A1035" s="1" t="s">
        <v>1070</v>
      </c>
      <c r="B1035" s="12">
        <v>44585</v>
      </c>
      <c r="C1035" s="12" t="str">
        <f t="shared" si="48"/>
        <v>2022</v>
      </c>
      <c r="D1035" s="12" t="str">
        <f t="shared" si="49"/>
        <v>Jan</v>
      </c>
      <c r="E1035" s="1">
        <v>33938</v>
      </c>
      <c r="F1035" s="1">
        <v>22068</v>
      </c>
      <c r="G1035" s="1">
        <v>11870</v>
      </c>
      <c r="H1035" s="3">
        <f t="shared" si="50"/>
        <v>0.34975543638399437</v>
      </c>
      <c r="I1035" s="1" t="s">
        <v>29</v>
      </c>
      <c r="J1035" s="1" t="s">
        <v>36</v>
      </c>
      <c r="K1035" s="1" t="s">
        <v>21</v>
      </c>
      <c r="L1035" s="1" t="s">
        <v>16</v>
      </c>
      <c r="M1035" s="1" t="s">
        <v>17</v>
      </c>
      <c r="N1035" s="1" t="s">
        <v>18</v>
      </c>
      <c r="O1035" s="13">
        <v>0.18</v>
      </c>
    </row>
    <row r="1036" spans="1:15" x14ac:dyDescent="0.25">
      <c r="A1036" s="1" t="s">
        <v>1071</v>
      </c>
      <c r="B1036" s="12">
        <v>44957</v>
      </c>
      <c r="C1036" s="12" t="str">
        <f t="shared" si="48"/>
        <v>2023</v>
      </c>
      <c r="D1036" s="12" t="str">
        <f t="shared" si="49"/>
        <v>Jan</v>
      </c>
      <c r="E1036" s="1">
        <v>19482</v>
      </c>
      <c r="F1036" s="1">
        <v>29601</v>
      </c>
      <c r="G1036" s="1">
        <v>-10119</v>
      </c>
      <c r="H1036" s="3">
        <f t="shared" si="50"/>
        <v>-0.51940252540806897</v>
      </c>
      <c r="I1036" s="1" t="s">
        <v>13</v>
      </c>
      <c r="J1036" s="1" t="s">
        <v>36</v>
      </c>
      <c r="K1036" s="1" t="s">
        <v>21</v>
      </c>
      <c r="L1036" s="1" t="s">
        <v>31</v>
      </c>
      <c r="M1036" s="1" t="s">
        <v>23</v>
      </c>
      <c r="N1036" s="1" t="s">
        <v>18</v>
      </c>
      <c r="O1036" s="13">
        <v>0.19</v>
      </c>
    </row>
    <row r="1037" spans="1:15" x14ac:dyDescent="0.25">
      <c r="A1037" s="1" t="s">
        <v>1072</v>
      </c>
      <c r="B1037" s="12">
        <v>45167</v>
      </c>
      <c r="C1037" s="12" t="str">
        <f t="shared" si="48"/>
        <v>2023</v>
      </c>
      <c r="D1037" s="12" t="str">
        <f t="shared" si="49"/>
        <v>Aug</v>
      </c>
      <c r="E1037" s="1">
        <v>5825</v>
      </c>
      <c r="F1037" s="1">
        <v>17958</v>
      </c>
      <c r="G1037" s="1">
        <v>-12133</v>
      </c>
      <c r="H1037" s="3">
        <f t="shared" si="50"/>
        <v>-2.0829184549356223</v>
      </c>
      <c r="I1037" s="1" t="s">
        <v>35</v>
      </c>
      <c r="J1037" s="1" t="s">
        <v>36</v>
      </c>
      <c r="K1037" s="1" t="s">
        <v>21</v>
      </c>
      <c r="L1037" s="1" t="s">
        <v>31</v>
      </c>
      <c r="M1037" s="1" t="s">
        <v>23</v>
      </c>
      <c r="N1037" s="1" t="s">
        <v>18</v>
      </c>
      <c r="O1037" s="13">
        <v>0</v>
      </c>
    </row>
    <row r="1038" spans="1:15" x14ac:dyDescent="0.25">
      <c r="A1038" s="1" t="s">
        <v>1073</v>
      </c>
      <c r="B1038" s="12">
        <v>45017</v>
      </c>
      <c r="C1038" s="12" t="str">
        <f t="shared" si="48"/>
        <v>2023</v>
      </c>
      <c r="D1038" s="12" t="str">
        <f t="shared" si="49"/>
        <v>Apr</v>
      </c>
      <c r="E1038" s="1">
        <v>48830</v>
      </c>
      <c r="F1038" s="1">
        <v>24702</v>
      </c>
      <c r="G1038" s="1">
        <v>24128</v>
      </c>
      <c r="H1038" s="3">
        <f t="shared" si="50"/>
        <v>0.49412246569731721</v>
      </c>
      <c r="I1038" s="1" t="s">
        <v>13</v>
      </c>
      <c r="J1038" s="1" t="s">
        <v>36</v>
      </c>
      <c r="K1038" s="1" t="s">
        <v>21</v>
      </c>
      <c r="L1038" s="1" t="s">
        <v>31</v>
      </c>
      <c r="M1038" s="1" t="s">
        <v>17</v>
      </c>
      <c r="N1038" s="1" t="s">
        <v>24</v>
      </c>
      <c r="O1038" s="13">
        <v>0</v>
      </c>
    </row>
    <row r="1039" spans="1:15" x14ac:dyDescent="0.25">
      <c r="A1039" s="1" t="s">
        <v>1074</v>
      </c>
      <c r="B1039" s="12">
        <v>45278</v>
      </c>
      <c r="C1039" s="12" t="str">
        <f t="shared" si="48"/>
        <v>2023</v>
      </c>
      <c r="D1039" s="12" t="str">
        <f t="shared" si="49"/>
        <v>Dec</v>
      </c>
      <c r="E1039" s="1">
        <v>6433</v>
      </c>
      <c r="F1039" s="1">
        <v>10968</v>
      </c>
      <c r="G1039" s="1">
        <v>-4535</v>
      </c>
      <c r="H1039" s="3">
        <f t="shared" si="50"/>
        <v>-0.70495880615575934</v>
      </c>
      <c r="I1039" s="1" t="s">
        <v>13</v>
      </c>
      <c r="J1039" s="1" t="s">
        <v>14</v>
      </c>
      <c r="K1039" s="1" t="s">
        <v>29</v>
      </c>
      <c r="L1039" s="1" t="s">
        <v>31</v>
      </c>
      <c r="M1039" s="1" t="s">
        <v>38</v>
      </c>
      <c r="N1039" s="1" t="s">
        <v>18</v>
      </c>
      <c r="O1039" s="13">
        <v>0.22</v>
      </c>
    </row>
    <row r="1040" spans="1:15" x14ac:dyDescent="0.25">
      <c r="A1040" s="1" t="s">
        <v>1075</v>
      </c>
      <c r="B1040" s="12">
        <v>44941</v>
      </c>
      <c r="C1040" s="12" t="str">
        <f t="shared" si="48"/>
        <v>2023</v>
      </c>
      <c r="D1040" s="12" t="str">
        <f t="shared" si="49"/>
        <v>Jan</v>
      </c>
      <c r="E1040" s="1">
        <v>15160</v>
      </c>
      <c r="F1040" s="1">
        <v>29125</v>
      </c>
      <c r="G1040" s="1">
        <v>-13965</v>
      </c>
      <c r="H1040" s="3">
        <f t="shared" si="50"/>
        <v>-0.92117414248021112</v>
      </c>
      <c r="I1040" s="1" t="s">
        <v>13</v>
      </c>
      <c r="J1040" s="1" t="s">
        <v>26</v>
      </c>
      <c r="K1040" s="1" t="s">
        <v>21</v>
      </c>
      <c r="L1040" s="1" t="s">
        <v>22</v>
      </c>
      <c r="M1040" s="1" t="s">
        <v>23</v>
      </c>
      <c r="N1040" s="1" t="s">
        <v>33</v>
      </c>
      <c r="O1040" s="13">
        <v>0.11</v>
      </c>
    </row>
    <row r="1041" spans="1:15" x14ac:dyDescent="0.25">
      <c r="A1041" s="1" t="s">
        <v>1076</v>
      </c>
      <c r="B1041" s="12">
        <v>45154</v>
      </c>
      <c r="C1041" s="12" t="str">
        <f t="shared" si="48"/>
        <v>2023</v>
      </c>
      <c r="D1041" s="12" t="str">
        <f t="shared" si="49"/>
        <v>Aug</v>
      </c>
      <c r="E1041" s="1">
        <v>28026</v>
      </c>
      <c r="F1041" s="1">
        <v>5566</v>
      </c>
      <c r="G1041" s="1">
        <v>22460</v>
      </c>
      <c r="H1041" s="3">
        <f t="shared" si="50"/>
        <v>0.80139870120602297</v>
      </c>
      <c r="I1041" s="1" t="s">
        <v>13</v>
      </c>
      <c r="J1041" s="1" t="s">
        <v>14</v>
      </c>
      <c r="K1041" s="1" t="s">
        <v>21</v>
      </c>
      <c r="L1041" s="1" t="s">
        <v>31</v>
      </c>
      <c r="M1041" s="1" t="s">
        <v>17</v>
      </c>
      <c r="N1041" s="1" t="s">
        <v>24</v>
      </c>
      <c r="O1041" s="13">
        <v>0.21</v>
      </c>
    </row>
    <row r="1042" spans="1:15" x14ac:dyDescent="0.25">
      <c r="A1042" s="1" t="s">
        <v>1077</v>
      </c>
      <c r="B1042" s="12">
        <v>44812</v>
      </c>
      <c r="C1042" s="12" t="str">
        <f t="shared" si="48"/>
        <v>2022</v>
      </c>
      <c r="D1042" s="12" t="str">
        <f t="shared" si="49"/>
        <v>Sep</v>
      </c>
      <c r="E1042" s="1">
        <v>26397</v>
      </c>
      <c r="F1042" s="1">
        <v>14965</v>
      </c>
      <c r="G1042" s="1">
        <v>11432</v>
      </c>
      <c r="H1042" s="3">
        <f t="shared" si="50"/>
        <v>0.43307951661173616</v>
      </c>
      <c r="I1042" s="1" t="s">
        <v>13</v>
      </c>
      <c r="J1042" s="1" t="s">
        <v>14</v>
      </c>
      <c r="K1042" s="1" t="s">
        <v>21</v>
      </c>
      <c r="L1042" s="1" t="s">
        <v>31</v>
      </c>
      <c r="M1042" s="1" t="s">
        <v>32</v>
      </c>
      <c r="N1042" s="1" t="s">
        <v>51</v>
      </c>
      <c r="O1042" s="13">
        <v>0</v>
      </c>
    </row>
    <row r="1043" spans="1:15" x14ac:dyDescent="0.25">
      <c r="A1043" s="1" t="s">
        <v>1078</v>
      </c>
      <c r="B1043" s="12">
        <v>45044</v>
      </c>
      <c r="C1043" s="12" t="str">
        <f t="shared" si="48"/>
        <v>2023</v>
      </c>
      <c r="D1043" s="12" t="str">
        <f t="shared" si="49"/>
        <v>Apr</v>
      </c>
      <c r="E1043" s="1">
        <v>22879</v>
      </c>
      <c r="F1043" s="1">
        <v>11059</v>
      </c>
      <c r="G1043" s="1">
        <v>11820</v>
      </c>
      <c r="H1043" s="3">
        <f t="shared" si="50"/>
        <v>0.51663097163337557</v>
      </c>
      <c r="I1043" s="1" t="s">
        <v>29</v>
      </c>
      <c r="J1043" s="1" t="s">
        <v>40</v>
      </c>
      <c r="K1043" s="1" t="s">
        <v>15</v>
      </c>
      <c r="L1043" s="1" t="s">
        <v>27</v>
      </c>
      <c r="M1043" s="1" t="s">
        <v>38</v>
      </c>
      <c r="N1043" s="1" t="s">
        <v>18</v>
      </c>
      <c r="O1043" s="13">
        <v>0.11</v>
      </c>
    </row>
    <row r="1044" spans="1:15" x14ac:dyDescent="0.25">
      <c r="A1044" s="1" t="s">
        <v>1079</v>
      </c>
      <c r="B1044" s="12">
        <v>45229</v>
      </c>
      <c r="C1044" s="12" t="str">
        <f t="shared" si="48"/>
        <v>2023</v>
      </c>
      <c r="D1044" s="12" t="str">
        <f t="shared" si="49"/>
        <v>Oct</v>
      </c>
      <c r="E1044" s="1">
        <v>6900</v>
      </c>
      <c r="F1044" s="1">
        <v>3106</v>
      </c>
      <c r="G1044" s="1">
        <v>3794</v>
      </c>
      <c r="H1044" s="3">
        <f t="shared" si="50"/>
        <v>0.54985507246376808</v>
      </c>
      <c r="I1044" s="1" t="s">
        <v>13</v>
      </c>
      <c r="J1044" s="1" t="s">
        <v>36</v>
      </c>
      <c r="K1044" s="1" t="s">
        <v>29</v>
      </c>
      <c r="L1044" s="1" t="s">
        <v>22</v>
      </c>
      <c r="M1044" s="1" t="s">
        <v>17</v>
      </c>
      <c r="N1044" s="1" t="s">
        <v>18</v>
      </c>
      <c r="O1044" s="13">
        <v>0.03</v>
      </c>
    </row>
    <row r="1045" spans="1:15" x14ac:dyDescent="0.25">
      <c r="A1045" s="1" t="s">
        <v>1080</v>
      </c>
      <c r="B1045" s="12">
        <v>44792</v>
      </c>
      <c r="C1045" s="12" t="str">
        <f t="shared" si="48"/>
        <v>2022</v>
      </c>
      <c r="D1045" s="12" t="str">
        <f t="shared" si="49"/>
        <v>Aug</v>
      </c>
      <c r="E1045" s="1">
        <v>15573</v>
      </c>
      <c r="F1045" s="1">
        <v>13078</v>
      </c>
      <c r="G1045" s="1">
        <v>2495</v>
      </c>
      <c r="H1045" s="3">
        <f t="shared" si="50"/>
        <v>0.16021318949463817</v>
      </c>
      <c r="I1045" s="1" t="s">
        <v>29</v>
      </c>
      <c r="J1045" s="1" t="s">
        <v>36</v>
      </c>
      <c r="K1045" s="1" t="s">
        <v>21</v>
      </c>
      <c r="L1045" s="1" t="s">
        <v>27</v>
      </c>
      <c r="M1045" s="1" t="s">
        <v>17</v>
      </c>
      <c r="N1045" s="1" t="s">
        <v>33</v>
      </c>
      <c r="O1045" s="13">
        <v>0.28999999999999998</v>
      </c>
    </row>
    <row r="1046" spans="1:15" x14ac:dyDescent="0.25">
      <c r="A1046" s="1" t="s">
        <v>1081</v>
      </c>
      <c r="B1046" s="12">
        <v>44671</v>
      </c>
      <c r="C1046" s="12" t="str">
        <f t="shared" si="48"/>
        <v>2022</v>
      </c>
      <c r="D1046" s="12" t="str">
        <f t="shared" si="49"/>
        <v>Apr</v>
      </c>
      <c r="E1046" s="1">
        <v>36053</v>
      </c>
      <c r="F1046" s="1">
        <v>14926</v>
      </c>
      <c r="G1046" s="1">
        <v>21127</v>
      </c>
      <c r="H1046" s="3">
        <f t="shared" si="50"/>
        <v>0.58599839125731557</v>
      </c>
      <c r="I1046" s="1" t="s">
        <v>35</v>
      </c>
      <c r="J1046" s="1" t="s">
        <v>36</v>
      </c>
      <c r="K1046" s="1" t="s">
        <v>20</v>
      </c>
      <c r="L1046" s="1" t="s">
        <v>16</v>
      </c>
      <c r="M1046" s="1" t="s">
        <v>23</v>
      </c>
      <c r="N1046" s="1" t="s">
        <v>18</v>
      </c>
      <c r="O1046" s="13">
        <v>0.09</v>
      </c>
    </row>
    <row r="1047" spans="1:15" x14ac:dyDescent="0.25">
      <c r="A1047" s="1" t="s">
        <v>1082</v>
      </c>
      <c r="B1047" s="12">
        <v>44673</v>
      </c>
      <c r="C1047" s="12" t="str">
        <f t="shared" si="48"/>
        <v>2022</v>
      </c>
      <c r="D1047" s="12" t="str">
        <f t="shared" si="49"/>
        <v>Apr</v>
      </c>
      <c r="E1047" s="1">
        <v>33324</v>
      </c>
      <c r="F1047" s="1">
        <v>27365</v>
      </c>
      <c r="G1047" s="1">
        <v>5959</v>
      </c>
      <c r="H1047" s="3">
        <f t="shared" si="50"/>
        <v>0.17882006961949345</v>
      </c>
      <c r="I1047" s="1" t="s">
        <v>29</v>
      </c>
      <c r="J1047" s="1" t="s">
        <v>26</v>
      </c>
      <c r="K1047" s="1" t="s">
        <v>21</v>
      </c>
      <c r="L1047" s="1" t="s">
        <v>16</v>
      </c>
      <c r="M1047" s="1" t="s">
        <v>38</v>
      </c>
      <c r="N1047" s="1" t="s">
        <v>24</v>
      </c>
      <c r="O1047" s="13">
        <v>0.13</v>
      </c>
    </row>
    <row r="1048" spans="1:15" x14ac:dyDescent="0.25">
      <c r="A1048" s="1" t="s">
        <v>1083</v>
      </c>
      <c r="B1048" s="12">
        <v>44654</v>
      </c>
      <c r="C1048" s="12" t="str">
        <f t="shared" si="48"/>
        <v>2022</v>
      </c>
      <c r="D1048" s="12" t="str">
        <f t="shared" si="49"/>
        <v>Apr</v>
      </c>
      <c r="E1048" s="1">
        <v>29920</v>
      </c>
      <c r="F1048" s="1">
        <v>3557</v>
      </c>
      <c r="G1048" s="1">
        <v>26363</v>
      </c>
      <c r="H1048" s="3">
        <f t="shared" si="50"/>
        <v>0.8811163101604278</v>
      </c>
      <c r="I1048" s="1" t="s">
        <v>13</v>
      </c>
      <c r="J1048" s="1" t="s">
        <v>26</v>
      </c>
      <c r="K1048" s="1" t="s">
        <v>21</v>
      </c>
      <c r="L1048" s="1" t="s">
        <v>41</v>
      </c>
      <c r="M1048" s="1" t="s">
        <v>32</v>
      </c>
      <c r="N1048" s="1" t="s">
        <v>18</v>
      </c>
      <c r="O1048" s="13">
        <v>0.08</v>
      </c>
    </row>
    <row r="1049" spans="1:15" x14ac:dyDescent="0.25">
      <c r="A1049" s="1" t="s">
        <v>1084</v>
      </c>
      <c r="B1049" s="12">
        <v>45291</v>
      </c>
      <c r="C1049" s="12" t="str">
        <f t="shared" si="48"/>
        <v>2023</v>
      </c>
      <c r="D1049" s="12" t="str">
        <f t="shared" si="49"/>
        <v>Dec</v>
      </c>
      <c r="E1049" s="1">
        <v>27153</v>
      </c>
      <c r="F1049" s="1">
        <v>7181</v>
      </c>
      <c r="G1049" s="1">
        <v>19972</v>
      </c>
      <c r="H1049" s="3">
        <f t="shared" si="50"/>
        <v>0.73553566825028538</v>
      </c>
      <c r="I1049" s="1" t="s">
        <v>29</v>
      </c>
      <c r="J1049" s="1" t="s">
        <v>30</v>
      </c>
      <c r="K1049" s="1" t="s">
        <v>21</v>
      </c>
      <c r="L1049" s="1" t="s">
        <v>22</v>
      </c>
      <c r="M1049" s="1" t="s">
        <v>17</v>
      </c>
      <c r="N1049" s="1" t="s">
        <v>33</v>
      </c>
      <c r="O1049" s="13">
        <v>7.0000000000000007E-2</v>
      </c>
    </row>
    <row r="1050" spans="1:15" x14ac:dyDescent="0.25">
      <c r="A1050" s="1" t="s">
        <v>1085</v>
      </c>
      <c r="B1050" s="12">
        <v>44635</v>
      </c>
      <c r="C1050" s="12" t="str">
        <f t="shared" si="48"/>
        <v>2022</v>
      </c>
      <c r="D1050" s="12" t="str">
        <f t="shared" si="49"/>
        <v>Mar</v>
      </c>
      <c r="E1050" s="1">
        <v>47096</v>
      </c>
      <c r="F1050" s="1">
        <v>12040</v>
      </c>
      <c r="G1050" s="1">
        <v>35056</v>
      </c>
      <c r="H1050" s="3">
        <f t="shared" si="50"/>
        <v>0.74435196195005948</v>
      </c>
      <c r="I1050" s="1" t="s">
        <v>35</v>
      </c>
      <c r="J1050" s="1" t="s">
        <v>36</v>
      </c>
      <c r="K1050" s="1" t="s">
        <v>45</v>
      </c>
      <c r="L1050" s="1" t="s">
        <v>31</v>
      </c>
      <c r="M1050" s="1" t="s">
        <v>23</v>
      </c>
      <c r="N1050" s="1" t="s">
        <v>33</v>
      </c>
      <c r="O1050" s="13">
        <v>0.13</v>
      </c>
    </row>
    <row r="1051" spans="1:15" x14ac:dyDescent="0.25">
      <c r="A1051" s="1" t="s">
        <v>1086</v>
      </c>
      <c r="B1051" s="12">
        <v>44632</v>
      </c>
      <c r="C1051" s="12" t="str">
        <f t="shared" si="48"/>
        <v>2022</v>
      </c>
      <c r="D1051" s="12" t="str">
        <f t="shared" si="49"/>
        <v>Mar</v>
      </c>
      <c r="E1051" s="1">
        <v>37460</v>
      </c>
      <c r="F1051" s="1">
        <v>21527</v>
      </c>
      <c r="G1051" s="1">
        <v>15933</v>
      </c>
      <c r="H1051" s="3">
        <f t="shared" si="50"/>
        <v>0.42533368926855314</v>
      </c>
      <c r="I1051" s="1" t="s">
        <v>13</v>
      </c>
      <c r="J1051" s="1" t="s">
        <v>26</v>
      </c>
      <c r="K1051" s="1" t="s">
        <v>29</v>
      </c>
      <c r="L1051" s="1" t="s">
        <v>31</v>
      </c>
      <c r="M1051" s="1" t="s">
        <v>17</v>
      </c>
      <c r="N1051" s="1" t="s">
        <v>18</v>
      </c>
      <c r="O1051" s="13">
        <v>0.19</v>
      </c>
    </row>
    <row r="1052" spans="1:15" x14ac:dyDescent="0.25">
      <c r="A1052" s="1" t="s">
        <v>1087</v>
      </c>
      <c r="B1052" s="12">
        <v>45234</v>
      </c>
      <c r="C1052" s="12" t="str">
        <f t="shared" si="48"/>
        <v>2023</v>
      </c>
      <c r="D1052" s="12" t="str">
        <f t="shared" si="49"/>
        <v>Nov</v>
      </c>
      <c r="E1052" s="1">
        <v>7817</v>
      </c>
      <c r="F1052" s="1">
        <v>8452</v>
      </c>
      <c r="G1052" s="1">
        <v>-635</v>
      </c>
      <c r="H1052" s="3">
        <f t="shared" si="50"/>
        <v>-8.1233209671229378E-2</v>
      </c>
      <c r="I1052" s="1" t="s">
        <v>29</v>
      </c>
      <c r="J1052" s="1" t="s">
        <v>36</v>
      </c>
      <c r="K1052" s="1" t="s">
        <v>21</v>
      </c>
      <c r="L1052" s="1" t="s">
        <v>41</v>
      </c>
      <c r="M1052" s="1" t="s">
        <v>17</v>
      </c>
      <c r="N1052" s="1" t="s">
        <v>33</v>
      </c>
      <c r="O1052" s="13">
        <v>0.27</v>
      </c>
    </row>
    <row r="1053" spans="1:15" x14ac:dyDescent="0.25">
      <c r="A1053" s="1" t="s">
        <v>1088</v>
      </c>
      <c r="B1053" s="12">
        <v>44607</v>
      </c>
      <c r="C1053" s="12" t="str">
        <f t="shared" si="48"/>
        <v>2022</v>
      </c>
      <c r="D1053" s="12" t="str">
        <f t="shared" si="49"/>
        <v>Feb</v>
      </c>
      <c r="E1053" s="1">
        <v>44079</v>
      </c>
      <c r="F1053" s="1">
        <v>13493</v>
      </c>
      <c r="G1053" s="1">
        <v>30586</v>
      </c>
      <c r="H1053" s="3">
        <f t="shared" si="50"/>
        <v>0.69389051475759433</v>
      </c>
      <c r="I1053" s="1" t="s">
        <v>13</v>
      </c>
      <c r="J1053" s="1" t="s">
        <v>40</v>
      </c>
      <c r="K1053" s="1" t="s">
        <v>21</v>
      </c>
      <c r="L1053" s="1" t="s">
        <v>27</v>
      </c>
      <c r="M1053" s="1" t="s">
        <v>17</v>
      </c>
      <c r="N1053" s="1" t="s">
        <v>18</v>
      </c>
      <c r="O1053" s="13">
        <v>0.19</v>
      </c>
    </row>
    <row r="1054" spans="1:15" x14ac:dyDescent="0.25">
      <c r="A1054" s="1" t="s">
        <v>1089</v>
      </c>
      <c r="B1054" s="12">
        <v>44809</v>
      </c>
      <c r="C1054" s="12" t="str">
        <f t="shared" si="48"/>
        <v>2022</v>
      </c>
      <c r="D1054" s="12" t="str">
        <f t="shared" si="49"/>
        <v>Sep</v>
      </c>
      <c r="E1054" s="1">
        <v>40524</v>
      </c>
      <c r="F1054" s="1">
        <v>6371</v>
      </c>
      <c r="G1054" s="1">
        <v>34153</v>
      </c>
      <c r="H1054" s="3">
        <f t="shared" si="50"/>
        <v>0.84278452275194948</v>
      </c>
      <c r="I1054" s="1" t="s">
        <v>29</v>
      </c>
      <c r="J1054" s="1" t="s">
        <v>36</v>
      </c>
      <c r="K1054" s="1" t="s">
        <v>20</v>
      </c>
      <c r="L1054" s="1" t="s">
        <v>16</v>
      </c>
      <c r="M1054" s="1" t="s">
        <v>32</v>
      </c>
      <c r="N1054" s="1" t="s">
        <v>18</v>
      </c>
      <c r="O1054" s="13">
        <v>0.02</v>
      </c>
    </row>
    <row r="1055" spans="1:15" x14ac:dyDescent="0.25">
      <c r="A1055" s="1" t="s">
        <v>1090</v>
      </c>
      <c r="B1055" s="12">
        <v>45177</v>
      </c>
      <c r="C1055" s="12" t="str">
        <f t="shared" si="48"/>
        <v>2023</v>
      </c>
      <c r="D1055" s="12" t="str">
        <f t="shared" si="49"/>
        <v>Sep</v>
      </c>
      <c r="E1055" s="1">
        <v>48560</v>
      </c>
      <c r="F1055" s="1">
        <v>12867</v>
      </c>
      <c r="G1055" s="1">
        <v>35693</v>
      </c>
      <c r="H1055" s="3">
        <f t="shared" si="50"/>
        <v>0.7350288303130148</v>
      </c>
      <c r="I1055" s="1" t="s">
        <v>35</v>
      </c>
      <c r="J1055" s="1" t="s">
        <v>36</v>
      </c>
      <c r="K1055" s="1" t="s">
        <v>15</v>
      </c>
      <c r="L1055" s="1" t="s">
        <v>22</v>
      </c>
      <c r="M1055" s="1" t="s">
        <v>23</v>
      </c>
      <c r="N1055" s="1" t="s">
        <v>18</v>
      </c>
      <c r="O1055" s="13">
        <v>0.16</v>
      </c>
    </row>
    <row r="1056" spans="1:15" x14ac:dyDescent="0.25">
      <c r="A1056" s="1" t="s">
        <v>1091</v>
      </c>
      <c r="B1056" s="12">
        <v>45227</v>
      </c>
      <c r="C1056" s="12" t="str">
        <f t="shared" si="48"/>
        <v>2023</v>
      </c>
      <c r="D1056" s="12" t="str">
        <f t="shared" si="49"/>
        <v>Oct</v>
      </c>
      <c r="E1056" s="1">
        <v>34914</v>
      </c>
      <c r="F1056" s="1">
        <v>21177</v>
      </c>
      <c r="G1056" s="1">
        <v>13737</v>
      </c>
      <c r="H1056" s="3">
        <f t="shared" si="50"/>
        <v>0.39345248324454374</v>
      </c>
      <c r="I1056" s="1" t="s">
        <v>29</v>
      </c>
      <c r="J1056" s="1" t="s">
        <v>26</v>
      </c>
      <c r="K1056" s="1" t="s">
        <v>21</v>
      </c>
      <c r="L1056" s="1" t="s">
        <v>31</v>
      </c>
      <c r="M1056" s="1" t="s">
        <v>32</v>
      </c>
      <c r="N1056" s="1" t="s">
        <v>18</v>
      </c>
      <c r="O1056" s="13">
        <v>0.13</v>
      </c>
    </row>
    <row r="1057" spans="1:15" x14ac:dyDescent="0.25">
      <c r="A1057" s="1" t="s">
        <v>1092</v>
      </c>
      <c r="B1057" s="12">
        <v>45155</v>
      </c>
      <c r="C1057" s="12" t="str">
        <f t="shared" si="48"/>
        <v>2023</v>
      </c>
      <c r="D1057" s="12" t="str">
        <f t="shared" si="49"/>
        <v>Aug</v>
      </c>
      <c r="E1057" s="1">
        <v>43376</v>
      </c>
      <c r="F1057" s="1">
        <v>27985</v>
      </c>
      <c r="G1057" s="1">
        <v>15391</v>
      </c>
      <c r="H1057" s="3">
        <f t="shared" si="50"/>
        <v>0.35482755440796754</v>
      </c>
      <c r="I1057" s="1" t="s">
        <v>29</v>
      </c>
      <c r="J1057" s="1" t="s">
        <v>40</v>
      </c>
      <c r="K1057" s="1" t="s">
        <v>21</v>
      </c>
      <c r="L1057" s="1" t="s">
        <v>31</v>
      </c>
      <c r="M1057" s="1" t="s">
        <v>32</v>
      </c>
      <c r="N1057" s="1" t="s">
        <v>24</v>
      </c>
      <c r="O1057" s="13">
        <v>0.13</v>
      </c>
    </row>
    <row r="1058" spans="1:15" x14ac:dyDescent="0.25">
      <c r="A1058" s="1" t="s">
        <v>1093</v>
      </c>
      <c r="B1058" s="12">
        <v>44571</v>
      </c>
      <c r="C1058" s="12" t="str">
        <f t="shared" si="48"/>
        <v>2022</v>
      </c>
      <c r="D1058" s="12" t="str">
        <f t="shared" si="49"/>
        <v>Jan</v>
      </c>
      <c r="E1058" s="1">
        <v>11140</v>
      </c>
      <c r="F1058" s="1">
        <v>10316</v>
      </c>
      <c r="G1058" s="1">
        <v>824</v>
      </c>
      <c r="H1058" s="3">
        <f t="shared" si="50"/>
        <v>7.3967684021543981E-2</v>
      </c>
      <c r="I1058" s="1" t="s">
        <v>29</v>
      </c>
      <c r="J1058" s="1" t="s">
        <v>40</v>
      </c>
      <c r="K1058" s="1" t="s">
        <v>29</v>
      </c>
      <c r="L1058" s="1" t="s">
        <v>27</v>
      </c>
      <c r="M1058" s="1" t="s">
        <v>38</v>
      </c>
      <c r="N1058" s="1" t="s">
        <v>18</v>
      </c>
      <c r="O1058" s="13">
        <v>0.12</v>
      </c>
    </row>
    <row r="1059" spans="1:15" x14ac:dyDescent="0.25">
      <c r="A1059" s="1" t="s">
        <v>1094</v>
      </c>
      <c r="B1059" s="12">
        <v>44673</v>
      </c>
      <c r="C1059" s="12" t="str">
        <f t="shared" si="48"/>
        <v>2022</v>
      </c>
      <c r="D1059" s="12" t="str">
        <f t="shared" si="49"/>
        <v>Apr</v>
      </c>
      <c r="E1059" s="1">
        <v>22214</v>
      </c>
      <c r="F1059" s="1">
        <v>5466</v>
      </c>
      <c r="G1059" s="1">
        <v>16748</v>
      </c>
      <c r="H1059" s="3">
        <f t="shared" si="50"/>
        <v>0.75393895741424322</v>
      </c>
      <c r="I1059" s="1" t="s">
        <v>35</v>
      </c>
      <c r="J1059" s="1" t="s">
        <v>36</v>
      </c>
      <c r="K1059" s="1" t="s">
        <v>21</v>
      </c>
      <c r="L1059" s="1" t="s">
        <v>27</v>
      </c>
      <c r="M1059" s="1" t="s">
        <v>17</v>
      </c>
      <c r="N1059" s="1" t="s">
        <v>51</v>
      </c>
      <c r="O1059" s="13">
        <v>0.1</v>
      </c>
    </row>
    <row r="1060" spans="1:15" x14ac:dyDescent="0.25">
      <c r="A1060" s="1" t="s">
        <v>1095</v>
      </c>
      <c r="B1060" s="12">
        <v>45097</v>
      </c>
      <c r="C1060" s="12" t="str">
        <f t="shared" si="48"/>
        <v>2023</v>
      </c>
      <c r="D1060" s="12" t="str">
        <f t="shared" si="49"/>
        <v>Jun</v>
      </c>
      <c r="E1060" s="1">
        <v>43252</v>
      </c>
      <c r="F1060" s="1">
        <v>28366</v>
      </c>
      <c r="G1060" s="1">
        <v>14886</v>
      </c>
      <c r="H1060" s="3">
        <f t="shared" si="50"/>
        <v>0.34416905576620732</v>
      </c>
      <c r="I1060" s="1" t="s">
        <v>35</v>
      </c>
      <c r="J1060" s="1" t="s">
        <v>14</v>
      </c>
      <c r="K1060" s="1" t="s">
        <v>20</v>
      </c>
      <c r="L1060" s="1" t="s">
        <v>41</v>
      </c>
      <c r="M1060" s="1" t="s">
        <v>17</v>
      </c>
      <c r="N1060" s="1" t="s">
        <v>18</v>
      </c>
      <c r="O1060" s="13">
        <v>0.22</v>
      </c>
    </row>
    <row r="1061" spans="1:15" x14ac:dyDescent="0.25">
      <c r="A1061" s="1" t="s">
        <v>1096</v>
      </c>
      <c r="B1061" s="12">
        <v>44635</v>
      </c>
      <c r="C1061" s="12" t="str">
        <f t="shared" si="48"/>
        <v>2022</v>
      </c>
      <c r="D1061" s="12" t="str">
        <f t="shared" si="49"/>
        <v>Mar</v>
      </c>
      <c r="E1061" s="1">
        <v>6861</v>
      </c>
      <c r="F1061" s="1">
        <v>19162</v>
      </c>
      <c r="G1061" s="1">
        <v>-12301</v>
      </c>
      <c r="H1061" s="3">
        <f t="shared" si="50"/>
        <v>-1.7928873342078415</v>
      </c>
      <c r="I1061" s="1" t="s">
        <v>13</v>
      </c>
      <c r="J1061" s="1" t="s">
        <v>36</v>
      </c>
      <c r="K1061" s="1" t="s">
        <v>15</v>
      </c>
      <c r="L1061" s="1" t="s">
        <v>16</v>
      </c>
      <c r="M1061" s="1" t="s">
        <v>17</v>
      </c>
      <c r="N1061" s="1" t="s">
        <v>18</v>
      </c>
      <c r="O1061" s="13">
        <v>7.0000000000000007E-2</v>
      </c>
    </row>
    <row r="1062" spans="1:15" x14ac:dyDescent="0.25">
      <c r="A1062" s="1" t="s">
        <v>1097</v>
      </c>
      <c r="B1062" s="12">
        <v>45281</v>
      </c>
      <c r="C1062" s="12" t="str">
        <f t="shared" si="48"/>
        <v>2023</v>
      </c>
      <c r="D1062" s="12" t="str">
        <f t="shared" si="49"/>
        <v>Dec</v>
      </c>
      <c r="E1062" s="1">
        <v>32272</v>
      </c>
      <c r="F1062" s="1">
        <v>26885</v>
      </c>
      <c r="G1062" s="1">
        <v>5387</v>
      </c>
      <c r="H1062" s="3">
        <f t="shared" si="50"/>
        <v>0.16692488844819039</v>
      </c>
      <c r="I1062" s="1" t="s">
        <v>13</v>
      </c>
      <c r="J1062" s="1" t="s">
        <v>26</v>
      </c>
      <c r="K1062" s="1" t="s">
        <v>20</v>
      </c>
      <c r="L1062" s="1" t="s">
        <v>16</v>
      </c>
      <c r="M1062" s="1" t="s">
        <v>17</v>
      </c>
      <c r="N1062" s="1" t="s">
        <v>18</v>
      </c>
      <c r="O1062" s="13">
        <v>0.11</v>
      </c>
    </row>
    <row r="1063" spans="1:15" x14ac:dyDescent="0.25">
      <c r="A1063" s="1" t="s">
        <v>1098</v>
      </c>
      <c r="B1063" s="12">
        <v>44881</v>
      </c>
      <c r="C1063" s="12" t="str">
        <f t="shared" si="48"/>
        <v>2022</v>
      </c>
      <c r="D1063" s="12" t="str">
        <f t="shared" si="49"/>
        <v>Nov</v>
      </c>
      <c r="E1063" s="1">
        <v>37345</v>
      </c>
      <c r="F1063" s="1">
        <v>15989</v>
      </c>
      <c r="G1063" s="1">
        <v>21356</v>
      </c>
      <c r="H1063" s="3">
        <f t="shared" si="50"/>
        <v>0.57185700897041103</v>
      </c>
      <c r="I1063" s="1" t="s">
        <v>13</v>
      </c>
      <c r="J1063" s="1" t="s">
        <v>26</v>
      </c>
      <c r="K1063" s="1" t="s">
        <v>29</v>
      </c>
      <c r="L1063" s="1" t="s">
        <v>31</v>
      </c>
      <c r="M1063" s="1" t="s">
        <v>32</v>
      </c>
      <c r="N1063" s="1" t="s">
        <v>33</v>
      </c>
      <c r="O1063" s="13">
        <v>0.28000000000000003</v>
      </c>
    </row>
    <row r="1064" spans="1:15" x14ac:dyDescent="0.25">
      <c r="A1064" s="1" t="s">
        <v>1099</v>
      </c>
      <c r="B1064" s="12">
        <v>44937</v>
      </c>
      <c r="C1064" s="12" t="str">
        <f t="shared" si="48"/>
        <v>2023</v>
      </c>
      <c r="D1064" s="12" t="str">
        <f t="shared" si="49"/>
        <v>Jan</v>
      </c>
      <c r="E1064" s="1">
        <v>47744</v>
      </c>
      <c r="F1064" s="1">
        <v>9993</v>
      </c>
      <c r="G1064" s="1">
        <v>37751</v>
      </c>
      <c r="H1064" s="3">
        <f t="shared" si="50"/>
        <v>0.79069621313672922</v>
      </c>
      <c r="I1064" s="1" t="s">
        <v>29</v>
      </c>
      <c r="J1064" s="1" t="s">
        <v>26</v>
      </c>
      <c r="K1064" s="1" t="s">
        <v>29</v>
      </c>
      <c r="L1064" s="1" t="s">
        <v>22</v>
      </c>
      <c r="M1064" s="1" t="s">
        <v>17</v>
      </c>
      <c r="N1064" s="1" t="s">
        <v>51</v>
      </c>
      <c r="O1064" s="13">
        <v>0.17</v>
      </c>
    </row>
    <row r="1065" spans="1:15" x14ac:dyDescent="0.25">
      <c r="A1065" s="1" t="s">
        <v>1100</v>
      </c>
      <c r="B1065" s="12">
        <v>45085</v>
      </c>
      <c r="C1065" s="12" t="str">
        <f t="shared" si="48"/>
        <v>2023</v>
      </c>
      <c r="D1065" s="12" t="str">
        <f t="shared" si="49"/>
        <v>Jun</v>
      </c>
      <c r="E1065" s="1">
        <v>22776</v>
      </c>
      <c r="F1065" s="1">
        <v>15466</v>
      </c>
      <c r="G1065" s="1">
        <v>7310</v>
      </c>
      <c r="H1065" s="3">
        <f t="shared" si="50"/>
        <v>0.32095187917105727</v>
      </c>
      <c r="I1065" s="1" t="s">
        <v>29</v>
      </c>
      <c r="J1065" s="1" t="s">
        <v>36</v>
      </c>
      <c r="K1065" s="1" t="s">
        <v>21</v>
      </c>
      <c r="L1065" s="1" t="s">
        <v>27</v>
      </c>
      <c r="M1065" s="1" t="s">
        <v>17</v>
      </c>
      <c r="N1065" s="1" t="s">
        <v>18</v>
      </c>
      <c r="O1065" s="13">
        <v>0.27</v>
      </c>
    </row>
    <row r="1066" spans="1:15" x14ac:dyDescent="0.25">
      <c r="A1066" s="1" t="s">
        <v>1101</v>
      </c>
      <c r="B1066" s="12">
        <v>45199</v>
      </c>
      <c r="C1066" s="12" t="str">
        <f t="shared" si="48"/>
        <v>2023</v>
      </c>
      <c r="D1066" s="12" t="str">
        <f t="shared" si="49"/>
        <v>Sep</v>
      </c>
      <c r="E1066" s="1">
        <v>15728</v>
      </c>
      <c r="F1066" s="1">
        <v>5559</v>
      </c>
      <c r="G1066" s="1">
        <v>10169</v>
      </c>
      <c r="H1066" s="3">
        <f t="shared" si="50"/>
        <v>0.64655391658189221</v>
      </c>
      <c r="I1066" s="1" t="s">
        <v>13</v>
      </c>
      <c r="J1066" s="1" t="s">
        <v>14</v>
      </c>
      <c r="K1066" s="1" t="s">
        <v>21</v>
      </c>
      <c r="L1066" s="1" t="s">
        <v>41</v>
      </c>
      <c r="M1066" s="1" t="s">
        <v>17</v>
      </c>
      <c r="N1066" s="1" t="s">
        <v>33</v>
      </c>
      <c r="O1066" s="13">
        <v>0.25</v>
      </c>
    </row>
    <row r="1067" spans="1:15" x14ac:dyDescent="0.25">
      <c r="A1067" s="1" t="s">
        <v>1102</v>
      </c>
      <c r="B1067" s="12">
        <v>44671</v>
      </c>
      <c r="C1067" s="12" t="str">
        <f t="shared" si="48"/>
        <v>2022</v>
      </c>
      <c r="D1067" s="12" t="str">
        <f t="shared" si="49"/>
        <v>Apr</v>
      </c>
      <c r="E1067" s="1">
        <v>10146</v>
      </c>
      <c r="F1067" s="1">
        <v>10000</v>
      </c>
      <c r="G1067" s="1">
        <v>146</v>
      </c>
      <c r="H1067" s="3">
        <f t="shared" si="50"/>
        <v>1.4389907352651291E-2</v>
      </c>
      <c r="I1067" s="1" t="s">
        <v>35</v>
      </c>
      <c r="J1067" s="1" t="s">
        <v>40</v>
      </c>
      <c r="K1067" s="1" t="s">
        <v>21</v>
      </c>
      <c r="L1067" s="1" t="s">
        <v>31</v>
      </c>
      <c r="M1067" s="1" t="s">
        <v>32</v>
      </c>
      <c r="N1067" s="1" t="s">
        <v>33</v>
      </c>
      <c r="O1067" s="13">
        <v>0.12</v>
      </c>
    </row>
    <row r="1068" spans="1:15" x14ac:dyDescent="0.25">
      <c r="A1068" s="1" t="s">
        <v>1103</v>
      </c>
      <c r="B1068" s="12">
        <v>45239</v>
      </c>
      <c r="C1068" s="12" t="str">
        <f t="shared" si="48"/>
        <v>2023</v>
      </c>
      <c r="D1068" s="12" t="str">
        <f t="shared" si="49"/>
        <v>Nov</v>
      </c>
      <c r="E1068" s="1">
        <v>43814</v>
      </c>
      <c r="F1068" s="1">
        <v>8419</v>
      </c>
      <c r="G1068" s="1">
        <v>35395</v>
      </c>
      <c r="H1068" s="3">
        <f t="shared" si="50"/>
        <v>0.80784680695668054</v>
      </c>
      <c r="I1068" s="1" t="s">
        <v>29</v>
      </c>
      <c r="J1068" s="1" t="s">
        <v>26</v>
      </c>
      <c r="K1068" s="1" t="s">
        <v>35</v>
      </c>
      <c r="L1068" s="1" t="s">
        <v>31</v>
      </c>
      <c r="M1068" s="1" t="s">
        <v>32</v>
      </c>
      <c r="N1068" s="1" t="s">
        <v>24</v>
      </c>
      <c r="O1068" s="13">
        <v>0.21</v>
      </c>
    </row>
    <row r="1069" spans="1:15" x14ac:dyDescent="0.25">
      <c r="A1069" s="1" t="s">
        <v>1104</v>
      </c>
      <c r="B1069" s="12">
        <v>44744</v>
      </c>
      <c r="C1069" s="12" t="str">
        <f t="shared" si="48"/>
        <v>2022</v>
      </c>
      <c r="D1069" s="12" t="str">
        <f t="shared" si="49"/>
        <v>Jul</v>
      </c>
      <c r="E1069" s="1">
        <v>5671</v>
      </c>
      <c r="F1069" s="1">
        <v>15542</v>
      </c>
      <c r="G1069" s="1">
        <v>-9871</v>
      </c>
      <c r="H1069" s="3">
        <f t="shared" si="50"/>
        <v>-1.7406101216716627</v>
      </c>
      <c r="I1069" s="1" t="s">
        <v>13</v>
      </c>
      <c r="J1069" s="1" t="s">
        <v>36</v>
      </c>
      <c r="K1069" s="1" t="s">
        <v>29</v>
      </c>
      <c r="L1069" s="1" t="s">
        <v>41</v>
      </c>
      <c r="M1069" s="1" t="s">
        <v>32</v>
      </c>
      <c r="N1069" s="1" t="s">
        <v>18</v>
      </c>
      <c r="O1069" s="13">
        <v>0.28999999999999998</v>
      </c>
    </row>
    <row r="1070" spans="1:15" x14ac:dyDescent="0.25">
      <c r="A1070" s="1" t="s">
        <v>1105</v>
      </c>
      <c r="B1070" s="12">
        <v>44991</v>
      </c>
      <c r="C1070" s="12" t="str">
        <f t="shared" si="48"/>
        <v>2023</v>
      </c>
      <c r="D1070" s="12" t="str">
        <f t="shared" si="49"/>
        <v>Mar</v>
      </c>
      <c r="E1070" s="1">
        <v>38206</v>
      </c>
      <c r="F1070" s="1">
        <v>21118</v>
      </c>
      <c r="G1070" s="1">
        <v>17088</v>
      </c>
      <c r="H1070" s="3">
        <f t="shared" si="50"/>
        <v>0.44725959273412552</v>
      </c>
      <c r="I1070" s="1" t="s">
        <v>35</v>
      </c>
      <c r="J1070" s="1" t="s">
        <v>30</v>
      </c>
      <c r="K1070" s="1" t="s">
        <v>21</v>
      </c>
      <c r="L1070" s="1" t="s">
        <v>31</v>
      </c>
      <c r="M1070" s="1" t="s">
        <v>17</v>
      </c>
      <c r="N1070" s="1" t="s">
        <v>33</v>
      </c>
      <c r="O1070" s="13">
        <v>0.03</v>
      </c>
    </row>
    <row r="1071" spans="1:15" x14ac:dyDescent="0.25">
      <c r="A1071" s="1" t="s">
        <v>1106</v>
      </c>
      <c r="B1071" s="12">
        <v>44928</v>
      </c>
      <c r="C1071" s="12" t="str">
        <f t="shared" si="48"/>
        <v>2023</v>
      </c>
      <c r="D1071" s="12" t="str">
        <f t="shared" si="49"/>
        <v>Jan</v>
      </c>
      <c r="E1071" s="1">
        <v>26689</v>
      </c>
      <c r="F1071" s="1">
        <v>13554</v>
      </c>
      <c r="G1071" s="1">
        <v>13135</v>
      </c>
      <c r="H1071" s="3">
        <f t="shared" si="50"/>
        <v>0.49215032410356324</v>
      </c>
      <c r="I1071" s="1" t="s">
        <v>13</v>
      </c>
      <c r="J1071" s="1" t="s">
        <v>40</v>
      </c>
      <c r="K1071" s="1" t="s">
        <v>21</v>
      </c>
      <c r="L1071" s="1" t="s">
        <v>27</v>
      </c>
      <c r="M1071" s="1" t="s">
        <v>17</v>
      </c>
      <c r="N1071" s="1" t="s">
        <v>51</v>
      </c>
      <c r="O1071" s="13">
        <v>0.06</v>
      </c>
    </row>
    <row r="1072" spans="1:15" x14ac:dyDescent="0.25">
      <c r="A1072" s="1" t="s">
        <v>1107</v>
      </c>
      <c r="B1072" s="12">
        <v>44716</v>
      </c>
      <c r="C1072" s="12" t="str">
        <f t="shared" si="48"/>
        <v>2022</v>
      </c>
      <c r="D1072" s="12" t="str">
        <f t="shared" si="49"/>
        <v>Jun</v>
      </c>
      <c r="E1072" s="1">
        <v>33192</v>
      </c>
      <c r="F1072" s="1">
        <v>20626</v>
      </c>
      <c r="G1072" s="1">
        <v>12566</v>
      </c>
      <c r="H1072" s="3">
        <f t="shared" si="50"/>
        <v>0.37858520125331407</v>
      </c>
      <c r="I1072" s="1" t="s">
        <v>13</v>
      </c>
      <c r="J1072" s="1" t="s">
        <v>26</v>
      </c>
      <c r="K1072" s="1" t="s">
        <v>21</v>
      </c>
      <c r="L1072" s="1" t="s">
        <v>31</v>
      </c>
      <c r="M1072" s="1" t="s">
        <v>17</v>
      </c>
      <c r="N1072" s="1" t="s">
        <v>18</v>
      </c>
      <c r="O1072" s="13">
        <v>0.19</v>
      </c>
    </row>
    <row r="1073" spans="1:15" x14ac:dyDescent="0.25">
      <c r="A1073" s="1" t="s">
        <v>1108</v>
      </c>
      <c r="B1073" s="12">
        <v>45072</v>
      </c>
      <c r="C1073" s="12" t="str">
        <f t="shared" si="48"/>
        <v>2023</v>
      </c>
      <c r="D1073" s="12" t="str">
        <f t="shared" si="49"/>
        <v>May</v>
      </c>
      <c r="E1073" s="1">
        <v>17791</v>
      </c>
      <c r="F1073" s="1">
        <v>16797</v>
      </c>
      <c r="G1073" s="1">
        <v>994</v>
      </c>
      <c r="H1073" s="3">
        <f t="shared" si="50"/>
        <v>5.5870945983924454E-2</v>
      </c>
      <c r="I1073" s="1" t="s">
        <v>13</v>
      </c>
      <c r="J1073" s="1" t="s">
        <v>14</v>
      </c>
      <c r="K1073" s="1" t="s">
        <v>20</v>
      </c>
      <c r="L1073" s="1" t="s">
        <v>27</v>
      </c>
      <c r="M1073" s="1" t="s">
        <v>32</v>
      </c>
      <c r="N1073" s="1" t="s">
        <v>51</v>
      </c>
      <c r="O1073" s="13">
        <v>0.03</v>
      </c>
    </row>
    <row r="1074" spans="1:15" x14ac:dyDescent="0.25">
      <c r="A1074" s="1" t="s">
        <v>1109</v>
      </c>
      <c r="B1074" s="12">
        <v>44925</v>
      </c>
      <c r="C1074" s="12" t="str">
        <f t="shared" si="48"/>
        <v>2022</v>
      </c>
      <c r="D1074" s="12" t="str">
        <f t="shared" si="49"/>
        <v>Dec</v>
      </c>
      <c r="E1074" s="1">
        <v>47022</v>
      </c>
      <c r="F1074" s="1">
        <v>12953</v>
      </c>
      <c r="G1074" s="1">
        <v>34069</v>
      </c>
      <c r="H1074" s="3">
        <f t="shared" si="50"/>
        <v>0.72453319722682996</v>
      </c>
      <c r="I1074" s="1" t="s">
        <v>13</v>
      </c>
      <c r="J1074" s="1" t="s">
        <v>26</v>
      </c>
      <c r="K1074" s="1" t="s">
        <v>21</v>
      </c>
      <c r="L1074" s="1" t="s">
        <v>31</v>
      </c>
      <c r="M1074" s="1" t="s">
        <v>17</v>
      </c>
      <c r="N1074" s="1" t="s">
        <v>18</v>
      </c>
      <c r="O1074" s="13">
        <v>0.1</v>
      </c>
    </row>
    <row r="1075" spans="1:15" x14ac:dyDescent="0.25">
      <c r="A1075" s="1" t="s">
        <v>1110</v>
      </c>
      <c r="B1075" s="12">
        <v>44633</v>
      </c>
      <c r="C1075" s="12" t="str">
        <f t="shared" si="48"/>
        <v>2022</v>
      </c>
      <c r="D1075" s="12" t="str">
        <f t="shared" si="49"/>
        <v>Mar</v>
      </c>
      <c r="E1075" s="1">
        <v>39969</v>
      </c>
      <c r="F1075" s="1">
        <v>13930</v>
      </c>
      <c r="G1075" s="1">
        <v>26039</v>
      </c>
      <c r="H1075" s="3">
        <f t="shared" si="50"/>
        <v>0.6514798969201131</v>
      </c>
      <c r="I1075" s="1" t="s">
        <v>13</v>
      </c>
      <c r="J1075" s="1" t="s">
        <v>36</v>
      </c>
      <c r="K1075" s="1" t="s">
        <v>20</v>
      </c>
      <c r="L1075" s="1" t="s">
        <v>31</v>
      </c>
      <c r="M1075" s="1" t="s">
        <v>17</v>
      </c>
      <c r="N1075" s="1" t="s">
        <v>18</v>
      </c>
      <c r="O1075" s="13">
        <v>0.27</v>
      </c>
    </row>
    <row r="1076" spans="1:15" x14ac:dyDescent="0.25">
      <c r="A1076" s="1" t="s">
        <v>1111</v>
      </c>
      <c r="B1076" s="12">
        <v>44873</v>
      </c>
      <c r="C1076" s="12" t="str">
        <f t="shared" si="48"/>
        <v>2022</v>
      </c>
      <c r="D1076" s="12" t="str">
        <f t="shared" si="49"/>
        <v>Nov</v>
      </c>
      <c r="E1076" s="1">
        <v>29902</v>
      </c>
      <c r="F1076" s="1">
        <v>21656</v>
      </c>
      <c r="G1076" s="1">
        <v>8246</v>
      </c>
      <c r="H1076" s="3">
        <f t="shared" si="50"/>
        <v>0.27576750719015453</v>
      </c>
      <c r="I1076" s="1" t="s">
        <v>13</v>
      </c>
      <c r="J1076" s="1" t="s">
        <v>36</v>
      </c>
      <c r="K1076" s="1" t="s">
        <v>20</v>
      </c>
      <c r="L1076" s="1" t="s">
        <v>31</v>
      </c>
      <c r="M1076" s="1" t="s">
        <v>23</v>
      </c>
      <c r="N1076" s="1" t="s">
        <v>33</v>
      </c>
      <c r="O1076" s="13">
        <v>0.1</v>
      </c>
    </row>
    <row r="1077" spans="1:15" x14ac:dyDescent="0.25">
      <c r="A1077" s="1" t="s">
        <v>1112</v>
      </c>
      <c r="B1077" s="12">
        <v>44662</v>
      </c>
      <c r="C1077" s="12" t="str">
        <f t="shared" si="48"/>
        <v>2022</v>
      </c>
      <c r="D1077" s="12" t="str">
        <f t="shared" si="49"/>
        <v>Apr</v>
      </c>
      <c r="E1077" s="1">
        <v>45484</v>
      </c>
      <c r="F1077" s="1">
        <v>20542</v>
      </c>
      <c r="G1077" s="1">
        <v>24942</v>
      </c>
      <c r="H1077" s="3">
        <f t="shared" si="50"/>
        <v>0.54836865711019256</v>
      </c>
      <c r="I1077" s="1" t="s">
        <v>20</v>
      </c>
      <c r="J1077" s="1" t="s">
        <v>36</v>
      </c>
      <c r="K1077" s="1" t="s">
        <v>35</v>
      </c>
      <c r="L1077" s="1" t="s">
        <v>31</v>
      </c>
      <c r="M1077" s="1" t="s">
        <v>32</v>
      </c>
      <c r="N1077" s="1" t="s">
        <v>33</v>
      </c>
      <c r="O1077" s="13">
        <v>0.11</v>
      </c>
    </row>
    <row r="1078" spans="1:15" x14ac:dyDescent="0.25">
      <c r="A1078" s="1" t="s">
        <v>1113</v>
      </c>
      <c r="B1078" s="12">
        <v>45230</v>
      </c>
      <c r="C1078" s="12" t="str">
        <f t="shared" si="48"/>
        <v>2023</v>
      </c>
      <c r="D1078" s="12" t="str">
        <f t="shared" si="49"/>
        <v>Oct</v>
      </c>
      <c r="E1078" s="1">
        <v>16124</v>
      </c>
      <c r="F1078" s="1">
        <v>13751</v>
      </c>
      <c r="G1078" s="1">
        <v>2373</v>
      </c>
      <c r="H1078" s="3">
        <f t="shared" si="50"/>
        <v>0.14717191763830315</v>
      </c>
      <c r="I1078" s="1" t="s">
        <v>13</v>
      </c>
      <c r="J1078" s="1" t="s">
        <v>36</v>
      </c>
      <c r="K1078" s="1" t="s">
        <v>29</v>
      </c>
      <c r="L1078" s="1" t="s">
        <v>22</v>
      </c>
      <c r="M1078" s="1" t="s">
        <v>17</v>
      </c>
      <c r="N1078" s="1" t="s">
        <v>33</v>
      </c>
      <c r="O1078" s="13">
        <v>0.27</v>
      </c>
    </row>
    <row r="1079" spans="1:15" x14ac:dyDescent="0.25">
      <c r="A1079" s="1" t="s">
        <v>1114</v>
      </c>
      <c r="B1079" s="12">
        <v>44997</v>
      </c>
      <c r="C1079" s="12" t="str">
        <f t="shared" si="48"/>
        <v>2023</v>
      </c>
      <c r="D1079" s="12" t="str">
        <f t="shared" si="49"/>
        <v>Mar</v>
      </c>
      <c r="E1079" s="1">
        <v>8879</v>
      </c>
      <c r="F1079" s="1">
        <v>20537</v>
      </c>
      <c r="G1079" s="1">
        <v>-11658</v>
      </c>
      <c r="H1079" s="3">
        <f t="shared" si="50"/>
        <v>-1.3129856965874536</v>
      </c>
      <c r="I1079" s="1" t="s">
        <v>15</v>
      </c>
      <c r="J1079" s="1" t="s">
        <v>36</v>
      </c>
      <c r="K1079" s="1" t="s">
        <v>21</v>
      </c>
      <c r="L1079" s="1" t="s">
        <v>22</v>
      </c>
      <c r="M1079" s="1" t="s">
        <v>17</v>
      </c>
      <c r="N1079" s="1" t="s">
        <v>33</v>
      </c>
      <c r="O1079" s="13">
        <v>0.21</v>
      </c>
    </row>
    <row r="1080" spans="1:15" x14ac:dyDescent="0.25">
      <c r="A1080" s="1" t="s">
        <v>1115</v>
      </c>
      <c r="B1080" s="12">
        <v>44680</v>
      </c>
      <c r="C1080" s="12" t="str">
        <f t="shared" si="48"/>
        <v>2022</v>
      </c>
      <c r="D1080" s="12" t="str">
        <f t="shared" si="49"/>
        <v>Apr</v>
      </c>
      <c r="E1080" s="1">
        <v>41092</v>
      </c>
      <c r="F1080" s="1">
        <v>16703</v>
      </c>
      <c r="G1080" s="1">
        <v>24389</v>
      </c>
      <c r="H1080" s="3">
        <f t="shared" si="50"/>
        <v>0.59352185340212205</v>
      </c>
      <c r="I1080" s="1" t="s">
        <v>15</v>
      </c>
      <c r="J1080" s="1" t="s">
        <v>40</v>
      </c>
      <c r="K1080" s="1" t="s">
        <v>35</v>
      </c>
      <c r="L1080" s="1" t="s">
        <v>27</v>
      </c>
      <c r="M1080" s="1" t="s">
        <v>17</v>
      </c>
      <c r="N1080" s="1" t="s">
        <v>18</v>
      </c>
      <c r="O1080" s="13">
        <v>0.28999999999999998</v>
      </c>
    </row>
    <row r="1081" spans="1:15" x14ac:dyDescent="0.25">
      <c r="A1081" s="1" t="s">
        <v>1116</v>
      </c>
      <c r="B1081" s="12">
        <v>44652</v>
      </c>
      <c r="C1081" s="12" t="str">
        <f t="shared" si="48"/>
        <v>2022</v>
      </c>
      <c r="D1081" s="12" t="str">
        <f t="shared" si="49"/>
        <v>Apr</v>
      </c>
      <c r="E1081" s="1">
        <v>23922</v>
      </c>
      <c r="F1081" s="1">
        <v>20418</v>
      </c>
      <c r="G1081" s="1">
        <v>3504</v>
      </c>
      <c r="H1081" s="3">
        <f t="shared" si="50"/>
        <v>0.14647604715324805</v>
      </c>
      <c r="I1081" s="1" t="s">
        <v>13</v>
      </c>
      <c r="J1081" s="1" t="s">
        <v>30</v>
      </c>
      <c r="K1081" s="1" t="s">
        <v>29</v>
      </c>
      <c r="L1081" s="1" t="s">
        <v>31</v>
      </c>
      <c r="M1081" s="1" t="s">
        <v>23</v>
      </c>
      <c r="N1081" s="1" t="s">
        <v>18</v>
      </c>
      <c r="O1081" s="13">
        <v>0.2</v>
      </c>
    </row>
    <row r="1082" spans="1:15" x14ac:dyDescent="0.25">
      <c r="A1082" s="1" t="s">
        <v>1117</v>
      </c>
      <c r="B1082" s="12">
        <v>45114</v>
      </c>
      <c r="C1082" s="12" t="str">
        <f t="shared" si="48"/>
        <v>2023</v>
      </c>
      <c r="D1082" s="12" t="str">
        <f t="shared" si="49"/>
        <v>Jul</v>
      </c>
      <c r="E1082" s="1">
        <v>46487</v>
      </c>
      <c r="F1082" s="1">
        <v>26782</v>
      </c>
      <c r="G1082" s="1">
        <v>19705</v>
      </c>
      <c r="H1082" s="3">
        <f t="shared" si="50"/>
        <v>0.42388194549013702</v>
      </c>
      <c r="I1082" s="1" t="s">
        <v>13</v>
      </c>
      <c r="J1082" s="1" t="s">
        <v>26</v>
      </c>
      <c r="K1082" s="1" t="s">
        <v>29</v>
      </c>
      <c r="L1082" s="1" t="s">
        <v>31</v>
      </c>
      <c r="M1082" s="1" t="s">
        <v>17</v>
      </c>
      <c r="N1082" s="1" t="s">
        <v>18</v>
      </c>
      <c r="O1082" s="13">
        <v>0.25</v>
      </c>
    </row>
    <row r="1083" spans="1:15" x14ac:dyDescent="0.25">
      <c r="A1083" s="1" t="s">
        <v>1118</v>
      </c>
      <c r="B1083" s="12">
        <v>45263</v>
      </c>
      <c r="C1083" s="12" t="str">
        <f t="shared" si="48"/>
        <v>2023</v>
      </c>
      <c r="D1083" s="12" t="str">
        <f t="shared" si="49"/>
        <v>Dec</v>
      </c>
      <c r="E1083" s="1">
        <v>8211</v>
      </c>
      <c r="F1083" s="1">
        <v>20305</v>
      </c>
      <c r="G1083" s="1">
        <v>-12094</v>
      </c>
      <c r="H1083" s="3">
        <f t="shared" si="50"/>
        <v>-1.4729022043600049</v>
      </c>
      <c r="I1083" s="1" t="s">
        <v>13</v>
      </c>
      <c r="J1083" s="1" t="s">
        <v>36</v>
      </c>
      <c r="K1083" s="1" t="s">
        <v>29</v>
      </c>
      <c r="L1083" s="1" t="s">
        <v>41</v>
      </c>
      <c r="M1083" s="1" t="s">
        <v>17</v>
      </c>
      <c r="N1083" s="1" t="s">
        <v>18</v>
      </c>
      <c r="O1083" s="13">
        <v>0.14000000000000001</v>
      </c>
    </row>
    <row r="1084" spans="1:15" x14ac:dyDescent="0.25">
      <c r="A1084" s="1" t="s">
        <v>1119</v>
      </c>
      <c r="B1084" s="12">
        <v>44954</v>
      </c>
      <c r="C1084" s="12" t="str">
        <f t="shared" si="48"/>
        <v>2023</v>
      </c>
      <c r="D1084" s="12" t="str">
        <f t="shared" si="49"/>
        <v>Jan</v>
      </c>
      <c r="E1084" s="1">
        <v>38672</v>
      </c>
      <c r="F1084" s="1">
        <v>5160</v>
      </c>
      <c r="G1084" s="1">
        <v>33512</v>
      </c>
      <c r="H1084" s="3">
        <f t="shared" si="50"/>
        <v>0.86657012825817126</v>
      </c>
      <c r="I1084" s="1" t="s">
        <v>35</v>
      </c>
      <c r="J1084" s="1" t="s">
        <v>36</v>
      </c>
      <c r="K1084" s="1" t="s">
        <v>15</v>
      </c>
      <c r="L1084" s="1" t="s">
        <v>27</v>
      </c>
      <c r="M1084" s="1" t="s">
        <v>23</v>
      </c>
      <c r="N1084" s="1" t="s">
        <v>33</v>
      </c>
      <c r="O1084" s="13">
        <v>0.08</v>
      </c>
    </row>
    <row r="1085" spans="1:15" x14ac:dyDescent="0.25">
      <c r="A1085" s="1" t="s">
        <v>1120</v>
      </c>
      <c r="B1085" s="12">
        <v>45138</v>
      </c>
      <c r="C1085" s="12" t="str">
        <f t="shared" si="48"/>
        <v>2023</v>
      </c>
      <c r="D1085" s="12" t="str">
        <f t="shared" si="49"/>
        <v>Jul</v>
      </c>
      <c r="E1085" s="1">
        <v>29759</v>
      </c>
      <c r="F1085" s="1">
        <v>12647</v>
      </c>
      <c r="G1085" s="1">
        <v>17112</v>
      </c>
      <c r="H1085" s="3">
        <f t="shared" si="50"/>
        <v>0.57501932188581606</v>
      </c>
      <c r="I1085" s="1" t="s">
        <v>35</v>
      </c>
      <c r="J1085" s="1" t="s">
        <v>26</v>
      </c>
      <c r="K1085" s="1" t="s">
        <v>21</v>
      </c>
      <c r="L1085" s="1" t="s">
        <v>27</v>
      </c>
      <c r="M1085" s="1" t="s">
        <v>38</v>
      </c>
      <c r="N1085" s="1" t="s">
        <v>51</v>
      </c>
      <c r="O1085" s="13">
        <v>0.19</v>
      </c>
    </row>
    <row r="1086" spans="1:15" x14ac:dyDescent="0.25">
      <c r="A1086" s="1" t="s">
        <v>1121</v>
      </c>
      <c r="B1086" s="12">
        <v>44838</v>
      </c>
      <c r="C1086" s="12" t="str">
        <f t="shared" si="48"/>
        <v>2022</v>
      </c>
      <c r="D1086" s="12" t="str">
        <f t="shared" si="49"/>
        <v>Oct</v>
      </c>
      <c r="E1086" s="1">
        <v>29509</v>
      </c>
      <c r="F1086" s="1">
        <v>7377</v>
      </c>
      <c r="G1086" s="1">
        <v>22132</v>
      </c>
      <c r="H1086" s="3">
        <f t="shared" si="50"/>
        <v>0.75000847199159582</v>
      </c>
      <c r="I1086" s="1" t="s">
        <v>13</v>
      </c>
      <c r="J1086" s="1" t="s">
        <v>14</v>
      </c>
      <c r="K1086" s="1" t="s">
        <v>35</v>
      </c>
      <c r="L1086" s="1" t="s">
        <v>27</v>
      </c>
      <c r="M1086" s="1" t="s">
        <v>23</v>
      </c>
      <c r="N1086" s="1" t="s">
        <v>24</v>
      </c>
      <c r="O1086" s="13">
        <v>0.28999999999999998</v>
      </c>
    </row>
    <row r="1087" spans="1:15" x14ac:dyDescent="0.25">
      <c r="A1087" s="1" t="s">
        <v>1122</v>
      </c>
      <c r="B1087" s="12">
        <v>45056</v>
      </c>
      <c r="C1087" s="12" t="str">
        <f t="shared" si="48"/>
        <v>2023</v>
      </c>
      <c r="D1087" s="12" t="str">
        <f t="shared" si="49"/>
        <v>May</v>
      </c>
      <c r="E1087" s="1">
        <v>10376</v>
      </c>
      <c r="F1087" s="1">
        <v>19346</v>
      </c>
      <c r="G1087" s="1">
        <v>-8970</v>
      </c>
      <c r="H1087" s="3">
        <f t="shared" si="50"/>
        <v>-0.86449498843484962</v>
      </c>
      <c r="I1087" s="1" t="s">
        <v>13</v>
      </c>
      <c r="J1087" s="1" t="s">
        <v>26</v>
      </c>
      <c r="K1087" s="1" t="s">
        <v>21</v>
      </c>
      <c r="L1087" s="1" t="s">
        <v>31</v>
      </c>
      <c r="M1087" s="1" t="s">
        <v>38</v>
      </c>
      <c r="N1087" s="1" t="s">
        <v>18</v>
      </c>
      <c r="O1087" s="13">
        <v>0.01</v>
      </c>
    </row>
    <row r="1088" spans="1:15" x14ac:dyDescent="0.25">
      <c r="A1088" s="1" t="s">
        <v>1123</v>
      </c>
      <c r="B1088" s="12">
        <v>44921</v>
      </c>
      <c r="C1088" s="12" t="str">
        <f t="shared" si="48"/>
        <v>2022</v>
      </c>
      <c r="D1088" s="12" t="str">
        <f t="shared" si="49"/>
        <v>Dec</v>
      </c>
      <c r="E1088" s="1">
        <v>17616</v>
      </c>
      <c r="F1088" s="1">
        <v>19000</v>
      </c>
      <c r="G1088" s="1">
        <v>-1384</v>
      </c>
      <c r="H1088" s="3">
        <f t="shared" si="50"/>
        <v>-7.8564940962761121E-2</v>
      </c>
      <c r="I1088" s="1" t="s">
        <v>20</v>
      </c>
      <c r="J1088" s="1" t="s">
        <v>36</v>
      </c>
      <c r="K1088" s="1" t="s">
        <v>29</v>
      </c>
      <c r="L1088" s="1" t="s">
        <v>41</v>
      </c>
      <c r="M1088" s="1" t="s">
        <v>17</v>
      </c>
      <c r="N1088" s="1" t="s">
        <v>24</v>
      </c>
      <c r="O1088" s="13">
        <v>0.06</v>
      </c>
    </row>
    <row r="1089" spans="1:15" x14ac:dyDescent="0.25">
      <c r="A1089" s="1" t="s">
        <v>1124</v>
      </c>
      <c r="B1089" s="12">
        <v>44917</v>
      </c>
      <c r="C1089" s="12" t="str">
        <f t="shared" si="48"/>
        <v>2022</v>
      </c>
      <c r="D1089" s="12" t="str">
        <f t="shared" si="49"/>
        <v>Dec</v>
      </c>
      <c r="E1089" s="1">
        <v>14331</v>
      </c>
      <c r="F1089" s="1">
        <v>19796</v>
      </c>
      <c r="G1089" s="1">
        <v>-5465</v>
      </c>
      <c r="H1089" s="3">
        <f t="shared" si="50"/>
        <v>-0.38134114855906776</v>
      </c>
      <c r="I1089" s="1" t="s">
        <v>35</v>
      </c>
      <c r="J1089" s="1" t="s">
        <v>36</v>
      </c>
      <c r="K1089" s="1" t="s">
        <v>21</v>
      </c>
      <c r="L1089" s="1" t="s">
        <v>31</v>
      </c>
      <c r="M1089" s="1" t="s">
        <v>23</v>
      </c>
      <c r="N1089" s="1" t="s">
        <v>51</v>
      </c>
      <c r="O1089" s="13">
        <v>0.18</v>
      </c>
    </row>
    <row r="1090" spans="1:15" x14ac:dyDescent="0.25">
      <c r="A1090" s="1" t="s">
        <v>1125</v>
      </c>
      <c r="B1090" s="12">
        <v>45172</v>
      </c>
      <c r="C1090" s="12" t="str">
        <f t="shared" si="48"/>
        <v>2023</v>
      </c>
      <c r="D1090" s="12" t="str">
        <f t="shared" si="49"/>
        <v>Sep</v>
      </c>
      <c r="E1090" s="1">
        <v>7201</v>
      </c>
      <c r="F1090" s="1">
        <v>14815</v>
      </c>
      <c r="G1090" s="1">
        <v>-7614</v>
      </c>
      <c r="H1090" s="3">
        <f t="shared" si="50"/>
        <v>-1.0573531453964726</v>
      </c>
      <c r="I1090" s="1" t="s">
        <v>13</v>
      </c>
      <c r="J1090" s="1" t="s">
        <v>26</v>
      </c>
      <c r="K1090" s="1" t="s">
        <v>35</v>
      </c>
      <c r="L1090" s="1" t="s">
        <v>31</v>
      </c>
      <c r="M1090" s="1" t="s">
        <v>23</v>
      </c>
      <c r="N1090" s="1" t="s">
        <v>24</v>
      </c>
      <c r="O1090" s="13">
        <v>0.16</v>
      </c>
    </row>
    <row r="1091" spans="1:15" x14ac:dyDescent="0.25">
      <c r="A1091" s="1" t="s">
        <v>1126</v>
      </c>
      <c r="B1091" s="12">
        <v>44798</v>
      </c>
      <c r="C1091" s="12" t="str">
        <f t="shared" ref="C1091:C1154" si="51">TEXT(B1091,"YYYY")</f>
        <v>2022</v>
      </c>
      <c r="D1091" s="12" t="str">
        <f t="shared" ref="D1091:D1154" si="52">TEXT(B1091,"MMM")</f>
        <v>Aug</v>
      </c>
      <c r="E1091" s="1">
        <v>30225</v>
      </c>
      <c r="F1091" s="1">
        <v>29339</v>
      </c>
      <c r="G1091" s="1">
        <v>886</v>
      </c>
      <c r="H1091" s="3">
        <f t="shared" ref="H1091:H1154" si="53">G1091/E1091</f>
        <v>2.9313482216708025E-2</v>
      </c>
      <c r="I1091" s="1" t="s">
        <v>20</v>
      </c>
      <c r="J1091" s="1" t="s">
        <v>36</v>
      </c>
      <c r="K1091" s="1" t="s">
        <v>20</v>
      </c>
      <c r="L1091" s="1" t="s">
        <v>27</v>
      </c>
      <c r="M1091" s="1" t="s">
        <v>38</v>
      </c>
      <c r="N1091" s="1" t="s">
        <v>18</v>
      </c>
      <c r="O1091" s="13">
        <v>0.11</v>
      </c>
    </row>
    <row r="1092" spans="1:15" x14ac:dyDescent="0.25">
      <c r="A1092" s="1" t="s">
        <v>1127</v>
      </c>
      <c r="B1092" s="12">
        <v>44573</v>
      </c>
      <c r="C1092" s="12" t="str">
        <f t="shared" si="51"/>
        <v>2022</v>
      </c>
      <c r="D1092" s="12" t="str">
        <f t="shared" si="52"/>
        <v>Jan</v>
      </c>
      <c r="E1092" s="1">
        <v>27425</v>
      </c>
      <c r="F1092" s="1">
        <v>27507</v>
      </c>
      <c r="G1092" s="1">
        <v>-82</v>
      </c>
      <c r="H1092" s="3">
        <f t="shared" si="53"/>
        <v>-2.9899726526891523E-3</v>
      </c>
      <c r="I1092" s="1" t="s">
        <v>29</v>
      </c>
      <c r="J1092" s="1" t="s">
        <v>40</v>
      </c>
      <c r="K1092" s="1" t="s">
        <v>45</v>
      </c>
      <c r="L1092" s="1" t="s">
        <v>41</v>
      </c>
      <c r="M1092" s="1" t="s">
        <v>23</v>
      </c>
      <c r="N1092" s="1" t="s">
        <v>51</v>
      </c>
      <c r="O1092" s="13">
        <v>0.02</v>
      </c>
    </row>
    <row r="1093" spans="1:15" x14ac:dyDescent="0.25">
      <c r="A1093" s="1" t="s">
        <v>1128</v>
      </c>
      <c r="B1093" s="12">
        <v>45003</v>
      </c>
      <c r="C1093" s="12" t="str">
        <f t="shared" si="51"/>
        <v>2023</v>
      </c>
      <c r="D1093" s="12" t="str">
        <f t="shared" si="52"/>
        <v>Mar</v>
      </c>
      <c r="E1093" s="1">
        <v>34857</v>
      </c>
      <c r="F1093" s="1">
        <v>18461</v>
      </c>
      <c r="G1093" s="1">
        <v>16396</v>
      </c>
      <c r="H1093" s="3">
        <f t="shared" si="53"/>
        <v>0.47037897696302033</v>
      </c>
      <c r="I1093" s="1" t="s">
        <v>13</v>
      </c>
      <c r="J1093" s="1" t="s">
        <v>14</v>
      </c>
      <c r="K1093" s="1" t="s">
        <v>35</v>
      </c>
      <c r="L1093" s="1" t="s">
        <v>31</v>
      </c>
      <c r="M1093" s="1" t="s">
        <v>17</v>
      </c>
      <c r="N1093" s="1" t="s">
        <v>18</v>
      </c>
      <c r="O1093" s="13">
        <v>0.18</v>
      </c>
    </row>
    <row r="1094" spans="1:15" x14ac:dyDescent="0.25">
      <c r="A1094" s="1" t="s">
        <v>1129</v>
      </c>
      <c r="B1094" s="12">
        <v>44653</v>
      </c>
      <c r="C1094" s="12" t="str">
        <f t="shared" si="51"/>
        <v>2022</v>
      </c>
      <c r="D1094" s="12" t="str">
        <f t="shared" si="52"/>
        <v>Apr</v>
      </c>
      <c r="E1094" s="1">
        <v>37579</v>
      </c>
      <c r="F1094" s="1">
        <v>26211</v>
      </c>
      <c r="G1094" s="1">
        <v>11368</v>
      </c>
      <c r="H1094" s="3">
        <f t="shared" si="53"/>
        <v>0.30250938023896323</v>
      </c>
      <c r="I1094" s="1" t="s">
        <v>20</v>
      </c>
      <c r="J1094" s="1" t="s">
        <v>14</v>
      </c>
      <c r="K1094" s="1" t="s">
        <v>21</v>
      </c>
      <c r="L1094" s="1" t="s">
        <v>41</v>
      </c>
      <c r="M1094" s="1" t="s">
        <v>23</v>
      </c>
      <c r="N1094" s="1" t="s">
        <v>18</v>
      </c>
      <c r="O1094" s="13">
        <v>0.13</v>
      </c>
    </row>
    <row r="1095" spans="1:15" x14ac:dyDescent="0.25">
      <c r="A1095" s="1" t="s">
        <v>1130</v>
      </c>
      <c r="B1095" s="12">
        <v>44607</v>
      </c>
      <c r="C1095" s="12" t="str">
        <f t="shared" si="51"/>
        <v>2022</v>
      </c>
      <c r="D1095" s="12" t="str">
        <f t="shared" si="52"/>
        <v>Feb</v>
      </c>
      <c r="E1095" s="1">
        <v>24712</v>
      </c>
      <c r="F1095" s="1">
        <v>29079</v>
      </c>
      <c r="G1095" s="1">
        <v>-4367</v>
      </c>
      <c r="H1095" s="3">
        <f t="shared" si="53"/>
        <v>-0.17671576561994173</v>
      </c>
      <c r="I1095" s="1" t="s">
        <v>13</v>
      </c>
      <c r="J1095" s="1" t="s">
        <v>36</v>
      </c>
      <c r="K1095" s="1" t="s">
        <v>20</v>
      </c>
      <c r="L1095" s="1" t="s">
        <v>27</v>
      </c>
      <c r="M1095" s="1" t="s">
        <v>23</v>
      </c>
      <c r="N1095" s="1" t="s">
        <v>51</v>
      </c>
      <c r="O1095" s="13">
        <v>0.01</v>
      </c>
    </row>
    <row r="1096" spans="1:15" x14ac:dyDescent="0.25">
      <c r="A1096" s="1" t="s">
        <v>1131</v>
      </c>
      <c r="B1096" s="12">
        <v>44614</v>
      </c>
      <c r="C1096" s="12" t="str">
        <f t="shared" si="51"/>
        <v>2022</v>
      </c>
      <c r="D1096" s="12" t="str">
        <f t="shared" si="52"/>
        <v>Feb</v>
      </c>
      <c r="E1096" s="1">
        <v>12535</v>
      </c>
      <c r="F1096" s="1">
        <v>23409</v>
      </c>
      <c r="G1096" s="1">
        <v>-10874</v>
      </c>
      <c r="H1096" s="3">
        <f t="shared" si="53"/>
        <v>-0.86749102512963705</v>
      </c>
      <c r="I1096" s="1" t="s">
        <v>15</v>
      </c>
      <c r="J1096" s="1" t="s">
        <v>36</v>
      </c>
      <c r="K1096" s="1" t="s">
        <v>21</v>
      </c>
      <c r="L1096" s="1" t="s">
        <v>31</v>
      </c>
      <c r="M1096" s="1" t="s">
        <v>17</v>
      </c>
      <c r="N1096" s="1" t="s">
        <v>18</v>
      </c>
      <c r="O1096" s="13">
        <v>0.28000000000000003</v>
      </c>
    </row>
    <row r="1097" spans="1:15" x14ac:dyDescent="0.25">
      <c r="A1097" s="1" t="s">
        <v>1132</v>
      </c>
      <c r="B1097" s="12">
        <v>45278</v>
      </c>
      <c r="C1097" s="12" t="str">
        <f t="shared" si="51"/>
        <v>2023</v>
      </c>
      <c r="D1097" s="12" t="str">
        <f t="shared" si="52"/>
        <v>Dec</v>
      </c>
      <c r="E1097" s="1">
        <v>9622</v>
      </c>
      <c r="F1097" s="1">
        <v>9191</v>
      </c>
      <c r="G1097" s="1">
        <v>431</v>
      </c>
      <c r="H1097" s="3">
        <f t="shared" si="53"/>
        <v>4.4793182290584078E-2</v>
      </c>
      <c r="I1097" s="1" t="s">
        <v>13</v>
      </c>
      <c r="J1097" s="1" t="s">
        <v>40</v>
      </c>
      <c r="K1097" s="1" t="s">
        <v>21</v>
      </c>
      <c r="L1097" s="1" t="s">
        <v>41</v>
      </c>
      <c r="M1097" s="1" t="s">
        <v>17</v>
      </c>
      <c r="N1097" s="1" t="s">
        <v>33</v>
      </c>
      <c r="O1097" s="13">
        <v>0.1</v>
      </c>
    </row>
    <row r="1098" spans="1:15" x14ac:dyDescent="0.25">
      <c r="A1098" s="1" t="s">
        <v>1133</v>
      </c>
      <c r="B1098" s="12">
        <v>45182</v>
      </c>
      <c r="C1098" s="12" t="str">
        <f t="shared" si="51"/>
        <v>2023</v>
      </c>
      <c r="D1098" s="12" t="str">
        <f t="shared" si="52"/>
        <v>Sep</v>
      </c>
      <c r="E1098" s="1">
        <v>7686</v>
      </c>
      <c r="F1098" s="1">
        <v>26986</v>
      </c>
      <c r="G1098" s="1">
        <v>-19300</v>
      </c>
      <c r="H1098" s="3">
        <f t="shared" si="53"/>
        <v>-2.5110590684361176</v>
      </c>
      <c r="I1098" s="1" t="s">
        <v>35</v>
      </c>
      <c r="J1098" s="1" t="s">
        <v>36</v>
      </c>
      <c r="K1098" s="1" t="s">
        <v>29</v>
      </c>
      <c r="L1098" s="1" t="s">
        <v>31</v>
      </c>
      <c r="M1098" s="1" t="s">
        <v>17</v>
      </c>
      <c r="N1098" s="1" t="s">
        <v>18</v>
      </c>
      <c r="O1098" s="13">
        <v>0.24</v>
      </c>
    </row>
    <row r="1099" spans="1:15" x14ac:dyDescent="0.25">
      <c r="A1099" s="1" t="s">
        <v>1134</v>
      </c>
      <c r="B1099" s="12">
        <v>44980</v>
      </c>
      <c r="C1099" s="12" t="str">
        <f t="shared" si="51"/>
        <v>2023</v>
      </c>
      <c r="D1099" s="12" t="str">
        <f t="shared" si="52"/>
        <v>Feb</v>
      </c>
      <c r="E1099" s="1">
        <v>48791</v>
      </c>
      <c r="F1099" s="1">
        <v>5660</v>
      </c>
      <c r="G1099" s="1">
        <v>43131</v>
      </c>
      <c r="H1099" s="3">
        <f t="shared" si="53"/>
        <v>0.88399499907769874</v>
      </c>
      <c r="I1099" s="1" t="s">
        <v>13</v>
      </c>
      <c r="J1099" s="1" t="s">
        <v>14</v>
      </c>
      <c r="K1099" s="1" t="s">
        <v>20</v>
      </c>
      <c r="L1099" s="1" t="s">
        <v>41</v>
      </c>
      <c r="M1099" s="1" t="s">
        <v>32</v>
      </c>
      <c r="N1099" s="1" t="s">
        <v>24</v>
      </c>
      <c r="O1099" s="13">
        <v>0.06</v>
      </c>
    </row>
    <row r="1100" spans="1:15" x14ac:dyDescent="0.25">
      <c r="A1100" s="1" t="s">
        <v>1135</v>
      </c>
      <c r="B1100" s="12">
        <v>45059</v>
      </c>
      <c r="C1100" s="12" t="str">
        <f t="shared" si="51"/>
        <v>2023</v>
      </c>
      <c r="D1100" s="12" t="str">
        <f t="shared" si="52"/>
        <v>May</v>
      </c>
      <c r="E1100" s="1">
        <v>14209</v>
      </c>
      <c r="F1100" s="1">
        <v>17496</v>
      </c>
      <c r="G1100" s="1">
        <v>-3287</v>
      </c>
      <c r="H1100" s="3">
        <f t="shared" si="53"/>
        <v>-0.2313322542050813</v>
      </c>
      <c r="I1100" s="1" t="s">
        <v>13</v>
      </c>
      <c r="J1100" s="1" t="s">
        <v>26</v>
      </c>
      <c r="K1100" s="1" t="s">
        <v>29</v>
      </c>
      <c r="L1100" s="1" t="s">
        <v>31</v>
      </c>
      <c r="M1100" s="1" t="s">
        <v>17</v>
      </c>
      <c r="N1100" s="1" t="s">
        <v>18</v>
      </c>
      <c r="O1100" s="13">
        <v>0.19</v>
      </c>
    </row>
    <row r="1101" spans="1:15" x14ac:dyDescent="0.25">
      <c r="A1101" s="1" t="s">
        <v>1136</v>
      </c>
      <c r="B1101" s="12">
        <v>44727</v>
      </c>
      <c r="C1101" s="12" t="str">
        <f t="shared" si="51"/>
        <v>2022</v>
      </c>
      <c r="D1101" s="12" t="str">
        <f t="shared" si="52"/>
        <v>Jun</v>
      </c>
      <c r="E1101" s="1">
        <v>21317</v>
      </c>
      <c r="F1101" s="1">
        <v>27642</v>
      </c>
      <c r="G1101" s="1">
        <v>-6325</v>
      </c>
      <c r="H1101" s="3">
        <f t="shared" si="53"/>
        <v>-0.29671154477646949</v>
      </c>
      <c r="I1101" s="1" t="s">
        <v>13</v>
      </c>
      <c r="J1101" s="1" t="s">
        <v>14</v>
      </c>
      <c r="K1101" s="1" t="s">
        <v>29</v>
      </c>
      <c r="L1101" s="1" t="s">
        <v>22</v>
      </c>
      <c r="M1101" s="1" t="s">
        <v>23</v>
      </c>
      <c r="N1101" s="1" t="s">
        <v>18</v>
      </c>
      <c r="O1101" s="13">
        <v>0.14000000000000001</v>
      </c>
    </row>
    <row r="1102" spans="1:15" x14ac:dyDescent="0.25">
      <c r="A1102" s="1" t="s">
        <v>1137</v>
      </c>
      <c r="B1102" s="12">
        <v>44753</v>
      </c>
      <c r="C1102" s="12" t="str">
        <f t="shared" si="51"/>
        <v>2022</v>
      </c>
      <c r="D1102" s="12" t="str">
        <f t="shared" si="52"/>
        <v>Jul</v>
      </c>
      <c r="E1102" s="1">
        <v>22346</v>
      </c>
      <c r="F1102" s="1">
        <v>18255</v>
      </c>
      <c r="G1102" s="1">
        <v>4091</v>
      </c>
      <c r="H1102" s="3">
        <f t="shared" si="53"/>
        <v>0.18307527074196725</v>
      </c>
      <c r="I1102" s="1" t="s">
        <v>35</v>
      </c>
      <c r="J1102" s="1" t="s">
        <v>30</v>
      </c>
      <c r="K1102" s="1" t="s">
        <v>35</v>
      </c>
      <c r="L1102" s="1" t="s">
        <v>27</v>
      </c>
      <c r="M1102" s="1" t="s">
        <v>38</v>
      </c>
      <c r="N1102" s="1" t="s">
        <v>33</v>
      </c>
      <c r="O1102" s="13">
        <v>0.06</v>
      </c>
    </row>
    <row r="1103" spans="1:15" x14ac:dyDescent="0.25">
      <c r="A1103" s="1" t="s">
        <v>1138</v>
      </c>
      <c r="B1103" s="12">
        <v>45255</v>
      </c>
      <c r="C1103" s="12" t="str">
        <f t="shared" si="51"/>
        <v>2023</v>
      </c>
      <c r="D1103" s="12" t="str">
        <f t="shared" si="52"/>
        <v>Nov</v>
      </c>
      <c r="E1103" s="1">
        <v>39732</v>
      </c>
      <c r="F1103" s="1">
        <v>17608</v>
      </c>
      <c r="G1103" s="1">
        <v>22124</v>
      </c>
      <c r="H1103" s="3">
        <f t="shared" si="53"/>
        <v>0.55683076613309168</v>
      </c>
      <c r="I1103" s="1" t="s">
        <v>13</v>
      </c>
      <c r="J1103" s="1" t="s">
        <v>36</v>
      </c>
      <c r="K1103" s="1" t="s">
        <v>21</v>
      </c>
      <c r="L1103" s="1" t="s">
        <v>31</v>
      </c>
      <c r="M1103" s="1" t="s">
        <v>38</v>
      </c>
      <c r="N1103" s="1" t="s">
        <v>33</v>
      </c>
      <c r="O1103" s="13">
        <v>0.14000000000000001</v>
      </c>
    </row>
    <row r="1104" spans="1:15" x14ac:dyDescent="0.25">
      <c r="A1104" s="1" t="s">
        <v>1139</v>
      </c>
      <c r="B1104" s="12">
        <v>44886</v>
      </c>
      <c r="C1104" s="12" t="str">
        <f t="shared" si="51"/>
        <v>2022</v>
      </c>
      <c r="D1104" s="12" t="str">
        <f t="shared" si="52"/>
        <v>Nov</v>
      </c>
      <c r="E1104" s="1">
        <v>5350</v>
      </c>
      <c r="F1104" s="1">
        <v>22343</v>
      </c>
      <c r="G1104" s="1">
        <v>-16993</v>
      </c>
      <c r="H1104" s="3">
        <f t="shared" si="53"/>
        <v>-3.1762616822429908</v>
      </c>
      <c r="I1104" s="1" t="s">
        <v>20</v>
      </c>
      <c r="J1104" s="1" t="s">
        <v>26</v>
      </c>
      <c r="K1104" s="1" t="s">
        <v>29</v>
      </c>
      <c r="L1104" s="1" t="s">
        <v>31</v>
      </c>
      <c r="M1104" s="1" t="s">
        <v>38</v>
      </c>
      <c r="N1104" s="1" t="s">
        <v>51</v>
      </c>
      <c r="O1104" s="13">
        <v>0.18</v>
      </c>
    </row>
    <row r="1105" spans="1:15" x14ac:dyDescent="0.25">
      <c r="A1105" s="1" t="s">
        <v>1140</v>
      </c>
      <c r="B1105" s="12">
        <v>44871</v>
      </c>
      <c r="C1105" s="12" t="str">
        <f t="shared" si="51"/>
        <v>2022</v>
      </c>
      <c r="D1105" s="12" t="str">
        <f t="shared" si="52"/>
        <v>Nov</v>
      </c>
      <c r="E1105" s="1">
        <v>38372</v>
      </c>
      <c r="F1105" s="1">
        <v>14656</v>
      </c>
      <c r="G1105" s="1">
        <v>23716</v>
      </c>
      <c r="H1105" s="3">
        <f t="shared" si="53"/>
        <v>0.61805483164807673</v>
      </c>
      <c r="I1105" s="1" t="s">
        <v>13</v>
      </c>
      <c r="J1105" s="1" t="s">
        <v>26</v>
      </c>
      <c r="K1105" s="1" t="s">
        <v>45</v>
      </c>
      <c r="L1105" s="1" t="s">
        <v>31</v>
      </c>
      <c r="M1105" s="1" t="s">
        <v>17</v>
      </c>
      <c r="N1105" s="1" t="s">
        <v>33</v>
      </c>
      <c r="O1105" s="13">
        <v>7.0000000000000007E-2</v>
      </c>
    </row>
    <row r="1106" spans="1:15" x14ac:dyDescent="0.25">
      <c r="A1106" s="1" t="s">
        <v>1141</v>
      </c>
      <c r="B1106" s="12">
        <v>44981</v>
      </c>
      <c r="C1106" s="12" t="str">
        <f t="shared" si="51"/>
        <v>2023</v>
      </c>
      <c r="D1106" s="12" t="str">
        <f t="shared" si="52"/>
        <v>Feb</v>
      </c>
      <c r="E1106" s="1">
        <v>18083</v>
      </c>
      <c r="F1106" s="1">
        <v>14628</v>
      </c>
      <c r="G1106" s="1">
        <v>3455</v>
      </c>
      <c r="H1106" s="3">
        <f t="shared" si="53"/>
        <v>0.19106342974064039</v>
      </c>
      <c r="I1106" s="1" t="s">
        <v>35</v>
      </c>
      <c r="J1106" s="1" t="s">
        <v>26</v>
      </c>
      <c r="K1106" s="1" t="s">
        <v>29</v>
      </c>
      <c r="L1106" s="1" t="s">
        <v>27</v>
      </c>
      <c r="M1106" s="1" t="s">
        <v>17</v>
      </c>
      <c r="N1106" s="1" t="s">
        <v>33</v>
      </c>
      <c r="O1106" s="13">
        <v>0.16</v>
      </c>
    </row>
    <row r="1107" spans="1:15" x14ac:dyDescent="0.25">
      <c r="A1107" s="1" t="s">
        <v>1142</v>
      </c>
      <c r="B1107" s="12">
        <v>44821</v>
      </c>
      <c r="C1107" s="12" t="str">
        <f t="shared" si="51"/>
        <v>2022</v>
      </c>
      <c r="D1107" s="12" t="str">
        <f t="shared" si="52"/>
        <v>Sep</v>
      </c>
      <c r="E1107" s="1">
        <v>35446</v>
      </c>
      <c r="F1107" s="1">
        <v>15846</v>
      </c>
      <c r="G1107" s="1">
        <v>19600</v>
      </c>
      <c r="H1107" s="3">
        <f t="shared" si="53"/>
        <v>0.55295378886193081</v>
      </c>
      <c r="I1107" s="1" t="s">
        <v>20</v>
      </c>
      <c r="J1107" s="1" t="s">
        <v>36</v>
      </c>
      <c r="K1107" s="1" t="s">
        <v>15</v>
      </c>
      <c r="L1107" s="1" t="s">
        <v>27</v>
      </c>
      <c r="M1107" s="1" t="s">
        <v>23</v>
      </c>
      <c r="N1107" s="1" t="s">
        <v>51</v>
      </c>
      <c r="O1107" s="13">
        <v>0.19</v>
      </c>
    </row>
    <row r="1108" spans="1:15" x14ac:dyDescent="0.25">
      <c r="A1108" s="1" t="s">
        <v>1143</v>
      </c>
      <c r="B1108" s="12">
        <v>45233</v>
      </c>
      <c r="C1108" s="12" t="str">
        <f t="shared" si="51"/>
        <v>2023</v>
      </c>
      <c r="D1108" s="12" t="str">
        <f t="shared" si="52"/>
        <v>Nov</v>
      </c>
      <c r="E1108" s="1">
        <v>33475</v>
      </c>
      <c r="F1108" s="1">
        <v>8251</v>
      </c>
      <c r="G1108" s="1">
        <v>25224</v>
      </c>
      <c r="H1108" s="3">
        <f t="shared" si="53"/>
        <v>0.7535175504107543</v>
      </c>
      <c r="I1108" s="1" t="s">
        <v>15</v>
      </c>
      <c r="J1108" s="1" t="s">
        <v>40</v>
      </c>
      <c r="K1108" s="1" t="s">
        <v>29</v>
      </c>
      <c r="L1108" s="1" t="s">
        <v>41</v>
      </c>
      <c r="M1108" s="1" t="s">
        <v>23</v>
      </c>
      <c r="N1108" s="1" t="s">
        <v>33</v>
      </c>
      <c r="O1108" s="13">
        <v>0.11</v>
      </c>
    </row>
    <row r="1109" spans="1:15" x14ac:dyDescent="0.25">
      <c r="A1109" s="1" t="s">
        <v>1144</v>
      </c>
      <c r="B1109" s="12">
        <v>44648</v>
      </c>
      <c r="C1109" s="12" t="str">
        <f t="shared" si="51"/>
        <v>2022</v>
      </c>
      <c r="D1109" s="12" t="str">
        <f t="shared" si="52"/>
        <v>Mar</v>
      </c>
      <c r="E1109" s="1">
        <v>11213</v>
      </c>
      <c r="F1109" s="1">
        <v>6174</v>
      </c>
      <c r="G1109" s="1">
        <v>5039</v>
      </c>
      <c r="H1109" s="3">
        <f t="shared" si="53"/>
        <v>0.44938910193525372</v>
      </c>
      <c r="I1109" s="1" t="s">
        <v>13</v>
      </c>
      <c r="J1109" s="1" t="s">
        <v>36</v>
      </c>
      <c r="K1109" s="1" t="s">
        <v>29</v>
      </c>
      <c r="L1109" s="1" t="s">
        <v>31</v>
      </c>
      <c r="M1109" s="1" t="s">
        <v>32</v>
      </c>
      <c r="N1109" s="1" t="s">
        <v>18</v>
      </c>
      <c r="O1109" s="13">
        <v>0.15</v>
      </c>
    </row>
    <row r="1110" spans="1:15" x14ac:dyDescent="0.25">
      <c r="A1110" s="1" t="s">
        <v>1145</v>
      </c>
      <c r="B1110" s="12">
        <v>45174</v>
      </c>
      <c r="C1110" s="12" t="str">
        <f t="shared" si="51"/>
        <v>2023</v>
      </c>
      <c r="D1110" s="12" t="str">
        <f t="shared" si="52"/>
        <v>Sep</v>
      </c>
      <c r="E1110" s="1">
        <v>22835</v>
      </c>
      <c r="F1110" s="1">
        <v>20980</v>
      </c>
      <c r="G1110" s="1">
        <v>1855</v>
      </c>
      <c r="H1110" s="3">
        <f t="shared" si="53"/>
        <v>8.1234946354280704E-2</v>
      </c>
      <c r="I1110" s="1" t="s">
        <v>13</v>
      </c>
      <c r="J1110" s="1" t="s">
        <v>36</v>
      </c>
      <c r="K1110" s="1" t="s">
        <v>20</v>
      </c>
      <c r="L1110" s="1" t="s">
        <v>27</v>
      </c>
      <c r="M1110" s="1" t="s">
        <v>17</v>
      </c>
      <c r="N1110" s="1" t="s">
        <v>24</v>
      </c>
      <c r="O1110" s="13">
        <v>0.06</v>
      </c>
    </row>
    <row r="1111" spans="1:15" x14ac:dyDescent="0.25">
      <c r="A1111" s="1" t="s">
        <v>1146</v>
      </c>
      <c r="B1111" s="12">
        <v>45069</v>
      </c>
      <c r="C1111" s="12" t="str">
        <f t="shared" si="51"/>
        <v>2023</v>
      </c>
      <c r="D1111" s="12" t="str">
        <f t="shared" si="52"/>
        <v>May</v>
      </c>
      <c r="E1111" s="1">
        <v>11231</v>
      </c>
      <c r="F1111" s="1">
        <v>21484</v>
      </c>
      <c r="G1111" s="1">
        <v>-10253</v>
      </c>
      <c r="H1111" s="3">
        <f t="shared" si="53"/>
        <v>-0.91291959754251628</v>
      </c>
      <c r="I1111" s="1" t="s">
        <v>13</v>
      </c>
      <c r="J1111" s="1" t="s">
        <v>36</v>
      </c>
      <c r="K1111" s="1" t="s">
        <v>29</v>
      </c>
      <c r="L1111" s="1" t="s">
        <v>31</v>
      </c>
      <c r="M1111" s="1" t="s">
        <v>23</v>
      </c>
      <c r="N1111" s="1" t="s">
        <v>18</v>
      </c>
      <c r="O1111" s="13">
        <v>0.28999999999999998</v>
      </c>
    </row>
    <row r="1112" spans="1:15" x14ac:dyDescent="0.25">
      <c r="A1112" s="1" t="s">
        <v>1147</v>
      </c>
      <c r="B1112" s="12">
        <v>45016</v>
      </c>
      <c r="C1112" s="12" t="str">
        <f t="shared" si="51"/>
        <v>2023</v>
      </c>
      <c r="D1112" s="12" t="str">
        <f t="shared" si="52"/>
        <v>Mar</v>
      </c>
      <c r="E1112" s="1">
        <v>5081</v>
      </c>
      <c r="F1112" s="1">
        <v>11016</v>
      </c>
      <c r="G1112" s="1">
        <v>-5935</v>
      </c>
      <c r="H1112" s="3">
        <f t="shared" si="53"/>
        <v>-1.16807715016729</v>
      </c>
      <c r="I1112" s="1" t="s">
        <v>20</v>
      </c>
      <c r="J1112" s="1" t="s">
        <v>26</v>
      </c>
      <c r="K1112" s="1" t="s">
        <v>21</v>
      </c>
      <c r="L1112" s="1" t="s">
        <v>41</v>
      </c>
      <c r="M1112" s="1" t="s">
        <v>32</v>
      </c>
      <c r="N1112" s="1" t="s">
        <v>18</v>
      </c>
      <c r="O1112" s="13">
        <v>0.16</v>
      </c>
    </row>
    <row r="1113" spans="1:15" x14ac:dyDescent="0.25">
      <c r="A1113" s="1" t="s">
        <v>1148</v>
      </c>
      <c r="B1113" s="12">
        <v>44888</v>
      </c>
      <c r="C1113" s="12" t="str">
        <f t="shared" si="51"/>
        <v>2022</v>
      </c>
      <c r="D1113" s="12" t="str">
        <f t="shared" si="52"/>
        <v>Nov</v>
      </c>
      <c r="E1113" s="1">
        <v>26883</v>
      </c>
      <c r="F1113" s="1">
        <v>10308</v>
      </c>
      <c r="G1113" s="1">
        <v>16575</v>
      </c>
      <c r="H1113" s="3">
        <f t="shared" si="53"/>
        <v>0.61656065171297847</v>
      </c>
      <c r="I1113" s="1" t="s">
        <v>35</v>
      </c>
      <c r="J1113" s="1" t="s">
        <v>30</v>
      </c>
      <c r="K1113" s="1" t="s">
        <v>29</v>
      </c>
      <c r="L1113" s="1" t="s">
        <v>41</v>
      </c>
      <c r="M1113" s="1" t="s">
        <v>17</v>
      </c>
      <c r="N1113" s="1" t="s">
        <v>24</v>
      </c>
      <c r="O1113" s="13">
        <v>0</v>
      </c>
    </row>
    <row r="1114" spans="1:15" x14ac:dyDescent="0.25">
      <c r="A1114" s="1" t="s">
        <v>1149</v>
      </c>
      <c r="B1114" s="12">
        <v>44592</v>
      </c>
      <c r="C1114" s="12" t="str">
        <f t="shared" si="51"/>
        <v>2022</v>
      </c>
      <c r="D1114" s="12" t="str">
        <f t="shared" si="52"/>
        <v>Jan</v>
      </c>
      <c r="E1114" s="1">
        <v>18467</v>
      </c>
      <c r="F1114" s="1">
        <v>17549</v>
      </c>
      <c r="G1114" s="1">
        <v>918</v>
      </c>
      <c r="H1114" s="3">
        <f t="shared" si="53"/>
        <v>4.9710294038013754E-2</v>
      </c>
      <c r="I1114" s="1" t="s">
        <v>29</v>
      </c>
      <c r="J1114" s="1" t="s">
        <v>36</v>
      </c>
      <c r="K1114" s="1" t="s">
        <v>21</v>
      </c>
      <c r="L1114" s="1" t="s">
        <v>41</v>
      </c>
      <c r="M1114" s="1" t="s">
        <v>17</v>
      </c>
      <c r="N1114" s="1" t="s">
        <v>24</v>
      </c>
      <c r="O1114" s="13">
        <v>7.0000000000000007E-2</v>
      </c>
    </row>
    <row r="1115" spans="1:15" x14ac:dyDescent="0.25">
      <c r="A1115" s="1" t="s">
        <v>1150</v>
      </c>
      <c r="B1115" s="12">
        <v>44737</v>
      </c>
      <c r="C1115" s="12" t="str">
        <f t="shared" si="51"/>
        <v>2022</v>
      </c>
      <c r="D1115" s="12" t="str">
        <f t="shared" si="52"/>
        <v>Jun</v>
      </c>
      <c r="E1115" s="1">
        <v>36128</v>
      </c>
      <c r="F1115" s="1">
        <v>18933</v>
      </c>
      <c r="G1115" s="1">
        <v>17195</v>
      </c>
      <c r="H1115" s="3">
        <f t="shared" si="53"/>
        <v>0.47594663418954825</v>
      </c>
      <c r="I1115" s="1" t="s">
        <v>20</v>
      </c>
      <c r="J1115" s="1" t="s">
        <v>40</v>
      </c>
      <c r="K1115" s="1" t="s">
        <v>21</v>
      </c>
      <c r="L1115" s="1" t="s">
        <v>16</v>
      </c>
      <c r="M1115" s="1" t="s">
        <v>23</v>
      </c>
      <c r="N1115" s="1" t="s">
        <v>33</v>
      </c>
      <c r="O1115" s="13">
        <v>0.15</v>
      </c>
    </row>
    <row r="1116" spans="1:15" x14ac:dyDescent="0.25">
      <c r="A1116" s="1" t="s">
        <v>1151</v>
      </c>
      <c r="B1116" s="12">
        <v>44755</v>
      </c>
      <c r="C1116" s="12" t="str">
        <f t="shared" si="51"/>
        <v>2022</v>
      </c>
      <c r="D1116" s="12" t="str">
        <f t="shared" si="52"/>
        <v>Jul</v>
      </c>
      <c r="E1116" s="1">
        <v>12459</v>
      </c>
      <c r="F1116" s="1">
        <v>25262</v>
      </c>
      <c r="G1116" s="1">
        <v>-12803</v>
      </c>
      <c r="H1116" s="3">
        <f t="shared" si="53"/>
        <v>-1.0276105626454772</v>
      </c>
      <c r="I1116" s="1" t="s">
        <v>29</v>
      </c>
      <c r="J1116" s="1" t="s">
        <v>26</v>
      </c>
      <c r="K1116" s="1" t="s">
        <v>21</v>
      </c>
      <c r="L1116" s="1" t="s">
        <v>22</v>
      </c>
      <c r="M1116" s="1" t="s">
        <v>38</v>
      </c>
      <c r="N1116" s="1" t="s">
        <v>33</v>
      </c>
      <c r="O1116" s="13">
        <v>0.1</v>
      </c>
    </row>
    <row r="1117" spans="1:15" x14ac:dyDescent="0.25">
      <c r="A1117" s="1" t="s">
        <v>1152</v>
      </c>
      <c r="B1117" s="12">
        <v>44813</v>
      </c>
      <c r="C1117" s="12" t="str">
        <f t="shared" si="51"/>
        <v>2022</v>
      </c>
      <c r="D1117" s="12" t="str">
        <f t="shared" si="52"/>
        <v>Sep</v>
      </c>
      <c r="E1117" s="1">
        <v>46461</v>
      </c>
      <c r="F1117" s="1">
        <v>20833</v>
      </c>
      <c r="G1117" s="1">
        <v>25628</v>
      </c>
      <c r="H1117" s="3">
        <f t="shared" si="53"/>
        <v>0.55160241923333553</v>
      </c>
      <c r="I1117" s="1" t="s">
        <v>13</v>
      </c>
      <c r="J1117" s="1" t="s">
        <v>36</v>
      </c>
      <c r="K1117" s="1" t="s">
        <v>29</v>
      </c>
      <c r="L1117" s="1" t="s">
        <v>27</v>
      </c>
      <c r="M1117" s="1" t="s">
        <v>17</v>
      </c>
      <c r="N1117" s="1" t="s">
        <v>24</v>
      </c>
      <c r="O1117" s="13">
        <v>0.08</v>
      </c>
    </row>
    <row r="1118" spans="1:15" x14ac:dyDescent="0.25">
      <c r="A1118" s="1" t="s">
        <v>1153</v>
      </c>
      <c r="B1118" s="12">
        <v>45129</v>
      </c>
      <c r="C1118" s="12" t="str">
        <f t="shared" si="51"/>
        <v>2023</v>
      </c>
      <c r="D1118" s="12" t="str">
        <f t="shared" si="52"/>
        <v>Jul</v>
      </c>
      <c r="E1118" s="1">
        <v>48190</v>
      </c>
      <c r="F1118" s="1">
        <v>20644</v>
      </c>
      <c r="G1118" s="1">
        <v>27546</v>
      </c>
      <c r="H1118" s="3">
        <f t="shared" si="53"/>
        <v>0.57161236771114343</v>
      </c>
      <c r="I1118" s="1" t="s">
        <v>20</v>
      </c>
      <c r="J1118" s="1" t="s">
        <v>36</v>
      </c>
      <c r="K1118" s="1" t="s">
        <v>21</v>
      </c>
      <c r="L1118" s="1" t="s">
        <v>27</v>
      </c>
      <c r="M1118" s="1" t="s">
        <v>23</v>
      </c>
      <c r="N1118" s="1" t="s">
        <v>18</v>
      </c>
      <c r="O1118" s="13">
        <v>0.21</v>
      </c>
    </row>
    <row r="1119" spans="1:15" x14ac:dyDescent="0.25">
      <c r="A1119" s="1" t="s">
        <v>1154</v>
      </c>
      <c r="B1119" s="12">
        <v>45219</v>
      </c>
      <c r="C1119" s="12" t="str">
        <f t="shared" si="51"/>
        <v>2023</v>
      </c>
      <c r="D1119" s="12" t="str">
        <f t="shared" si="52"/>
        <v>Oct</v>
      </c>
      <c r="E1119" s="1">
        <v>20093</v>
      </c>
      <c r="F1119" s="1">
        <v>8004</v>
      </c>
      <c r="G1119" s="1">
        <v>12089</v>
      </c>
      <c r="H1119" s="3">
        <f t="shared" si="53"/>
        <v>0.60165231672721842</v>
      </c>
      <c r="I1119" s="1" t="s">
        <v>15</v>
      </c>
      <c r="J1119" s="1" t="s">
        <v>26</v>
      </c>
      <c r="K1119" s="1" t="s">
        <v>45</v>
      </c>
      <c r="L1119" s="1" t="s">
        <v>31</v>
      </c>
      <c r="M1119" s="1" t="s">
        <v>23</v>
      </c>
      <c r="N1119" s="1" t="s">
        <v>18</v>
      </c>
      <c r="O1119" s="13">
        <v>0.21</v>
      </c>
    </row>
    <row r="1120" spans="1:15" x14ac:dyDescent="0.25">
      <c r="A1120" s="1" t="s">
        <v>1155</v>
      </c>
      <c r="B1120" s="12">
        <v>44921</v>
      </c>
      <c r="C1120" s="12" t="str">
        <f t="shared" si="51"/>
        <v>2022</v>
      </c>
      <c r="D1120" s="12" t="str">
        <f t="shared" si="52"/>
        <v>Dec</v>
      </c>
      <c r="E1120" s="1">
        <v>48863</v>
      </c>
      <c r="F1120" s="1">
        <v>12618</v>
      </c>
      <c r="G1120" s="1">
        <v>36245</v>
      </c>
      <c r="H1120" s="3">
        <f t="shared" si="53"/>
        <v>0.7417677997666946</v>
      </c>
      <c r="I1120" s="1" t="s">
        <v>13</v>
      </c>
      <c r="J1120" s="1" t="s">
        <v>36</v>
      </c>
      <c r="K1120" s="1" t="s">
        <v>21</v>
      </c>
      <c r="L1120" s="1" t="s">
        <v>27</v>
      </c>
      <c r="M1120" s="1" t="s">
        <v>23</v>
      </c>
      <c r="N1120" s="1" t="s">
        <v>18</v>
      </c>
      <c r="O1120" s="13">
        <v>0.1</v>
      </c>
    </row>
    <row r="1121" spans="1:15" x14ac:dyDescent="0.25">
      <c r="A1121" s="1" t="s">
        <v>1156</v>
      </c>
      <c r="B1121" s="12">
        <v>44938</v>
      </c>
      <c r="C1121" s="12" t="str">
        <f t="shared" si="51"/>
        <v>2023</v>
      </c>
      <c r="D1121" s="12" t="str">
        <f t="shared" si="52"/>
        <v>Jan</v>
      </c>
      <c r="E1121" s="1">
        <v>15008</v>
      </c>
      <c r="F1121" s="1">
        <v>11771</v>
      </c>
      <c r="G1121" s="1">
        <v>3237</v>
      </c>
      <c r="H1121" s="3">
        <f t="shared" si="53"/>
        <v>0.21568496801705758</v>
      </c>
      <c r="I1121" s="1" t="s">
        <v>13</v>
      </c>
      <c r="J1121" s="1" t="s">
        <v>26</v>
      </c>
      <c r="K1121" s="1" t="s">
        <v>15</v>
      </c>
      <c r="L1121" s="1" t="s">
        <v>31</v>
      </c>
      <c r="M1121" s="1" t="s">
        <v>38</v>
      </c>
      <c r="N1121" s="1" t="s">
        <v>51</v>
      </c>
      <c r="O1121" s="13">
        <v>0.26</v>
      </c>
    </row>
    <row r="1122" spans="1:15" x14ac:dyDescent="0.25">
      <c r="A1122" s="1" t="s">
        <v>1157</v>
      </c>
      <c r="B1122" s="12">
        <v>45272</v>
      </c>
      <c r="C1122" s="12" t="str">
        <f t="shared" si="51"/>
        <v>2023</v>
      </c>
      <c r="D1122" s="12" t="str">
        <f t="shared" si="52"/>
        <v>Dec</v>
      </c>
      <c r="E1122" s="1">
        <v>17315</v>
      </c>
      <c r="F1122" s="1">
        <v>7439</v>
      </c>
      <c r="G1122" s="1">
        <v>9876</v>
      </c>
      <c r="H1122" s="3">
        <f t="shared" si="53"/>
        <v>0.57037250938492634</v>
      </c>
      <c r="I1122" s="1" t="s">
        <v>15</v>
      </c>
      <c r="J1122" s="1" t="s">
        <v>40</v>
      </c>
      <c r="K1122" s="1" t="s">
        <v>29</v>
      </c>
      <c r="L1122" s="1" t="s">
        <v>31</v>
      </c>
      <c r="M1122" s="1" t="s">
        <v>23</v>
      </c>
      <c r="N1122" s="1" t="s">
        <v>18</v>
      </c>
      <c r="O1122" s="13">
        <v>0.19</v>
      </c>
    </row>
    <row r="1123" spans="1:15" x14ac:dyDescent="0.25">
      <c r="A1123" s="1" t="s">
        <v>1158</v>
      </c>
      <c r="B1123" s="12">
        <v>44636</v>
      </c>
      <c r="C1123" s="12" t="str">
        <f t="shared" si="51"/>
        <v>2022</v>
      </c>
      <c r="D1123" s="12" t="str">
        <f t="shared" si="52"/>
        <v>Mar</v>
      </c>
      <c r="E1123" s="1">
        <v>30918</v>
      </c>
      <c r="F1123" s="1">
        <v>16679</v>
      </c>
      <c r="G1123" s="1">
        <v>14239</v>
      </c>
      <c r="H1123" s="3">
        <f t="shared" si="53"/>
        <v>0.4605407853030597</v>
      </c>
      <c r="I1123" s="1" t="s">
        <v>29</v>
      </c>
      <c r="J1123" s="1" t="s">
        <v>40</v>
      </c>
      <c r="K1123" s="1" t="s">
        <v>20</v>
      </c>
      <c r="L1123" s="1" t="s">
        <v>31</v>
      </c>
      <c r="M1123" s="1" t="s">
        <v>17</v>
      </c>
      <c r="N1123" s="1" t="s">
        <v>33</v>
      </c>
      <c r="O1123" s="13">
        <v>0.18</v>
      </c>
    </row>
    <row r="1124" spans="1:15" x14ac:dyDescent="0.25">
      <c r="A1124" s="1" t="s">
        <v>1159</v>
      </c>
      <c r="B1124" s="12">
        <v>44972</v>
      </c>
      <c r="C1124" s="12" t="str">
        <f t="shared" si="51"/>
        <v>2023</v>
      </c>
      <c r="D1124" s="12" t="str">
        <f t="shared" si="52"/>
        <v>Feb</v>
      </c>
      <c r="E1124" s="1">
        <v>48257</v>
      </c>
      <c r="F1124" s="1">
        <v>28330</v>
      </c>
      <c r="G1124" s="1">
        <v>19927</v>
      </c>
      <c r="H1124" s="3">
        <f t="shared" si="53"/>
        <v>0.41293491099736823</v>
      </c>
      <c r="I1124" s="1" t="s">
        <v>20</v>
      </c>
      <c r="J1124" s="1" t="s">
        <v>36</v>
      </c>
      <c r="K1124" s="1" t="s">
        <v>20</v>
      </c>
      <c r="L1124" s="1" t="s">
        <v>27</v>
      </c>
      <c r="M1124" s="1" t="s">
        <v>17</v>
      </c>
      <c r="N1124" s="1" t="s">
        <v>33</v>
      </c>
      <c r="O1124" s="13">
        <v>0.22</v>
      </c>
    </row>
    <row r="1125" spans="1:15" x14ac:dyDescent="0.25">
      <c r="A1125" s="1" t="s">
        <v>1160</v>
      </c>
      <c r="B1125" s="12">
        <v>45169</v>
      </c>
      <c r="C1125" s="12" t="str">
        <f t="shared" si="51"/>
        <v>2023</v>
      </c>
      <c r="D1125" s="12" t="str">
        <f t="shared" si="52"/>
        <v>Aug</v>
      </c>
      <c r="E1125" s="1">
        <v>19140</v>
      </c>
      <c r="F1125" s="1">
        <v>7705</v>
      </c>
      <c r="G1125" s="1">
        <v>11435</v>
      </c>
      <c r="H1125" s="3">
        <f t="shared" si="53"/>
        <v>0.5974399164054337</v>
      </c>
      <c r="I1125" s="1" t="s">
        <v>20</v>
      </c>
      <c r="J1125" s="1" t="s">
        <v>36</v>
      </c>
      <c r="K1125" s="1" t="s">
        <v>29</v>
      </c>
      <c r="L1125" s="1" t="s">
        <v>31</v>
      </c>
      <c r="M1125" s="1" t="s">
        <v>32</v>
      </c>
      <c r="N1125" s="1" t="s">
        <v>51</v>
      </c>
      <c r="O1125" s="13">
        <v>0.12</v>
      </c>
    </row>
    <row r="1126" spans="1:15" x14ac:dyDescent="0.25">
      <c r="A1126" s="1" t="s">
        <v>1161</v>
      </c>
      <c r="B1126" s="12">
        <v>44890</v>
      </c>
      <c r="C1126" s="12" t="str">
        <f t="shared" si="51"/>
        <v>2022</v>
      </c>
      <c r="D1126" s="12" t="str">
        <f t="shared" si="52"/>
        <v>Nov</v>
      </c>
      <c r="E1126" s="1">
        <v>13627</v>
      </c>
      <c r="F1126" s="1">
        <v>9003</v>
      </c>
      <c r="G1126" s="1">
        <v>4624</v>
      </c>
      <c r="H1126" s="3">
        <f t="shared" si="53"/>
        <v>0.3393263374183606</v>
      </c>
      <c r="I1126" s="1" t="s">
        <v>29</v>
      </c>
      <c r="J1126" s="1" t="s">
        <v>36</v>
      </c>
      <c r="K1126" s="1" t="s">
        <v>15</v>
      </c>
      <c r="L1126" s="1" t="s">
        <v>41</v>
      </c>
      <c r="M1126" s="1" t="s">
        <v>32</v>
      </c>
      <c r="N1126" s="1" t="s">
        <v>33</v>
      </c>
      <c r="O1126" s="13">
        <v>0.2</v>
      </c>
    </row>
    <row r="1127" spans="1:15" x14ac:dyDescent="0.25">
      <c r="A1127" s="1" t="s">
        <v>1162</v>
      </c>
      <c r="B1127" s="12">
        <v>44808</v>
      </c>
      <c r="C1127" s="12" t="str">
        <f t="shared" si="51"/>
        <v>2022</v>
      </c>
      <c r="D1127" s="12" t="str">
        <f t="shared" si="52"/>
        <v>Sep</v>
      </c>
      <c r="E1127" s="1">
        <v>42428</v>
      </c>
      <c r="F1127" s="1">
        <v>23523</v>
      </c>
      <c r="G1127" s="1">
        <v>18905</v>
      </c>
      <c r="H1127" s="3">
        <f t="shared" si="53"/>
        <v>0.44557839162817009</v>
      </c>
      <c r="I1127" s="1" t="s">
        <v>35</v>
      </c>
      <c r="J1127" s="1" t="s">
        <v>36</v>
      </c>
      <c r="K1127" s="1" t="s">
        <v>15</v>
      </c>
      <c r="L1127" s="1" t="s">
        <v>31</v>
      </c>
      <c r="M1127" s="1" t="s">
        <v>32</v>
      </c>
      <c r="N1127" s="1" t="s">
        <v>33</v>
      </c>
      <c r="O1127" s="13">
        <v>0.28999999999999998</v>
      </c>
    </row>
    <row r="1128" spans="1:15" x14ac:dyDescent="0.25">
      <c r="A1128" s="1" t="s">
        <v>1163</v>
      </c>
      <c r="B1128" s="12">
        <v>45136</v>
      </c>
      <c r="C1128" s="12" t="str">
        <f t="shared" si="51"/>
        <v>2023</v>
      </c>
      <c r="D1128" s="12" t="str">
        <f t="shared" si="52"/>
        <v>Jul</v>
      </c>
      <c r="E1128" s="1">
        <v>23699</v>
      </c>
      <c r="F1128" s="1">
        <v>10556</v>
      </c>
      <c r="G1128" s="1">
        <v>13143</v>
      </c>
      <c r="H1128" s="3">
        <f t="shared" si="53"/>
        <v>0.55458036204059247</v>
      </c>
      <c r="I1128" s="1" t="s">
        <v>13</v>
      </c>
      <c r="J1128" s="1" t="s">
        <v>30</v>
      </c>
      <c r="K1128" s="1" t="s">
        <v>35</v>
      </c>
      <c r="L1128" s="1" t="s">
        <v>31</v>
      </c>
      <c r="M1128" s="1" t="s">
        <v>32</v>
      </c>
      <c r="N1128" s="1" t="s">
        <v>18</v>
      </c>
      <c r="O1128" s="13">
        <v>0.25</v>
      </c>
    </row>
    <row r="1129" spans="1:15" x14ac:dyDescent="0.25">
      <c r="A1129" s="1" t="s">
        <v>1164</v>
      </c>
      <c r="B1129" s="12">
        <v>44750</v>
      </c>
      <c r="C1129" s="12" t="str">
        <f t="shared" si="51"/>
        <v>2022</v>
      </c>
      <c r="D1129" s="12" t="str">
        <f t="shared" si="52"/>
        <v>Jul</v>
      </c>
      <c r="E1129" s="1">
        <v>26459</v>
      </c>
      <c r="F1129" s="1">
        <v>25806</v>
      </c>
      <c r="G1129" s="1">
        <v>653</v>
      </c>
      <c r="H1129" s="3">
        <f t="shared" si="53"/>
        <v>2.4679693110094863E-2</v>
      </c>
      <c r="I1129" s="1" t="s">
        <v>35</v>
      </c>
      <c r="J1129" s="1" t="s">
        <v>26</v>
      </c>
      <c r="K1129" s="1" t="s">
        <v>21</v>
      </c>
      <c r="L1129" s="1" t="s">
        <v>16</v>
      </c>
      <c r="M1129" s="1" t="s">
        <v>17</v>
      </c>
      <c r="N1129" s="1" t="s">
        <v>18</v>
      </c>
      <c r="O1129" s="13">
        <v>0.24</v>
      </c>
    </row>
    <row r="1130" spans="1:15" x14ac:dyDescent="0.25">
      <c r="A1130" s="1" t="s">
        <v>1165</v>
      </c>
      <c r="B1130" s="12">
        <v>44955</v>
      </c>
      <c r="C1130" s="12" t="str">
        <f t="shared" si="51"/>
        <v>2023</v>
      </c>
      <c r="D1130" s="12" t="str">
        <f t="shared" si="52"/>
        <v>Jan</v>
      </c>
      <c r="E1130" s="1">
        <v>43994</v>
      </c>
      <c r="F1130" s="1">
        <v>19846</v>
      </c>
      <c r="G1130" s="1">
        <v>24148</v>
      </c>
      <c r="H1130" s="3">
        <f t="shared" si="53"/>
        <v>0.54889303086784558</v>
      </c>
      <c r="I1130" s="1" t="s">
        <v>13</v>
      </c>
      <c r="J1130" s="1" t="s">
        <v>36</v>
      </c>
      <c r="K1130" s="1" t="s">
        <v>35</v>
      </c>
      <c r="L1130" s="1" t="s">
        <v>31</v>
      </c>
      <c r="M1130" s="1" t="s">
        <v>17</v>
      </c>
      <c r="N1130" s="1" t="s">
        <v>18</v>
      </c>
      <c r="O1130" s="13">
        <v>0.01</v>
      </c>
    </row>
    <row r="1131" spans="1:15" x14ac:dyDescent="0.25">
      <c r="A1131" s="1" t="s">
        <v>1166</v>
      </c>
      <c r="B1131" s="12">
        <v>44778</v>
      </c>
      <c r="C1131" s="12" t="str">
        <f t="shared" si="51"/>
        <v>2022</v>
      </c>
      <c r="D1131" s="12" t="str">
        <f t="shared" si="52"/>
        <v>Aug</v>
      </c>
      <c r="E1131" s="1">
        <v>7520</v>
      </c>
      <c r="F1131" s="1">
        <v>12306</v>
      </c>
      <c r="G1131" s="1">
        <v>-4786</v>
      </c>
      <c r="H1131" s="3">
        <f t="shared" si="53"/>
        <v>-0.63643617021276599</v>
      </c>
      <c r="I1131" s="1" t="s">
        <v>29</v>
      </c>
      <c r="J1131" s="1" t="s">
        <v>14</v>
      </c>
      <c r="K1131" s="1" t="s">
        <v>21</v>
      </c>
      <c r="L1131" s="1" t="s">
        <v>31</v>
      </c>
      <c r="M1131" s="1" t="s">
        <v>38</v>
      </c>
      <c r="N1131" s="1" t="s">
        <v>18</v>
      </c>
      <c r="O1131" s="13">
        <v>0.24</v>
      </c>
    </row>
    <row r="1132" spans="1:15" x14ac:dyDescent="0.25">
      <c r="A1132" s="1" t="s">
        <v>1167</v>
      </c>
      <c r="B1132" s="12">
        <v>44720</v>
      </c>
      <c r="C1132" s="12" t="str">
        <f t="shared" si="51"/>
        <v>2022</v>
      </c>
      <c r="D1132" s="12" t="str">
        <f t="shared" si="52"/>
        <v>Jun</v>
      </c>
      <c r="E1132" s="1">
        <v>38974</v>
      </c>
      <c r="F1132" s="1">
        <v>11387</v>
      </c>
      <c r="G1132" s="1">
        <v>27587</v>
      </c>
      <c r="H1132" s="3">
        <f t="shared" si="53"/>
        <v>0.70783086160004105</v>
      </c>
      <c r="I1132" s="1" t="s">
        <v>15</v>
      </c>
      <c r="J1132" s="1" t="s">
        <v>14</v>
      </c>
      <c r="K1132" s="1" t="s">
        <v>20</v>
      </c>
      <c r="L1132" s="1" t="s">
        <v>31</v>
      </c>
      <c r="M1132" s="1" t="s">
        <v>17</v>
      </c>
      <c r="N1132" s="1" t="s">
        <v>18</v>
      </c>
      <c r="O1132" s="13">
        <v>0.15</v>
      </c>
    </row>
    <row r="1133" spans="1:15" x14ac:dyDescent="0.25">
      <c r="A1133" s="1" t="s">
        <v>1168</v>
      </c>
      <c r="B1133" s="12">
        <v>44824</v>
      </c>
      <c r="C1133" s="12" t="str">
        <f t="shared" si="51"/>
        <v>2022</v>
      </c>
      <c r="D1133" s="12" t="str">
        <f t="shared" si="52"/>
        <v>Sep</v>
      </c>
      <c r="E1133" s="1">
        <v>45477</v>
      </c>
      <c r="F1133" s="1">
        <v>23300</v>
      </c>
      <c r="G1133" s="1">
        <v>22177</v>
      </c>
      <c r="H1133" s="3">
        <f t="shared" si="53"/>
        <v>0.48765309936891177</v>
      </c>
      <c r="I1133" s="1" t="s">
        <v>13</v>
      </c>
      <c r="J1133" s="1" t="s">
        <v>14</v>
      </c>
      <c r="K1133" s="1" t="s">
        <v>35</v>
      </c>
      <c r="L1133" s="1" t="s">
        <v>16</v>
      </c>
      <c r="M1133" s="1" t="s">
        <v>38</v>
      </c>
      <c r="N1133" s="1" t="s">
        <v>18</v>
      </c>
      <c r="O1133" s="13">
        <v>0.27</v>
      </c>
    </row>
    <row r="1134" spans="1:15" x14ac:dyDescent="0.25">
      <c r="A1134" s="1" t="s">
        <v>1169</v>
      </c>
      <c r="B1134" s="12">
        <v>45076</v>
      </c>
      <c r="C1134" s="12" t="str">
        <f t="shared" si="51"/>
        <v>2023</v>
      </c>
      <c r="D1134" s="12" t="str">
        <f t="shared" si="52"/>
        <v>May</v>
      </c>
      <c r="E1134" s="1">
        <v>40140</v>
      </c>
      <c r="F1134" s="1">
        <v>15341</v>
      </c>
      <c r="G1134" s="1">
        <v>24799</v>
      </c>
      <c r="H1134" s="3">
        <f t="shared" si="53"/>
        <v>0.61781265570503241</v>
      </c>
      <c r="I1134" s="1" t="s">
        <v>15</v>
      </c>
      <c r="J1134" s="1" t="s">
        <v>14</v>
      </c>
      <c r="K1134" s="1" t="s">
        <v>21</v>
      </c>
      <c r="L1134" s="1" t="s">
        <v>27</v>
      </c>
      <c r="M1134" s="1" t="s">
        <v>23</v>
      </c>
      <c r="N1134" s="1" t="s">
        <v>18</v>
      </c>
      <c r="O1134" s="13">
        <v>0.25</v>
      </c>
    </row>
    <row r="1135" spans="1:15" x14ac:dyDescent="0.25">
      <c r="A1135" s="1" t="s">
        <v>1170</v>
      </c>
      <c r="B1135" s="12">
        <v>45097</v>
      </c>
      <c r="C1135" s="12" t="str">
        <f t="shared" si="51"/>
        <v>2023</v>
      </c>
      <c r="D1135" s="12" t="str">
        <f t="shared" si="52"/>
        <v>Jun</v>
      </c>
      <c r="E1135" s="1">
        <v>38216</v>
      </c>
      <c r="F1135" s="1">
        <v>28981</v>
      </c>
      <c r="G1135" s="1">
        <v>9235</v>
      </c>
      <c r="H1135" s="3">
        <f t="shared" si="53"/>
        <v>0.24165271090642662</v>
      </c>
      <c r="I1135" s="1" t="s">
        <v>29</v>
      </c>
      <c r="J1135" s="1" t="s">
        <v>36</v>
      </c>
      <c r="K1135" s="1" t="s">
        <v>45</v>
      </c>
      <c r="L1135" s="1" t="s">
        <v>22</v>
      </c>
      <c r="M1135" s="1" t="s">
        <v>38</v>
      </c>
      <c r="N1135" s="1" t="s">
        <v>24</v>
      </c>
      <c r="O1135" s="13">
        <v>0.18</v>
      </c>
    </row>
    <row r="1136" spans="1:15" x14ac:dyDescent="0.25">
      <c r="A1136" s="1" t="s">
        <v>1171</v>
      </c>
      <c r="B1136" s="12">
        <v>44932</v>
      </c>
      <c r="C1136" s="12" t="str">
        <f t="shared" si="51"/>
        <v>2023</v>
      </c>
      <c r="D1136" s="12" t="str">
        <f t="shared" si="52"/>
        <v>Jan</v>
      </c>
      <c r="E1136" s="1">
        <v>41787</v>
      </c>
      <c r="F1136" s="1">
        <v>25737</v>
      </c>
      <c r="G1136" s="1">
        <v>16050</v>
      </c>
      <c r="H1136" s="3">
        <f t="shared" si="53"/>
        <v>0.38409074592576636</v>
      </c>
      <c r="I1136" s="1" t="s">
        <v>13</v>
      </c>
      <c r="J1136" s="1" t="s">
        <v>14</v>
      </c>
      <c r="K1136" s="1" t="s">
        <v>29</v>
      </c>
      <c r="L1136" s="1" t="s">
        <v>41</v>
      </c>
      <c r="M1136" s="1" t="s">
        <v>32</v>
      </c>
      <c r="N1136" s="1" t="s">
        <v>33</v>
      </c>
      <c r="O1136" s="13">
        <v>7.0000000000000007E-2</v>
      </c>
    </row>
    <row r="1137" spans="1:15" x14ac:dyDescent="0.25">
      <c r="A1137" s="1" t="s">
        <v>1172</v>
      </c>
      <c r="B1137" s="12">
        <v>45089</v>
      </c>
      <c r="C1137" s="12" t="str">
        <f t="shared" si="51"/>
        <v>2023</v>
      </c>
      <c r="D1137" s="12" t="str">
        <f t="shared" si="52"/>
        <v>Jun</v>
      </c>
      <c r="E1137" s="1">
        <v>35282</v>
      </c>
      <c r="F1137" s="1">
        <v>19675</v>
      </c>
      <c r="G1137" s="1">
        <v>15607</v>
      </c>
      <c r="H1137" s="3">
        <f t="shared" si="53"/>
        <v>0.44235020690437049</v>
      </c>
      <c r="I1137" s="1" t="s">
        <v>35</v>
      </c>
      <c r="J1137" s="1" t="s">
        <v>14</v>
      </c>
      <c r="K1137" s="1" t="s">
        <v>21</v>
      </c>
      <c r="L1137" s="1" t="s">
        <v>16</v>
      </c>
      <c r="M1137" s="1" t="s">
        <v>38</v>
      </c>
      <c r="N1137" s="1" t="s">
        <v>18</v>
      </c>
      <c r="O1137" s="13">
        <v>0.18</v>
      </c>
    </row>
    <row r="1138" spans="1:15" x14ac:dyDescent="0.25">
      <c r="A1138" s="1" t="s">
        <v>1173</v>
      </c>
      <c r="B1138" s="12">
        <v>44736</v>
      </c>
      <c r="C1138" s="12" t="str">
        <f t="shared" si="51"/>
        <v>2022</v>
      </c>
      <c r="D1138" s="12" t="str">
        <f t="shared" si="52"/>
        <v>Jun</v>
      </c>
      <c r="E1138" s="1">
        <v>26515</v>
      </c>
      <c r="F1138" s="1">
        <v>28756</v>
      </c>
      <c r="G1138" s="1">
        <v>-2241</v>
      </c>
      <c r="H1138" s="3">
        <f t="shared" si="53"/>
        <v>-8.4518197246841412E-2</v>
      </c>
      <c r="I1138" s="1" t="s">
        <v>29</v>
      </c>
      <c r="J1138" s="1" t="s">
        <v>26</v>
      </c>
      <c r="K1138" s="1" t="s">
        <v>20</v>
      </c>
      <c r="L1138" s="1" t="s">
        <v>16</v>
      </c>
      <c r="M1138" s="1" t="s">
        <v>17</v>
      </c>
      <c r="N1138" s="1" t="s">
        <v>24</v>
      </c>
      <c r="O1138" s="13">
        <v>0.22</v>
      </c>
    </row>
    <row r="1139" spans="1:15" x14ac:dyDescent="0.25">
      <c r="A1139" s="1" t="s">
        <v>1174</v>
      </c>
      <c r="B1139" s="12">
        <v>44869</v>
      </c>
      <c r="C1139" s="12" t="str">
        <f t="shared" si="51"/>
        <v>2022</v>
      </c>
      <c r="D1139" s="12" t="str">
        <f t="shared" si="52"/>
        <v>Nov</v>
      </c>
      <c r="E1139" s="1">
        <v>14128</v>
      </c>
      <c r="F1139" s="1">
        <v>15822</v>
      </c>
      <c r="G1139" s="1">
        <v>-1694</v>
      </c>
      <c r="H1139" s="3">
        <f t="shared" si="53"/>
        <v>-0.11990373725934315</v>
      </c>
      <c r="I1139" s="1" t="s">
        <v>29</v>
      </c>
      <c r="J1139" s="1" t="s">
        <v>14</v>
      </c>
      <c r="K1139" s="1" t="s">
        <v>21</v>
      </c>
      <c r="L1139" s="1" t="s">
        <v>31</v>
      </c>
      <c r="M1139" s="1" t="s">
        <v>17</v>
      </c>
      <c r="N1139" s="1" t="s">
        <v>51</v>
      </c>
      <c r="O1139" s="13">
        <v>0.23</v>
      </c>
    </row>
    <row r="1140" spans="1:15" x14ac:dyDescent="0.25">
      <c r="A1140" s="1" t="s">
        <v>1175</v>
      </c>
      <c r="B1140" s="12">
        <v>45016</v>
      </c>
      <c r="C1140" s="12" t="str">
        <f t="shared" si="51"/>
        <v>2023</v>
      </c>
      <c r="D1140" s="12" t="str">
        <f t="shared" si="52"/>
        <v>Mar</v>
      </c>
      <c r="E1140" s="1">
        <v>22070</v>
      </c>
      <c r="F1140" s="1">
        <v>25870</v>
      </c>
      <c r="G1140" s="1">
        <v>-3800</v>
      </c>
      <c r="H1140" s="3">
        <f t="shared" si="53"/>
        <v>-0.17217942908926145</v>
      </c>
      <c r="I1140" s="1" t="s">
        <v>29</v>
      </c>
      <c r="J1140" s="1" t="s">
        <v>30</v>
      </c>
      <c r="K1140" s="1" t="s">
        <v>20</v>
      </c>
      <c r="L1140" s="1" t="s">
        <v>16</v>
      </c>
      <c r="M1140" s="1" t="s">
        <v>32</v>
      </c>
      <c r="N1140" s="1" t="s">
        <v>18</v>
      </c>
      <c r="O1140" s="13">
        <v>0.03</v>
      </c>
    </row>
    <row r="1141" spans="1:15" x14ac:dyDescent="0.25">
      <c r="A1141" s="1" t="s">
        <v>1176</v>
      </c>
      <c r="B1141" s="12">
        <v>44682</v>
      </c>
      <c r="C1141" s="12" t="str">
        <f t="shared" si="51"/>
        <v>2022</v>
      </c>
      <c r="D1141" s="12" t="str">
        <f t="shared" si="52"/>
        <v>May</v>
      </c>
      <c r="E1141" s="1">
        <v>22320</v>
      </c>
      <c r="F1141" s="1">
        <v>6924</v>
      </c>
      <c r="G1141" s="1">
        <v>15396</v>
      </c>
      <c r="H1141" s="3">
        <f t="shared" si="53"/>
        <v>0.68978494623655917</v>
      </c>
      <c r="I1141" s="1" t="s">
        <v>35</v>
      </c>
      <c r="J1141" s="1" t="s">
        <v>40</v>
      </c>
      <c r="K1141" s="1" t="s">
        <v>21</v>
      </c>
      <c r="L1141" s="1" t="s">
        <v>31</v>
      </c>
      <c r="M1141" s="1" t="s">
        <v>32</v>
      </c>
      <c r="N1141" s="1" t="s">
        <v>51</v>
      </c>
      <c r="O1141" s="13">
        <v>0.12</v>
      </c>
    </row>
    <row r="1142" spans="1:15" x14ac:dyDescent="0.25">
      <c r="A1142" s="1" t="s">
        <v>1177</v>
      </c>
      <c r="B1142" s="12">
        <v>44655</v>
      </c>
      <c r="C1142" s="12" t="str">
        <f t="shared" si="51"/>
        <v>2022</v>
      </c>
      <c r="D1142" s="12" t="str">
        <f t="shared" si="52"/>
        <v>Apr</v>
      </c>
      <c r="E1142" s="1">
        <v>5154</v>
      </c>
      <c r="F1142" s="1">
        <v>7563</v>
      </c>
      <c r="G1142" s="1">
        <v>-2409</v>
      </c>
      <c r="H1142" s="3">
        <f t="shared" si="53"/>
        <v>-0.46740395809080326</v>
      </c>
      <c r="I1142" s="1" t="s">
        <v>13</v>
      </c>
      <c r="J1142" s="1" t="s">
        <v>40</v>
      </c>
      <c r="K1142" s="1" t="s">
        <v>35</v>
      </c>
      <c r="L1142" s="1" t="s">
        <v>31</v>
      </c>
      <c r="M1142" s="1" t="s">
        <v>32</v>
      </c>
      <c r="N1142" s="1" t="s">
        <v>18</v>
      </c>
      <c r="O1142" s="13">
        <v>0.21</v>
      </c>
    </row>
    <row r="1143" spans="1:15" x14ac:dyDescent="0.25">
      <c r="A1143" s="1" t="s">
        <v>1178</v>
      </c>
      <c r="B1143" s="12">
        <v>45029</v>
      </c>
      <c r="C1143" s="12" t="str">
        <f t="shared" si="51"/>
        <v>2023</v>
      </c>
      <c r="D1143" s="12" t="str">
        <f t="shared" si="52"/>
        <v>Apr</v>
      </c>
      <c r="E1143" s="1">
        <v>41203</v>
      </c>
      <c r="F1143" s="1">
        <v>17539</v>
      </c>
      <c r="G1143" s="1">
        <v>23664</v>
      </c>
      <c r="H1143" s="3">
        <f t="shared" si="53"/>
        <v>0.57432711210348764</v>
      </c>
      <c r="I1143" s="1" t="s">
        <v>35</v>
      </c>
      <c r="J1143" s="1" t="s">
        <v>36</v>
      </c>
      <c r="K1143" s="1" t="s">
        <v>29</v>
      </c>
      <c r="L1143" s="1" t="s">
        <v>31</v>
      </c>
      <c r="M1143" s="1" t="s">
        <v>38</v>
      </c>
      <c r="N1143" s="1" t="s">
        <v>51</v>
      </c>
      <c r="O1143" s="13">
        <v>0.25</v>
      </c>
    </row>
    <row r="1144" spans="1:15" x14ac:dyDescent="0.25">
      <c r="A1144" s="1" t="s">
        <v>1179</v>
      </c>
      <c r="B1144" s="12">
        <v>44794</v>
      </c>
      <c r="C1144" s="12" t="str">
        <f t="shared" si="51"/>
        <v>2022</v>
      </c>
      <c r="D1144" s="12" t="str">
        <f t="shared" si="52"/>
        <v>Aug</v>
      </c>
      <c r="E1144" s="1">
        <v>38416</v>
      </c>
      <c r="F1144" s="1">
        <v>25489</v>
      </c>
      <c r="G1144" s="1">
        <v>12927</v>
      </c>
      <c r="H1144" s="3">
        <f t="shared" si="53"/>
        <v>0.33650041649312784</v>
      </c>
      <c r="I1144" s="1" t="s">
        <v>29</v>
      </c>
      <c r="J1144" s="1" t="s">
        <v>36</v>
      </c>
      <c r="K1144" s="1" t="s">
        <v>20</v>
      </c>
      <c r="L1144" s="1" t="s">
        <v>31</v>
      </c>
      <c r="M1144" s="1" t="s">
        <v>23</v>
      </c>
      <c r="N1144" s="1" t="s">
        <v>24</v>
      </c>
      <c r="O1144" s="13">
        <v>0.01</v>
      </c>
    </row>
    <row r="1145" spans="1:15" x14ac:dyDescent="0.25">
      <c r="A1145" s="1" t="s">
        <v>1180</v>
      </c>
      <c r="B1145" s="12">
        <v>44699</v>
      </c>
      <c r="C1145" s="12" t="str">
        <f t="shared" si="51"/>
        <v>2022</v>
      </c>
      <c r="D1145" s="12" t="str">
        <f t="shared" si="52"/>
        <v>May</v>
      </c>
      <c r="E1145" s="1">
        <v>17173</v>
      </c>
      <c r="F1145" s="1">
        <v>3029</v>
      </c>
      <c r="G1145" s="1">
        <v>14144</v>
      </c>
      <c r="H1145" s="3">
        <f t="shared" si="53"/>
        <v>0.82361847085541262</v>
      </c>
      <c r="I1145" s="1" t="s">
        <v>20</v>
      </c>
      <c r="J1145" s="1" t="s">
        <v>26</v>
      </c>
      <c r="K1145" s="1" t="s">
        <v>21</v>
      </c>
      <c r="L1145" s="1" t="s">
        <v>31</v>
      </c>
      <c r="M1145" s="1" t="s">
        <v>23</v>
      </c>
      <c r="N1145" s="1" t="s">
        <v>18</v>
      </c>
      <c r="O1145" s="13">
        <v>0.02</v>
      </c>
    </row>
    <row r="1146" spans="1:15" x14ac:dyDescent="0.25">
      <c r="A1146" s="1" t="s">
        <v>1181</v>
      </c>
      <c r="B1146" s="12">
        <v>45045</v>
      </c>
      <c r="C1146" s="12" t="str">
        <f t="shared" si="51"/>
        <v>2023</v>
      </c>
      <c r="D1146" s="12" t="str">
        <f t="shared" si="52"/>
        <v>Apr</v>
      </c>
      <c r="E1146" s="1">
        <v>13610</v>
      </c>
      <c r="F1146" s="1">
        <v>4284</v>
      </c>
      <c r="G1146" s="1">
        <v>9326</v>
      </c>
      <c r="H1146" s="3">
        <f t="shared" si="53"/>
        <v>0.68523144746509923</v>
      </c>
      <c r="I1146" s="1" t="s">
        <v>29</v>
      </c>
      <c r="J1146" s="1" t="s">
        <v>26</v>
      </c>
      <c r="K1146" s="1" t="s">
        <v>45</v>
      </c>
      <c r="L1146" s="1" t="s">
        <v>31</v>
      </c>
      <c r="M1146" s="1" t="s">
        <v>17</v>
      </c>
      <c r="N1146" s="1" t="s">
        <v>51</v>
      </c>
      <c r="O1146" s="13">
        <v>0.14000000000000001</v>
      </c>
    </row>
    <row r="1147" spans="1:15" x14ac:dyDescent="0.25">
      <c r="A1147" s="1" t="s">
        <v>1182</v>
      </c>
      <c r="B1147" s="12">
        <v>44781</v>
      </c>
      <c r="C1147" s="12" t="str">
        <f t="shared" si="51"/>
        <v>2022</v>
      </c>
      <c r="D1147" s="12" t="str">
        <f t="shared" si="52"/>
        <v>Aug</v>
      </c>
      <c r="E1147" s="1">
        <v>24107</v>
      </c>
      <c r="F1147" s="1">
        <v>9369</v>
      </c>
      <c r="G1147" s="1">
        <v>14738</v>
      </c>
      <c r="H1147" s="3">
        <f t="shared" si="53"/>
        <v>0.61135769693450037</v>
      </c>
      <c r="I1147" s="1" t="s">
        <v>13</v>
      </c>
      <c r="J1147" s="1" t="s">
        <v>30</v>
      </c>
      <c r="K1147" s="1" t="s">
        <v>29</v>
      </c>
      <c r="L1147" s="1" t="s">
        <v>31</v>
      </c>
      <c r="M1147" s="1" t="s">
        <v>23</v>
      </c>
      <c r="N1147" s="1" t="s">
        <v>51</v>
      </c>
      <c r="O1147" s="13">
        <v>0.22</v>
      </c>
    </row>
    <row r="1148" spans="1:15" x14ac:dyDescent="0.25">
      <c r="A1148" s="1" t="s">
        <v>1183</v>
      </c>
      <c r="B1148" s="12">
        <v>44581</v>
      </c>
      <c r="C1148" s="12" t="str">
        <f t="shared" si="51"/>
        <v>2022</v>
      </c>
      <c r="D1148" s="12" t="str">
        <f t="shared" si="52"/>
        <v>Jan</v>
      </c>
      <c r="E1148" s="1">
        <v>37760</v>
      </c>
      <c r="F1148" s="1">
        <v>16555</v>
      </c>
      <c r="G1148" s="1">
        <v>21205</v>
      </c>
      <c r="H1148" s="3">
        <f t="shared" si="53"/>
        <v>0.56157309322033899</v>
      </c>
      <c r="I1148" s="1" t="s">
        <v>13</v>
      </c>
      <c r="J1148" s="1" t="s">
        <v>36</v>
      </c>
      <c r="K1148" s="1" t="s">
        <v>21</v>
      </c>
      <c r="L1148" s="1" t="s">
        <v>31</v>
      </c>
      <c r="M1148" s="1" t="s">
        <v>32</v>
      </c>
      <c r="N1148" s="1" t="s">
        <v>18</v>
      </c>
      <c r="O1148" s="13">
        <v>0.16</v>
      </c>
    </row>
    <row r="1149" spans="1:15" x14ac:dyDescent="0.25">
      <c r="A1149" s="1" t="s">
        <v>1184</v>
      </c>
      <c r="B1149" s="12">
        <v>44854</v>
      </c>
      <c r="C1149" s="12" t="str">
        <f t="shared" si="51"/>
        <v>2022</v>
      </c>
      <c r="D1149" s="12" t="str">
        <f t="shared" si="52"/>
        <v>Oct</v>
      </c>
      <c r="E1149" s="1">
        <v>38161</v>
      </c>
      <c r="F1149" s="1">
        <v>25663</v>
      </c>
      <c r="G1149" s="1">
        <v>12498</v>
      </c>
      <c r="H1149" s="3">
        <f t="shared" si="53"/>
        <v>0.32750714079819709</v>
      </c>
      <c r="I1149" s="1" t="s">
        <v>29</v>
      </c>
      <c r="J1149" s="1" t="s">
        <v>30</v>
      </c>
      <c r="K1149" s="1" t="s">
        <v>29</v>
      </c>
      <c r="L1149" s="1" t="s">
        <v>31</v>
      </c>
      <c r="M1149" s="1" t="s">
        <v>32</v>
      </c>
      <c r="N1149" s="1" t="s">
        <v>18</v>
      </c>
      <c r="O1149" s="13">
        <v>0.21</v>
      </c>
    </row>
    <row r="1150" spans="1:15" x14ac:dyDescent="0.25">
      <c r="A1150" s="1" t="s">
        <v>1185</v>
      </c>
      <c r="B1150" s="12">
        <v>44565</v>
      </c>
      <c r="C1150" s="12" t="str">
        <f t="shared" si="51"/>
        <v>2022</v>
      </c>
      <c r="D1150" s="12" t="str">
        <f t="shared" si="52"/>
        <v>Jan</v>
      </c>
      <c r="E1150" s="1">
        <v>22805</v>
      </c>
      <c r="F1150" s="1">
        <v>4674</v>
      </c>
      <c r="G1150" s="1">
        <v>18131</v>
      </c>
      <c r="H1150" s="3">
        <f t="shared" si="53"/>
        <v>0.7950449462837097</v>
      </c>
      <c r="I1150" s="1" t="s">
        <v>13</v>
      </c>
      <c r="J1150" s="1" t="s">
        <v>26</v>
      </c>
      <c r="K1150" s="1" t="s">
        <v>20</v>
      </c>
      <c r="L1150" s="1" t="s">
        <v>31</v>
      </c>
      <c r="M1150" s="1" t="s">
        <v>17</v>
      </c>
      <c r="N1150" s="1" t="s">
        <v>51</v>
      </c>
      <c r="O1150" s="13">
        <v>0.24</v>
      </c>
    </row>
    <row r="1151" spans="1:15" x14ac:dyDescent="0.25">
      <c r="A1151" s="1" t="s">
        <v>1186</v>
      </c>
      <c r="B1151" s="12">
        <v>45064</v>
      </c>
      <c r="C1151" s="12" t="str">
        <f t="shared" si="51"/>
        <v>2023</v>
      </c>
      <c r="D1151" s="12" t="str">
        <f t="shared" si="52"/>
        <v>May</v>
      </c>
      <c r="E1151" s="1">
        <v>18928</v>
      </c>
      <c r="F1151" s="1">
        <v>8079</v>
      </c>
      <c r="G1151" s="1">
        <v>10849</v>
      </c>
      <c r="H1151" s="3">
        <f t="shared" si="53"/>
        <v>0.57317202028740488</v>
      </c>
      <c r="I1151" s="1" t="s">
        <v>13</v>
      </c>
      <c r="J1151" s="1" t="s">
        <v>26</v>
      </c>
      <c r="K1151" s="1" t="s">
        <v>21</v>
      </c>
      <c r="L1151" s="1" t="s">
        <v>31</v>
      </c>
      <c r="M1151" s="1" t="s">
        <v>17</v>
      </c>
      <c r="N1151" s="1" t="s">
        <v>51</v>
      </c>
      <c r="O1151" s="13">
        <v>0.22</v>
      </c>
    </row>
    <row r="1152" spans="1:15" x14ac:dyDescent="0.25">
      <c r="A1152" s="1" t="s">
        <v>1187</v>
      </c>
      <c r="B1152" s="12">
        <v>45265</v>
      </c>
      <c r="C1152" s="12" t="str">
        <f t="shared" si="51"/>
        <v>2023</v>
      </c>
      <c r="D1152" s="12" t="str">
        <f t="shared" si="52"/>
        <v>Dec</v>
      </c>
      <c r="E1152" s="1">
        <v>28581</v>
      </c>
      <c r="F1152" s="1">
        <v>15317</v>
      </c>
      <c r="G1152" s="1">
        <v>13264</v>
      </c>
      <c r="H1152" s="3">
        <f t="shared" si="53"/>
        <v>0.46408453168188657</v>
      </c>
      <c r="I1152" s="1" t="s">
        <v>35</v>
      </c>
      <c r="J1152" s="1" t="s">
        <v>36</v>
      </c>
      <c r="K1152" s="1" t="s">
        <v>29</v>
      </c>
      <c r="L1152" s="1" t="s">
        <v>16</v>
      </c>
      <c r="M1152" s="1" t="s">
        <v>38</v>
      </c>
      <c r="N1152" s="1" t="s">
        <v>18</v>
      </c>
      <c r="O1152" s="13">
        <v>0.14000000000000001</v>
      </c>
    </row>
    <row r="1153" spans="1:15" x14ac:dyDescent="0.25">
      <c r="A1153" s="1" t="s">
        <v>1188</v>
      </c>
      <c r="B1153" s="12">
        <v>44942</v>
      </c>
      <c r="C1153" s="12" t="str">
        <f t="shared" si="51"/>
        <v>2023</v>
      </c>
      <c r="D1153" s="12" t="str">
        <f t="shared" si="52"/>
        <v>Jan</v>
      </c>
      <c r="E1153" s="1">
        <v>40578</v>
      </c>
      <c r="F1153" s="1">
        <v>23639</v>
      </c>
      <c r="G1153" s="1">
        <v>16939</v>
      </c>
      <c r="H1153" s="3">
        <f t="shared" si="53"/>
        <v>0.41744294938143822</v>
      </c>
      <c r="I1153" s="1" t="s">
        <v>13</v>
      </c>
      <c r="J1153" s="1" t="s">
        <v>40</v>
      </c>
      <c r="K1153" s="1" t="s">
        <v>29</v>
      </c>
      <c r="L1153" s="1" t="s">
        <v>31</v>
      </c>
      <c r="M1153" s="1" t="s">
        <v>32</v>
      </c>
      <c r="N1153" s="1" t="s">
        <v>33</v>
      </c>
      <c r="O1153" s="13">
        <v>0.26</v>
      </c>
    </row>
    <row r="1154" spans="1:15" x14ac:dyDescent="0.25">
      <c r="A1154" s="1" t="s">
        <v>1189</v>
      </c>
      <c r="B1154" s="12">
        <v>45041</v>
      </c>
      <c r="C1154" s="12" t="str">
        <f t="shared" si="51"/>
        <v>2023</v>
      </c>
      <c r="D1154" s="12" t="str">
        <f t="shared" si="52"/>
        <v>Apr</v>
      </c>
      <c r="E1154" s="1">
        <v>16877</v>
      </c>
      <c r="F1154" s="1">
        <v>10230</v>
      </c>
      <c r="G1154" s="1">
        <v>6647</v>
      </c>
      <c r="H1154" s="3">
        <f t="shared" si="53"/>
        <v>0.39384961782307282</v>
      </c>
      <c r="I1154" s="1" t="s">
        <v>35</v>
      </c>
      <c r="J1154" s="1" t="s">
        <v>14</v>
      </c>
      <c r="K1154" s="1" t="s">
        <v>21</v>
      </c>
      <c r="L1154" s="1" t="s">
        <v>41</v>
      </c>
      <c r="M1154" s="1" t="s">
        <v>17</v>
      </c>
      <c r="N1154" s="1" t="s">
        <v>33</v>
      </c>
      <c r="O1154" s="13">
        <v>0.04</v>
      </c>
    </row>
    <row r="1155" spans="1:15" x14ac:dyDescent="0.25">
      <c r="A1155" s="1" t="s">
        <v>1190</v>
      </c>
      <c r="B1155" s="12">
        <v>45011</v>
      </c>
      <c r="C1155" s="12" t="str">
        <f t="shared" ref="C1155:C1218" si="54">TEXT(B1155,"YYYY")</f>
        <v>2023</v>
      </c>
      <c r="D1155" s="12" t="str">
        <f t="shared" ref="D1155:D1218" si="55">TEXT(B1155,"MMM")</f>
        <v>Mar</v>
      </c>
      <c r="E1155" s="1">
        <v>29422</v>
      </c>
      <c r="F1155" s="1">
        <v>20073</v>
      </c>
      <c r="G1155" s="1">
        <v>9349</v>
      </c>
      <c r="H1155" s="3">
        <f t="shared" ref="H1155:H1218" si="56">G1155/E1155</f>
        <v>0.31775542111345251</v>
      </c>
      <c r="I1155" s="1" t="s">
        <v>20</v>
      </c>
      <c r="J1155" s="1" t="s">
        <v>36</v>
      </c>
      <c r="K1155" s="1" t="s">
        <v>21</v>
      </c>
      <c r="L1155" s="1" t="s">
        <v>31</v>
      </c>
      <c r="M1155" s="1" t="s">
        <v>17</v>
      </c>
      <c r="N1155" s="1" t="s">
        <v>33</v>
      </c>
      <c r="O1155" s="13">
        <v>0.26</v>
      </c>
    </row>
    <row r="1156" spans="1:15" x14ac:dyDescent="0.25">
      <c r="A1156" s="1" t="s">
        <v>1191</v>
      </c>
      <c r="B1156" s="12">
        <v>44930</v>
      </c>
      <c r="C1156" s="12" t="str">
        <f t="shared" si="54"/>
        <v>2023</v>
      </c>
      <c r="D1156" s="12" t="str">
        <f t="shared" si="55"/>
        <v>Jan</v>
      </c>
      <c r="E1156" s="1">
        <v>32255</v>
      </c>
      <c r="F1156" s="1">
        <v>18672</v>
      </c>
      <c r="G1156" s="1">
        <v>13583</v>
      </c>
      <c r="H1156" s="3">
        <f t="shared" si="56"/>
        <v>0.42111300573554489</v>
      </c>
      <c r="I1156" s="1" t="s">
        <v>20</v>
      </c>
      <c r="J1156" s="1" t="s">
        <v>36</v>
      </c>
      <c r="K1156" s="1" t="s">
        <v>21</v>
      </c>
      <c r="L1156" s="1" t="s">
        <v>22</v>
      </c>
      <c r="M1156" s="1" t="s">
        <v>23</v>
      </c>
      <c r="N1156" s="1" t="s">
        <v>24</v>
      </c>
      <c r="O1156" s="13">
        <v>0.04</v>
      </c>
    </row>
    <row r="1157" spans="1:15" x14ac:dyDescent="0.25">
      <c r="A1157" s="1" t="s">
        <v>1192</v>
      </c>
      <c r="B1157" s="12">
        <v>45153</v>
      </c>
      <c r="C1157" s="12" t="str">
        <f t="shared" si="54"/>
        <v>2023</v>
      </c>
      <c r="D1157" s="12" t="str">
        <f t="shared" si="55"/>
        <v>Aug</v>
      </c>
      <c r="E1157" s="1">
        <v>6959</v>
      </c>
      <c r="F1157" s="1">
        <v>6859</v>
      </c>
      <c r="G1157" s="1">
        <v>100</v>
      </c>
      <c r="H1157" s="3">
        <f t="shared" si="56"/>
        <v>1.4369880729989942E-2</v>
      </c>
      <c r="I1157" s="1" t="s">
        <v>29</v>
      </c>
      <c r="J1157" s="1" t="s">
        <v>26</v>
      </c>
      <c r="K1157" s="1" t="s">
        <v>45</v>
      </c>
      <c r="L1157" s="1" t="s">
        <v>16</v>
      </c>
      <c r="M1157" s="1" t="s">
        <v>38</v>
      </c>
      <c r="N1157" s="1" t="s">
        <v>18</v>
      </c>
      <c r="O1157" s="13">
        <v>0.18</v>
      </c>
    </row>
    <row r="1158" spans="1:15" x14ac:dyDescent="0.25">
      <c r="A1158" s="1" t="s">
        <v>1193</v>
      </c>
      <c r="B1158" s="12">
        <v>45152</v>
      </c>
      <c r="C1158" s="12" t="str">
        <f t="shared" si="54"/>
        <v>2023</v>
      </c>
      <c r="D1158" s="12" t="str">
        <f t="shared" si="55"/>
        <v>Aug</v>
      </c>
      <c r="E1158" s="1">
        <v>40306</v>
      </c>
      <c r="F1158" s="1">
        <v>24210</v>
      </c>
      <c r="G1158" s="1">
        <v>16096</v>
      </c>
      <c r="H1158" s="3">
        <f t="shared" si="56"/>
        <v>0.39934501066838685</v>
      </c>
      <c r="I1158" s="1" t="s">
        <v>20</v>
      </c>
      <c r="J1158" s="1" t="s">
        <v>36</v>
      </c>
      <c r="K1158" s="1" t="s">
        <v>35</v>
      </c>
      <c r="L1158" s="1" t="s">
        <v>41</v>
      </c>
      <c r="M1158" s="1" t="s">
        <v>17</v>
      </c>
      <c r="N1158" s="1" t="s">
        <v>33</v>
      </c>
      <c r="O1158" s="13">
        <v>0.17</v>
      </c>
    </row>
    <row r="1159" spans="1:15" x14ac:dyDescent="0.25">
      <c r="A1159" s="1" t="s">
        <v>1194</v>
      </c>
      <c r="B1159" s="12">
        <v>44943</v>
      </c>
      <c r="C1159" s="12" t="str">
        <f t="shared" si="54"/>
        <v>2023</v>
      </c>
      <c r="D1159" s="12" t="str">
        <f t="shared" si="55"/>
        <v>Jan</v>
      </c>
      <c r="E1159" s="1">
        <v>44259</v>
      </c>
      <c r="F1159" s="1">
        <v>3448</v>
      </c>
      <c r="G1159" s="1">
        <v>40811</v>
      </c>
      <c r="H1159" s="3">
        <f t="shared" si="56"/>
        <v>0.92209494114191459</v>
      </c>
      <c r="I1159" s="1" t="s">
        <v>13</v>
      </c>
      <c r="J1159" s="1" t="s">
        <v>36</v>
      </c>
      <c r="K1159" s="1" t="s">
        <v>21</v>
      </c>
      <c r="L1159" s="1" t="s">
        <v>22</v>
      </c>
      <c r="M1159" s="1" t="s">
        <v>32</v>
      </c>
      <c r="N1159" s="1" t="s">
        <v>33</v>
      </c>
      <c r="O1159" s="13">
        <v>0.28000000000000003</v>
      </c>
    </row>
    <row r="1160" spans="1:15" x14ac:dyDescent="0.25">
      <c r="A1160" s="1" t="s">
        <v>1195</v>
      </c>
      <c r="B1160" s="12">
        <v>44837</v>
      </c>
      <c r="C1160" s="12" t="str">
        <f t="shared" si="54"/>
        <v>2022</v>
      </c>
      <c r="D1160" s="12" t="str">
        <f t="shared" si="55"/>
        <v>Oct</v>
      </c>
      <c r="E1160" s="1">
        <v>31148</v>
      </c>
      <c r="F1160" s="1">
        <v>16124</v>
      </c>
      <c r="G1160" s="1">
        <v>15024</v>
      </c>
      <c r="H1160" s="3">
        <f t="shared" si="56"/>
        <v>0.48234236548092974</v>
      </c>
      <c r="I1160" s="1" t="s">
        <v>29</v>
      </c>
      <c r="J1160" s="1" t="s">
        <v>26</v>
      </c>
      <c r="K1160" s="1" t="s">
        <v>21</v>
      </c>
      <c r="L1160" s="1" t="s">
        <v>22</v>
      </c>
      <c r="M1160" s="1" t="s">
        <v>38</v>
      </c>
      <c r="N1160" s="1" t="s">
        <v>51</v>
      </c>
      <c r="O1160" s="13">
        <v>0.11</v>
      </c>
    </row>
    <row r="1161" spans="1:15" x14ac:dyDescent="0.25">
      <c r="A1161" s="1" t="s">
        <v>1196</v>
      </c>
      <c r="B1161" s="12">
        <v>44780</v>
      </c>
      <c r="C1161" s="12" t="str">
        <f t="shared" si="54"/>
        <v>2022</v>
      </c>
      <c r="D1161" s="12" t="str">
        <f t="shared" si="55"/>
        <v>Aug</v>
      </c>
      <c r="E1161" s="1">
        <v>19577</v>
      </c>
      <c r="F1161" s="1">
        <v>24342</v>
      </c>
      <c r="G1161" s="1">
        <v>-4765</v>
      </c>
      <c r="H1161" s="3">
        <f t="shared" si="56"/>
        <v>-0.24339786484139553</v>
      </c>
      <c r="I1161" s="1" t="s">
        <v>13</v>
      </c>
      <c r="J1161" s="1" t="s">
        <v>14</v>
      </c>
      <c r="K1161" s="1" t="s">
        <v>20</v>
      </c>
      <c r="L1161" s="1" t="s">
        <v>41</v>
      </c>
      <c r="M1161" s="1" t="s">
        <v>17</v>
      </c>
      <c r="N1161" s="1" t="s">
        <v>51</v>
      </c>
      <c r="O1161" s="13">
        <v>0.12</v>
      </c>
    </row>
    <row r="1162" spans="1:15" x14ac:dyDescent="0.25">
      <c r="A1162" s="1" t="s">
        <v>1197</v>
      </c>
      <c r="B1162" s="12">
        <v>44612</v>
      </c>
      <c r="C1162" s="12" t="str">
        <f t="shared" si="54"/>
        <v>2022</v>
      </c>
      <c r="D1162" s="12" t="str">
        <f t="shared" si="55"/>
        <v>Feb</v>
      </c>
      <c r="E1162" s="1">
        <v>37951</v>
      </c>
      <c r="F1162" s="1">
        <v>20402</v>
      </c>
      <c r="G1162" s="1">
        <v>17549</v>
      </c>
      <c r="H1162" s="3">
        <f t="shared" si="56"/>
        <v>0.46241205765328974</v>
      </c>
      <c r="I1162" s="1" t="s">
        <v>13</v>
      </c>
      <c r="J1162" s="1" t="s">
        <v>40</v>
      </c>
      <c r="K1162" s="1" t="s">
        <v>35</v>
      </c>
      <c r="L1162" s="1" t="s">
        <v>22</v>
      </c>
      <c r="M1162" s="1" t="s">
        <v>23</v>
      </c>
      <c r="N1162" s="1" t="s">
        <v>18</v>
      </c>
      <c r="O1162" s="13">
        <v>0.26</v>
      </c>
    </row>
    <row r="1163" spans="1:15" x14ac:dyDescent="0.25">
      <c r="A1163" s="1" t="s">
        <v>1198</v>
      </c>
      <c r="B1163" s="12">
        <v>44986</v>
      </c>
      <c r="C1163" s="12" t="str">
        <f t="shared" si="54"/>
        <v>2023</v>
      </c>
      <c r="D1163" s="12" t="str">
        <f t="shared" si="55"/>
        <v>Mar</v>
      </c>
      <c r="E1163" s="1">
        <v>33198</v>
      </c>
      <c r="F1163" s="1">
        <v>7317</v>
      </c>
      <c r="G1163" s="1">
        <v>25881</v>
      </c>
      <c r="H1163" s="3">
        <f t="shared" si="56"/>
        <v>0.77959515633471899</v>
      </c>
      <c r="I1163" s="1" t="s">
        <v>13</v>
      </c>
      <c r="J1163" s="1" t="s">
        <v>40</v>
      </c>
      <c r="K1163" s="1" t="s">
        <v>21</v>
      </c>
      <c r="L1163" s="1" t="s">
        <v>22</v>
      </c>
      <c r="M1163" s="1" t="s">
        <v>23</v>
      </c>
      <c r="N1163" s="1" t="s">
        <v>33</v>
      </c>
      <c r="O1163" s="13">
        <v>0.08</v>
      </c>
    </row>
    <row r="1164" spans="1:15" x14ac:dyDescent="0.25">
      <c r="A1164" s="1" t="s">
        <v>1199</v>
      </c>
      <c r="B1164" s="12">
        <v>45163</v>
      </c>
      <c r="C1164" s="12" t="str">
        <f t="shared" si="54"/>
        <v>2023</v>
      </c>
      <c r="D1164" s="12" t="str">
        <f t="shared" si="55"/>
        <v>Aug</v>
      </c>
      <c r="E1164" s="1">
        <v>40996</v>
      </c>
      <c r="F1164" s="1">
        <v>8894</v>
      </c>
      <c r="G1164" s="1">
        <v>32102</v>
      </c>
      <c r="H1164" s="3">
        <f t="shared" si="56"/>
        <v>0.78305200507366568</v>
      </c>
      <c r="I1164" s="1" t="s">
        <v>13</v>
      </c>
      <c r="J1164" s="1" t="s">
        <v>36</v>
      </c>
      <c r="K1164" s="1" t="s">
        <v>45</v>
      </c>
      <c r="L1164" s="1" t="s">
        <v>31</v>
      </c>
      <c r="M1164" s="1" t="s">
        <v>17</v>
      </c>
      <c r="N1164" s="1" t="s">
        <v>18</v>
      </c>
      <c r="O1164" s="13">
        <v>0.2</v>
      </c>
    </row>
    <row r="1165" spans="1:15" x14ac:dyDescent="0.25">
      <c r="A1165" s="1" t="s">
        <v>1200</v>
      </c>
      <c r="B1165" s="12">
        <v>44627</v>
      </c>
      <c r="C1165" s="12" t="str">
        <f t="shared" si="54"/>
        <v>2022</v>
      </c>
      <c r="D1165" s="12" t="str">
        <f t="shared" si="55"/>
        <v>Mar</v>
      </c>
      <c r="E1165" s="1">
        <v>22447</v>
      </c>
      <c r="F1165" s="1">
        <v>28469</v>
      </c>
      <c r="G1165" s="1">
        <v>-6022</v>
      </c>
      <c r="H1165" s="3">
        <f t="shared" si="56"/>
        <v>-0.26827638437207646</v>
      </c>
      <c r="I1165" s="1" t="s">
        <v>13</v>
      </c>
      <c r="J1165" s="1" t="s">
        <v>30</v>
      </c>
      <c r="K1165" s="1" t="s">
        <v>21</v>
      </c>
      <c r="L1165" s="1" t="s">
        <v>41</v>
      </c>
      <c r="M1165" s="1" t="s">
        <v>23</v>
      </c>
      <c r="N1165" s="1" t="s">
        <v>33</v>
      </c>
      <c r="O1165" s="13">
        <v>0.28000000000000003</v>
      </c>
    </row>
    <row r="1166" spans="1:15" x14ac:dyDescent="0.25">
      <c r="A1166" s="1" t="s">
        <v>1201</v>
      </c>
      <c r="B1166" s="12">
        <v>45183</v>
      </c>
      <c r="C1166" s="12" t="str">
        <f t="shared" si="54"/>
        <v>2023</v>
      </c>
      <c r="D1166" s="12" t="str">
        <f t="shared" si="55"/>
        <v>Sep</v>
      </c>
      <c r="E1166" s="1">
        <v>25899</v>
      </c>
      <c r="F1166" s="1">
        <v>8596</v>
      </c>
      <c r="G1166" s="1">
        <v>17303</v>
      </c>
      <c r="H1166" s="3">
        <f t="shared" si="56"/>
        <v>0.66809529325456585</v>
      </c>
      <c r="I1166" s="1" t="s">
        <v>29</v>
      </c>
      <c r="J1166" s="1" t="s">
        <v>36</v>
      </c>
      <c r="K1166" s="1" t="s">
        <v>21</v>
      </c>
      <c r="L1166" s="1" t="s">
        <v>31</v>
      </c>
      <c r="M1166" s="1" t="s">
        <v>17</v>
      </c>
      <c r="N1166" s="1" t="s">
        <v>24</v>
      </c>
      <c r="O1166" s="13">
        <v>0.24</v>
      </c>
    </row>
    <row r="1167" spans="1:15" x14ac:dyDescent="0.25">
      <c r="A1167" s="1" t="s">
        <v>1202</v>
      </c>
      <c r="B1167" s="12">
        <v>44658</v>
      </c>
      <c r="C1167" s="12" t="str">
        <f t="shared" si="54"/>
        <v>2022</v>
      </c>
      <c r="D1167" s="12" t="str">
        <f t="shared" si="55"/>
        <v>Apr</v>
      </c>
      <c r="E1167" s="1">
        <v>34669</v>
      </c>
      <c r="F1167" s="1">
        <v>25211</v>
      </c>
      <c r="G1167" s="1">
        <v>9458</v>
      </c>
      <c r="H1167" s="3">
        <f t="shared" si="56"/>
        <v>0.27280856096224293</v>
      </c>
      <c r="I1167" s="1" t="s">
        <v>13</v>
      </c>
      <c r="J1167" s="1" t="s">
        <v>14</v>
      </c>
      <c r="K1167" s="1" t="s">
        <v>21</v>
      </c>
      <c r="L1167" s="1" t="s">
        <v>27</v>
      </c>
      <c r="M1167" s="1" t="s">
        <v>38</v>
      </c>
      <c r="N1167" s="1" t="s">
        <v>33</v>
      </c>
      <c r="O1167" s="13">
        <v>0.01</v>
      </c>
    </row>
    <row r="1168" spans="1:15" x14ac:dyDescent="0.25">
      <c r="A1168" s="1" t="s">
        <v>1203</v>
      </c>
      <c r="B1168" s="12">
        <v>45159</v>
      </c>
      <c r="C1168" s="12" t="str">
        <f t="shared" si="54"/>
        <v>2023</v>
      </c>
      <c r="D1168" s="12" t="str">
        <f t="shared" si="55"/>
        <v>Aug</v>
      </c>
      <c r="E1168" s="1">
        <v>46154</v>
      </c>
      <c r="F1168" s="1">
        <v>26033</v>
      </c>
      <c r="G1168" s="1">
        <v>20121</v>
      </c>
      <c r="H1168" s="3">
        <f t="shared" si="56"/>
        <v>0.43595354682151061</v>
      </c>
      <c r="I1168" s="1" t="s">
        <v>29</v>
      </c>
      <c r="J1168" s="1" t="s">
        <v>40</v>
      </c>
      <c r="K1168" s="1" t="s">
        <v>35</v>
      </c>
      <c r="L1168" s="1" t="s">
        <v>27</v>
      </c>
      <c r="M1168" s="1" t="s">
        <v>23</v>
      </c>
      <c r="N1168" s="1" t="s">
        <v>18</v>
      </c>
      <c r="O1168" s="13">
        <v>0.11</v>
      </c>
    </row>
    <row r="1169" spans="1:15" x14ac:dyDescent="0.25">
      <c r="A1169" s="1" t="s">
        <v>1204</v>
      </c>
      <c r="B1169" s="12">
        <v>45158</v>
      </c>
      <c r="C1169" s="12" t="str">
        <f t="shared" si="54"/>
        <v>2023</v>
      </c>
      <c r="D1169" s="12" t="str">
        <f t="shared" si="55"/>
        <v>Aug</v>
      </c>
      <c r="E1169" s="1">
        <v>16213</v>
      </c>
      <c r="F1169" s="1">
        <v>25051</v>
      </c>
      <c r="G1169" s="1">
        <v>-8838</v>
      </c>
      <c r="H1169" s="3">
        <f t="shared" si="56"/>
        <v>-0.5451181150928267</v>
      </c>
      <c r="I1169" s="1" t="s">
        <v>35</v>
      </c>
      <c r="J1169" s="1" t="s">
        <v>26</v>
      </c>
      <c r="K1169" s="1" t="s">
        <v>35</v>
      </c>
      <c r="L1169" s="1" t="s">
        <v>31</v>
      </c>
      <c r="M1169" s="1" t="s">
        <v>23</v>
      </c>
      <c r="N1169" s="1" t="s">
        <v>33</v>
      </c>
      <c r="O1169" s="13">
        <v>0.14000000000000001</v>
      </c>
    </row>
    <row r="1170" spans="1:15" x14ac:dyDescent="0.25">
      <c r="A1170" s="1" t="s">
        <v>1205</v>
      </c>
      <c r="B1170" s="12">
        <v>45174</v>
      </c>
      <c r="C1170" s="12" t="str">
        <f t="shared" si="54"/>
        <v>2023</v>
      </c>
      <c r="D1170" s="12" t="str">
        <f t="shared" si="55"/>
        <v>Sep</v>
      </c>
      <c r="E1170" s="1">
        <v>29939</v>
      </c>
      <c r="F1170" s="1">
        <v>13664</v>
      </c>
      <c r="G1170" s="1">
        <v>16275</v>
      </c>
      <c r="H1170" s="3">
        <f t="shared" si="56"/>
        <v>0.54360533083937335</v>
      </c>
      <c r="I1170" s="1" t="s">
        <v>13</v>
      </c>
      <c r="J1170" s="1" t="s">
        <v>14</v>
      </c>
      <c r="K1170" s="1" t="s">
        <v>20</v>
      </c>
      <c r="L1170" s="1" t="s">
        <v>27</v>
      </c>
      <c r="M1170" s="1" t="s">
        <v>17</v>
      </c>
      <c r="N1170" s="1" t="s">
        <v>24</v>
      </c>
      <c r="O1170" s="13">
        <v>0.13</v>
      </c>
    </row>
    <row r="1171" spans="1:15" x14ac:dyDescent="0.25">
      <c r="A1171" s="1" t="s">
        <v>1206</v>
      </c>
      <c r="B1171" s="12">
        <v>45076</v>
      </c>
      <c r="C1171" s="12" t="str">
        <f t="shared" si="54"/>
        <v>2023</v>
      </c>
      <c r="D1171" s="12" t="str">
        <f t="shared" si="55"/>
        <v>May</v>
      </c>
      <c r="E1171" s="1">
        <v>24082</v>
      </c>
      <c r="F1171" s="1">
        <v>19627</v>
      </c>
      <c r="G1171" s="1">
        <v>4455</v>
      </c>
      <c r="H1171" s="3">
        <f t="shared" si="56"/>
        <v>0.18499294078564904</v>
      </c>
      <c r="I1171" s="1" t="s">
        <v>20</v>
      </c>
      <c r="J1171" s="1" t="s">
        <v>26</v>
      </c>
      <c r="K1171" s="1" t="s">
        <v>21</v>
      </c>
      <c r="L1171" s="1" t="s">
        <v>16</v>
      </c>
      <c r="M1171" s="1" t="s">
        <v>17</v>
      </c>
      <c r="N1171" s="1" t="s">
        <v>24</v>
      </c>
      <c r="O1171" s="13">
        <v>0.16</v>
      </c>
    </row>
    <row r="1172" spans="1:15" x14ac:dyDescent="0.25">
      <c r="A1172" s="1" t="s">
        <v>1207</v>
      </c>
      <c r="B1172" s="12">
        <v>44685</v>
      </c>
      <c r="C1172" s="12" t="str">
        <f t="shared" si="54"/>
        <v>2022</v>
      </c>
      <c r="D1172" s="12" t="str">
        <f t="shared" si="55"/>
        <v>May</v>
      </c>
      <c r="E1172" s="1">
        <v>10799</v>
      </c>
      <c r="F1172" s="1">
        <v>28501</v>
      </c>
      <c r="G1172" s="1">
        <v>-17702</v>
      </c>
      <c r="H1172" s="3">
        <f t="shared" si="56"/>
        <v>-1.6392258542457634</v>
      </c>
      <c r="I1172" s="1" t="s">
        <v>13</v>
      </c>
      <c r="J1172" s="1" t="s">
        <v>14</v>
      </c>
      <c r="K1172" s="1" t="s">
        <v>21</v>
      </c>
      <c r="L1172" s="1" t="s">
        <v>27</v>
      </c>
      <c r="M1172" s="1" t="s">
        <v>17</v>
      </c>
      <c r="N1172" s="1" t="s">
        <v>24</v>
      </c>
      <c r="O1172" s="13">
        <v>0.1</v>
      </c>
    </row>
    <row r="1173" spans="1:15" x14ac:dyDescent="0.25">
      <c r="A1173" s="1" t="s">
        <v>1208</v>
      </c>
      <c r="B1173" s="12">
        <v>45257</v>
      </c>
      <c r="C1173" s="12" t="str">
        <f t="shared" si="54"/>
        <v>2023</v>
      </c>
      <c r="D1173" s="12" t="str">
        <f t="shared" si="55"/>
        <v>Nov</v>
      </c>
      <c r="E1173" s="1">
        <v>31173</v>
      </c>
      <c r="F1173" s="1">
        <v>5385</v>
      </c>
      <c r="G1173" s="1">
        <v>25788</v>
      </c>
      <c r="H1173" s="3">
        <f t="shared" si="56"/>
        <v>0.82725435473005482</v>
      </c>
      <c r="I1173" s="1" t="s">
        <v>13</v>
      </c>
      <c r="J1173" s="1" t="s">
        <v>14</v>
      </c>
      <c r="K1173" s="1" t="s">
        <v>35</v>
      </c>
      <c r="L1173" s="1" t="s">
        <v>31</v>
      </c>
      <c r="M1173" s="1" t="s">
        <v>23</v>
      </c>
      <c r="N1173" s="1" t="s">
        <v>18</v>
      </c>
      <c r="O1173" s="13">
        <v>0.09</v>
      </c>
    </row>
    <row r="1174" spans="1:15" x14ac:dyDescent="0.25">
      <c r="A1174" s="1" t="s">
        <v>1209</v>
      </c>
      <c r="B1174" s="12">
        <v>44588</v>
      </c>
      <c r="C1174" s="12" t="str">
        <f t="shared" si="54"/>
        <v>2022</v>
      </c>
      <c r="D1174" s="12" t="str">
        <f t="shared" si="55"/>
        <v>Jan</v>
      </c>
      <c r="E1174" s="1">
        <v>5984</v>
      </c>
      <c r="F1174" s="1">
        <v>12127</v>
      </c>
      <c r="G1174" s="1">
        <v>-6143</v>
      </c>
      <c r="H1174" s="3">
        <f t="shared" si="56"/>
        <v>-1.0265708556149733</v>
      </c>
      <c r="I1174" s="1" t="s">
        <v>29</v>
      </c>
      <c r="J1174" s="1" t="s">
        <v>36</v>
      </c>
      <c r="K1174" s="1" t="s">
        <v>45</v>
      </c>
      <c r="L1174" s="1" t="s">
        <v>27</v>
      </c>
      <c r="M1174" s="1" t="s">
        <v>32</v>
      </c>
      <c r="N1174" s="1" t="s">
        <v>51</v>
      </c>
      <c r="O1174" s="13">
        <v>0.28999999999999998</v>
      </c>
    </row>
    <row r="1175" spans="1:15" x14ac:dyDescent="0.25">
      <c r="A1175" s="1" t="s">
        <v>1210</v>
      </c>
      <c r="B1175" s="12">
        <v>44746</v>
      </c>
      <c r="C1175" s="12" t="str">
        <f t="shared" si="54"/>
        <v>2022</v>
      </c>
      <c r="D1175" s="12" t="str">
        <f t="shared" si="55"/>
        <v>Jul</v>
      </c>
      <c r="E1175" s="1">
        <v>11460</v>
      </c>
      <c r="F1175" s="1">
        <v>25629</v>
      </c>
      <c r="G1175" s="1">
        <v>-14169</v>
      </c>
      <c r="H1175" s="3">
        <f t="shared" si="56"/>
        <v>-1.2363874345549739</v>
      </c>
      <c r="I1175" s="1" t="s">
        <v>13</v>
      </c>
      <c r="J1175" s="1" t="s">
        <v>36</v>
      </c>
      <c r="K1175" s="1" t="s">
        <v>29</v>
      </c>
      <c r="L1175" s="1" t="s">
        <v>31</v>
      </c>
      <c r="M1175" s="1" t="s">
        <v>17</v>
      </c>
      <c r="N1175" s="1" t="s">
        <v>18</v>
      </c>
      <c r="O1175" s="13">
        <v>0.26</v>
      </c>
    </row>
    <row r="1176" spans="1:15" x14ac:dyDescent="0.25">
      <c r="A1176" s="1" t="s">
        <v>1211</v>
      </c>
      <c r="B1176" s="12">
        <v>44989</v>
      </c>
      <c r="C1176" s="12" t="str">
        <f t="shared" si="54"/>
        <v>2023</v>
      </c>
      <c r="D1176" s="12" t="str">
        <f t="shared" si="55"/>
        <v>Mar</v>
      </c>
      <c r="E1176" s="1">
        <v>45197</v>
      </c>
      <c r="F1176" s="1">
        <v>19620</v>
      </c>
      <c r="G1176" s="1">
        <v>25577</v>
      </c>
      <c r="H1176" s="3">
        <f t="shared" si="56"/>
        <v>0.56590039161891281</v>
      </c>
      <c r="I1176" s="1" t="s">
        <v>35</v>
      </c>
      <c r="J1176" s="1" t="s">
        <v>40</v>
      </c>
      <c r="K1176" s="1" t="s">
        <v>35</v>
      </c>
      <c r="L1176" s="1" t="s">
        <v>41</v>
      </c>
      <c r="M1176" s="1" t="s">
        <v>38</v>
      </c>
      <c r="N1176" s="1" t="s">
        <v>33</v>
      </c>
      <c r="O1176" s="13">
        <v>7.0000000000000007E-2</v>
      </c>
    </row>
    <row r="1177" spans="1:15" x14ac:dyDescent="0.25">
      <c r="A1177" s="1" t="s">
        <v>1212</v>
      </c>
      <c r="B1177" s="12">
        <v>45215</v>
      </c>
      <c r="C1177" s="12" t="str">
        <f t="shared" si="54"/>
        <v>2023</v>
      </c>
      <c r="D1177" s="12" t="str">
        <f t="shared" si="55"/>
        <v>Oct</v>
      </c>
      <c r="E1177" s="1">
        <v>5369</v>
      </c>
      <c r="F1177" s="1">
        <v>21024</v>
      </c>
      <c r="G1177" s="1">
        <v>-15655</v>
      </c>
      <c r="H1177" s="3">
        <f t="shared" si="56"/>
        <v>-2.9158130005587632</v>
      </c>
      <c r="I1177" s="1" t="s">
        <v>29</v>
      </c>
      <c r="J1177" s="1" t="s">
        <v>26</v>
      </c>
      <c r="K1177" s="1" t="s">
        <v>21</v>
      </c>
      <c r="L1177" s="1" t="s">
        <v>27</v>
      </c>
      <c r="M1177" s="1" t="s">
        <v>17</v>
      </c>
      <c r="N1177" s="1" t="s">
        <v>33</v>
      </c>
      <c r="O1177" s="13">
        <v>0.25</v>
      </c>
    </row>
    <row r="1178" spans="1:15" x14ac:dyDescent="0.25">
      <c r="A1178" s="1" t="s">
        <v>1213</v>
      </c>
      <c r="B1178" s="12">
        <v>45128</v>
      </c>
      <c r="C1178" s="12" t="str">
        <f t="shared" si="54"/>
        <v>2023</v>
      </c>
      <c r="D1178" s="12" t="str">
        <f t="shared" si="55"/>
        <v>Jul</v>
      </c>
      <c r="E1178" s="1">
        <v>11760</v>
      </c>
      <c r="F1178" s="1">
        <v>11987</v>
      </c>
      <c r="G1178" s="1">
        <v>-227</v>
      </c>
      <c r="H1178" s="3">
        <f t="shared" si="56"/>
        <v>-1.9302721088435375E-2</v>
      </c>
      <c r="I1178" s="1" t="s">
        <v>20</v>
      </c>
      <c r="J1178" s="1" t="s">
        <v>14</v>
      </c>
      <c r="K1178" s="1" t="s">
        <v>35</v>
      </c>
      <c r="L1178" s="1" t="s">
        <v>27</v>
      </c>
      <c r="M1178" s="1" t="s">
        <v>17</v>
      </c>
      <c r="N1178" s="1" t="s">
        <v>51</v>
      </c>
      <c r="O1178" s="13">
        <v>0.17</v>
      </c>
    </row>
    <row r="1179" spans="1:15" x14ac:dyDescent="0.25">
      <c r="A1179" s="1" t="s">
        <v>1214</v>
      </c>
      <c r="B1179" s="12">
        <v>44801</v>
      </c>
      <c r="C1179" s="12" t="str">
        <f t="shared" si="54"/>
        <v>2022</v>
      </c>
      <c r="D1179" s="12" t="str">
        <f t="shared" si="55"/>
        <v>Aug</v>
      </c>
      <c r="E1179" s="1">
        <v>26801</v>
      </c>
      <c r="F1179" s="1">
        <v>11311</v>
      </c>
      <c r="G1179" s="1">
        <v>15490</v>
      </c>
      <c r="H1179" s="3">
        <f t="shared" si="56"/>
        <v>0.57796350882429759</v>
      </c>
      <c r="I1179" s="1" t="s">
        <v>13</v>
      </c>
      <c r="J1179" s="1" t="s">
        <v>36</v>
      </c>
      <c r="K1179" s="1" t="s">
        <v>21</v>
      </c>
      <c r="L1179" s="1" t="s">
        <v>31</v>
      </c>
      <c r="M1179" s="1" t="s">
        <v>23</v>
      </c>
      <c r="N1179" s="1" t="s">
        <v>24</v>
      </c>
      <c r="O1179" s="13">
        <v>0.18</v>
      </c>
    </row>
    <row r="1180" spans="1:15" x14ac:dyDescent="0.25">
      <c r="A1180" s="1" t="s">
        <v>1215</v>
      </c>
      <c r="B1180" s="12">
        <v>45138</v>
      </c>
      <c r="C1180" s="12" t="str">
        <f t="shared" si="54"/>
        <v>2023</v>
      </c>
      <c r="D1180" s="12" t="str">
        <f t="shared" si="55"/>
        <v>Jul</v>
      </c>
      <c r="E1180" s="1">
        <v>24833</v>
      </c>
      <c r="F1180" s="1">
        <v>20129</v>
      </c>
      <c r="G1180" s="1">
        <v>4704</v>
      </c>
      <c r="H1180" s="3">
        <f t="shared" si="56"/>
        <v>0.18942536141424718</v>
      </c>
      <c r="I1180" s="1" t="s">
        <v>13</v>
      </c>
      <c r="J1180" s="1" t="s">
        <v>36</v>
      </c>
      <c r="K1180" s="1" t="s">
        <v>29</v>
      </c>
      <c r="L1180" s="1" t="s">
        <v>31</v>
      </c>
      <c r="M1180" s="1" t="s">
        <v>23</v>
      </c>
      <c r="N1180" s="1" t="s">
        <v>33</v>
      </c>
      <c r="O1180" s="13">
        <v>0.28000000000000003</v>
      </c>
    </row>
    <row r="1181" spans="1:15" x14ac:dyDescent="0.25">
      <c r="A1181" s="1" t="s">
        <v>1216</v>
      </c>
      <c r="B1181" s="12">
        <v>45126</v>
      </c>
      <c r="C1181" s="12" t="str">
        <f t="shared" si="54"/>
        <v>2023</v>
      </c>
      <c r="D1181" s="12" t="str">
        <f t="shared" si="55"/>
        <v>Jul</v>
      </c>
      <c r="E1181" s="1">
        <v>43971</v>
      </c>
      <c r="F1181" s="1">
        <v>29311</v>
      </c>
      <c r="G1181" s="1">
        <v>14660</v>
      </c>
      <c r="H1181" s="3">
        <f t="shared" si="56"/>
        <v>0.33340156011916944</v>
      </c>
      <c r="I1181" s="1" t="s">
        <v>13</v>
      </c>
      <c r="J1181" s="1" t="s">
        <v>36</v>
      </c>
      <c r="K1181" s="1" t="s">
        <v>21</v>
      </c>
      <c r="L1181" s="1" t="s">
        <v>31</v>
      </c>
      <c r="M1181" s="1" t="s">
        <v>17</v>
      </c>
      <c r="N1181" s="1" t="s">
        <v>18</v>
      </c>
      <c r="O1181" s="13">
        <v>0.04</v>
      </c>
    </row>
    <row r="1182" spans="1:15" x14ac:dyDescent="0.25">
      <c r="A1182" s="1" t="s">
        <v>1217</v>
      </c>
      <c r="B1182" s="12">
        <v>44717</v>
      </c>
      <c r="C1182" s="12" t="str">
        <f t="shared" si="54"/>
        <v>2022</v>
      </c>
      <c r="D1182" s="12" t="str">
        <f t="shared" si="55"/>
        <v>Jun</v>
      </c>
      <c r="E1182" s="1">
        <v>8677</v>
      </c>
      <c r="F1182" s="1">
        <v>10615</v>
      </c>
      <c r="G1182" s="1">
        <v>-1938</v>
      </c>
      <c r="H1182" s="3">
        <f t="shared" si="56"/>
        <v>-0.22334908378471821</v>
      </c>
      <c r="I1182" s="1" t="s">
        <v>29</v>
      </c>
      <c r="J1182" s="1" t="s">
        <v>14</v>
      </c>
      <c r="K1182" s="1" t="s">
        <v>21</v>
      </c>
      <c r="L1182" s="1" t="s">
        <v>27</v>
      </c>
      <c r="M1182" s="1" t="s">
        <v>17</v>
      </c>
      <c r="N1182" s="1" t="s">
        <v>33</v>
      </c>
      <c r="O1182" s="13">
        <v>0.25</v>
      </c>
    </row>
    <row r="1183" spans="1:15" x14ac:dyDescent="0.25">
      <c r="A1183" s="1" t="s">
        <v>1218</v>
      </c>
      <c r="B1183" s="12">
        <v>44828</v>
      </c>
      <c r="C1183" s="12" t="str">
        <f t="shared" si="54"/>
        <v>2022</v>
      </c>
      <c r="D1183" s="12" t="str">
        <f t="shared" si="55"/>
        <v>Sep</v>
      </c>
      <c r="E1183" s="1">
        <v>14147</v>
      </c>
      <c r="F1183" s="1">
        <v>13059</v>
      </c>
      <c r="G1183" s="1">
        <v>1088</v>
      </c>
      <c r="H1183" s="3">
        <f t="shared" si="56"/>
        <v>7.6906764685092249E-2</v>
      </c>
      <c r="I1183" s="1" t="s">
        <v>13</v>
      </c>
      <c r="J1183" s="1" t="s">
        <v>14</v>
      </c>
      <c r="K1183" s="1" t="s">
        <v>21</v>
      </c>
      <c r="L1183" s="1" t="s">
        <v>31</v>
      </c>
      <c r="M1183" s="1" t="s">
        <v>32</v>
      </c>
      <c r="N1183" s="1" t="s">
        <v>33</v>
      </c>
      <c r="O1183" s="13">
        <v>0.16</v>
      </c>
    </row>
    <row r="1184" spans="1:15" x14ac:dyDescent="0.25">
      <c r="A1184" s="1" t="s">
        <v>1219</v>
      </c>
      <c r="B1184" s="12">
        <v>44967</v>
      </c>
      <c r="C1184" s="12" t="str">
        <f t="shared" si="54"/>
        <v>2023</v>
      </c>
      <c r="D1184" s="12" t="str">
        <f t="shared" si="55"/>
        <v>Feb</v>
      </c>
      <c r="E1184" s="1">
        <v>34524</v>
      </c>
      <c r="F1184" s="1">
        <v>14884</v>
      </c>
      <c r="G1184" s="1">
        <v>19640</v>
      </c>
      <c r="H1184" s="3">
        <f t="shared" si="56"/>
        <v>0.56887961997451053</v>
      </c>
      <c r="I1184" s="1" t="s">
        <v>13</v>
      </c>
      <c r="J1184" s="1" t="s">
        <v>40</v>
      </c>
      <c r="K1184" s="1" t="s">
        <v>21</v>
      </c>
      <c r="L1184" s="1" t="s">
        <v>22</v>
      </c>
      <c r="M1184" s="1" t="s">
        <v>17</v>
      </c>
      <c r="N1184" s="1" t="s">
        <v>51</v>
      </c>
      <c r="O1184" s="13">
        <v>0.22</v>
      </c>
    </row>
    <row r="1185" spans="1:15" x14ac:dyDescent="0.25">
      <c r="A1185" s="1" t="s">
        <v>1220</v>
      </c>
      <c r="B1185" s="12">
        <v>44880</v>
      </c>
      <c r="C1185" s="12" t="str">
        <f t="shared" si="54"/>
        <v>2022</v>
      </c>
      <c r="D1185" s="12" t="str">
        <f t="shared" si="55"/>
        <v>Nov</v>
      </c>
      <c r="E1185" s="1">
        <v>28736</v>
      </c>
      <c r="F1185" s="1">
        <v>4934</v>
      </c>
      <c r="G1185" s="1">
        <v>23802</v>
      </c>
      <c r="H1185" s="3">
        <f t="shared" si="56"/>
        <v>0.82829899777282856</v>
      </c>
      <c r="I1185" s="1" t="s">
        <v>35</v>
      </c>
      <c r="J1185" s="1" t="s">
        <v>36</v>
      </c>
      <c r="K1185" s="1" t="s">
        <v>45</v>
      </c>
      <c r="L1185" s="1" t="s">
        <v>41</v>
      </c>
      <c r="M1185" s="1" t="s">
        <v>23</v>
      </c>
      <c r="N1185" s="1" t="s">
        <v>18</v>
      </c>
      <c r="O1185" s="13">
        <v>0.28999999999999998</v>
      </c>
    </row>
    <row r="1186" spans="1:15" x14ac:dyDescent="0.25">
      <c r="A1186" s="1" t="s">
        <v>1221</v>
      </c>
      <c r="B1186" s="12">
        <v>44810</v>
      </c>
      <c r="C1186" s="12" t="str">
        <f t="shared" si="54"/>
        <v>2022</v>
      </c>
      <c r="D1186" s="12" t="str">
        <f t="shared" si="55"/>
        <v>Sep</v>
      </c>
      <c r="E1186" s="1">
        <v>41963</v>
      </c>
      <c r="F1186" s="1">
        <v>6191</v>
      </c>
      <c r="G1186" s="1">
        <v>35772</v>
      </c>
      <c r="H1186" s="3">
        <f t="shared" si="56"/>
        <v>0.85246526702094705</v>
      </c>
      <c r="I1186" s="1" t="s">
        <v>13</v>
      </c>
      <c r="J1186" s="1" t="s">
        <v>40</v>
      </c>
      <c r="K1186" s="1" t="s">
        <v>20</v>
      </c>
      <c r="L1186" s="1" t="s">
        <v>31</v>
      </c>
      <c r="M1186" s="1" t="s">
        <v>32</v>
      </c>
      <c r="N1186" s="1" t="s">
        <v>18</v>
      </c>
      <c r="O1186" s="13">
        <v>0.21</v>
      </c>
    </row>
    <row r="1187" spans="1:15" x14ac:dyDescent="0.25">
      <c r="A1187" s="1" t="s">
        <v>1222</v>
      </c>
      <c r="B1187" s="12">
        <v>45165</v>
      </c>
      <c r="C1187" s="12" t="str">
        <f t="shared" si="54"/>
        <v>2023</v>
      </c>
      <c r="D1187" s="12" t="str">
        <f t="shared" si="55"/>
        <v>Aug</v>
      </c>
      <c r="E1187" s="1">
        <v>44927</v>
      </c>
      <c r="F1187" s="1">
        <v>11798</v>
      </c>
      <c r="G1187" s="1">
        <v>33129</v>
      </c>
      <c r="H1187" s="3">
        <f t="shared" si="56"/>
        <v>0.73739622053553544</v>
      </c>
      <c r="I1187" s="1" t="s">
        <v>13</v>
      </c>
      <c r="J1187" s="1" t="s">
        <v>26</v>
      </c>
      <c r="K1187" s="1" t="s">
        <v>35</v>
      </c>
      <c r="L1187" s="1" t="s">
        <v>16</v>
      </c>
      <c r="M1187" s="1" t="s">
        <v>23</v>
      </c>
      <c r="N1187" s="1" t="s">
        <v>24</v>
      </c>
      <c r="O1187" s="13">
        <v>0.11</v>
      </c>
    </row>
    <row r="1188" spans="1:15" x14ac:dyDescent="0.25">
      <c r="A1188" s="1" t="s">
        <v>1223</v>
      </c>
      <c r="B1188" s="12">
        <v>45239</v>
      </c>
      <c r="C1188" s="12" t="str">
        <f t="shared" si="54"/>
        <v>2023</v>
      </c>
      <c r="D1188" s="12" t="str">
        <f t="shared" si="55"/>
        <v>Nov</v>
      </c>
      <c r="E1188" s="1">
        <v>13468</v>
      </c>
      <c r="F1188" s="1">
        <v>12513</v>
      </c>
      <c r="G1188" s="1">
        <v>955</v>
      </c>
      <c r="H1188" s="3">
        <f t="shared" si="56"/>
        <v>7.0908820908820905E-2</v>
      </c>
      <c r="I1188" s="1" t="s">
        <v>29</v>
      </c>
      <c r="J1188" s="1" t="s">
        <v>36</v>
      </c>
      <c r="K1188" s="1" t="s">
        <v>21</v>
      </c>
      <c r="L1188" s="1" t="s">
        <v>27</v>
      </c>
      <c r="M1188" s="1" t="s">
        <v>17</v>
      </c>
      <c r="N1188" s="1" t="s">
        <v>24</v>
      </c>
      <c r="O1188" s="13">
        <v>0.19</v>
      </c>
    </row>
    <row r="1189" spans="1:15" x14ac:dyDescent="0.25">
      <c r="A1189" s="1" t="s">
        <v>1224</v>
      </c>
      <c r="B1189" s="12">
        <v>44962</v>
      </c>
      <c r="C1189" s="12" t="str">
        <f t="shared" si="54"/>
        <v>2023</v>
      </c>
      <c r="D1189" s="12" t="str">
        <f t="shared" si="55"/>
        <v>Feb</v>
      </c>
      <c r="E1189" s="1">
        <v>31038</v>
      </c>
      <c r="F1189" s="1">
        <v>7724</v>
      </c>
      <c r="G1189" s="1">
        <v>23314</v>
      </c>
      <c r="H1189" s="3">
        <f t="shared" si="56"/>
        <v>0.75114375926283905</v>
      </c>
      <c r="I1189" s="1" t="s">
        <v>35</v>
      </c>
      <c r="J1189" s="1" t="s">
        <v>36</v>
      </c>
      <c r="K1189" s="1" t="s">
        <v>29</v>
      </c>
      <c r="L1189" s="1" t="s">
        <v>27</v>
      </c>
      <c r="M1189" s="1" t="s">
        <v>17</v>
      </c>
      <c r="N1189" s="1" t="s">
        <v>18</v>
      </c>
      <c r="O1189" s="13">
        <v>7.0000000000000007E-2</v>
      </c>
    </row>
    <row r="1190" spans="1:15" x14ac:dyDescent="0.25">
      <c r="A1190" s="1" t="s">
        <v>1225</v>
      </c>
      <c r="B1190" s="12">
        <v>45290</v>
      </c>
      <c r="C1190" s="12" t="str">
        <f t="shared" si="54"/>
        <v>2023</v>
      </c>
      <c r="D1190" s="12" t="str">
        <f t="shared" si="55"/>
        <v>Dec</v>
      </c>
      <c r="E1190" s="1">
        <v>42818</v>
      </c>
      <c r="F1190" s="1">
        <v>20692</v>
      </c>
      <c r="G1190" s="1">
        <v>22126</v>
      </c>
      <c r="H1190" s="3">
        <f t="shared" si="56"/>
        <v>0.51674529403521885</v>
      </c>
      <c r="I1190" s="1" t="s">
        <v>13</v>
      </c>
      <c r="J1190" s="1" t="s">
        <v>14</v>
      </c>
      <c r="K1190" s="1" t="s">
        <v>21</v>
      </c>
      <c r="L1190" s="1" t="s">
        <v>31</v>
      </c>
      <c r="M1190" s="1" t="s">
        <v>38</v>
      </c>
      <c r="N1190" s="1" t="s">
        <v>24</v>
      </c>
      <c r="O1190" s="13">
        <v>0.27</v>
      </c>
    </row>
    <row r="1191" spans="1:15" x14ac:dyDescent="0.25">
      <c r="A1191" s="1" t="s">
        <v>1226</v>
      </c>
      <c r="B1191" s="12">
        <v>44964</v>
      </c>
      <c r="C1191" s="12" t="str">
        <f t="shared" si="54"/>
        <v>2023</v>
      </c>
      <c r="D1191" s="12" t="str">
        <f t="shared" si="55"/>
        <v>Feb</v>
      </c>
      <c r="E1191" s="1">
        <v>29455</v>
      </c>
      <c r="F1191" s="1">
        <v>3958</v>
      </c>
      <c r="G1191" s="1">
        <v>25497</v>
      </c>
      <c r="H1191" s="3">
        <f t="shared" si="56"/>
        <v>0.86562553047020885</v>
      </c>
      <c r="I1191" s="1" t="s">
        <v>13</v>
      </c>
      <c r="J1191" s="1" t="s">
        <v>30</v>
      </c>
      <c r="K1191" s="1" t="s">
        <v>45</v>
      </c>
      <c r="L1191" s="1" t="s">
        <v>31</v>
      </c>
      <c r="M1191" s="1" t="s">
        <v>32</v>
      </c>
      <c r="N1191" s="1" t="s">
        <v>33</v>
      </c>
      <c r="O1191" s="13">
        <v>0.19</v>
      </c>
    </row>
    <row r="1192" spans="1:15" x14ac:dyDescent="0.25">
      <c r="A1192" s="1" t="s">
        <v>1227</v>
      </c>
      <c r="B1192" s="12">
        <v>44805</v>
      </c>
      <c r="C1192" s="12" t="str">
        <f t="shared" si="54"/>
        <v>2022</v>
      </c>
      <c r="D1192" s="12" t="str">
        <f t="shared" si="55"/>
        <v>Sep</v>
      </c>
      <c r="E1192" s="1">
        <v>46570</v>
      </c>
      <c r="F1192" s="1">
        <v>23917</v>
      </c>
      <c r="G1192" s="1">
        <v>22653</v>
      </c>
      <c r="H1192" s="3">
        <f t="shared" si="56"/>
        <v>0.48642903156538542</v>
      </c>
      <c r="I1192" s="1" t="s">
        <v>13</v>
      </c>
      <c r="J1192" s="1" t="s">
        <v>36</v>
      </c>
      <c r="K1192" s="1" t="s">
        <v>21</v>
      </c>
      <c r="L1192" s="1" t="s">
        <v>16</v>
      </c>
      <c r="M1192" s="1" t="s">
        <v>17</v>
      </c>
      <c r="N1192" s="1" t="s">
        <v>24</v>
      </c>
      <c r="O1192" s="13">
        <v>0.26</v>
      </c>
    </row>
    <row r="1193" spans="1:15" x14ac:dyDescent="0.25">
      <c r="A1193" s="1" t="s">
        <v>1228</v>
      </c>
      <c r="B1193" s="12">
        <v>44704</v>
      </c>
      <c r="C1193" s="12" t="str">
        <f t="shared" si="54"/>
        <v>2022</v>
      </c>
      <c r="D1193" s="12" t="str">
        <f t="shared" si="55"/>
        <v>May</v>
      </c>
      <c r="E1193" s="1">
        <v>7387</v>
      </c>
      <c r="F1193" s="1">
        <v>13916</v>
      </c>
      <c r="G1193" s="1">
        <v>-6529</v>
      </c>
      <c r="H1193" s="3">
        <f t="shared" si="56"/>
        <v>-0.88385000676864767</v>
      </c>
      <c r="I1193" s="1" t="s">
        <v>29</v>
      </c>
      <c r="J1193" s="1" t="s">
        <v>26</v>
      </c>
      <c r="K1193" s="1" t="s">
        <v>21</v>
      </c>
      <c r="L1193" s="1" t="s">
        <v>22</v>
      </c>
      <c r="M1193" s="1" t="s">
        <v>17</v>
      </c>
      <c r="N1193" s="1" t="s">
        <v>33</v>
      </c>
      <c r="O1193" s="13">
        <v>0.08</v>
      </c>
    </row>
    <row r="1194" spans="1:15" x14ac:dyDescent="0.25">
      <c r="A1194" s="1" t="s">
        <v>1229</v>
      </c>
      <c r="B1194" s="12">
        <v>44953</v>
      </c>
      <c r="C1194" s="12" t="str">
        <f t="shared" si="54"/>
        <v>2023</v>
      </c>
      <c r="D1194" s="12" t="str">
        <f t="shared" si="55"/>
        <v>Jan</v>
      </c>
      <c r="E1194" s="1">
        <v>12481</v>
      </c>
      <c r="F1194" s="1">
        <v>9236</v>
      </c>
      <c r="G1194" s="1">
        <v>3245</v>
      </c>
      <c r="H1194" s="3">
        <f t="shared" si="56"/>
        <v>0.25999519269289317</v>
      </c>
      <c r="I1194" s="1" t="s">
        <v>20</v>
      </c>
      <c r="J1194" s="1" t="s">
        <v>36</v>
      </c>
      <c r="K1194" s="1" t="s">
        <v>45</v>
      </c>
      <c r="L1194" s="1" t="s">
        <v>16</v>
      </c>
      <c r="M1194" s="1" t="s">
        <v>23</v>
      </c>
      <c r="N1194" s="1" t="s">
        <v>18</v>
      </c>
      <c r="O1194" s="13">
        <v>0.24</v>
      </c>
    </row>
    <row r="1195" spans="1:15" x14ac:dyDescent="0.25">
      <c r="A1195" s="1" t="s">
        <v>1230</v>
      </c>
      <c r="B1195" s="12">
        <v>44817</v>
      </c>
      <c r="C1195" s="12" t="str">
        <f t="shared" si="54"/>
        <v>2022</v>
      </c>
      <c r="D1195" s="12" t="str">
        <f t="shared" si="55"/>
        <v>Sep</v>
      </c>
      <c r="E1195" s="1">
        <v>29533</v>
      </c>
      <c r="F1195" s="1">
        <v>6566</v>
      </c>
      <c r="G1195" s="1">
        <v>22967</v>
      </c>
      <c r="H1195" s="3">
        <f t="shared" si="56"/>
        <v>0.77767243422611998</v>
      </c>
      <c r="I1195" s="1" t="s">
        <v>13</v>
      </c>
      <c r="J1195" s="1" t="s">
        <v>14</v>
      </c>
      <c r="K1195" s="1" t="s">
        <v>21</v>
      </c>
      <c r="L1195" s="1" t="s">
        <v>31</v>
      </c>
      <c r="M1195" s="1" t="s">
        <v>23</v>
      </c>
      <c r="N1195" s="1" t="s">
        <v>51</v>
      </c>
      <c r="O1195" s="13">
        <v>0.16</v>
      </c>
    </row>
    <row r="1196" spans="1:15" x14ac:dyDescent="0.25">
      <c r="A1196" s="1" t="s">
        <v>1231</v>
      </c>
      <c r="B1196" s="12">
        <v>44892</v>
      </c>
      <c r="C1196" s="12" t="str">
        <f t="shared" si="54"/>
        <v>2022</v>
      </c>
      <c r="D1196" s="12" t="str">
        <f t="shared" si="55"/>
        <v>Nov</v>
      </c>
      <c r="E1196" s="1">
        <v>14612</v>
      </c>
      <c r="F1196" s="1">
        <v>13021</v>
      </c>
      <c r="G1196" s="1">
        <v>1591</v>
      </c>
      <c r="H1196" s="3">
        <f t="shared" si="56"/>
        <v>0.10888310977278949</v>
      </c>
      <c r="I1196" s="1" t="s">
        <v>29</v>
      </c>
      <c r="J1196" s="1" t="s">
        <v>14</v>
      </c>
      <c r="K1196" s="1" t="s">
        <v>21</v>
      </c>
      <c r="L1196" s="1" t="s">
        <v>27</v>
      </c>
      <c r="M1196" s="1" t="s">
        <v>17</v>
      </c>
      <c r="N1196" s="1" t="s">
        <v>18</v>
      </c>
      <c r="O1196" s="13">
        <v>0.01</v>
      </c>
    </row>
    <row r="1197" spans="1:15" x14ac:dyDescent="0.25">
      <c r="A1197" s="1" t="s">
        <v>1232</v>
      </c>
      <c r="B1197" s="12">
        <v>44957</v>
      </c>
      <c r="C1197" s="12" t="str">
        <f t="shared" si="54"/>
        <v>2023</v>
      </c>
      <c r="D1197" s="12" t="str">
        <f t="shared" si="55"/>
        <v>Jan</v>
      </c>
      <c r="E1197" s="1">
        <v>28579</v>
      </c>
      <c r="F1197" s="1">
        <v>19025</v>
      </c>
      <c r="G1197" s="1">
        <v>9554</v>
      </c>
      <c r="H1197" s="3">
        <f t="shared" si="56"/>
        <v>0.33430141012631653</v>
      </c>
      <c r="I1197" s="1" t="s">
        <v>13</v>
      </c>
      <c r="J1197" s="1" t="s">
        <v>14</v>
      </c>
      <c r="K1197" s="1" t="s">
        <v>21</v>
      </c>
      <c r="L1197" s="1" t="s">
        <v>31</v>
      </c>
      <c r="M1197" s="1" t="s">
        <v>17</v>
      </c>
      <c r="N1197" s="1" t="s">
        <v>51</v>
      </c>
      <c r="O1197" s="13">
        <v>0.03</v>
      </c>
    </row>
    <row r="1198" spans="1:15" x14ac:dyDescent="0.25">
      <c r="A1198" s="1" t="s">
        <v>1233</v>
      </c>
      <c r="B1198" s="12">
        <v>44702</v>
      </c>
      <c r="C1198" s="12" t="str">
        <f t="shared" si="54"/>
        <v>2022</v>
      </c>
      <c r="D1198" s="12" t="str">
        <f t="shared" si="55"/>
        <v>May</v>
      </c>
      <c r="E1198" s="1">
        <v>17422</v>
      </c>
      <c r="F1198" s="1">
        <v>4717</v>
      </c>
      <c r="G1198" s="1">
        <v>12705</v>
      </c>
      <c r="H1198" s="3">
        <f t="shared" si="56"/>
        <v>0.72925037309149354</v>
      </c>
      <c r="I1198" s="1" t="s">
        <v>15</v>
      </c>
      <c r="J1198" s="1" t="s">
        <v>14</v>
      </c>
      <c r="K1198" s="1" t="s">
        <v>29</v>
      </c>
      <c r="L1198" s="1" t="s">
        <v>31</v>
      </c>
      <c r="M1198" s="1" t="s">
        <v>38</v>
      </c>
      <c r="N1198" s="1" t="s">
        <v>18</v>
      </c>
      <c r="O1198" s="13">
        <v>0.26</v>
      </c>
    </row>
    <row r="1199" spans="1:15" x14ac:dyDescent="0.25">
      <c r="A1199" s="1" t="s">
        <v>1234</v>
      </c>
      <c r="B1199" s="12">
        <v>44974</v>
      </c>
      <c r="C1199" s="12" t="str">
        <f t="shared" si="54"/>
        <v>2023</v>
      </c>
      <c r="D1199" s="12" t="str">
        <f t="shared" si="55"/>
        <v>Feb</v>
      </c>
      <c r="E1199" s="1">
        <v>13084</v>
      </c>
      <c r="F1199" s="1">
        <v>22734</v>
      </c>
      <c r="G1199" s="1">
        <v>-9650</v>
      </c>
      <c r="H1199" s="3">
        <f t="shared" si="56"/>
        <v>-0.7375420360745949</v>
      </c>
      <c r="I1199" s="1" t="s">
        <v>15</v>
      </c>
      <c r="J1199" s="1" t="s">
        <v>26</v>
      </c>
      <c r="K1199" s="1" t="s">
        <v>21</v>
      </c>
      <c r="L1199" s="1" t="s">
        <v>31</v>
      </c>
      <c r="M1199" s="1" t="s">
        <v>17</v>
      </c>
      <c r="N1199" s="1" t="s">
        <v>24</v>
      </c>
      <c r="O1199" s="13">
        <v>0</v>
      </c>
    </row>
    <row r="1200" spans="1:15" x14ac:dyDescent="0.25">
      <c r="A1200" s="1" t="s">
        <v>1235</v>
      </c>
      <c r="B1200" s="12">
        <v>44563</v>
      </c>
      <c r="C1200" s="12" t="str">
        <f t="shared" si="54"/>
        <v>2022</v>
      </c>
      <c r="D1200" s="12" t="str">
        <f t="shared" si="55"/>
        <v>Jan</v>
      </c>
      <c r="E1200" s="1">
        <v>43292</v>
      </c>
      <c r="F1200" s="1">
        <v>10126</v>
      </c>
      <c r="G1200" s="1">
        <v>33166</v>
      </c>
      <c r="H1200" s="3">
        <f t="shared" si="56"/>
        <v>0.76609997228125293</v>
      </c>
      <c r="I1200" s="1" t="s">
        <v>15</v>
      </c>
      <c r="J1200" s="1" t="s">
        <v>36</v>
      </c>
      <c r="K1200" s="1" t="s">
        <v>15</v>
      </c>
      <c r="L1200" s="1" t="s">
        <v>22</v>
      </c>
      <c r="M1200" s="1" t="s">
        <v>32</v>
      </c>
      <c r="N1200" s="1" t="s">
        <v>24</v>
      </c>
      <c r="O1200" s="13">
        <v>0.09</v>
      </c>
    </row>
    <row r="1201" spans="1:15" x14ac:dyDescent="0.25">
      <c r="A1201" s="1" t="s">
        <v>1236</v>
      </c>
      <c r="B1201" s="12">
        <v>44724</v>
      </c>
      <c r="C1201" s="12" t="str">
        <f t="shared" si="54"/>
        <v>2022</v>
      </c>
      <c r="D1201" s="12" t="str">
        <f t="shared" si="55"/>
        <v>Jun</v>
      </c>
      <c r="E1201" s="1">
        <v>47923</v>
      </c>
      <c r="F1201" s="1">
        <v>21316</v>
      </c>
      <c r="G1201" s="1">
        <v>26607</v>
      </c>
      <c r="H1201" s="3">
        <f t="shared" si="56"/>
        <v>0.55520313836779833</v>
      </c>
      <c r="I1201" s="1" t="s">
        <v>35</v>
      </c>
      <c r="J1201" s="1" t="s">
        <v>40</v>
      </c>
      <c r="K1201" s="1" t="s">
        <v>21</v>
      </c>
      <c r="L1201" s="1" t="s">
        <v>27</v>
      </c>
      <c r="M1201" s="1" t="s">
        <v>17</v>
      </c>
      <c r="N1201" s="1" t="s">
        <v>18</v>
      </c>
      <c r="O1201" s="13">
        <v>0.04</v>
      </c>
    </row>
    <row r="1202" spans="1:15" x14ac:dyDescent="0.25">
      <c r="A1202" s="1" t="s">
        <v>1237</v>
      </c>
      <c r="B1202" s="12">
        <v>44811</v>
      </c>
      <c r="C1202" s="12" t="str">
        <f t="shared" si="54"/>
        <v>2022</v>
      </c>
      <c r="D1202" s="12" t="str">
        <f t="shared" si="55"/>
        <v>Sep</v>
      </c>
      <c r="E1202" s="1">
        <v>30683</v>
      </c>
      <c r="F1202" s="1">
        <v>29624</v>
      </c>
      <c r="G1202" s="1">
        <v>1059</v>
      </c>
      <c r="H1202" s="3">
        <f t="shared" si="56"/>
        <v>3.4514226118697651E-2</v>
      </c>
      <c r="I1202" s="1" t="s">
        <v>15</v>
      </c>
      <c r="J1202" s="1" t="s">
        <v>40</v>
      </c>
      <c r="K1202" s="1" t="s">
        <v>29</v>
      </c>
      <c r="L1202" s="1" t="s">
        <v>16</v>
      </c>
      <c r="M1202" s="1" t="s">
        <v>17</v>
      </c>
      <c r="N1202" s="1" t="s">
        <v>33</v>
      </c>
      <c r="O1202" s="13">
        <v>0.25</v>
      </c>
    </row>
    <row r="1203" spans="1:15" x14ac:dyDescent="0.25">
      <c r="A1203" s="1" t="s">
        <v>1238</v>
      </c>
      <c r="B1203" s="12">
        <v>44931</v>
      </c>
      <c r="C1203" s="12" t="str">
        <f t="shared" si="54"/>
        <v>2023</v>
      </c>
      <c r="D1203" s="12" t="str">
        <f t="shared" si="55"/>
        <v>Jan</v>
      </c>
      <c r="E1203" s="1">
        <v>31304</v>
      </c>
      <c r="F1203" s="1">
        <v>8078</v>
      </c>
      <c r="G1203" s="1">
        <v>23226</v>
      </c>
      <c r="H1203" s="3">
        <f t="shared" si="56"/>
        <v>0.74194991055456172</v>
      </c>
      <c r="I1203" s="1" t="s">
        <v>13</v>
      </c>
      <c r="J1203" s="1" t="s">
        <v>40</v>
      </c>
      <c r="K1203" s="1" t="s">
        <v>21</v>
      </c>
      <c r="L1203" s="1" t="s">
        <v>31</v>
      </c>
      <c r="M1203" s="1" t="s">
        <v>17</v>
      </c>
      <c r="N1203" s="1" t="s">
        <v>33</v>
      </c>
      <c r="O1203" s="13">
        <v>0.06</v>
      </c>
    </row>
    <row r="1204" spans="1:15" x14ac:dyDescent="0.25">
      <c r="A1204" s="1" t="s">
        <v>1239</v>
      </c>
      <c r="B1204" s="12">
        <v>45007</v>
      </c>
      <c r="C1204" s="12" t="str">
        <f t="shared" si="54"/>
        <v>2023</v>
      </c>
      <c r="D1204" s="12" t="str">
        <f t="shared" si="55"/>
        <v>Mar</v>
      </c>
      <c r="E1204" s="1">
        <v>43211</v>
      </c>
      <c r="F1204" s="1">
        <v>19556</v>
      </c>
      <c r="G1204" s="1">
        <v>23655</v>
      </c>
      <c r="H1204" s="3">
        <f t="shared" si="56"/>
        <v>0.54743005253291988</v>
      </c>
      <c r="I1204" s="1" t="s">
        <v>20</v>
      </c>
      <c r="J1204" s="1" t="s">
        <v>26</v>
      </c>
      <c r="K1204" s="1" t="s">
        <v>29</v>
      </c>
      <c r="L1204" s="1" t="s">
        <v>31</v>
      </c>
      <c r="M1204" s="1" t="s">
        <v>17</v>
      </c>
      <c r="N1204" s="1" t="s">
        <v>18</v>
      </c>
      <c r="O1204" s="13">
        <v>0.24</v>
      </c>
    </row>
    <row r="1205" spans="1:15" x14ac:dyDescent="0.25">
      <c r="A1205" s="1" t="s">
        <v>1240</v>
      </c>
      <c r="B1205" s="12">
        <v>45001</v>
      </c>
      <c r="C1205" s="12" t="str">
        <f t="shared" si="54"/>
        <v>2023</v>
      </c>
      <c r="D1205" s="12" t="str">
        <f t="shared" si="55"/>
        <v>Mar</v>
      </c>
      <c r="E1205" s="1">
        <v>30799</v>
      </c>
      <c r="F1205" s="1">
        <v>6371</v>
      </c>
      <c r="G1205" s="1">
        <v>24428</v>
      </c>
      <c r="H1205" s="3">
        <f t="shared" si="56"/>
        <v>0.79314263450112021</v>
      </c>
      <c r="I1205" s="1" t="s">
        <v>20</v>
      </c>
      <c r="J1205" s="1" t="s">
        <v>26</v>
      </c>
      <c r="K1205" s="1" t="s">
        <v>21</v>
      </c>
      <c r="L1205" s="1" t="s">
        <v>16</v>
      </c>
      <c r="M1205" s="1" t="s">
        <v>32</v>
      </c>
      <c r="N1205" s="1" t="s">
        <v>18</v>
      </c>
      <c r="O1205" s="13">
        <v>0.26</v>
      </c>
    </row>
    <row r="1206" spans="1:15" x14ac:dyDescent="0.25">
      <c r="A1206" s="1" t="s">
        <v>1241</v>
      </c>
      <c r="B1206" s="12">
        <v>45066</v>
      </c>
      <c r="C1206" s="12" t="str">
        <f t="shared" si="54"/>
        <v>2023</v>
      </c>
      <c r="D1206" s="12" t="str">
        <f t="shared" si="55"/>
        <v>May</v>
      </c>
      <c r="E1206" s="1">
        <v>28308</v>
      </c>
      <c r="F1206" s="1">
        <v>5958</v>
      </c>
      <c r="G1206" s="1">
        <v>22350</v>
      </c>
      <c r="H1206" s="3">
        <f t="shared" si="56"/>
        <v>0.78952946163628657</v>
      </c>
      <c r="I1206" s="1" t="s">
        <v>15</v>
      </c>
      <c r="J1206" s="1" t="s">
        <v>40</v>
      </c>
      <c r="K1206" s="1" t="s">
        <v>21</v>
      </c>
      <c r="L1206" s="1" t="s">
        <v>16</v>
      </c>
      <c r="M1206" s="1" t="s">
        <v>38</v>
      </c>
      <c r="N1206" s="1" t="s">
        <v>51</v>
      </c>
      <c r="O1206" s="13">
        <v>0.25</v>
      </c>
    </row>
    <row r="1207" spans="1:15" x14ac:dyDescent="0.25">
      <c r="A1207" s="1" t="s">
        <v>1242</v>
      </c>
      <c r="B1207" s="12">
        <v>44996</v>
      </c>
      <c r="C1207" s="12" t="str">
        <f t="shared" si="54"/>
        <v>2023</v>
      </c>
      <c r="D1207" s="12" t="str">
        <f t="shared" si="55"/>
        <v>Mar</v>
      </c>
      <c r="E1207" s="1">
        <v>16219</v>
      </c>
      <c r="F1207" s="1">
        <v>13896</v>
      </c>
      <c r="G1207" s="1">
        <v>2323</v>
      </c>
      <c r="H1207" s="3">
        <f t="shared" si="56"/>
        <v>0.14322707935137802</v>
      </c>
      <c r="I1207" s="1" t="s">
        <v>35</v>
      </c>
      <c r="J1207" s="1" t="s">
        <v>30</v>
      </c>
      <c r="K1207" s="1" t="s">
        <v>21</v>
      </c>
      <c r="L1207" s="1" t="s">
        <v>27</v>
      </c>
      <c r="M1207" s="1" t="s">
        <v>17</v>
      </c>
      <c r="N1207" s="1" t="s">
        <v>33</v>
      </c>
      <c r="O1207" s="13">
        <v>7.0000000000000007E-2</v>
      </c>
    </row>
    <row r="1208" spans="1:15" x14ac:dyDescent="0.25">
      <c r="A1208" s="1" t="s">
        <v>1243</v>
      </c>
      <c r="B1208" s="12">
        <v>44887</v>
      </c>
      <c r="C1208" s="12" t="str">
        <f t="shared" si="54"/>
        <v>2022</v>
      </c>
      <c r="D1208" s="12" t="str">
        <f t="shared" si="55"/>
        <v>Nov</v>
      </c>
      <c r="E1208" s="1">
        <v>36936</v>
      </c>
      <c r="F1208" s="1">
        <v>14321</v>
      </c>
      <c r="G1208" s="1">
        <v>22615</v>
      </c>
      <c r="H1208" s="3">
        <f t="shared" si="56"/>
        <v>0.61227528698288936</v>
      </c>
      <c r="I1208" s="1" t="s">
        <v>35</v>
      </c>
      <c r="J1208" s="1" t="s">
        <v>36</v>
      </c>
      <c r="K1208" s="1" t="s">
        <v>21</v>
      </c>
      <c r="L1208" s="1" t="s">
        <v>31</v>
      </c>
      <c r="M1208" s="1" t="s">
        <v>38</v>
      </c>
      <c r="N1208" s="1" t="s">
        <v>18</v>
      </c>
      <c r="O1208" s="13">
        <v>0.18</v>
      </c>
    </row>
    <row r="1209" spans="1:15" x14ac:dyDescent="0.25">
      <c r="A1209" s="1" t="s">
        <v>1244</v>
      </c>
      <c r="B1209" s="12">
        <v>44924</v>
      </c>
      <c r="C1209" s="12" t="str">
        <f t="shared" si="54"/>
        <v>2022</v>
      </c>
      <c r="D1209" s="12" t="str">
        <f t="shared" si="55"/>
        <v>Dec</v>
      </c>
      <c r="E1209" s="1">
        <v>26669</v>
      </c>
      <c r="F1209" s="1">
        <v>28957</v>
      </c>
      <c r="G1209" s="1">
        <v>-2288</v>
      </c>
      <c r="H1209" s="3">
        <f t="shared" si="56"/>
        <v>-8.5792493156848781E-2</v>
      </c>
      <c r="I1209" s="1" t="s">
        <v>15</v>
      </c>
      <c r="J1209" s="1" t="s">
        <v>26</v>
      </c>
      <c r="K1209" s="1" t="s">
        <v>35</v>
      </c>
      <c r="L1209" s="1" t="s">
        <v>41</v>
      </c>
      <c r="M1209" s="1" t="s">
        <v>17</v>
      </c>
      <c r="N1209" s="1" t="s">
        <v>18</v>
      </c>
      <c r="O1209" s="13">
        <v>0.05</v>
      </c>
    </row>
    <row r="1210" spans="1:15" x14ac:dyDescent="0.25">
      <c r="A1210" s="1" t="s">
        <v>1245</v>
      </c>
      <c r="B1210" s="12">
        <v>44571</v>
      </c>
      <c r="C1210" s="12" t="str">
        <f t="shared" si="54"/>
        <v>2022</v>
      </c>
      <c r="D1210" s="12" t="str">
        <f t="shared" si="55"/>
        <v>Jan</v>
      </c>
      <c r="E1210" s="1">
        <v>16459</v>
      </c>
      <c r="F1210" s="1">
        <v>22709</v>
      </c>
      <c r="G1210" s="1">
        <v>-6250</v>
      </c>
      <c r="H1210" s="3">
        <f t="shared" si="56"/>
        <v>-0.37973145391579077</v>
      </c>
      <c r="I1210" s="1" t="s">
        <v>13</v>
      </c>
      <c r="J1210" s="1" t="s">
        <v>40</v>
      </c>
      <c r="K1210" s="1" t="s">
        <v>20</v>
      </c>
      <c r="L1210" s="1" t="s">
        <v>16</v>
      </c>
      <c r="M1210" s="1" t="s">
        <v>17</v>
      </c>
      <c r="N1210" s="1" t="s">
        <v>18</v>
      </c>
      <c r="O1210" s="13">
        <v>0</v>
      </c>
    </row>
    <row r="1211" spans="1:15" x14ac:dyDescent="0.25">
      <c r="A1211" s="1" t="s">
        <v>1246</v>
      </c>
      <c r="B1211" s="12">
        <v>44743</v>
      </c>
      <c r="C1211" s="12" t="str">
        <f t="shared" si="54"/>
        <v>2022</v>
      </c>
      <c r="D1211" s="12" t="str">
        <f t="shared" si="55"/>
        <v>Jul</v>
      </c>
      <c r="E1211" s="1">
        <v>40264</v>
      </c>
      <c r="F1211" s="1">
        <v>26250</v>
      </c>
      <c r="G1211" s="1">
        <v>14014</v>
      </c>
      <c r="H1211" s="3">
        <f t="shared" si="56"/>
        <v>0.34805285118219748</v>
      </c>
      <c r="I1211" s="1" t="s">
        <v>13</v>
      </c>
      <c r="J1211" s="1" t="s">
        <v>14</v>
      </c>
      <c r="K1211" s="1" t="s">
        <v>29</v>
      </c>
      <c r="L1211" s="1" t="s">
        <v>31</v>
      </c>
      <c r="M1211" s="1" t="s">
        <v>38</v>
      </c>
      <c r="N1211" s="1" t="s">
        <v>33</v>
      </c>
      <c r="O1211" s="13">
        <v>0.01</v>
      </c>
    </row>
    <row r="1212" spans="1:15" x14ac:dyDescent="0.25">
      <c r="A1212" s="1" t="s">
        <v>1247</v>
      </c>
      <c r="B1212" s="12">
        <v>44831</v>
      </c>
      <c r="C1212" s="12" t="str">
        <f t="shared" si="54"/>
        <v>2022</v>
      </c>
      <c r="D1212" s="12" t="str">
        <f t="shared" si="55"/>
        <v>Sep</v>
      </c>
      <c r="E1212" s="1">
        <v>17804</v>
      </c>
      <c r="F1212" s="1">
        <v>29543</v>
      </c>
      <c r="G1212" s="1">
        <v>-11739</v>
      </c>
      <c r="H1212" s="3">
        <f t="shared" si="56"/>
        <v>-0.65934621433385754</v>
      </c>
      <c r="I1212" s="1" t="s">
        <v>35</v>
      </c>
      <c r="J1212" s="1" t="s">
        <v>14</v>
      </c>
      <c r="K1212" s="1" t="s">
        <v>21</v>
      </c>
      <c r="L1212" s="1" t="s">
        <v>22</v>
      </c>
      <c r="M1212" s="1" t="s">
        <v>23</v>
      </c>
      <c r="N1212" s="1" t="s">
        <v>51</v>
      </c>
      <c r="O1212" s="13">
        <v>0.02</v>
      </c>
    </row>
    <row r="1213" spans="1:15" x14ac:dyDescent="0.25">
      <c r="A1213" s="1" t="s">
        <v>1248</v>
      </c>
      <c r="B1213" s="12">
        <v>45049</v>
      </c>
      <c r="C1213" s="12" t="str">
        <f t="shared" si="54"/>
        <v>2023</v>
      </c>
      <c r="D1213" s="12" t="str">
        <f t="shared" si="55"/>
        <v>May</v>
      </c>
      <c r="E1213" s="1">
        <v>5435</v>
      </c>
      <c r="F1213" s="1">
        <v>6622</v>
      </c>
      <c r="G1213" s="1">
        <v>-1187</v>
      </c>
      <c r="H1213" s="3">
        <f t="shared" si="56"/>
        <v>-0.21839926402943882</v>
      </c>
      <c r="I1213" s="1" t="s">
        <v>13</v>
      </c>
      <c r="J1213" s="1" t="s">
        <v>36</v>
      </c>
      <c r="K1213" s="1" t="s">
        <v>45</v>
      </c>
      <c r="L1213" s="1" t="s">
        <v>27</v>
      </c>
      <c r="M1213" s="1" t="s">
        <v>32</v>
      </c>
      <c r="N1213" s="1" t="s">
        <v>18</v>
      </c>
      <c r="O1213" s="13">
        <v>0.13</v>
      </c>
    </row>
    <row r="1214" spans="1:15" x14ac:dyDescent="0.25">
      <c r="A1214" s="1" t="s">
        <v>1249</v>
      </c>
      <c r="B1214" s="12">
        <v>44961</v>
      </c>
      <c r="C1214" s="12" t="str">
        <f t="shared" si="54"/>
        <v>2023</v>
      </c>
      <c r="D1214" s="12" t="str">
        <f t="shared" si="55"/>
        <v>Feb</v>
      </c>
      <c r="E1214" s="1">
        <v>20584</v>
      </c>
      <c r="F1214" s="1">
        <v>21507</v>
      </c>
      <c r="G1214" s="1">
        <v>-923</v>
      </c>
      <c r="H1214" s="3">
        <f t="shared" si="56"/>
        <v>-4.4840652934317916E-2</v>
      </c>
      <c r="I1214" s="1" t="s">
        <v>35</v>
      </c>
      <c r="J1214" s="1" t="s">
        <v>36</v>
      </c>
      <c r="K1214" s="1" t="s">
        <v>21</v>
      </c>
      <c r="L1214" s="1" t="s">
        <v>31</v>
      </c>
      <c r="M1214" s="1" t="s">
        <v>38</v>
      </c>
      <c r="N1214" s="1" t="s">
        <v>18</v>
      </c>
      <c r="O1214" s="13">
        <v>0</v>
      </c>
    </row>
    <row r="1215" spans="1:15" x14ac:dyDescent="0.25">
      <c r="A1215" s="1" t="s">
        <v>1250</v>
      </c>
      <c r="B1215" s="12">
        <v>44890</v>
      </c>
      <c r="C1215" s="12" t="str">
        <f t="shared" si="54"/>
        <v>2022</v>
      </c>
      <c r="D1215" s="12" t="str">
        <f t="shared" si="55"/>
        <v>Nov</v>
      </c>
      <c r="E1215" s="1">
        <v>11638</v>
      </c>
      <c r="F1215" s="1">
        <v>8166</v>
      </c>
      <c r="G1215" s="1">
        <v>3472</v>
      </c>
      <c r="H1215" s="3">
        <f t="shared" si="56"/>
        <v>0.29833304691527757</v>
      </c>
      <c r="I1215" s="1" t="s">
        <v>20</v>
      </c>
      <c r="J1215" s="1" t="s">
        <v>36</v>
      </c>
      <c r="K1215" s="1" t="s">
        <v>29</v>
      </c>
      <c r="L1215" s="1" t="s">
        <v>31</v>
      </c>
      <c r="M1215" s="1" t="s">
        <v>17</v>
      </c>
      <c r="N1215" s="1" t="s">
        <v>24</v>
      </c>
      <c r="O1215" s="13">
        <v>0.21</v>
      </c>
    </row>
    <row r="1216" spans="1:15" x14ac:dyDescent="0.25">
      <c r="A1216" s="1" t="s">
        <v>1251</v>
      </c>
      <c r="B1216" s="12">
        <v>44723</v>
      </c>
      <c r="C1216" s="12" t="str">
        <f t="shared" si="54"/>
        <v>2022</v>
      </c>
      <c r="D1216" s="12" t="str">
        <f t="shared" si="55"/>
        <v>Jun</v>
      </c>
      <c r="E1216" s="1">
        <v>15526</v>
      </c>
      <c r="F1216" s="1">
        <v>20003</v>
      </c>
      <c r="G1216" s="1">
        <v>-4477</v>
      </c>
      <c r="H1216" s="3">
        <f t="shared" si="56"/>
        <v>-0.28835501739018421</v>
      </c>
      <c r="I1216" s="1" t="s">
        <v>35</v>
      </c>
      <c r="J1216" s="1" t="s">
        <v>40</v>
      </c>
      <c r="K1216" s="1" t="s">
        <v>35</v>
      </c>
      <c r="L1216" s="1" t="s">
        <v>31</v>
      </c>
      <c r="M1216" s="1" t="s">
        <v>23</v>
      </c>
      <c r="N1216" s="1" t="s">
        <v>24</v>
      </c>
      <c r="O1216" s="13">
        <v>0.01</v>
      </c>
    </row>
    <row r="1217" spans="1:15" x14ac:dyDescent="0.25">
      <c r="A1217" s="1" t="s">
        <v>1252</v>
      </c>
      <c r="B1217" s="12">
        <v>44745</v>
      </c>
      <c r="C1217" s="12" t="str">
        <f t="shared" si="54"/>
        <v>2022</v>
      </c>
      <c r="D1217" s="12" t="str">
        <f t="shared" si="55"/>
        <v>Jul</v>
      </c>
      <c r="E1217" s="1">
        <v>21489</v>
      </c>
      <c r="F1217" s="1">
        <v>14195</v>
      </c>
      <c r="G1217" s="1">
        <v>7294</v>
      </c>
      <c r="H1217" s="3">
        <f t="shared" si="56"/>
        <v>0.33942947554562802</v>
      </c>
      <c r="I1217" s="1" t="s">
        <v>20</v>
      </c>
      <c r="J1217" s="1" t="s">
        <v>14</v>
      </c>
      <c r="K1217" s="1" t="s">
        <v>15</v>
      </c>
      <c r="L1217" s="1" t="s">
        <v>41</v>
      </c>
      <c r="M1217" s="1" t="s">
        <v>38</v>
      </c>
      <c r="N1217" s="1" t="s">
        <v>18</v>
      </c>
      <c r="O1217" s="13">
        <v>0.21</v>
      </c>
    </row>
    <row r="1218" spans="1:15" x14ac:dyDescent="0.25">
      <c r="A1218" s="1" t="s">
        <v>1253</v>
      </c>
      <c r="B1218" s="12">
        <v>45089</v>
      </c>
      <c r="C1218" s="12" t="str">
        <f t="shared" si="54"/>
        <v>2023</v>
      </c>
      <c r="D1218" s="12" t="str">
        <f t="shared" si="55"/>
        <v>Jun</v>
      </c>
      <c r="E1218" s="1">
        <v>48302</v>
      </c>
      <c r="F1218" s="1">
        <v>15938</v>
      </c>
      <c r="G1218" s="1">
        <v>32364</v>
      </c>
      <c r="H1218" s="3">
        <f t="shared" si="56"/>
        <v>0.67003436710695208</v>
      </c>
      <c r="I1218" s="1" t="s">
        <v>13</v>
      </c>
      <c r="J1218" s="1" t="s">
        <v>36</v>
      </c>
      <c r="K1218" s="1" t="s">
        <v>21</v>
      </c>
      <c r="L1218" s="1" t="s">
        <v>41</v>
      </c>
      <c r="M1218" s="1" t="s">
        <v>23</v>
      </c>
      <c r="N1218" s="1" t="s">
        <v>51</v>
      </c>
      <c r="O1218" s="13">
        <v>0.08</v>
      </c>
    </row>
    <row r="1219" spans="1:15" x14ac:dyDescent="0.25">
      <c r="A1219" s="1" t="s">
        <v>1254</v>
      </c>
      <c r="B1219" s="12">
        <v>44880</v>
      </c>
      <c r="C1219" s="12" t="str">
        <f t="shared" ref="C1219:C1282" si="57">TEXT(B1219,"YYYY")</f>
        <v>2022</v>
      </c>
      <c r="D1219" s="12" t="str">
        <f t="shared" ref="D1219:D1282" si="58">TEXT(B1219,"MMM")</f>
        <v>Nov</v>
      </c>
      <c r="E1219" s="1">
        <v>35758</v>
      </c>
      <c r="F1219" s="1">
        <v>11297</v>
      </c>
      <c r="G1219" s="1">
        <v>24461</v>
      </c>
      <c r="H1219" s="3">
        <f t="shared" ref="H1219:H1282" si="59">G1219/E1219</f>
        <v>0.68407069746630123</v>
      </c>
      <c r="I1219" s="1" t="s">
        <v>20</v>
      </c>
      <c r="J1219" s="1" t="s">
        <v>14</v>
      </c>
      <c r="K1219" s="1" t="s">
        <v>15</v>
      </c>
      <c r="L1219" s="1" t="s">
        <v>31</v>
      </c>
      <c r="M1219" s="1" t="s">
        <v>32</v>
      </c>
      <c r="N1219" s="1" t="s">
        <v>33</v>
      </c>
      <c r="O1219" s="13">
        <v>0.2</v>
      </c>
    </row>
    <row r="1220" spans="1:15" x14ac:dyDescent="0.25">
      <c r="A1220" s="1" t="s">
        <v>1255</v>
      </c>
      <c r="B1220" s="12">
        <v>45126</v>
      </c>
      <c r="C1220" s="12" t="str">
        <f t="shared" si="57"/>
        <v>2023</v>
      </c>
      <c r="D1220" s="12" t="str">
        <f t="shared" si="58"/>
        <v>Jul</v>
      </c>
      <c r="E1220" s="1">
        <v>40906</v>
      </c>
      <c r="F1220" s="1">
        <v>19697</v>
      </c>
      <c r="G1220" s="1">
        <v>21209</v>
      </c>
      <c r="H1220" s="3">
        <f t="shared" si="59"/>
        <v>0.51848139637217039</v>
      </c>
      <c r="I1220" s="1" t="s">
        <v>13</v>
      </c>
      <c r="J1220" s="1" t="s">
        <v>36</v>
      </c>
      <c r="K1220" s="1" t="s">
        <v>35</v>
      </c>
      <c r="L1220" s="1" t="s">
        <v>22</v>
      </c>
      <c r="M1220" s="1" t="s">
        <v>23</v>
      </c>
      <c r="N1220" s="1" t="s">
        <v>51</v>
      </c>
      <c r="O1220" s="13">
        <v>0.01</v>
      </c>
    </row>
    <row r="1221" spans="1:15" x14ac:dyDescent="0.25">
      <c r="A1221" s="1" t="s">
        <v>1256</v>
      </c>
      <c r="B1221" s="12">
        <v>44864</v>
      </c>
      <c r="C1221" s="12" t="str">
        <f t="shared" si="57"/>
        <v>2022</v>
      </c>
      <c r="D1221" s="12" t="str">
        <f t="shared" si="58"/>
        <v>Oct</v>
      </c>
      <c r="E1221" s="1">
        <v>47961</v>
      </c>
      <c r="F1221" s="1">
        <v>22652</v>
      </c>
      <c r="G1221" s="1">
        <v>25309</v>
      </c>
      <c r="H1221" s="3">
        <f t="shared" si="59"/>
        <v>0.52769958924959859</v>
      </c>
      <c r="I1221" s="1" t="s">
        <v>29</v>
      </c>
      <c r="J1221" s="1" t="s">
        <v>14</v>
      </c>
      <c r="K1221" s="1" t="s">
        <v>21</v>
      </c>
      <c r="L1221" s="1" t="s">
        <v>41</v>
      </c>
      <c r="M1221" s="1" t="s">
        <v>32</v>
      </c>
      <c r="N1221" s="1" t="s">
        <v>33</v>
      </c>
      <c r="O1221" s="13">
        <v>7.0000000000000007E-2</v>
      </c>
    </row>
    <row r="1222" spans="1:15" x14ac:dyDescent="0.25">
      <c r="A1222" s="1" t="s">
        <v>1257</v>
      </c>
      <c r="B1222" s="12">
        <v>44763</v>
      </c>
      <c r="C1222" s="12" t="str">
        <f t="shared" si="57"/>
        <v>2022</v>
      </c>
      <c r="D1222" s="12" t="str">
        <f t="shared" si="58"/>
        <v>Jul</v>
      </c>
      <c r="E1222" s="1">
        <v>34375</v>
      </c>
      <c r="F1222" s="1">
        <v>23837</v>
      </c>
      <c r="G1222" s="1">
        <v>10538</v>
      </c>
      <c r="H1222" s="3">
        <f t="shared" si="59"/>
        <v>0.30656</v>
      </c>
      <c r="I1222" s="1" t="s">
        <v>29</v>
      </c>
      <c r="J1222" s="1" t="s">
        <v>40</v>
      </c>
      <c r="K1222" s="1" t="s">
        <v>29</v>
      </c>
      <c r="L1222" s="1" t="s">
        <v>31</v>
      </c>
      <c r="M1222" s="1" t="s">
        <v>17</v>
      </c>
      <c r="N1222" s="1" t="s">
        <v>18</v>
      </c>
      <c r="O1222" s="13">
        <v>0.19</v>
      </c>
    </row>
    <row r="1223" spans="1:15" x14ac:dyDescent="0.25">
      <c r="A1223" s="1" t="s">
        <v>1258</v>
      </c>
      <c r="B1223" s="12">
        <v>44980</v>
      </c>
      <c r="C1223" s="12" t="str">
        <f t="shared" si="57"/>
        <v>2023</v>
      </c>
      <c r="D1223" s="12" t="str">
        <f t="shared" si="58"/>
        <v>Feb</v>
      </c>
      <c r="E1223" s="1">
        <v>12760</v>
      </c>
      <c r="F1223" s="1">
        <v>25385</v>
      </c>
      <c r="G1223" s="1">
        <v>-12625</v>
      </c>
      <c r="H1223" s="3">
        <f t="shared" si="59"/>
        <v>-0.98942006269592475</v>
      </c>
      <c r="I1223" s="1" t="s">
        <v>13</v>
      </c>
      <c r="J1223" s="1" t="s">
        <v>40</v>
      </c>
      <c r="K1223" s="1" t="s">
        <v>21</v>
      </c>
      <c r="L1223" s="1" t="s">
        <v>27</v>
      </c>
      <c r="M1223" s="1" t="s">
        <v>17</v>
      </c>
      <c r="N1223" s="1" t="s">
        <v>33</v>
      </c>
      <c r="O1223" s="13">
        <v>0.21</v>
      </c>
    </row>
    <row r="1224" spans="1:15" x14ac:dyDescent="0.25">
      <c r="A1224" s="1" t="s">
        <v>1259</v>
      </c>
      <c r="B1224" s="12">
        <v>45182</v>
      </c>
      <c r="C1224" s="12" t="str">
        <f t="shared" si="57"/>
        <v>2023</v>
      </c>
      <c r="D1224" s="12" t="str">
        <f t="shared" si="58"/>
        <v>Sep</v>
      </c>
      <c r="E1224" s="1">
        <v>45121</v>
      </c>
      <c r="F1224" s="1">
        <v>5721</v>
      </c>
      <c r="G1224" s="1">
        <v>39400</v>
      </c>
      <c r="H1224" s="3">
        <f t="shared" si="59"/>
        <v>0.8732075973493495</v>
      </c>
      <c r="I1224" s="1" t="s">
        <v>35</v>
      </c>
      <c r="J1224" s="1" t="s">
        <v>26</v>
      </c>
      <c r="K1224" s="1" t="s">
        <v>15</v>
      </c>
      <c r="L1224" s="1" t="s">
        <v>27</v>
      </c>
      <c r="M1224" s="1" t="s">
        <v>23</v>
      </c>
      <c r="N1224" s="1" t="s">
        <v>18</v>
      </c>
      <c r="O1224" s="13">
        <v>0.05</v>
      </c>
    </row>
    <row r="1225" spans="1:15" x14ac:dyDescent="0.25">
      <c r="A1225" s="1" t="s">
        <v>1260</v>
      </c>
      <c r="B1225" s="12">
        <v>44699</v>
      </c>
      <c r="C1225" s="12" t="str">
        <f t="shared" si="57"/>
        <v>2022</v>
      </c>
      <c r="D1225" s="12" t="str">
        <f t="shared" si="58"/>
        <v>May</v>
      </c>
      <c r="E1225" s="1">
        <v>42154</v>
      </c>
      <c r="F1225" s="1">
        <v>8200</v>
      </c>
      <c r="G1225" s="1">
        <v>33954</v>
      </c>
      <c r="H1225" s="3">
        <f t="shared" si="59"/>
        <v>0.80547516249940698</v>
      </c>
      <c r="I1225" s="1" t="s">
        <v>29</v>
      </c>
      <c r="J1225" s="1" t="s">
        <v>26</v>
      </c>
      <c r="K1225" s="1" t="s">
        <v>15</v>
      </c>
      <c r="L1225" s="1" t="s">
        <v>31</v>
      </c>
      <c r="M1225" s="1" t="s">
        <v>17</v>
      </c>
      <c r="N1225" s="1" t="s">
        <v>33</v>
      </c>
      <c r="O1225" s="13">
        <v>0</v>
      </c>
    </row>
    <row r="1226" spans="1:15" x14ac:dyDescent="0.25">
      <c r="A1226" s="1" t="s">
        <v>1261</v>
      </c>
      <c r="B1226" s="12">
        <v>44803</v>
      </c>
      <c r="C1226" s="12" t="str">
        <f t="shared" si="57"/>
        <v>2022</v>
      </c>
      <c r="D1226" s="12" t="str">
        <f t="shared" si="58"/>
        <v>Aug</v>
      </c>
      <c r="E1226" s="1">
        <v>47885</v>
      </c>
      <c r="F1226" s="1">
        <v>27859</v>
      </c>
      <c r="G1226" s="1">
        <v>20026</v>
      </c>
      <c r="H1226" s="3">
        <f t="shared" si="59"/>
        <v>0.41821029549963457</v>
      </c>
      <c r="I1226" s="1" t="s">
        <v>35</v>
      </c>
      <c r="J1226" s="1" t="s">
        <v>36</v>
      </c>
      <c r="K1226" s="1" t="s">
        <v>15</v>
      </c>
      <c r="L1226" s="1" t="s">
        <v>31</v>
      </c>
      <c r="M1226" s="1" t="s">
        <v>32</v>
      </c>
      <c r="N1226" s="1" t="s">
        <v>18</v>
      </c>
      <c r="O1226" s="13">
        <v>0.14000000000000001</v>
      </c>
    </row>
    <row r="1227" spans="1:15" x14ac:dyDescent="0.25">
      <c r="A1227" s="1" t="s">
        <v>1262</v>
      </c>
      <c r="B1227" s="12">
        <v>44794</v>
      </c>
      <c r="C1227" s="12" t="str">
        <f t="shared" si="57"/>
        <v>2022</v>
      </c>
      <c r="D1227" s="12" t="str">
        <f t="shared" si="58"/>
        <v>Aug</v>
      </c>
      <c r="E1227" s="1">
        <v>42699</v>
      </c>
      <c r="F1227" s="1">
        <v>17414</v>
      </c>
      <c r="G1227" s="1">
        <v>25285</v>
      </c>
      <c r="H1227" s="3">
        <f t="shared" si="59"/>
        <v>0.59216843485795922</v>
      </c>
      <c r="I1227" s="1" t="s">
        <v>35</v>
      </c>
      <c r="J1227" s="1" t="s">
        <v>14</v>
      </c>
      <c r="K1227" s="1" t="s">
        <v>15</v>
      </c>
      <c r="L1227" s="1" t="s">
        <v>31</v>
      </c>
      <c r="M1227" s="1" t="s">
        <v>17</v>
      </c>
      <c r="N1227" s="1" t="s">
        <v>18</v>
      </c>
      <c r="O1227" s="13">
        <v>0.23</v>
      </c>
    </row>
    <row r="1228" spans="1:15" x14ac:dyDescent="0.25">
      <c r="A1228" s="1" t="s">
        <v>1263</v>
      </c>
      <c r="B1228" s="12">
        <v>45121</v>
      </c>
      <c r="C1228" s="12" t="str">
        <f t="shared" si="57"/>
        <v>2023</v>
      </c>
      <c r="D1228" s="12" t="str">
        <f t="shared" si="58"/>
        <v>Jul</v>
      </c>
      <c r="E1228" s="1">
        <v>24122</v>
      </c>
      <c r="F1228" s="1">
        <v>14987</v>
      </c>
      <c r="G1228" s="1">
        <v>9135</v>
      </c>
      <c r="H1228" s="3">
        <f t="shared" si="59"/>
        <v>0.37869994196169471</v>
      </c>
      <c r="I1228" s="1" t="s">
        <v>13</v>
      </c>
      <c r="J1228" s="1" t="s">
        <v>26</v>
      </c>
      <c r="K1228" s="1" t="s">
        <v>20</v>
      </c>
      <c r="L1228" s="1" t="s">
        <v>31</v>
      </c>
      <c r="M1228" s="1" t="s">
        <v>32</v>
      </c>
      <c r="N1228" s="1" t="s">
        <v>24</v>
      </c>
      <c r="O1228" s="13">
        <v>0.15</v>
      </c>
    </row>
    <row r="1229" spans="1:15" x14ac:dyDescent="0.25">
      <c r="A1229" s="1" t="s">
        <v>1264</v>
      </c>
      <c r="B1229" s="12">
        <v>45204</v>
      </c>
      <c r="C1229" s="12" t="str">
        <f t="shared" si="57"/>
        <v>2023</v>
      </c>
      <c r="D1229" s="12" t="str">
        <f t="shared" si="58"/>
        <v>Oct</v>
      </c>
      <c r="E1229" s="1">
        <v>14235</v>
      </c>
      <c r="F1229" s="1">
        <v>15895</v>
      </c>
      <c r="G1229" s="1">
        <v>-1660</v>
      </c>
      <c r="H1229" s="3">
        <f t="shared" si="59"/>
        <v>-0.11661397962767826</v>
      </c>
      <c r="I1229" s="1" t="s">
        <v>20</v>
      </c>
      <c r="J1229" s="1" t="s">
        <v>36</v>
      </c>
      <c r="K1229" s="1" t="s">
        <v>21</v>
      </c>
      <c r="L1229" s="1" t="s">
        <v>16</v>
      </c>
      <c r="M1229" s="1" t="s">
        <v>17</v>
      </c>
      <c r="N1229" s="1" t="s">
        <v>51</v>
      </c>
      <c r="O1229" s="13">
        <v>0.18</v>
      </c>
    </row>
    <row r="1230" spans="1:15" x14ac:dyDescent="0.25">
      <c r="A1230" s="1" t="s">
        <v>1265</v>
      </c>
      <c r="B1230" s="12">
        <v>44690</v>
      </c>
      <c r="C1230" s="12" t="str">
        <f t="shared" si="57"/>
        <v>2022</v>
      </c>
      <c r="D1230" s="12" t="str">
        <f t="shared" si="58"/>
        <v>May</v>
      </c>
      <c r="E1230" s="1">
        <v>45031</v>
      </c>
      <c r="F1230" s="1">
        <v>28239</v>
      </c>
      <c r="G1230" s="1">
        <v>16792</v>
      </c>
      <c r="H1230" s="3">
        <f t="shared" si="59"/>
        <v>0.37289866980524528</v>
      </c>
      <c r="I1230" s="1" t="s">
        <v>13</v>
      </c>
      <c r="J1230" s="1" t="s">
        <v>30</v>
      </c>
      <c r="K1230" s="1" t="s">
        <v>20</v>
      </c>
      <c r="L1230" s="1" t="s">
        <v>31</v>
      </c>
      <c r="M1230" s="1" t="s">
        <v>23</v>
      </c>
      <c r="N1230" s="1" t="s">
        <v>33</v>
      </c>
      <c r="O1230" s="13">
        <v>0.06</v>
      </c>
    </row>
    <row r="1231" spans="1:15" x14ac:dyDescent="0.25">
      <c r="A1231" s="1" t="s">
        <v>1266</v>
      </c>
      <c r="B1231" s="12">
        <v>44869</v>
      </c>
      <c r="C1231" s="12" t="str">
        <f t="shared" si="57"/>
        <v>2022</v>
      </c>
      <c r="D1231" s="12" t="str">
        <f t="shared" si="58"/>
        <v>Nov</v>
      </c>
      <c r="E1231" s="1">
        <v>27036</v>
      </c>
      <c r="F1231" s="1">
        <v>26688</v>
      </c>
      <c r="G1231" s="1">
        <v>348</v>
      </c>
      <c r="H1231" s="3">
        <f t="shared" si="59"/>
        <v>1.2871726586773191E-2</v>
      </c>
      <c r="I1231" s="1" t="s">
        <v>20</v>
      </c>
      <c r="J1231" s="1" t="s">
        <v>40</v>
      </c>
      <c r="K1231" s="1" t="s">
        <v>45</v>
      </c>
      <c r="L1231" s="1" t="s">
        <v>16</v>
      </c>
      <c r="M1231" s="1" t="s">
        <v>17</v>
      </c>
      <c r="N1231" s="1" t="s">
        <v>18</v>
      </c>
      <c r="O1231" s="13">
        <v>0.13</v>
      </c>
    </row>
    <row r="1232" spans="1:15" x14ac:dyDescent="0.25">
      <c r="A1232" s="1" t="s">
        <v>1267</v>
      </c>
      <c r="B1232" s="12">
        <v>44930</v>
      </c>
      <c r="C1232" s="12" t="str">
        <f t="shared" si="57"/>
        <v>2023</v>
      </c>
      <c r="D1232" s="12" t="str">
        <f t="shared" si="58"/>
        <v>Jan</v>
      </c>
      <c r="E1232" s="1">
        <v>34729</v>
      </c>
      <c r="F1232" s="1">
        <v>22552</v>
      </c>
      <c r="G1232" s="1">
        <v>12177</v>
      </c>
      <c r="H1232" s="3">
        <f t="shared" si="59"/>
        <v>0.35062915718851678</v>
      </c>
      <c r="I1232" s="1" t="s">
        <v>29</v>
      </c>
      <c r="J1232" s="1" t="s">
        <v>36</v>
      </c>
      <c r="K1232" s="1" t="s">
        <v>15</v>
      </c>
      <c r="L1232" s="1" t="s">
        <v>31</v>
      </c>
      <c r="M1232" s="1" t="s">
        <v>32</v>
      </c>
      <c r="N1232" s="1" t="s">
        <v>18</v>
      </c>
      <c r="O1232" s="13">
        <v>0.14000000000000001</v>
      </c>
    </row>
    <row r="1233" spans="1:15" x14ac:dyDescent="0.25">
      <c r="A1233" s="1" t="s">
        <v>1268</v>
      </c>
      <c r="B1233" s="12">
        <v>44676</v>
      </c>
      <c r="C1233" s="12" t="str">
        <f t="shared" si="57"/>
        <v>2022</v>
      </c>
      <c r="D1233" s="12" t="str">
        <f t="shared" si="58"/>
        <v>Apr</v>
      </c>
      <c r="E1233" s="1">
        <v>33605</v>
      </c>
      <c r="F1233" s="1">
        <v>16294</v>
      </c>
      <c r="G1233" s="1">
        <v>17311</v>
      </c>
      <c r="H1233" s="3">
        <f t="shared" si="59"/>
        <v>0.51513167683380445</v>
      </c>
      <c r="I1233" s="1" t="s">
        <v>13</v>
      </c>
      <c r="J1233" s="1" t="s">
        <v>36</v>
      </c>
      <c r="K1233" s="1" t="s">
        <v>21</v>
      </c>
      <c r="L1233" s="1" t="s">
        <v>22</v>
      </c>
      <c r="M1233" s="1" t="s">
        <v>17</v>
      </c>
      <c r="N1233" s="1" t="s">
        <v>33</v>
      </c>
      <c r="O1233" s="13">
        <v>0.28000000000000003</v>
      </c>
    </row>
    <row r="1234" spans="1:15" x14ac:dyDescent="0.25">
      <c r="A1234" s="1" t="s">
        <v>1269</v>
      </c>
      <c r="B1234" s="12">
        <v>45173</v>
      </c>
      <c r="C1234" s="12" t="str">
        <f t="shared" si="57"/>
        <v>2023</v>
      </c>
      <c r="D1234" s="12" t="str">
        <f t="shared" si="58"/>
        <v>Sep</v>
      </c>
      <c r="E1234" s="1">
        <v>17750</v>
      </c>
      <c r="F1234" s="1">
        <v>15818</v>
      </c>
      <c r="G1234" s="1">
        <v>1932</v>
      </c>
      <c r="H1234" s="3">
        <f t="shared" si="59"/>
        <v>0.10884507042253522</v>
      </c>
      <c r="I1234" s="1" t="s">
        <v>13</v>
      </c>
      <c r="J1234" s="1" t="s">
        <v>36</v>
      </c>
      <c r="K1234" s="1" t="s">
        <v>29</v>
      </c>
      <c r="L1234" s="1" t="s">
        <v>27</v>
      </c>
      <c r="M1234" s="1" t="s">
        <v>23</v>
      </c>
      <c r="N1234" s="1" t="s">
        <v>51</v>
      </c>
      <c r="O1234" s="13">
        <v>0.14000000000000001</v>
      </c>
    </row>
    <row r="1235" spans="1:15" x14ac:dyDescent="0.25">
      <c r="A1235" s="1" t="s">
        <v>1270</v>
      </c>
      <c r="B1235" s="12">
        <v>44748</v>
      </c>
      <c r="C1235" s="12" t="str">
        <f t="shared" si="57"/>
        <v>2022</v>
      </c>
      <c r="D1235" s="12" t="str">
        <f t="shared" si="58"/>
        <v>Jul</v>
      </c>
      <c r="E1235" s="1">
        <v>16077</v>
      </c>
      <c r="F1235" s="1">
        <v>7820</v>
      </c>
      <c r="G1235" s="1">
        <v>8257</v>
      </c>
      <c r="H1235" s="3">
        <f t="shared" si="59"/>
        <v>0.51359084406294708</v>
      </c>
      <c r="I1235" s="1" t="s">
        <v>20</v>
      </c>
      <c r="J1235" s="1" t="s">
        <v>36</v>
      </c>
      <c r="K1235" s="1" t="s">
        <v>21</v>
      </c>
      <c r="L1235" s="1" t="s">
        <v>31</v>
      </c>
      <c r="M1235" s="1" t="s">
        <v>23</v>
      </c>
      <c r="N1235" s="1" t="s">
        <v>24</v>
      </c>
      <c r="O1235" s="13">
        <v>0.15</v>
      </c>
    </row>
    <row r="1236" spans="1:15" x14ac:dyDescent="0.25">
      <c r="A1236" s="1" t="s">
        <v>1271</v>
      </c>
      <c r="B1236" s="12">
        <v>44960</v>
      </c>
      <c r="C1236" s="12" t="str">
        <f t="shared" si="57"/>
        <v>2023</v>
      </c>
      <c r="D1236" s="12" t="str">
        <f t="shared" si="58"/>
        <v>Feb</v>
      </c>
      <c r="E1236" s="1">
        <v>46261</v>
      </c>
      <c r="F1236" s="1">
        <v>9219</v>
      </c>
      <c r="G1236" s="1">
        <v>37042</v>
      </c>
      <c r="H1236" s="3">
        <f t="shared" si="59"/>
        <v>0.80071766714943471</v>
      </c>
      <c r="I1236" s="1" t="s">
        <v>20</v>
      </c>
      <c r="J1236" s="1" t="s">
        <v>36</v>
      </c>
      <c r="K1236" s="1" t="s">
        <v>21</v>
      </c>
      <c r="L1236" s="1" t="s">
        <v>31</v>
      </c>
      <c r="M1236" s="1" t="s">
        <v>32</v>
      </c>
      <c r="N1236" s="1" t="s">
        <v>51</v>
      </c>
      <c r="O1236" s="13">
        <v>0.26</v>
      </c>
    </row>
    <row r="1237" spans="1:15" x14ac:dyDescent="0.25">
      <c r="A1237" s="1" t="s">
        <v>1272</v>
      </c>
      <c r="B1237" s="12">
        <v>45126</v>
      </c>
      <c r="C1237" s="12" t="str">
        <f t="shared" si="57"/>
        <v>2023</v>
      </c>
      <c r="D1237" s="12" t="str">
        <f t="shared" si="58"/>
        <v>Jul</v>
      </c>
      <c r="E1237" s="1">
        <v>25561</v>
      </c>
      <c r="F1237" s="1">
        <v>27233</v>
      </c>
      <c r="G1237" s="1">
        <v>-1672</v>
      </c>
      <c r="H1237" s="3">
        <f t="shared" si="59"/>
        <v>-6.5412151324283088E-2</v>
      </c>
      <c r="I1237" s="1" t="s">
        <v>13</v>
      </c>
      <c r="J1237" s="1" t="s">
        <v>30</v>
      </c>
      <c r="K1237" s="1" t="s">
        <v>15</v>
      </c>
      <c r="L1237" s="1" t="s">
        <v>22</v>
      </c>
      <c r="M1237" s="1" t="s">
        <v>32</v>
      </c>
      <c r="N1237" s="1" t="s">
        <v>18</v>
      </c>
      <c r="O1237" s="13">
        <v>0.28000000000000003</v>
      </c>
    </row>
    <row r="1238" spans="1:15" x14ac:dyDescent="0.25">
      <c r="A1238" s="1" t="s">
        <v>1273</v>
      </c>
      <c r="B1238" s="12">
        <v>45101</v>
      </c>
      <c r="C1238" s="12" t="str">
        <f t="shared" si="57"/>
        <v>2023</v>
      </c>
      <c r="D1238" s="12" t="str">
        <f t="shared" si="58"/>
        <v>Jun</v>
      </c>
      <c r="E1238" s="1">
        <v>33602</v>
      </c>
      <c r="F1238" s="1">
        <v>9021</v>
      </c>
      <c r="G1238" s="1">
        <v>24581</v>
      </c>
      <c r="H1238" s="3">
        <f t="shared" si="59"/>
        <v>0.73153383727159094</v>
      </c>
      <c r="I1238" s="1" t="s">
        <v>13</v>
      </c>
      <c r="J1238" s="1" t="s">
        <v>36</v>
      </c>
      <c r="K1238" s="1" t="s">
        <v>35</v>
      </c>
      <c r="L1238" s="1" t="s">
        <v>31</v>
      </c>
      <c r="M1238" s="1" t="s">
        <v>23</v>
      </c>
      <c r="N1238" s="1" t="s">
        <v>24</v>
      </c>
      <c r="O1238" s="13">
        <v>0.19</v>
      </c>
    </row>
    <row r="1239" spans="1:15" x14ac:dyDescent="0.25">
      <c r="A1239" s="1" t="s">
        <v>1274</v>
      </c>
      <c r="B1239" s="12">
        <v>44574</v>
      </c>
      <c r="C1239" s="12" t="str">
        <f t="shared" si="57"/>
        <v>2022</v>
      </c>
      <c r="D1239" s="12" t="str">
        <f t="shared" si="58"/>
        <v>Jan</v>
      </c>
      <c r="E1239" s="1">
        <v>25448</v>
      </c>
      <c r="F1239" s="1">
        <v>3137</v>
      </c>
      <c r="G1239" s="1">
        <v>22311</v>
      </c>
      <c r="H1239" s="3">
        <f t="shared" si="59"/>
        <v>0.87672901603269415</v>
      </c>
      <c r="I1239" s="1" t="s">
        <v>20</v>
      </c>
      <c r="J1239" s="1" t="s">
        <v>36</v>
      </c>
      <c r="K1239" s="1" t="s">
        <v>21</v>
      </c>
      <c r="L1239" s="1" t="s">
        <v>41</v>
      </c>
      <c r="M1239" s="1" t="s">
        <v>17</v>
      </c>
      <c r="N1239" s="1" t="s">
        <v>18</v>
      </c>
      <c r="O1239" s="13">
        <v>0.21</v>
      </c>
    </row>
    <row r="1240" spans="1:15" x14ac:dyDescent="0.25">
      <c r="A1240" s="1" t="s">
        <v>1275</v>
      </c>
      <c r="B1240" s="12">
        <v>44632</v>
      </c>
      <c r="C1240" s="12" t="str">
        <f t="shared" si="57"/>
        <v>2022</v>
      </c>
      <c r="D1240" s="12" t="str">
        <f t="shared" si="58"/>
        <v>Mar</v>
      </c>
      <c r="E1240" s="1">
        <v>29988</v>
      </c>
      <c r="F1240" s="1">
        <v>25763</v>
      </c>
      <c r="G1240" s="1">
        <v>4225</v>
      </c>
      <c r="H1240" s="3">
        <f t="shared" si="59"/>
        <v>0.14088968920901693</v>
      </c>
      <c r="I1240" s="1" t="s">
        <v>13</v>
      </c>
      <c r="J1240" s="1" t="s">
        <v>26</v>
      </c>
      <c r="K1240" s="1" t="s">
        <v>21</v>
      </c>
      <c r="L1240" s="1" t="s">
        <v>31</v>
      </c>
      <c r="M1240" s="1" t="s">
        <v>17</v>
      </c>
      <c r="N1240" s="1" t="s">
        <v>33</v>
      </c>
      <c r="O1240" s="13">
        <v>0.28999999999999998</v>
      </c>
    </row>
    <row r="1241" spans="1:15" x14ac:dyDescent="0.25">
      <c r="A1241" s="1" t="s">
        <v>1276</v>
      </c>
      <c r="B1241" s="12">
        <v>44685</v>
      </c>
      <c r="C1241" s="12" t="str">
        <f t="shared" si="57"/>
        <v>2022</v>
      </c>
      <c r="D1241" s="12" t="str">
        <f t="shared" si="58"/>
        <v>May</v>
      </c>
      <c r="E1241" s="1">
        <v>43657</v>
      </c>
      <c r="F1241" s="1">
        <v>21272</v>
      </c>
      <c r="G1241" s="1">
        <v>22385</v>
      </c>
      <c r="H1241" s="3">
        <f t="shared" si="59"/>
        <v>0.51274709668552576</v>
      </c>
      <c r="I1241" s="1" t="s">
        <v>15</v>
      </c>
      <c r="J1241" s="1" t="s">
        <v>36</v>
      </c>
      <c r="K1241" s="1" t="s">
        <v>20</v>
      </c>
      <c r="L1241" s="1" t="s">
        <v>16</v>
      </c>
      <c r="M1241" s="1" t="s">
        <v>23</v>
      </c>
      <c r="N1241" s="1" t="s">
        <v>51</v>
      </c>
      <c r="O1241" s="13">
        <v>0.28000000000000003</v>
      </c>
    </row>
    <row r="1242" spans="1:15" x14ac:dyDescent="0.25">
      <c r="A1242" s="1" t="s">
        <v>1277</v>
      </c>
      <c r="B1242" s="12">
        <v>44615</v>
      </c>
      <c r="C1242" s="12" t="str">
        <f t="shared" si="57"/>
        <v>2022</v>
      </c>
      <c r="D1242" s="12" t="str">
        <f t="shared" si="58"/>
        <v>Feb</v>
      </c>
      <c r="E1242" s="1">
        <v>11519</v>
      </c>
      <c r="F1242" s="1">
        <v>27317</v>
      </c>
      <c r="G1242" s="1">
        <v>-15798</v>
      </c>
      <c r="H1242" s="3">
        <f t="shared" si="59"/>
        <v>-1.3714732181612987</v>
      </c>
      <c r="I1242" s="1" t="s">
        <v>29</v>
      </c>
      <c r="J1242" s="1" t="s">
        <v>30</v>
      </c>
      <c r="K1242" s="1" t="s">
        <v>21</v>
      </c>
      <c r="L1242" s="1" t="s">
        <v>31</v>
      </c>
      <c r="M1242" s="1" t="s">
        <v>17</v>
      </c>
      <c r="N1242" s="1" t="s">
        <v>51</v>
      </c>
      <c r="O1242" s="13">
        <v>0.1</v>
      </c>
    </row>
    <row r="1243" spans="1:15" x14ac:dyDescent="0.25">
      <c r="A1243" s="1" t="s">
        <v>1278</v>
      </c>
      <c r="B1243" s="12">
        <v>45287</v>
      </c>
      <c r="C1243" s="12" t="str">
        <f t="shared" si="57"/>
        <v>2023</v>
      </c>
      <c r="D1243" s="12" t="str">
        <f t="shared" si="58"/>
        <v>Dec</v>
      </c>
      <c r="E1243" s="1">
        <v>25954</v>
      </c>
      <c r="F1243" s="1">
        <v>21674</v>
      </c>
      <c r="G1243" s="1">
        <v>4280</v>
      </c>
      <c r="H1243" s="3">
        <f t="shared" si="59"/>
        <v>0.16490714340756724</v>
      </c>
      <c r="I1243" s="1" t="s">
        <v>29</v>
      </c>
      <c r="J1243" s="1" t="s">
        <v>36</v>
      </c>
      <c r="K1243" s="1" t="s">
        <v>21</v>
      </c>
      <c r="L1243" s="1" t="s">
        <v>31</v>
      </c>
      <c r="M1243" s="1" t="s">
        <v>17</v>
      </c>
      <c r="N1243" s="1" t="s">
        <v>33</v>
      </c>
      <c r="O1243" s="13">
        <v>0.12</v>
      </c>
    </row>
    <row r="1244" spans="1:15" x14ac:dyDescent="0.25">
      <c r="A1244" s="1" t="s">
        <v>1279</v>
      </c>
      <c r="B1244" s="12">
        <v>44976</v>
      </c>
      <c r="C1244" s="12" t="str">
        <f t="shared" si="57"/>
        <v>2023</v>
      </c>
      <c r="D1244" s="12" t="str">
        <f t="shared" si="58"/>
        <v>Feb</v>
      </c>
      <c r="E1244" s="1">
        <v>32482</v>
      </c>
      <c r="F1244" s="1">
        <v>26217</v>
      </c>
      <c r="G1244" s="1">
        <v>6265</v>
      </c>
      <c r="H1244" s="3">
        <f t="shared" si="59"/>
        <v>0.19287605443014594</v>
      </c>
      <c r="I1244" s="1" t="s">
        <v>20</v>
      </c>
      <c r="J1244" s="1" t="s">
        <v>30</v>
      </c>
      <c r="K1244" s="1" t="s">
        <v>21</v>
      </c>
      <c r="L1244" s="1" t="s">
        <v>16</v>
      </c>
      <c r="M1244" s="1" t="s">
        <v>38</v>
      </c>
      <c r="N1244" s="1" t="s">
        <v>18</v>
      </c>
      <c r="O1244" s="13">
        <v>0.11</v>
      </c>
    </row>
    <row r="1245" spans="1:15" x14ac:dyDescent="0.25">
      <c r="A1245" s="1" t="s">
        <v>1280</v>
      </c>
      <c r="B1245" s="12">
        <v>44878</v>
      </c>
      <c r="C1245" s="12" t="str">
        <f t="shared" si="57"/>
        <v>2022</v>
      </c>
      <c r="D1245" s="12" t="str">
        <f t="shared" si="58"/>
        <v>Nov</v>
      </c>
      <c r="E1245" s="1">
        <v>6280</v>
      </c>
      <c r="F1245" s="1">
        <v>21098</v>
      </c>
      <c r="G1245" s="1">
        <v>-14818</v>
      </c>
      <c r="H1245" s="3">
        <f t="shared" si="59"/>
        <v>-2.3595541401273885</v>
      </c>
      <c r="I1245" s="1" t="s">
        <v>13</v>
      </c>
      <c r="J1245" s="1" t="s">
        <v>40</v>
      </c>
      <c r="K1245" s="1" t="s">
        <v>29</v>
      </c>
      <c r="L1245" s="1" t="s">
        <v>31</v>
      </c>
      <c r="M1245" s="1" t="s">
        <v>17</v>
      </c>
      <c r="N1245" s="1" t="s">
        <v>18</v>
      </c>
      <c r="O1245" s="13">
        <v>0.08</v>
      </c>
    </row>
    <row r="1246" spans="1:15" x14ac:dyDescent="0.25">
      <c r="A1246" s="1" t="s">
        <v>1281</v>
      </c>
      <c r="B1246" s="12">
        <v>44938</v>
      </c>
      <c r="C1246" s="12" t="str">
        <f t="shared" si="57"/>
        <v>2023</v>
      </c>
      <c r="D1246" s="12" t="str">
        <f t="shared" si="58"/>
        <v>Jan</v>
      </c>
      <c r="E1246" s="1">
        <v>44889</v>
      </c>
      <c r="F1246" s="1">
        <v>27694</v>
      </c>
      <c r="G1246" s="1">
        <v>17195</v>
      </c>
      <c r="H1246" s="3">
        <f t="shared" si="59"/>
        <v>0.38305598253469669</v>
      </c>
      <c r="I1246" s="1" t="s">
        <v>13</v>
      </c>
      <c r="J1246" s="1" t="s">
        <v>30</v>
      </c>
      <c r="K1246" s="1" t="s">
        <v>21</v>
      </c>
      <c r="L1246" s="1" t="s">
        <v>41</v>
      </c>
      <c r="M1246" s="1" t="s">
        <v>17</v>
      </c>
      <c r="N1246" s="1" t="s">
        <v>18</v>
      </c>
      <c r="O1246" s="13">
        <v>0.23</v>
      </c>
    </row>
    <row r="1247" spans="1:15" x14ac:dyDescent="0.25">
      <c r="A1247" s="1" t="s">
        <v>1282</v>
      </c>
      <c r="B1247" s="12">
        <v>44759</v>
      </c>
      <c r="C1247" s="12" t="str">
        <f t="shared" si="57"/>
        <v>2022</v>
      </c>
      <c r="D1247" s="12" t="str">
        <f t="shared" si="58"/>
        <v>Jul</v>
      </c>
      <c r="E1247" s="1">
        <v>20685</v>
      </c>
      <c r="F1247" s="1">
        <v>6584</v>
      </c>
      <c r="G1247" s="1">
        <v>14101</v>
      </c>
      <c r="H1247" s="3">
        <f t="shared" si="59"/>
        <v>0.68170171621948272</v>
      </c>
      <c r="I1247" s="1" t="s">
        <v>29</v>
      </c>
      <c r="J1247" s="1" t="s">
        <v>26</v>
      </c>
      <c r="K1247" s="1" t="s">
        <v>29</v>
      </c>
      <c r="L1247" s="1" t="s">
        <v>27</v>
      </c>
      <c r="M1247" s="1" t="s">
        <v>17</v>
      </c>
      <c r="N1247" s="1" t="s">
        <v>33</v>
      </c>
      <c r="O1247" s="13">
        <v>0.12</v>
      </c>
    </row>
    <row r="1248" spans="1:15" x14ac:dyDescent="0.25">
      <c r="A1248" s="1" t="s">
        <v>1283</v>
      </c>
      <c r="B1248" s="12">
        <v>44893</v>
      </c>
      <c r="C1248" s="12" t="str">
        <f t="shared" si="57"/>
        <v>2022</v>
      </c>
      <c r="D1248" s="12" t="str">
        <f t="shared" si="58"/>
        <v>Nov</v>
      </c>
      <c r="E1248" s="1">
        <v>32905</v>
      </c>
      <c r="F1248" s="1">
        <v>16575</v>
      </c>
      <c r="G1248" s="1">
        <v>16330</v>
      </c>
      <c r="H1248" s="3">
        <f t="shared" si="59"/>
        <v>0.49627716152560403</v>
      </c>
      <c r="I1248" s="1" t="s">
        <v>15</v>
      </c>
      <c r="J1248" s="1" t="s">
        <v>40</v>
      </c>
      <c r="K1248" s="1" t="s">
        <v>29</v>
      </c>
      <c r="L1248" s="1" t="s">
        <v>16</v>
      </c>
      <c r="M1248" s="1" t="s">
        <v>17</v>
      </c>
      <c r="N1248" s="1" t="s">
        <v>33</v>
      </c>
      <c r="O1248" s="13">
        <v>0.05</v>
      </c>
    </row>
    <row r="1249" spans="1:15" x14ac:dyDescent="0.25">
      <c r="A1249" s="1" t="s">
        <v>1284</v>
      </c>
      <c r="B1249" s="12">
        <v>45183</v>
      </c>
      <c r="C1249" s="12" t="str">
        <f t="shared" si="57"/>
        <v>2023</v>
      </c>
      <c r="D1249" s="12" t="str">
        <f t="shared" si="58"/>
        <v>Sep</v>
      </c>
      <c r="E1249" s="1">
        <v>14074</v>
      </c>
      <c r="F1249" s="1">
        <v>3216</v>
      </c>
      <c r="G1249" s="1">
        <v>10858</v>
      </c>
      <c r="H1249" s="3">
        <f t="shared" si="59"/>
        <v>0.77149353417649569</v>
      </c>
      <c r="I1249" s="1" t="s">
        <v>29</v>
      </c>
      <c r="J1249" s="1" t="s">
        <v>40</v>
      </c>
      <c r="K1249" s="1" t="s">
        <v>15</v>
      </c>
      <c r="L1249" s="1" t="s">
        <v>31</v>
      </c>
      <c r="M1249" s="1" t="s">
        <v>32</v>
      </c>
      <c r="N1249" s="1" t="s">
        <v>33</v>
      </c>
      <c r="O1249" s="13">
        <v>7.0000000000000007E-2</v>
      </c>
    </row>
    <row r="1250" spans="1:15" x14ac:dyDescent="0.25">
      <c r="A1250" s="1" t="s">
        <v>1285</v>
      </c>
      <c r="B1250" s="12">
        <v>45001</v>
      </c>
      <c r="C1250" s="12" t="str">
        <f t="shared" si="57"/>
        <v>2023</v>
      </c>
      <c r="D1250" s="12" t="str">
        <f t="shared" si="58"/>
        <v>Mar</v>
      </c>
      <c r="E1250" s="1">
        <v>47418</v>
      </c>
      <c r="F1250" s="1">
        <v>10452</v>
      </c>
      <c r="G1250" s="1">
        <v>36966</v>
      </c>
      <c r="H1250" s="3">
        <f t="shared" si="59"/>
        <v>0.77957737568012142</v>
      </c>
      <c r="I1250" s="1" t="s">
        <v>13</v>
      </c>
      <c r="J1250" s="1" t="s">
        <v>14</v>
      </c>
      <c r="K1250" s="1" t="s">
        <v>35</v>
      </c>
      <c r="L1250" s="1" t="s">
        <v>31</v>
      </c>
      <c r="M1250" s="1" t="s">
        <v>17</v>
      </c>
      <c r="N1250" s="1" t="s">
        <v>18</v>
      </c>
      <c r="O1250" s="13">
        <v>0.17</v>
      </c>
    </row>
    <row r="1251" spans="1:15" x14ac:dyDescent="0.25">
      <c r="A1251" s="1" t="s">
        <v>1286</v>
      </c>
      <c r="B1251" s="12">
        <v>45271</v>
      </c>
      <c r="C1251" s="12" t="str">
        <f t="shared" si="57"/>
        <v>2023</v>
      </c>
      <c r="D1251" s="12" t="str">
        <f t="shared" si="58"/>
        <v>Dec</v>
      </c>
      <c r="E1251" s="1">
        <v>23841</v>
      </c>
      <c r="F1251" s="1">
        <v>11866</v>
      </c>
      <c r="G1251" s="1">
        <v>11975</v>
      </c>
      <c r="H1251" s="3">
        <f t="shared" si="59"/>
        <v>0.50228597793716712</v>
      </c>
      <c r="I1251" s="1" t="s">
        <v>13</v>
      </c>
      <c r="J1251" s="1" t="s">
        <v>14</v>
      </c>
      <c r="K1251" s="1" t="s">
        <v>21</v>
      </c>
      <c r="L1251" s="1" t="s">
        <v>31</v>
      </c>
      <c r="M1251" s="1" t="s">
        <v>23</v>
      </c>
      <c r="N1251" s="1" t="s">
        <v>18</v>
      </c>
      <c r="O1251" s="13">
        <v>0.2</v>
      </c>
    </row>
    <row r="1252" spans="1:15" x14ac:dyDescent="0.25">
      <c r="A1252" s="1" t="s">
        <v>1287</v>
      </c>
      <c r="B1252" s="12">
        <v>45049</v>
      </c>
      <c r="C1252" s="12" t="str">
        <f t="shared" si="57"/>
        <v>2023</v>
      </c>
      <c r="D1252" s="12" t="str">
        <f t="shared" si="58"/>
        <v>May</v>
      </c>
      <c r="E1252" s="1">
        <v>29654</v>
      </c>
      <c r="F1252" s="1">
        <v>10398</v>
      </c>
      <c r="G1252" s="1">
        <v>19256</v>
      </c>
      <c r="H1252" s="3">
        <f t="shared" si="59"/>
        <v>0.64935590476832805</v>
      </c>
      <c r="I1252" s="1" t="s">
        <v>20</v>
      </c>
      <c r="J1252" s="1" t="s">
        <v>36</v>
      </c>
      <c r="K1252" s="1" t="s">
        <v>20</v>
      </c>
      <c r="L1252" s="1" t="s">
        <v>31</v>
      </c>
      <c r="M1252" s="1" t="s">
        <v>23</v>
      </c>
      <c r="N1252" s="1" t="s">
        <v>24</v>
      </c>
      <c r="O1252" s="13">
        <v>0.28999999999999998</v>
      </c>
    </row>
    <row r="1253" spans="1:15" x14ac:dyDescent="0.25">
      <c r="A1253" s="1" t="s">
        <v>1288</v>
      </c>
      <c r="B1253" s="12">
        <v>44765</v>
      </c>
      <c r="C1253" s="12" t="str">
        <f t="shared" si="57"/>
        <v>2022</v>
      </c>
      <c r="D1253" s="12" t="str">
        <f t="shared" si="58"/>
        <v>Jul</v>
      </c>
      <c r="E1253" s="1">
        <v>32684</v>
      </c>
      <c r="F1253" s="1">
        <v>22479</v>
      </c>
      <c r="G1253" s="1">
        <v>10205</v>
      </c>
      <c r="H1253" s="3">
        <f t="shared" si="59"/>
        <v>0.31223228491004773</v>
      </c>
      <c r="I1253" s="1" t="s">
        <v>29</v>
      </c>
      <c r="J1253" s="1" t="s">
        <v>14</v>
      </c>
      <c r="K1253" s="1" t="s">
        <v>20</v>
      </c>
      <c r="L1253" s="1" t="s">
        <v>41</v>
      </c>
      <c r="M1253" s="1" t="s">
        <v>32</v>
      </c>
      <c r="N1253" s="1" t="s">
        <v>33</v>
      </c>
      <c r="O1253" s="13">
        <v>0.03</v>
      </c>
    </row>
    <row r="1254" spans="1:15" x14ac:dyDescent="0.25">
      <c r="A1254" s="1" t="s">
        <v>1289</v>
      </c>
      <c r="B1254" s="12">
        <v>44807</v>
      </c>
      <c r="C1254" s="12" t="str">
        <f t="shared" si="57"/>
        <v>2022</v>
      </c>
      <c r="D1254" s="12" t="str">
        <f t="shared" si="58"/>
        <v>Sep</v>
      </c>
      <c r="E1254" s="1">
        <v>22514</v>
      </c>
      <c r="F1254" s="1">
        <v>5004</v>
      </c>
      <c r="G1254" s="1">
        <v>17510</v>
      </c>
      <c r="H1254" s="3">
        <f t="shared" si="59"/>
        <v>0.77773829617127122</v>
      </c>
      <c r="I1254" s="1" t="s">
        <v>13</v>
      </c>
      <c r="J1254" s="1" t="s">
        <v>36</v>
      </c>
      <c r="K1254" s="1" t="s">
        <v>29</v>
      </c>
      <c r="L1254" s="1" t="s">
        <v>41</v>
      </c>
      <c r="M1254" s="1" t="s">
        <v>17</v>
      </c>
      <c r="N1254" s="1" t="s">
        <v>18</v>
      </c>
      <c r="O1254" s="13">
        <v>0.26</v>
      </c>
    </row>
    <row r="1255" spans="1:15" x14ac:dyDescent="0.25">
      <c r="A1255" s="1" t="s">
        <v>1290</v>
      </c>
      <c r="B1255" s="12">
        <v>45179</v>
      </c>
      <c r="C1255" s="12" t="str">
        <f t="shared" si="57"/>
        <v>2023</v>
      </c>
      <c r="D1255" s="12" t="str">
        <f t="shared" si="58"/>
        <v>Sep</v>
      </c>
      <c r="E1255" s="1">
        <v>40063</v>
      </c>
      <c r="F1255" s="1">
        <v>19230</v>
      </c>
      <c r="G1255" s="1">
        <v>20833</v>
      </c>
      <c r="H1255" s="3">
        <f t="shared" si="59"/>
        <v>0.5200059905648603</v>
      </c>
      <c r="I1255" s="1" t="s">
        <v>13</v>
      </c>
      <c r="J1255" s="1" t="s">
        <v>36</v>
      </c>
      <c r="K1255" s="1" t="s">
        <v>21</v>
      </c>
      <c r="L1255" s="1" t="s">
        <v>31</v>
      </c>
      <c r="M1255" s="1" t="s">
        <v>17</v>
      </c>
      <c r="N1255" s="1" t="s">
        <v>51</v>
      </c>
      <c r="O1255" s="13">
        <v>0.12</v>
      </c>
    </row>
    <row r="1256" spans="1:15" x14ac:dyDescent="0.25">
      <c r="A1256" s="1" t="s">
        <v>1291</v>
      </c>
      <c r="B1256" s="12">
        <v>44818</v>
      </c>
      <c r="C1256" s="12" t="str">
        <f t="shared" si="57"/>
        <v>2022</v>
      </c>
      <c r="D1256" s="12" t="str">
        <f t="shared" si="58"/>
        <v>Sep</v>
      </c>
      <c r="E1256" s="1">
        <v>19614</v>
      </c>
      <c r="F1256" s="1">
        <v>23212</v>
      </c>
      <c r="G1256" s="1">
        <v>-3598</v>
      </c>
      <c r="H1256" s="3">
        <f t="shared" si="59"/>
        <v>-0.18344039971448964</v>
      </c>
      <c r="I1256" s="1" t="s">
        <v>35</v>
      </c>
      <c r="J1256" s="1" t="s">
        <v>36</v>
      </c>
      <c r="K1256" s="1" t="s">
        <v>15</v>
      </c>
      <c r="L1256" s="1" t="s">
        <v>31</v>
      </c>
      <c r="M1256" s="1" t="s">
        <v>17</v>
      </c>
      <c r="N1256" s="1" t="s">
        <v>24</v>
      </c>
      <c r="O1256" s="13">
        <v>0.01</v>
      </c>
    </row>
    <row r="1257" spans="1:15" x14ac:dyDescent="0.25">
      <c r="A1257" s="1" t="s">
        <v>1292</v>
      </c>
      <c r="B1257" s="12">
        <v>45194</v>
      </c>
      <c r="C1257" s="12" t="str">
        <f t="shared" si="57"/>
        <v>2023</v>
      </c>
      <c r="D1257" s="12" t="str">
        <f t="shared" si="58"/>
        <v>Sep</v>
      </c>
      <c r="E1257" s="1">
        <v>12616</v>
      </c>
      <c r="F1257" s="1">
        <v>19607</v>
      </c>
      <c r="G1257" s="1">
        <v>-6991</v>
      </c>
      <c r="H1257" s="3">
        <f t="shared" si="59"/>
        <v>-0.55413760304375392</v>
      </c>
      <c r="I1257" s="1" t="s">
        <v>35</v>
      </c>
      <c r="J1257" s="1" t="s">
        <v>30</v>
      </c>
      <c r="K1257" s="1" t="s">
        <v>21</v>
      </c>
      <c r="L1257" s="1" t="s">
        <v>27</v>
      </c>
      <c r="M1257" s="1" t="s">
        <v>17</v>
      </c>
      <c r="N1257" s="1" t="s">
        <v>18</v>
      </c>
      <c r="O1257" s="13">
        <v>0.05</v>
      </c>
    </row>
    <row r="1258" spans="1:15" x14ac:dyDescent="0.25">
      <c r="A1258" s="1" t="s">
        <v>1293</v>
      </c>
      <c r="B1258" s="12">
        <v>45067</v>
      </c>
      <c r="C1258" s="12" t="str">
        <f t="shared" si="57"/>
        <v>2023</v>
      </c>
      <c r="D1258" s="12" t="str">
        <f t="shared" si="58"/>
        <v>May</v>
      </c>
      <c r="E1258" s="1">
        <v>49312</v>
      </c>
      <c r="F1258" s="1">
        <v>23198</v>
      </c>
      <c r="G1258" s="1">
        <v>26114</v>
      </c>
      <c r="H1258" s="3">
        <f t="shared" si="59"/>
        <v>0.52956683971447116</v>
      </c>
      <c r="I1258" s="1" t="s">
        <v>20</v>
      </c>
      <c r="J1258" s="1" t="s">
        <v>36</v>
      </c>
      <c r="K1258" s="1" t="s">
        <v>21</v>
      </c>
      <c r="L1258" s="1" t="s">
        <v>31</v>
      </c>
      <c r="M1258" s="1" t="s">
        <v>38</v>
      </c>
      <c r="N1258" s="1" t="s">
        <v>51</v>
      </c>
      <c r="O1258" s="13">
        <v>0.23</v>
      </c>
    </row>
    <row r="1259" spans="1:15" x14ac:dyDescent="0.25">
      <c r="A1259" s="1" t="s">
        <v>1294</v>
      </c>
      <c r="B1259" s="12">
        <v>44895</v>
      </c>
      <c r="C1259" s="12" t="str">
        <f t="shared" si="57"/>
        <v>2022</v>
      </c>
      <c r="D1259" s="12" t="str">
        <f t="shared" si="58"/>
        <v>Nov</v>
      </c>
      <c r="E1259" s="1">
        <v>27318</v>
      </c>
      <c r="F1259" s="1">
        <v>9957</v>
      </c>
      <c r="G1259" s="1">
        <v>17361</v>
      </c>
      <c r="H1259" s="3">
        <f t="shared" si="59"/>
        <v>0.63551504502525802</v>
      </c>
      <c r="I1259" s="1" t="s">
        <v>20</v>
      </c>
      <c r="J1259" s="1" t="s">
        <v>36</v>
      </c>
      <c r="K1259" s="1" t="s">
        <v>29</v>
      </c>
      <c r="L1259" s="1" t="s">
        <v>41</v>
      </c>
      <c r="M1259" s="1" t="s">
        <v>17</v>
      </c>
      <c r="N1259" s="1" t="s">
        <v>51</v>
      </c>
      <c r="O1259" s="13">
        <v>0.03</v>
      </c>
    </row>
    <row r="1260" spans="1:15" x14ac:dyDescent="0.25">
      <c r="A1260" s="1" t="s">
        <v>1295</v>
      </c>
      <c r="B1260" s="12">
        <v>45138</v>
      </c>
      <c r="C1260" s="12" t="str">
        <f t="shared" si="57"/>
        <v>2023</v>
      </c>
      <c r="D1260" s="12" t="str">
        <f t="shared" si="58"/>
        <v>Jul</v>
      </c>
      <c r="E1260" s="1">
        <v>6079</v>
      </c>
      <c r="F1260" s="1">
        <v>21632</v>
      </c>
      <c r="G1260" s="1">
        <v>-15553</v>
      </c>
      <c r="H1260" s="3">
        <f t="shared" si="59"/>
        <v>-2.5584800131600591</v>
      </c>
      <c r="I1260" s="1" t="s">
        <v>20</v>
      </c>
      <c r="J1260" s="1" t="s">
        <v>14</v>
      </c>
      <c r="K1260" s="1" t="s">
        <v>20</v>
      </c>
      <c r="L1260" s="1" t="s">
        <v>31</v>
      </c>
      <c r="M1260" s="1" t="s">
        <v>17</v>
      </c>
      <c r="N1260" s="1" t="s">
        <v>33</v>
      </c>
      <c r="O1260" s="13">
        <v>0.04</v>
      </c>
    </row>
    <row r="1261" spans="1:15" x14ac:dyDescent="0.25">
      <c r="A1261" s="1" t="s">
        <v>1296</v>
      </c>
      <c r="B1261" s="12">
        <v>44700</v>
      </c>
      <c r="C1261" s="12" t="str">
        <f t="shared" si="57"/>
        <v>2022</v>
      </c>
      <c r="D1261" s="12" t="str">
        <f t="shared" si="58"/>
        <v>May</v>
      </c>
      <c r="E1261" s="1">
        <v>24134</v>
      </c>
      <c r="F1261" s="1">
        <v>11704</v>
      </c>
      <c r="G1261" s="1">
        <v>12430</v>
      </c>
      <c r="H1261" s="3">
        <f t="shared" si="59"/>
        <v>0.51504102096627169</v>
      </c>
      <c r="I1261" s="1" t="s">
        <v>13</v>
      </c>
      <c r="J1261" s="1" t="s">
        <v>36</v>
      </c>
      <c r="K1261" s="1" t="s">
        <v>21</v>
      </c>
      <c r="L1261" s="1" t="s">
        <v>31</v>
      </c>
      <c r="M1261" s="1" t="s">
        <v>17</v>
      </c>
      <c r="N1261" s="1" t="s">
        <v>18</v>
      </c>
      <c r="O1261" s="13">
        <v>0.17</v>
      </c>
    </row>
    <row r="1262" spans="1:15" x14ac:dyDescent="0.25">
      <c r="A1262" s="1" t="s">
        <v>1297</v>
      </c>
      <c r="B1262" s="12">
        <v>45075</v>
      </c>
      <c r="C1262" s="12" t="str">
        <f t="shared" si="57"/>
        <v>2023</v>
      </c>
      <c r="D1262" s="12" t="str">
        <f t="shared" si="58"/>
        <v>May</v>
      </c>
      <c r="E1262" s="1">
        <v>45079</v>
      </c>
      <c r="F1262" s="1">
        <v>27239</v>
      </c>
      <c r="G1262" s="1">
        <v>17840</v>
      </c>
      <c r="H1262" s="3">
        <f t="shared" si="59"/>
        <v>0.39574968388828502</v>
      </c>
      <c r="I1262" s="1" t="s">
        <v>20</v>
      </c>
      <c r="J1262" s="1" t="s">
        <v>40</v>
      </c>
      <c r="K1262" s="1" t="s">
        <v>21</v>
      </c>
      <c r="L1262" s="1" t="s">
        <v>41</v>
      </c>
      <c r="M1262" s="1" t="s">
        <v>17</v>
      </c>
      <c r="N1262" s="1" t="s">
        <v>18</v>
      </c>
      <c r="O1262" s="13">
        <v>0.06</v>
      </c>
    </row>
    <row r="1263" spans="1:15" x14ac:dyDescent="0.25">
      <c r="A1263" s="1" t="s">
        <v>1298</v>
      </c>
      <c r="B1263" s="12">
        <v>44840</v>
      </c>
      <c r="C1263" s="12" t="str">
        <f t="shared" si="57"/>
        <v>2022</v>
      </c>
      <c r="D1263" s="12" t="str">
        <f t="shared" si="58"/>
        <v>Oct</v>
      </c>
      <c r="E1263" s="1">
        <v>33861</v>
      </c>
      <c r="F1263" s="1">
        <v>13159</v>
      </c>
      <c r="G1263" s="1">
        <v>20702</v>
      </c>
      <c r="H1263" s="3">
        <f t="shared" si="59"/>
        <v>0.61138182569918198</v>
      </c>
      <c r="I1263" s="1" t="s">
        <v>13</v>
      </c>
      <c r="J1263" s="1" t="s">
        <v>26</v>
      </c>
      <c r="K1263" s="1" t="s">
        <v>35</v>
      </c>
      <c r="L1263" s="1" t="s">
        <v>16</v>
      </c>
      <c r="M1263" s="1" t="s">
        <v>23</v>
      </c>
      <c r="N1263" s="1" t="s">
        <v>18</v>
      </c>
      <c r="O1263" s="13">
        <v>0.03</v>
      </c>
    </row>
    <row r="1264" spans="1:15" x14ac:dyDescent="0.25">
      <c r="A1264" s="1" t="s">
        <v>1299</v>
      </c>
      <c r="B1264" s="12">
        <v>45065</v>
      </c>
      <c r="C1264" s="12" t="str">
        <f t="shared" si="57"/>
        <v>2023</v>
      </c>
      <c r="D1264" s="12" t="str">
        <f t="shared" si="58"/>
        <v>May</v>
      </c>
      <c r="E1264" s="1">
        <v>39530</v>
      </c>
      <c r="F1264" s="1">
        <v>24596</v>
      </c>
      <c r="G1264" s="1">
        <v>14934</v>
      </c>
      <c r="H1264" s="3">
        <f t="shared" si="59"/>
        <v>0.37778902099671136</v>
      </c>
      <c r="I1264" s="1" t="s">
        <v>13</v>
      </c>
      <c r="J1264" s="1" t="s">
        <v>30</v>
      </c>
      <c r="K1264" s="1" t="s">
        <v>21</v>
      </c>
      <c r="L1264" s="1" t="s">
        <v>16</v>
      </c>
      <c r="M1264" s="1" t="s">
        <v>23</v>
      </c>
      <c r="N1264" s="1" t="s">
        <v>18</v>
      </c>
      <c r="O1264" s="13">
        <v>0.11</v>
      </c>
    </row>
    <row r="1265" spans="1:15" x14ac:dyDescent="0.25">
      <c r="A1265" s="1" t="s">
        <v>1300</v>
      </c>
      <c r="B1265" s="12">
        <v>45175</v>
      </c>
      <c r="C1265" s="12" t="str">
        <f t="shared" si="57"/>
        <v>2023</v>
      </c>
      <c r="D1265" s="12" t="str">
        <f t="shared" si="58"/>
        <v>Sep</v>
      </c>
      <c r="E1265" s="1">
        <v>46320</v>
      </c>
      <c r="F1265" s="1">
        <v>17628</v>
      </c>
      <c r="G1265" s="1">
        <v>28692</v>
      </c>
      <c r="H1265" s="3">
        <f t="shared" si="59"/>
        <v>0.61943005181347155</v>
      </c>
      <c r="I1265" s="1" t="s">
        <v>35</v>
      </c>
      <c r="J1265" s="1" t="s">
        <v>26</v>
      </c>
      <c r="K1265" s="1" t="s">
        <v>20</v>
      </c>
      <c r="L1265" s="1" t="s">
        <v>41</v>
      </c>
      <c r="M1265" s="1" t="s">
        <v>17</v>
      </c>
      <c r="N1265" s="1" t="s">
        <v>18</v>
      </c>
      <c r="O1265" s="13">
        <v>0.19</v>
      </c>
    </row>
    <row r="1266" spans="1:15" x14ac:dyDescent="0.25">
      <c r="A1266" s="1" t="s">
        <v>1301</v>
      </c>
      <c r="B1266" s="12">
        <v>44830</v>
      </c>
      <c r="C1266" s="12" t="str">
        <f t="shared" si="57"/>
        <v>2022</v>
      </c>
      <c r="D1266" s="12" t="str">
        <f t="shared" si="58"/>
        <v>Sep</v>
      </c>
      <c r="E1266" s="1">
        <v>47468</v>
      </c>
      <c r="F1266" s="1">
        <v>15006</v>
      </c>
      <c r="G1266" s="1">
        <v>32462</v>
      </c>
      <c r="H1266" s="3">
        <f t="shared" si="59"/>
        <v>0.68387123957192208</v>
      </c>
      <c r="I1266" s="1" t="s">
        <v>20</v>
      </c>
      <c r="J1266" s="1" t="s">
        <v>14</v>
      </c>
      <c r="K1266" s="1" t="s">
        <v>21</v>
      </c>
      <c r="L1266" s="1" t="s">
        <v>31</v>
      </c>
      <c r="M1266" s="1" t="s">
        <v>32</v>
      </c>
      <c r="N1266" s="1" t="s">
        <v>51</v>
      </c>
      <c r="O1266" s="13">
        <v>0.06</v>
      </c>
    </row>
    <row r="1267" spans="1:15" x14ac:dyDescent="0.25">
      <c r="A1267" s="1" t="s">
        <v>1302</v>
      </c>
      <c r="B1267" s="12">
        <v>45137</v>
      </c>
      <c r="C1267" s="12" t="str">
        <f t="shared" si="57"/>
        <v>2023</v>
      </c>
      <c r="D1267" s="12" t="str">
        <f t="shared" si="58"/>
        <v>Jul</v>
      </c>
      <c r="E1267" s="1">
        <v>9308</v>
      </c>
      <c r="F1267" s="1">
        <v>20771</v>
      </c>
      <c r="G1267" s="1">
        <v>-11463</v>
      </c>
      <c r="H1267" s="3">
        <f t="shared" si="59"/>
        <v>-1.2315212720240654</v>
      </c>
      <c r="I1267" s="1" t="s">
        <v>13</v>
      </c>
      <c r="J1267" s="1" t="s">
        <v>30</v>
      </c>
      <c r="K1267" s="1" t="s">
        <v>29</v>
      </c>
      <c r="L1267" s="1" t="s">
        <v>27</v>
      </c>
      <c r="M1267" s="1" t="s">
        <v>32</v>
      </c>
      <c r="N1267" s="1" t="s">
        <v>33</v>
      </c>
      <c r="O1267" s="13">
        <v>0.13</v>
      </c>
    </row>
    <row r="1268" spans="1:15" x14ac:dyDescent="0.25">
      <c r="A1268" s="1" t="s">
        <v>1303</v>
      </c>
      <c r="B1268" s="12">
        <v>45045</v>
      </c>
      <c r="C1268" s="12" t="str">
        <f t="shared" si="57"/>
        <v>2023</v>
      </c>
      <c r="D1268" s="12" t="str">
        <f t="shared" si="58"/>
        <v>Apr</v>
      </c>
      <c r="E1268" s="1">
        <v>31402</v>
      </c>
      <c r="F1268" s="1">
        <v>6624</v>
      </c>
      <c r="G1268" s="1">
        <v>24778</v>
      </c>
      <c r="H1268" s="3">
        <f t="shared" si="59"/>
        <v>0.78905802178205209</v>
      </c>
      <c r="I1268" s="1" t="s">
        <v>29</v>
      </c>
      <c r="J1268" s="1" t="s">
        <v>26</v>
      </c>
      <c r="K1268" s="1" t="s">
        <v>29</v>
      </c>
      <c r="L1268" s="1" t="s">
        <v>31</v>
      </c>
      <c r="M1268" s="1" t="s">
        <v>32</v>
      </c>
      <c r="N1268" s="1" t="s">
        <v>18</v>
      </c>
      <c r="O1268" s="13">
        <v>0.26</v>
      </c>
    </row>
    <row r="1269" spans="1:15" x14ac:dyDescent="0.25">
      <c r="A1269" s="1" t="s">
        <v>1304</v>
      </c>
      <c r="B1269" s="12">
        <v>44658</v>
      </c>
      <c r="C1269" s="12" t="str">
        <f t="shared" si="57"/>
        <v>2022</v>
      </c>
      <c r="D1269" s="12" t="str">
        <f t="shared" si="58"/>
        <v>Apr</v>
      </c>
      <c r="E1269" s="1">
        <v>38264</v>
      </c>
      <c r="F1269" s="1">
        <v>18346</v>
      </c>
      <c r="G1269" s="1">
        <v>19918</v>
      </c>
      <c r="H1269" s="3">
        <f t="shared" si="59"/>
        <v>0.52054150114990594</v>
      </c>
      <c r="I1269" s="1" t="s">
        <v>13</v>
      </c>
      <c r="J1269" s="1" t="s">
        <v>40</v>
      </c>
      <c r="K1269" s="1" t="s">
        <v>21</v>
      </c>
      <c r="L1269" s="1" t="s">
        <v>41</v>
      </c>
      <c r="M1269" s="1" t="s">
        <v>17</v>
      </c>
      <c r="N1269" s="1" t="s">
        <v>18</v>
      </c>
      <c r="O1269" s="13">
        <v>0.08</v>
      </c>
    </row>
    <row r="1270" spans="1:15" x14ac:dyDescent="0.25">
      <c r="A1270" s="1" t="s">
        <v>1305</v>
      </c>
      <c r="B1270" s="12">
        <v>45112</v>
      </c>
      <c r="C1270" s="12" t="str">
        <f t="shared" si="57"/>
        <v>2023</v>
      </c>
      <c r="D1270" s="12" t="str">
        <f t="shared" si="58"/>
        <v>Jul</v>
      </c>
      <c r="E1270" s="1">
        <v>6424</v>
      </c>
      <c r="F1270" s="1">
        <v>26634</v>
      </c>
      <c r="G1270" s="1">
        <v>-20210</v>
      </c>
      <c r="H1270" s="3">
        <f t="shared" si="59"/>
        <v>-3.1460149439601492</v>
      </c>
      <c r="I1270" s="1" t="s">
        <v>13</v>
      </c>
      <c r="J1270" s="1" t="s">
        <v>26</v>
      </c>
      <c r="K1270" s="1" t="s">
        <v>21</v>
      </c>
      <c r="L1270" s="1" t="s">
        <v>41</v>
      </c>
      <c r="M1270" s="1" t="s">
        <v>38</v>
      </c>
      <c r="N1270" s="1" t="s">
        <v>18</v>
      </c>
      <c r="O1270" s="13">
        <v>0.2</v>
      </c>
    </row>
    <row r="1271" spans="1:15" x14ac:dyDescent="0.25">
      <c r="A1271" s="1" t="s">
        <v>1306</v>
      </c>
      <c r="B1271" s="12">
        <v>45134</v>
      </c>
      <c r="C1271" s="12" t="str">
        <f t="shared" si="57"/>
        <v>2023</v>
      </c>
      <c r="D1271" s="12" t="str">
        <f t="shared" si="58"/>
        <v>Jul</v>
      </c>
      <c r="E1271" s="1">
        <v>47338</v>
      </c>
      <c r="F1271" s="1">
        <v>25804</v>
      </c>
      <c r="G1271" s="1">
        <v>21534</v>
      </c>
      <c r="H1271" s="3">
        <f t="shared" si="59"/>
        <v>0.4548988127931049</v>
      </c>
      <c r="I1271" s="1" t="s">
        <v>13</v>
      </c>
      <c r="J1271" s="1" t="s">
        <v>14</v>
      </c>
      <c r="K1271" s="1" t="s">
        <v>15</v>
      </c>
      <c r="L1271" s="1" t="s">
        <v>31</v>
      </c>
      <c r="M1271" s="1" t="s">
        <v>32</v>
      </c>
      <c r="N1271" s="1" t="s">
        <v>51</v>
      </c>
      <c r="O1271" s="13">
        <v>0.12</v>
      </c>
    </row>
    <row r="1272" spans="1:15" x14ac:dyDescent="0.25">
      <c r="A1272" s="1" t="s">
        <v>1307</v>
      </c>
      <c r="B1272" s="12">
        <v>44624</v>
      </c>
      <c r="C1272" s="12" t="str">
        <f t="shared" si="57"/>
        <v>2022</v>
      </c>
      <c r="D1272" s="12" t="str">
        <f t="shared" si="58"/>
        <v>Mar</v>
      </c>
      <c r="E1272" s="1">
        <v>49150</v>
      </c>
      <c r="F1272" s="1">
        <v>24361</v>
      </c>
      <c r="G1272" s="1">
        <v>24789</v>
      </c>
      <c r="H1272" s="3">
        <f t="shared" si="59"/>
        <v>0.50435401831129201</v>
      </c>
      <c r="I1272" s="1" t="s">
        <v>13</v>
      </c>
      <c r="J1272" s="1" t="s">
        <v>36</v>
      </c>
      <c r="K1272" s="1" t="s">
        <v>21</v>
      </c>
      <c r="L1272" s="1" t="s">
        <v>31</v>
      </c>
      <c r="M1272" s="1" t="s">
        <v>23</v>
      </c>
      <c r="N1272" s="1" t="s">
        <v>33</v>
      </c>
      <c r="O1272" s="13">
        <v>0.25</v>
      </c>
    </row>
    <row r="1273" spans="1:15" x14ac:dyDescent="0.25">
      <c r="A1273" s="1" t="s">
        <v>1308</v>
      </c>
      <c r="B1273" s="12">
        <v>44825</v>
      </c>
      <c r="C1273" s="12" t="str">
        <f t="shared" si="57"/>
        <v>2022</v>
      </c>
      <c r="D1273" s="12" t="str">
        <f t="shared" si="58"/>
        <v>Sep</v>
      </c>
      <c r="E1273" s="1">
        <v>30654</v>
      </c>
      <c r="F1273" s="1">
        <v>7424</v>
      </c>
      <c r="G1273" s="1">
        <v>23230</v>
      </c>
      <c r="H1273" s="3">
        <f t="shared" si="59"/>
        <v>0.75781300972140664</v>
      </c>
      <c r="I1273" s="1" t="s">
        <v>15</v>
      </c>
      <c r="J1273" s="1" t="s">
        <v>14</v>
      </c>
      <c r="K1273" s="1" t="s">
        <v>21</v>
      </c>
      <c r="L1273" s="1" t="s">
        <v>22</v>
      </c>
      <c r="M1273" s="1" t="s">
        <v>32</v>
      </c>
      <c r="N1273" s="1" t="s">
        <v>24</v>
      </c>
      <c r="O1273" s="13">
        <v>0.05</v>
      </c>
    </row>
    <row r="1274" spans="1:15" x14ac:dyDescent="0.25">
      <c r="A1274" s="1" t="s">
        <v>1309</v>
      </c>
      <c r="B1274" s="12">
        <v>44917</v>
      </c>
      <c r="C1274" s="12" t="str">
        <f t="shared" si="57"/>
        <v>2022</v>
      </c>
      <c r="D1274" s="12" t="str">
        <f t="shared" si="58"/>
        <v>Dec</v>
      </c>
      <c r="E1274" s="1">
        <v>48486</v>
      </c>
      <c r="F1274" s="1">
        <v>6138</v>
      </c>
      <c r="G1274" s="1">
        <v>42348</v>
      </c>
      <c r="H1274" s="3">
        <f t="shared" si="59"/>
        <v>0.87340675658953104</v>
      </c>
      <c r="I1274" s="1" t="s">
        <v>35</v>
      </c>
      <c r="J1274" s="1" t="s">
        <v>36</v>
      </c>
      <c r="K1274" s="1" t="s">
        <v>29</v>
      </c>
      <c r="L1274" s="1" t="s">
        <v>31</v>
      </c>
      <c r="M1274" s="1" t="s">
        <v>32</v>
      </c>
      <c r="N1274" s="1" t="s">
        <v>24</v>
      </c>
      <c r="O1274" s="13">
        <v>0.14000000000000001</v>
      </c>
    </row>
    <row r="1275" spans="1:15" x14ac:dyDescent="0.25">
      <c r="A1275" s="1" t="s">
        <v>1310</v>
      </c>
      <c r="B1275" s="12">
        <v>44921</v>
      </c>
      <c r="C1275" s="12" t="str">
        <f t="shared" si="57"/>
        <v>2022</v>
      </c>
      <c r="D1275" s="12" t="str">
        <f t="shared" si="58"/>
        <v>Dec</v>
      </c>
      <c r="E1275" s="1">
        <v>15285</v>
      </c>
      <c r="F1275" s="1">
        <v>29604</v>
      </c>
      <c r="G1275" s="1">
        <v>-14319</v>
      </c>
      <c r="H1275" s="3">
        <f t="shared" si="59"/>
        <v>-0.93680078508341513</v>
      </c>
      <c r="I1275" s="1" t="s">
        <v>20</v>
      </c>
      <c r="J1275" s="1" t="s">
        <v>14</v>
      </c>
      <c r="K1275" s="1" t="s">
        <v>15</v>
      </c>
      <c r="L1275" s="1" t="s">
        <v>31</v>
      </c>
      <c r="M1275" s="1" t="s">
        <v>23</v>
      </c>
      <c r="N1275" s="1" t="s">
        <v>51</v>
      </c>
      <c r="O1275" s="13">
        <v>0.22</v>
      </c>
    </row>
    <row r="1276" spans="1:15" x14ac:dyDescent="0.25">
      <c r="A1276" s="1" t="s">
        <v>1311</v>
      </c>
      <c r="B1276" s="12">
        <v>45128</v>
      </c>
      <c r="C1276" s="12" t="str">
        <f t="shared" si="57"/>
        <v>2023</v>
      </c>
      <c r="D1276" s="12" t="str">
        <f t="shared" si="58"/>
        <v>Jul</v>
      </c>
      <c r="E1276" s="1">
        <v>44034</v>
      </c>
      <c r="F1276" s="1">
        <v>23669</v>
      </c>
      <c r="G1276" s="1">
        <v>20365</v>
      </c>
      <c r="H1276" s="3">
        <f t="shared" si="59"/>
        <v>0.46248353544987963</v>
      </c>
      <c r="I1276" s="1" t="s">
        <v>29</v>
      </c>
      <c r="J1276" s="1" t="s">
        <v>14</v>
      </c>
      <c r="K1276" s="1" t="s">
        <v>21</v>
      </c>
      <c r="L1276" s="1" t="s">
        <v>41</v>
      </c>
      <c r="M1276" s="1" t="s">
        <v>17</v>
      </c>
      <c r="N1276" s="1" t="s">
        <v>18</v>
      </c>
      <c r="O1276" s="13">
        <v>0.11</v>
      </c>
    </row>
    <row r="1277" spans="1:15" x14ac:dyDescent="0.25">
      <c r="A1277" s="1" t="s">
        <v>1312</v>
      </c>
      <c r="B1277" s="12">
        <v>45139</v>
      </c>
      <c r="C1277" s="12" t="str">
        <f t="shared" si="57"/>
        <v>2023</v>
      </c>
      <c r="D1277" s="12" t="str">
        <f t="shared" si="58"/>
        <v>Aug</v>
      </c>
      <c r="E1277" s="1">
        <v>20874</v>
      </c>
      <c r="F1277" s="1">
        <v>7765</v>
      </c>
      <c r="G1277" s="1">
        <v>13109</v>
      </c>
      <c r="H1277" s="3">
        <f t="shared" si="59"/>
        <v>0.62800613203027689</v>
      </c>
      <c r="I1277" s="1" t="s">
        <v>20</v>
      </c>
      <c r="J1277" s="1" t="s">
        <v>36</v>
      </c>
      <c r="K1277" s="1" t="s">
        <v>21</v>
      </c>
      <c r="L1277" s="1" t="s">
        <v>41</v>
      </c>
      <c r="M1277" s="1" t="s">
        <v>23</v>
      </c>
      <c r="N1277" s="1" t="s">
        <v>18</v>
      </c>
      <c r="O1277" s="13">
        <v>0.25</v>
      </c>
    </row>
    <row r="1278" spans="1:15" x14ac:dyDescent="0.25">
      <c r="A1278" s="1" t="s">
        <v>1313</v>
      </c>
      <c r="B1278" s="12">
        <v>44664</v>
      </c>
      <c r="C1278" s="12" t="str">
        <f t="shared" si="57"/>
        <v>2022</v>
      </c>
      <c r="D1278" s="12" t="str">
        <f t="shared" si="58"/>
        <v>Apr</v>
      </c>
      <c r="E1278" s="1">
        <v>43883</v>
      </c>
      <c r="F1278" s="1">
        <v>25436</v>
      </c>
      <c r="G1278" s="1">
        <v>18447</v>
      </c>
      <c r="H1278" s="3">
        <f t="shared" si="59"/>
        <v>0.42036779618531095</v>
      </c>
      <c r="I1278" s="1" t="s">
        <v>20</v>
      </c>
      <c r="J1278" s="1" t="s">
        <v>30</v>
      </c>
      <c r="K1278" s="1" t="s">
        <v>29</v>
      </c>
      <c r="L1278" s="1" t="s">
        <v>31</v>
      </c>
      <c r="M1278" s="1" t="s">
        <v>23</v>
      </c>
      <c r="N1278" s="1" t="s">
        <v>51</v>
      </c>
      <c r="O1278" s="13">
        <v>0.21</v>
      </c>
    </row>
    <row r="1279" spans="1:15" x14ac:dyDescent="0.25">
      <c r="A1279" s="1" t="s">
        <v>1314</v>
      </c>
      <c r="B1279" s="12">
        <v>44977</v>
      </c>
      <c r="C1279" s="12" t="str">
        <f t="shared" si="57"/>
        <v>2023</v>
      </c>
      <c r="D1279" s="12" t="str">
        <f t="shared" si="58"/>
        <v>Feb</v>
      </c>
      <c r="E1279" s="1">
        <v>7444</v>
      </c>
      <c r="F1279" s="1">
        <v>7263</v>
      </c>
      <c r="G1279" s="1">
        <v>181</v>
      </c>
      <c r="H1279" s="3">
        <f t="shared" si="59"/>
        <v>2.4314884470714671E-2</v>
      </c>
      <c r="I1279" s="1" t="s">
        <v>29</v>
      </c>
      <c r="J1279" s="1" t="s">
        <v>36</v>
      </c>
      <c r="K1279" s="1" t="s">
        <v>35</v>
      </c>
      <c r="L1279" s="1" t="s">
        <v>27</v>
      </c>
      <c r="M1279" s="1" t="s">
        <v>17</v>
      </c>
      <c r="N1279" s="1" t="s">
        <v>18</v>
      </c>
      <c r="O1279" s="13">
        <v>0.04</v>
      </c>
    </row>
    <row r="1280" spans="1:15" x14ac:dyDescent="0.25">
      <c r="A1280" s="1" t="s">
        <v>1315</v>
      </c>
      <c r="B1280" s="12">
        <v>44600</v>
      </c>
      <c r="C1280" s="12" t="str">
        <f t="shared" si="57"/>
        <v>2022</v>
      </c>
      <c r="D1280" s="12" t="str">
        <f t="shared" si="58"/>
        <v>Feb</v>
      </c>
      <c r="E1280" s="1">
        <v>45759</v>
      </c>
      <c r="F1280" s="1">
        <v>9146</v>
      </c>
      <c r="G1280" s="1">
        <v>36613</v>
      </c>
      <c r="H1280" s="3">
        <f t="shared" si="59"/>
        <v>0.80012675102165698</v>
      </c>
      <c r="I1280" s="1" t="s">
        <v>35</v>
      </c>
      <c r="J1280" s="1" t="s">
        <v>36</v>
      </c>
      <c r="K1280" s="1" t="s">
        <v>21</v>
      </c>
      <c r="L1280" s="1" t="s">
        <v>31</v>
      </c>
      <c r="M1280" s="1" t="s">
        <v>38</v>
      </c>
      <c r="N1280" s="1" t="s">
        <v>18</v>
      </c>
      <c r="O1280" s="13">
        <v>0.12</v>
      </c>
    </row>
    <row r="1281" spans="1:15" x14ac:dyDescent="0.25">
      <c r="A1281" s="1" t="s">
        <v>1316</v>
      </c>
      <c r="B1281" s="12">
        <v>44665</v>
      </c>
      <c r="C1281" s="12" t="str">
        <f t="shared" si="57"/>
        <v>2022</v>
      </c>
      <c r="D1281" s="12" t="str">
        <f t="shared" si="58"/>
        <v>Apr</v>
      </c>
      <c r="E1281" s="1">
        <v>17799</v>
      </c>
      <c r="F1281" s="1">
        <v>13972</v>
      </c>
      <c r="G1281" s="1">
        <v>3827</v>
      </c>
      <c r="H1281" s="3">
        <f t="shared" si="59"/>
        <v>0.21501207933029945</v>
      </c>
      <c r="I1281" s="1" t="s">
        <v>35</v>
      </c>
      <c r="J1281" s="1" t="s">
        <v>40</v>
      </c>
      <c r="K1281" s="1" t="s">
        <v>21</v>
      </c>
      <c r="L1281" s="1" t="s">
        <v>22</v>
      </c>
      <c r="M1281" s="1" t="s">
        <v>32</v>
      </c>
      <c r="N1281" s="1" t="s">
        <v>33</v>
      </c>
      <c r="O1281" s="13">
        <v>0.03</v>
      </c>
    </row>
    <row r="1282" spans="1:15" x14ac:dyDescent="0.25">
      <c r="A1282" s="1" t="s">
        <v>1317</v>
      </c>
      <c r="B1282" s="12">
        <v>44939</v>
      </c>
      <c r="C1282" s="12" t="str">
        <f t="shared" si="57"/>
        <v>2023</v>
      </c>
      <c r="D1282" s="12" t="str">
        <f t="shared" si="58"/>
        <v>Jan</v>
      </c>
      <c r="E1282" s="1">
        <v>17828</v>
      </c>
      <c r="F1282" s="1">
        <v>10837</v>
      </c>
      <c r="G1282" s="1">
        <v>6991</v>
      </c>
      <c r="H1282" s="3">
        <f t="shared" si="59"/>
        <v>0.39213596589634281</v>
      </c>
      <c r="I1282" s="1" t="s">
        <v>29</v>
      </c>
      <c r="J1282" s="1" t="s">
        <v>36</v>
      </c>
      <c r="K1282" s="1" t="s">
        <v>45</v>
      </c>
      <c r="L1282" s="1" t="s">
        <v>31</v>
      </c>
      <c r="M1282" s="1" t="s">
        <v>23</v>
      </c>
      <c r="N1282" s="1" t="s">
        <v>18</v>
      </c>
      <c r="O1282" s="13">
        <v>0.15</v>
      </c>
    </row>
    <row r="1283" spans="1:15" x14ac:dyDescent="0.25">
      <c r="A1283" s="1" t="s">
        <v>1318</v>
      </c>
      <c r="B1283" s="12">
        <v>44837</v>
      </c>
      <c r="C1283" s="12" t="str">
        <f t="shared" ref="C1283:C1346" si="60">TEXT(B1283,"YYYY")</f>
        <v>2022</v>
      </c>
      <c r="D1283" s="12" t="str">
        <f t="shared" ref="D1283:D1346" si="61">TEXT(B1283,"MMM")</f>
        <v>Oct</v>
      </c>
      <c r="E1283" s="1">
        <v>39008</v>
      </c>
      <c r="F1283" s="1">
        <v>14533</v>
      </c>
      <c r="G1283" s="1">
        <v>24475</v>
      </c>
      <c r="H1283" s="3">
        <f t="shared" ref="H1283:H1346" si="62">G1283/E1283</f>
        <v>0.62743539786710423</v>
      </c>
      <c r="I1283" s="1" t="s">
        <v>13</v>
      </c>
      <c r="J1283" s="1" t="s">
        <v>30</v>
      </c>
      <c r="K1283" s="1" t="s">
        <v>21</v>
      </c>
      <c r="L1283" s="1" t="s">
        <v>27</v>
      </c>
      <c r="M1283" s="1" t="s">
        <v>38</v>
      </c>
      <c r="N1283" s="1" t="s">
        <v>24</v>
      </c>
      <c r="O1283" s="13">
        <v>7.0000000000000007E-2</v>
      </c>
    </row>
    <row r="1284" spans="1:15" x14ac:dyDescent="0.25">
      <c r="A1284" s="1" t="s">
        <v>1319</v>
      </c>
      <c r="B1284" s="12">
        <v>44609</v>
      </c>
      <c r="C1284" s="12" t="str">
        <f t="shared" si="60"/>
        <v>2022</v>
      </c>
      <c r="D1284" s="12" t="str">
        <f t="shared" si="61"/>
        <v>Feb</v>
      </c>
      <c r="E1284" s="1">
        <v>47095</v>
      </c>
      <c r="F1284" s="1">
        <v>24738</v>
      </c>
      <c r="G1284" s="1">
        <v>22357</v>
      </c>
      <c r="H1284" s="3">
        <f t="shared" si="62"/>
        <v>0.47472130799447926</v>
      </c>
      <c r="I1284" s="1" t="s">
        <v>15</v>
      </c>
      <c r="J1284" s="1" t="s">
        <v>30</v>
      </c>
      <c r="K1284" s="1" t="s">
        <v>21</v>
      </c>
      <c r="L1284" s="1" t="s">
        <v>41</v>
      </c>
      <c r="M1284" s="1" t="s">
        <v>17</v>
      </c>
      <c r="N1284" s="1" t="s">
        <v>33</v>
      </c>
      <c r="O1284" s="13">
        <v>0.28000000000000003</v>
      </c>
    </row>
    <row r="1285" spans="1:15" x14ac:dyDescent="0.25">
      <c r="A1285" s="1" t="s">
        <v>1320</v>
      </c>
      <c r="B1285" s="12">
        <v>45065</v>
      </c>
      <c r="C1285" s="12" t="str">
        <f t="shared" si="60"/>
        <v>2023</v>
      </c>
      <c r="D1285" s="12" t="str">
        <f t="shared" si="61"/>
        <v>May</v>
      </c>
      <c r="E1285" s="1">
        <v>21774</v>
      </c>
      <c r="F1285" s="1">
        <v>21279</v>
      </c>
      <c r="G1285" s="1">
        <v>495</v>
      </c>
      <c r="H1285" s="3">
        <f t="shared" si="62"/>
        <v>2.2733535409203639E-2</v>
      </c>
      <c r="I1285" s="1" t="s">
        <v>15</v>
      </c>
      <c r="J1285" s="1" t="s">
        <v>40</v>
      </c>
      <c r="K1285" s="1" t="s">
        <v>35</v>
      </c>
      <c r="L1285" s="1" t="s">
        <v>31</v>
      </c>
      <c r="M1285" s="1" t="s">
        <v>38</v>
      </c>
      <c r="N1285" s="1" t="s">
        <v>51</v>
      </c>
      <c r="O1285" s="13">
        <v>0.16</v>
      </c>
    </row>
    <row r="1286" spans="1:15" x14ac:dyDescent="0.25">
      <c r="A1286" s="1" t="s">
        <v>1321</v>
      </c>
      <c r="B1286" s="12">
        <v>44652</v>
      </c>
      <c r="C1286" s="12" t="str">
        <f t="shared" si="60"/>
        <v>2022</v>
      </c>
      <c r="D1286" s="12" t="str">
        <f t="shared" si="61"/>
        <v>Apr</v>
      </c>
      <c r="E1286" s="1">
        <v>15617</v>
      </c>
      <c r="F1286" s="1">
        <v>16712</v>
      </c>
      <c r="G1286" s="1">
        <v>-1095</v>
      </c>
      <c r="H1286" s="3">
        <f t="shared" si="62"/>
        <v>-7.011589934046232E-2</v>
      </c>
      <c r="I1286" s="1" t="s">
        <v>13</v>
      </c>
      <c r="J1286" s="1" t="s">
        <v>36</v>
      </c>
      <c r="K1286" s="1" t="s">
        <v>35</v>
      </c>
      <c r="L1286" s="1" t="s">
        <v>41</v>
      </c>
      <c r="M1286" s="1" t="s">
        <v>38</v>
      </c>
      <c r="N1286" s="1" t="s">
        <v>18</v>
      </c>
      <c r="O1286" s="13">
        <v>0.25</v>
      </c>
    </row>
    <row r="1287" spans="1:15" x14ac:dyDescent="0.25">
      <c r="A1287" s="1" t="s">
        <v>1322</v>
      </c>
      <c r="B1287" s="12">
        <v>45052</v>
      </c>
      <c r="C1287" s="12" t="str">
        <f t="shared" si="60"/>
        <v>2023</v>
      </c>
      <c r="D1287" s="12" t="str">
        <f t="shared" si="61"/>
        <v>May</v>
      </c>
      <c r="E1287" s="1">
        <v>19151</v>
      </c>
      <c r="F1287" s="1">
        <v>18857</v>
      </c>
      <c r="G1287" s="1">
        <v>294</v>
      </c>
      <c r="H1287" s="3">
        <f t="shared" si="62"/>
        <v>1.5351678763511043E-2</v>
      </c>
      <c r="I1287" s="1" t="s">
        <v>29</v>
      </c>
      <c r="J1287" s="1" t="s">
        <v>36</v>
      </c>
      <c r="K1287" s="1" t="s">
        <v>20</v>
      </c>
      <c r="L1287" s="1" t="s">
        <v>31</v>
      </c>
      <c r="M1287" s="1" t="s">
        <v>23</v>
      </c>
      <c r="N1287" s="1" t="s">
        <v>24</v>
      </c>
      <c r="O1287" s="13">
        <v>0.05</v>
      </c>
    </row>
    <row r="1288" spans="1:15" x14ac:dyDescent="0.25">
      <c r="A1288" s="1" t="s">
        <v>1323</v>
      </c>
      <c r="B1288" s="12">
        <v>44818</v>
      </c>
      <c r="C1288" s="12" t="str">
        <f t="shared" si="60"/>
        <v>2022</v>
      </c>
      <c r="D1288" s="12" t="str">
        <f t="shared" si="61"/>
        <v>Sep</v>
      </c>
      <c r="E1288" s="1">
        <v>28806</v>
      </c>
      <c r="F1288" s="1">
        <v>9274</v>
      </c>
      <c r="G1288" s="1">
        <v>19532</v>
      </c>
      <c r="H1288" s="3">
        <f t="shared" si="62"/>
        <v>0.67805318336457687</v>
      </c>
      <c r="I1288" s="1" t="s">
        <v>13</v>
      </c>
      <c r="J1288" s="1" t="s">
        <v>36</v>
      </c>
      <c r="K1288" s="1" t="s">
        <v>45</v>
      </c>
      <c r="L1288" s="1" t="s">
        <v>31</v>
      </c>
      <c r="M1288" s="1" t="s">
        <v>38</v>
      </c>
      <c r="N1288" s="1" t="s">
        <v>51</v>
      </c>
      <c r="O1288" s="13">
        <v>0.1</v>
      </c>
    </row>
    <row r="1289" spans="1:15" x14ac:dyDescent="0.25">
      <c r="A1289" s="1" t="s">
        <v>1324</v>
      </c>
      <c r="B1289" s="12">
        <v>44871</v>
      </c>
      <c r="C1289" s="12" t="str">
        <f t="shared" si="60"/>
        <v>2022</v>
      </c>
      <c r="D1289" s="12" t="str">
        <f t="shared" si="61"/>
        <v>Nov</v>
      </c>
      <c r="E1289" s="1">
        <v>36922</v>
      </c>
      <c r="F1289" s="1">
        <v>27116</v>
      </c>
      <c r="G1289" s="1">
        <v>9806</v>
      </c>
      <c r="H1289" s="3">
        <f t="shared" si="62"/>
        <v>0.26558691295162773</v>
      </c>
      <c r="I1289" s="1" t="s">
        <v>35</v>
      </c>
      <c r="J1289" s="1" t="s">
        <v>26</v>
      </c>
      <c r="K1289" s="1" t="s">
        <v>21</v>
      </c>
      <c r="L1289" s="1" t="s">
        <v>31</v>
      </c>
      <c r="M1289" s="1" t="s">
        <v>17</v>
      </c>
      <c r="N1289" s="1" t="s">
        <v>51</v>
      </c>
      <c r="O1289" s="13">
        <v>0.06</v>
      </c>
    </row>
    <row r="1290" spans="1:15" x14ac:dyDescent="0.25">
      <c r="A1290" s="1" t="s">
        <v>1325</v>
      </c>
      <c r="B1290" s="12">
        <v>44695</v>
      </c>
      <c r="C1290" s="12" t="str">
        <f t="shared" si="60"/>
        <v>2022</v>
      </c>
      <c r="D1290" s="12" t="str">
        <f t="shared" si="61"/>
        <v>May</v>
      </c>
      <c r="E1290" s="1">
        <v>26341</v>
      </c>
      <c r="F1290" s="1">
        <v>24048</v>
      </c>
      <c r="G1290" s="1">
        <v>2293</v>
      </c>
      <c r="H1290" s="3">
        <f t="shared" si="62"/>
        <v>8.7050605519911922E-2</v>
      </c>
      <c r="I1290" s="1" t="s">
        <v>35</v>
      </c>
      <c r="J1290" s="1" t="s">
        <v>26</v>
      </c>
      <c r="K1290" s="1" t="s">
        <v>45</v>
      </c>
      <c r="L1290" s="1" t="s">
        <v>41</v>
      </c>
      <c r="M1290" s="1" t="s">
        <v>23</v>
      </c>
      <c r="N1290" s="1" t="s">
        <v>18</v>
      </c>
      <c r="O1290" s="13">
        <v>0.11</v>
      </c>
    </row>
    <row r="1291" spans="1:15" x14ac:dyDescent="0.25">
      <c r="A1291" s="1" t="s">
        <v>1326</v>
      </c>
      <c r="B1291" s="12">
        <v>44942</v>
      </c>
      <c r="C1291" s="12" t="str">
        <f t="shared" si="60"/>
        <v>2023</v>
      </c>
      <c r="D1291" s="12" t="str">
        <f t="shared" si="61"/>
        <v>Jan</v>
      </c>
      <c r="E1291" s="1">
        <v>34426</v>
      </c>
      <c r="F1291" s="1">
        <v>28612</v>
      </c>
      <c r="G1291" s="1">
        <v>5814</v>
      </c>
      <c r="H1291" s="3">
        <f t="shared" si="62"/>
        <v>0.16888398303607738</v>
      </c>
      <c r="I1291" s="1" t="s">
        <v>13</v>
      </c>
      <c r="J1291" s="1" t="s">
        <v>14</v>
      </c>
      <c r="K1291" s="1" t="s">
        <v>21</v>
      </c>
      <c r="L1291" s="1" t="s">
        <v>31</v>
      </c>
      <c r="M1291" s="1" t="s">
        <v>32</v>
      </c>
      <c r="N1291" s="1" t="s">
        <v>24</v>
      </c>
      <c r="O1291" s="13">
        <v>0.04</v>
      </c>
    </row>
    <row r="1292" spans="1:15" x14ac:dyDescent="0.25">
      <c r="A1292" s="1" t="s">
        <v>1327</v>
      </c>
      <c r="B1292" s="12">
        <v>44835</v>
      </c>
      <c r="C1292" s="12" t="str">
        <f t="shared" si="60"/>
        <v>2022</v>
      </c>
      <c r="D1292" s="12" t="str">
        <f t="shared" si="61"/>
        <v>Oct</v>
      </c>
      <c r="E1292" s="1">
        <v>46302</v>
      </c>
      <c r="F1292" s="1">
        <v>14726</v>
      </c>
      <c r="G1292" s="1">
        <v>31576</v>
      </c>
      <c r="H1292" s="3">
        <f t="shared" si="62"/>
        <v>0.68195758282579588</v>
      </c>
      <c r="I1292" s="1" t="s">
        <v>13</v>
      </c>
      <c r="J1292" s="1" t="s">
        <v>30</v>
      </c>
      <c r="K1292" s="1" t="s">
        <v>29</v>
      </c>
      <c r="L1292" s="1" t="s">
        <v>41</v>
      </c>
      <c r="M1292" s="1" t="s">
        <v>38</v>
      </c>
      <c r="N1292" s="1" t="s">
        <v>24</v>
      </c>
      <c r="O1292" s="13">
        <v>0.21</v>
      </c>
    </row>
    <row r="1293" spans="1:15" x14ac:dyDescent="0.25">
      <c r="A1293" s="1" t="s">
        <v>1328</v>
      </c>
      <c r="B1293" s="12">
        <v>44918</v>
      </c>
      <c r="C1293" s="12" t="str">
        <f t="shared" si="60"/>
        <v>2022</v>
      </c>
      <c r="D1293" s="12" t="str">
        <f t="shared" si="61"/>
        <v>Dec</v>
      </c>
      <c r="E1293" s="1">
        <v>43657</v>
      </c>
      <c r="F1293" s="1">
        <v>29153</v>
      </c>
      <c r="G1293" s="1">
        <v>14504</v>
      </c>
      <c r="H1293" s="3">
        <f t="shared" si="62"/>
        <v>0.33222621801772911</v>
      </c>
      <c r="I1293" s="1" t="s">
        <v>13</v>
      </c>
      <c r="J1293" s="1" t="s">
        <v>36</v>
      </c>
      <c r="K1293" s="1" t="s">
        <v>15</v>
      </c>
      <c r="L1293" s="1" t="s">
        <v>27</v>
      </c>
      <c r="M1293" s="1" t="s">
        <v>23</v>
      </c>
      <c r="N1293" s="1" t="s">
        <v>18</v>
      </c>
      <c r="O1293" s="13">
        <v>0.19</v>
      </c>
    </row>
    <row r="1294" spans="1:15" x14ac:dyDescent="0.25">
      <c r="A1294" s="1" t="s">
        <v>1329</v>
      </c>
      <c r="B1294" s="12">
        <v>44569</v>
      </c>
      <c r="C1294" s="12" t="str">
        <f t="shared" si="60"/>
        <v>2022</v>
      </c>
      <c r="D1294" s="12" t="str">
        <f t="shared" si="61"/>
        <v>Jan</v>
      </c>
      <c r="E1294" s="1">
        <v>46854</v>
      </c>
      <c r="F1294" s="1">
        <v>21494</v>
      </c>
      <c r="G1294" s="1">
        <v>25360</v>
      </c>
      <c r="H1294" s="3">
        <f t="shared" si="62"/>
        <v>0.54125581593887395</v>
      </c>
      <c r="I1294" s="1" t="s">
        <v>13</v>
      </c>
      <c r="J1294" s="1" t="s">
        <v>36</v>
      </c>
      <c r="K1294" s="1" t="s">
        <v>21</v>
      </c>
      <c r="L1294" s="1" t="s">
        <v>16</v>
      </c>
      <c r="M1294" s="1" t="s">
        <v>38</v>
      </c>
      <c r="N1294" s="1" t="s">
        <v>51</v>
      </c>
      <c r="O1294" s="13">
        <v>0</v>
      </c>
    </row>
    <row r="1295" spans="1:15" x14ac:dyDescent="0.25">
      <c r="A1295" s="1" t="s">
        <v>1330</v>
      </c>
      <c r="B1295" s="12">
        <v>44903</v>
      </c>
      <c r="C1295" s="12" t="str">
        <f t="shared" si="60"/>
        <v>2022</v>
      </c>
      <c r="D1295" s="12" t="str">
        <f t="shared" si="61"/>
        <v>Dec</v>
      </c>
      <c r="E1295" s="1">
        <v>37140</v>
      </c>
      <c r="F1295" s="1">
        <v>11971</v>
      </c>
      <c r="G1295" s="1">
        <v>25169</v>
      </c>
      <c r="H1295" s="3">
        <f t="shared" si="62"/>
        <v>0.6776790522347873</v>
      </c>
      <c r="I1295" s="1" t="s">
        <v>13</v>
      </c>
      <c r="J1295" s="1" t="s">
        <v>14</v>
      </c>
      <c r="K1295" s="1" t="s">
        <v>21</v>
      </c>
      <c r="L1295" s="1" t="s">
        <v>16</v>
      </c>
      <c r="M1295" s="1" t="s">
        <v>23</v>
      </c>
      <c r="N1295" s="1" t="s">
        <v>24</v>
      </c>
      <c r="O1295" s="13">
        <v>0.02</v>
      </c>
    </row>
    <row r="1296" spans="1:15" x14ac:dyDescent="0.25">
      <c r="A1296" s="1" t="s">
        <v>1331</v>
      </c>
      <c r="B1296" s="12">
        <v>44784</v>
      </c>
      <c r="C1296" s="12" t="str">
        <f t="shared" si="60"/>
        <v>2022</v>
      </c>
      <c r="D1296" s="12" t="str">
        <f t="shared" si="61"/>
        <v>Aug</v>
      </c>
      <c r="E1296" s="1">
        <v>45209</v>
      </c>
      <c r="F1296" s="1">
        <v>26710</v>
      </c>
      <c r="G1296" s="1">
        <v>18499</v>
      </c>
      <c r="H1296" s="3">
        <f t="shared" si="62"/>
        <v>0.40918843593089871</v>
      </c>
      <c r="I1296" s="1" t="s">
        <v>15</v>
      </c>
      <c r="J1296" s="1" t="s">
        <v>26</v>
      </c>
      <c r="K1296" s="1" t="s">
        <v>20</v>
      </c>
      <c r="L1296" s="1" t="s">
        <v>27</v>
      </c>
      <c r="M1296" s="1" t="s">
        <v>32</v>
      </c>
      <c r="N1296" s="1" t="s">
        <v>33</v>
      </c>
      <c r="O1296" s="13">
        <v>0.06</v>
      </c>
    </row>
    <row r="1297" spans="1:15" x14ac:dyDescent="0.25">
      <c r="A1297" s="1" t="s">
        <v>1332</v>
      </c>
      <c r="B1297" s="12">
        <v>45213</v>
      </c>
      <c r="C1297" s="12" t="str">
        <f t="shared" si="60"/>
        <v>2023</v>
      </c>
      <c r="D1297" s="12" t="str">
        <f t="shared" si="61"/>
        <v>Oct</v>
      </c>
      <c r="E1297" s="1">
        <v>28949</v>
      </c>
      <c r="F1297" s="1">
        <v>22476</v>
      </c>
      <c r="G1297" s="1">
        <v>6473</v>
      </c>
      <c r="H1297" s="3">
        <f t="shared" si="62"/>
        <v>0.22360012435662718</v>
      </c>
      <c r="I1297" s="1" t="s">
        <v>20</v>
      </c>
      <c r="J1297" s="1" t="s">
        <v>36</v>
      </c>
      <c r="K1297" s="1" t="s">
        <v>45</v>
      </c>
      <c r="L1297" s="1" t="s">
        <v>31</v>
      </c>
      <c r="M1297" s="1" t="s">
        <v>23</v>
      </c>
      <c r="N1297" s="1" t="s">
        <v>33</v>
      </c>
      <c r="O1297" s="13">
        <v>0.04</v>
      </c>
    </row>
    <row r="1298" spans="1:15" x14ac:dyDescent="0.25">
      <c r="A1298" s="1" t="s">
        <v>1333</v>
      </c>
      <c r="B1298" s="12">
        <v>45086</v>
      </c>
      <c r="C1298" s="12" t="str">
        <f t="shared" si="60"/>
        <v>2023</v>
      </c>
      <c r="D1298" s="12" t="str">
        <f t="shared" si="61"/>
        <v>Jun</v>
      </c>
      <c r="E1298" s="1">
        <v>17864</v>
      </c>
      <c r="F1298" s="1">
        <v>17550</v>
      </c>
      <c r="G1298" s="1">
        <v>314</v>
      </c>
      <c r="H1298" s="3">
        <f t="shared" si="62"/>
        <v>1.7577250335871025E-2</v>
      </c>
      <c r="I1298" s="1" t="s">
        <v>13</v>
      </c>
      <c r="J1298" s="1" t="s">
        <v>14</v>
      </c>
      <c r="K1298" s="1" t="s">
        <v>20</v>
      </c>
      <c r="L1298" s="1" t="s">
        <v>31</v>
      </c>
      <c r="M1298" s="1" t="s">
        <v>17</v>
      </c>
      <c r="N1298" s="1" t="s">
        <v>18</v>
      </c>
      <c r="O1298" s="13">
        <v>0.11</v>
      </c>
    </row>
    <row r="1299" spans="1:15" x14ac:dyDescent="0.25">
      <c r="A1299" s="1" t="s">
        <v>1334</v>
      </c>
      <c r="B1299" s="12">
        <v>45071</v>
      </c>
      <c r="C1299" s="12" t="str">
        <f t="shared" si="60"/>
        <v>2023</v>
      </c>
      <c r="D1299" s="12" t="str">
        <f t="shared" si="61"/>
        <v>May</v>
      </c>
      <c r="E1299" s="1">
        <v>24018</v>
      </c>
      <c r="F1299" s="1">
        <v>9899</v>
      </c>
      <c r="G1299" s="1">
        <v>14119</v>
      </c>
      <c r="H1299" s="3">
        <f t="shared" si="62"/>
        <v>0.58785077858272961</v>
      </c>
      <c r="I1299" s="1" t="s">
        <v>35</v>
      </c>
      <c r="J1299" s="1" t="s">
        <v>36</v>
      </c>
      <c r="K1299" s="1" t="s">
        <v>20</v>
      </c>
      <c r="L1299" s="1" t="s">
        <v>31</v>
      </c>
      <c r="M1299" s="1" t="s">
        <v>23</v>
      </c>
      <c r="N1299" s="1" t="s">
        <v>33</v>
      </c>
      <c r="O1299" s="13">
        <v>0.09</v>
      </c>
    </row>
    <row r="1300" spans="1:15" x14ac:dyDescent="0.25">
      <c r="A1300" s="1" t="s">
        <v>1335</v>
      </c>
      <c r="B1300" s="12">
        <v>44596</v>
      </c>
      <c r="C1300" s="12" t="str">
        <f t="shared" si="60"/>
        <v>2022</v>
      </c>
      <c r="D1300" s="12" t="str">
        <f t="shared" si="61"/>
        <v>Feb</v>
      </c>
      <c r="E1300" s="1">
        <v>7726</v>
      </c>
      <c r="F1300" s="1">
        <v>18512</v>
      </c>
      <c r="G1300" s="1">
        <v>-10786</v>
      </c>
      <c r="H1300" s="3">
        <f t="shared" si="62"/>
        <v>-1.3960652342738804</v>
      </c>
      <c r="I1300" s="1" t="s">
        <v>29</v>
      </c>
      <c r="J1300" s="1" t="s">
        <v>36</v>
      </c>
      <c r="K1300" s="1" t="s">
        <v>21</v>
      </c>
      <c r="L1300" s="1" t="s">
        <v>27</v>
      </c>
      <c r="M1300" s="1" t="s">
        <v>17</v>
      </c>
      <c r="N1300" s="1" t="s">
        <v>18</v>
      </c>
      <c r="O1300" s="13">
        <v>0.01</v>
      </c>
    </row>
    <row r="1301" spans="1:15" x14ac:dyDescent="0.25">
      <c r="A1301" s="1" t="s">
        <v>1336</v>
      </c>
      <c r="B1301" s="12">
        <v>44998</v>
      </c>
      <c r="C1301" s="12" t="str">
        <f t="shared" si="60"/>
        <v>2023</v>
      </c>
      <c r="D1301" s="12" t="str">
        <f t="shared" si="61"/>
        <v>Mar</v>
      </c>
      <c r="E1301" s="1">
        <v>48303</v>
      </c>
      <c r="F1301" s="1">
        <v>17721</v>
      </c>
      <c r="G1301" s="1">
        <v>30582</v>
      </c>
      <c r="H1301" s="3">
        <f t="shared" si="62"/>
        <v>0.63312837711943359</v>
      </c>
      <c r="I1301" s="1" t="s">
        <v>13</v>
      </c>
      <c r="J1301" s="1" t="s">
        <v>26</v>
      </c>
      <c r="K1301" s="1" t="s">
        <v>35</v>
      </c>
      <c r="L1301" s="1" t="s">
        <v>31</v>
      </c>
      <c r="M1301" s="1" t="s">
        <v>32</v>
      </c>
      <c r="N1301" s="1" t="s">
        <v>33</v>
      </c>
      <c r="O1301" s="13">
        <v>0.25</v>
      </c>
    </row>
    <row r="1302" spans="1:15" x14ac:dyDescent="0.25">
      <c r="A1302" s="1" t="s">
        <v>1337</v>
      </c>
      <c r="B1302" s="12">
        <v>45179</v>
      </c>
      <c r="C1302" s="12" t="str">
        <f t="shared" si="60"/>
        <v>2023</v>
      </c>
      <c r="D1302" s="12" t="str">
        <f t="shared" si="61"/>
        <v>Sep</v>
      </c>
      <c r="E1302" s="1">
        <v>17929</v>
      </c>
      <c r="F1302" s="1">
        <v>6484</v>
      </c>
      <c r="G1302" s="1">
        <v>11445</v>
      </c>
      <c r="H1302" s="3">
        <f t="shared" si="62"/>
        <v>0.63835127447152662</v>
      </c>
      <c r="I1302" s="1" t="s">
        <v>13</v>
      </c>
      <c r="J1302" s="1" t="s">
        <v>36</v>
      </c>
      <c r="K1302" s="1" t="s">
        <v>21</v>
      </c>
      <c r="L1302" s="1" t="s">
        <v>27</v>
      </c>
      <c r="M1302" s="1" t="s">
        <v>17</v>
      </c>
      <c r="N1302" s="1" t="s">
        <v>51</v>
      </c>
      <c r="O1302" s="13">
        <v>0.28999999999999998</v>
      </c>
    </row>
    <row r="1303" spans="1:15" x14ac:dyDescent="0.25">
      <c r="A1303" s="1" t="s">
        <v>1338</v>
      </c>
      <c r="B1303" s="12">
        <v>45290</v>
      </c>
      <c r="C1303" s="12" t="str">
        <f t="shared" si="60"/>
        <v>2023</v>
      </c>
      <c r="D1303" s="12" t="str">
        <f t="shared" si="61"/>
        <v>Dec</v>
      </c>
      <c r="E1303" s="1">
        <v>47036</v>
      </c>
      <c r="F1303" s="1">
        <v>29002</v>
      </c>
      <c r="G1303" s="1">
        <v>18034</v>
      </c>
      <c r="H1303" s="3">
        <f t="shared" si="62"/>
        <v>0.38340845309975335</v>
      </c>
      <c r="I1303" s="1" t="s">
        <v>15</v>
      </c>
      <c r="J1303" s="1" t="s">
        <v>36</v>
      </c>
      <c r="K1303" s="1" t="s">
        <v>21</v>
      </c>
      <c r="L1303" s="1" t="s">
        <v>22</v>
      </c>
      <c r="M1303" s="1" t="s">
        <v>17</v>
      </c>
      <c r="N1303" s="1" t="s">
        <v>18</v>
      </c>
      <c r="O1303" s="13">
        <v>0.15</v>
      </c>
    </row>
    <row r="1304" spans="1:15" x14ac:dyDescent="0.25">
      <c r="A1304" s="1" t="s">
        <v>1339</v>
      </c>
      <c r="B1304" s="12">
        <v>44858</v>
      </c>
      <c r="C1304" s="12" t="str">
        <f t="shared" si="60"/>
        <v>2022</v>
      </c>
      <c r="D1304" s="12" t="str">
        <f t="shared" si="61"/>
        <v>Oct</v>
      </c>
      <c r="E1304" s="1">
        <v>49460</v>
      </c>
      <c r="F1304" s="1">
        <v>8226</v>
      </c>
      <c r="G1304" s="1">
        <v>41234</v>
      </c>
      <c r="H1304" s="3">
        <f t="shared" si="62"/>
        <v>0.83368378487666805</v>
      </c>
      <c r="I1304" s="1" t="s">
        <v>35</v>
      </c>
      <c r="J1304" s="1" t="s">
        <v>36</v>
      </c>
      <c r="K1304" s="1" t="s">
        <v>35</v>
      </c>
      <c r="L1304" s="1" t="s">
        <v>31</v>
      </c>
      <c r="M1304" s="1" t="s">
        <v>17</v>
      </c>
      <c r="N1304" s="1" t="s">
        <v>51</v>
      </c>
      <c r="O1304" s="13">
        <v>0.1</v>
      </c>
    </row>
    <row r="1305" spans="1:15" x14ac:dyDescent="0.25">
      <c r="A1305" s="1" t="s">
        <v>1340</v>
      </c>
      <c r="B1305" s="12">
        <v>44660</v>
      </c>
      <c r="C1305" s="12" t="str">
        <f t="shared" si="60"/>
        <v>2022</v>
      </c>
      <c r="D1305" s="12" t="str">
        <f t="shared" si="61"/>
        <v>Apr</v>
      </c>
      <c r="E1305" s="1">
        <v>21572</v>
      </c>
      <c r="F1305" s="1">
        <v>26879</v>
      </c>
      <c r="G1305" s="1">
        <v>-5307</v>
      </c>
      <c r="H1305" s="3">
        <f t="shared" si="62"/>
        <v>-0.24601335063971816</v>
      </c>
      <c r="I1305" s="1" t="s">
        <v>13</v>
      </c>
      <c r="J1305" s="1" t="s">
        <v>36</v>
      </c>
      <c r="K1305" s="1" t="s">
        <v>29</v>
      </c>
      <c r="L1305" s="1" t="s">
        <v>27</v>
      </c>
      <c r="M1305" s="1" t="s">
        <v>17</v>
      </c>
      <c r="N1305" s="1" t="s">
        <v>18</v>
      </c>
      <c r="O1305" s="13">
        <v>0.08</v>
      </c>
    </row>
    <row r="1306" spans="1:15" x14ac:dyDescent="0.25">
      <c r="A1306" s="1" t="s">
        <v>1341</v>
      </c>
      <c r="B1306" s="12">
        <v>44814</v>
      </c>
      <c r="C1306" s="12" t="str">
        <f t="shared" si="60"/>
        <v>2022</v>
      </c>
      <c r="D1306" s="12" t="str">
        <f t="shared" si="61"/>
        <v>Sep</v>
      </c>
      <c r="E1306" s="1">
        <v>11263</v>
      </c>
      <c r="F1306" s="1">
        <v>10667</v>
      </c>
      <c r="G1306" s="1">
        <v>596</v>
      </c>
      <c r="H1306" s="3">
        <f t="shared" si="62"/>
        <v>5.2916629672378583E-2</v>
      </c>
      <c r="I1306" s="1" t="s">
        <v>13</v>
      </c>
      <c r="J1306" s="1" t="s">
        <v>14</v>
      </c>
      <c r="K1306" s="1" t="s">
        <v>35</v>
      </c>
      <c r="L1306" s="1" t="s">
        <v>16</v>
      </c>
      <c r="M1306" s="1" t="s">
        <v>23</v>
      </c>
      <c r="N1306" s="1" t="s">
        <v>33</v>
      </c>
      <c r="O1306" s="13">
        <v>0.22</v>
      </c>
    </row>
    <row r="1307" spans="1:15" x14ac:dyDescent="0.25">
      <c r="A1307" s="1" t="s">
        <v>1342</v>
      </c>
      <c r="B1307" s="12">
        <v>44667</v>
      </c>
      <c r="C1307" s="12" t="str">
        <f t="shared" si="60"/>
        <v>2022</v>
      </c>
      <c r="D1307" s="12" t="str">
        <f t="shared" si="61"/>
        <v>Apr</v>
      </c>
      <c r="E1307" s="1">
        <v>18333</v>
      </c>
      <c r="F1307" s="1">
        <v>9782</v>
      </c>
      <c r="G1307" s="1">
        <v>8551</v>
      </c>
      <c r="H1307" s="3">
        <f t="shared" si="62"/>
        <v>0.46642666230295099</v>
      </c>
      <c r="I1307" s="1" t="s">
        <v>29</v>
      </c>
      <c r="J1307" s="1" t="s">
        <v>14</v>
      </c>
      <c r="K1307" s="1" t="s">
        <v>29</v>
      </c>
      <c r="L1307" s="1" t="s">
        <v>16</v>
      </c>
      <c r="M1307" s="1" t="s">
        <v>32</v>
      </c>
      <c r="N1307" s="1" t="s">
        <v>18</v>
      </c>
      <c r="O1307" s="13">
        <v>0.15</v>
      </c>
    </row>
    <row r="1308" spans="1:15" x14ac:dyDescent="0.25">
      <c r="A1308" s="1" t="s">
        <v>1343</v>
      </c>
      <c r="B1308" s="12">
        <v>44850</v>
      </c>
      <c r="C1308" s="12" t="str">
        <f t="shared" si="60"/>
        <v>2022</v>
      </c>
      <c r="D1308" s="12" t="str">
        <f t="shared" si="61"/>
        <v>Oct</v>
      </c>
      <c r="E1308" s="1">
        <v>35606</v>
      </c>
      <c r="F1308" s="1">
        <v>15324</v>
      </c>
      <c r="G1308" s="1">
        <v>20282</v>
      </c>
      <c r="H1308" s="3">
        <f t="shared" si="62"/>
        <v>0.56962309723080384</v>
      </c>
      <c r="I1308" s="1" t="s">
        <v>29</v>
      </c>
      <c r="J1308" s="1" t="s">
        <v>14</v>
      </c>
      <c r="K1308" s="1" t="s">
        <v>21</v>
      </c>
      <c r="L1308" s="1" t="s">
        <v>27</v>
      </c>
      <c r="M1308" s="1" t="s">
        <v>38</v>
      </c>
      <c r="N1308" s="1" t="s">
        <v>33</v>
      </c>
      <c r="O1308" s="13">
        <v>0.11</v>
      </c>
    </row>
    <row r="1309" spans="1:15" x14ac:dyDescent="0.25">
      <c r="A1309" s="1" t="s">
        <v>1344</v>
      </c>
      <c r="B1309" s="12">
        <v>44780</v>
      </c>
      <c r="C1309" s="12" t="str">
        <f t="shared" si="60"/>
        <v>2022</v>
      </c>
      <c r="D1309" s="12" t="str">
        <f t="shared" si="61"/>
        <v>Aug</v>
      </c>
      <c r="E1309" s="1">
        <v>29565</v>
      </c>
      <c r="F1309" s="1">
        <v>23072</v>
      </c>
      <c r="G1309" s="1">
        <v>6493</v>
      </c>
      <c r="H1309" s="3">
        <f t="shared" si="62"/>
        <v>0.21961779130728903</v>
      </c>
      <c r="I1309" s="1" t="s">
        <v>13</v>
      </c>
      <c r="J1309" s="1" t="s">
        <v>30</v>
      </c>
      <c r="K1309" s="1" t="s">
        <v>15</v>
      </c>
      <c r="L1309" s="1" t="s">
        <v>22</v>
      </c>
      <c r="M1309" s="1" t="s">
        <v>23</v>
      </c>
      <c r="N1309" s="1" t="s">
        <v>18</v>
      </c>
      <c r="O1309" s="13">
        <v>0.08</v>
      </c>
    </row>
    <row r="1310" spans="1:15" x14ac:dyDescent="0.25">
      <c r="A1310" s="1" t="s">
        <v>1345</v>
      </c>
      <c r="B1310" s="12">
        <v>45158</v>
      </c>
      <c r="C1310" s="12" t="str">
        <f t="shared" si="60"/>
        <v>2023</v>
      </c>
      <c r="D1310" s="12" t="str">
        <f t="shared" si="61"/>
        <v>Aug</v>
      </c>
      <c r="E1310" s="1">
        <v>21182</v>
      </c>
      <c r="F1310" s="1">
        <v>12972</v>
      </c>
      <c r="G1310" s="1">
        <v>8210</v>
      </c>
      <c r="H1310" s="3">
        <f t="shared" si="62"/>
        <v>0.38759323954300823</v>
      </c>
      <c r="I1310" s="1" t="s">
        <v>15</v>
      </c>
      <c r="J1310" s="1" t="s">
        <v>26</v>
      </c>
      <c r="K1310" s="1" t="s">
        <v>21</v>
      </c>
      <c r="L1310" s="1" t="s">
        <v>31</v>
      </c>
      <c r="M1310" s="1" t="s">
        <v>38</v>
      </c>
      <c r="N1310" s="1" t="s">
        <v>18</v>
      </c>
      <c r="O1310" s="13">
        <v>0.26</v>
      </c>
    </row>
    <row r="1311" spans="1:15" x14ac:dyDescent="0.25">
      <c r="A1311" s="1" t="s">
        <v>1346</v>
      </c>
      <c r="B1311" s="12">
        <v>44588</v>
      </c>
      <c r="C1311" s="12" t="str">
        <f t="shared" si="60"/>
        <v>2022</v>
      </c>
      <c r="D1311" s="12" t="str">
        <f t="shared" si="61"/>
        <v>Jan</v>
      </c>
      <c r="E1311" s="1">
        <v>7552</v>
      </c>
      <c r="F1311" s="1">
        <v>16047</v>
      </c>
      <c r="G1311" s="1">
        <v>-8495</v>
      </c>
      <c r="H1311" s="3">
        <f t="shared" si="62"/>
        <v>-1.1248675847457628</v>
      </c>
      <c r="I1311" s="1" t="s">
        <v>29</v>
      </c>
      <c r="J1311" s="1" t="s">
        <v>26</v>
      </c>
      <c r="K1311" s="1" t="s">
        <v>45</v>
      </c>
      <c r="L1311" s="1" t="s">
        <v>27</v>
      </c>
      <c r="M1311" s="1" t="s">
        <v>38</v>
      </c>
      <c r="N1311" s="1" t="s">
        <v>18</v>
      </c>
      <c r="O1311" s="13">
        <v>0.15</v>
      </c>
    </row>
    <row r="1312" spans="1:15" x14ac:dyDescent="0.25">
      <c r="A1312" s="1" t="s">
        <v>1347</v>
      </c>
      <c r="B1312" s="12">
        <v>45139</v>
      </c>
      <c r="C1312" s="12" t="str">
        <f t="shared" si="60"/>
        <v>2023</v>
      </c>
      <c r="D1312" s="12" t="str">
        <f t="shared" si="61"/>
        <v>Aug</v>
      </c>
      <c r="E1312" s="1">
        <v>36390</v>
      </c>
      <c r="F1312" s="1">
        <v>28146</v>
      </c>
      <c r="G1312" s="1">
        <v>8244</v>
      </c>
      <c r="H1312" s="3">
        <f t="shared" si="62"/>
        <v>0.22654575432811211</v>
      </c>
      <c r="I1312" s="1" t="s">
        <v>35</v>
      </c>
      <c r="J1312" s="1" t="s">
        <v>26</v>
      </c>
      <c r="K1312" s="1" t="s">
        <v>21</v>
      </c>
      <c r="L1312" s="1" t="s">
        <v>22</v>
      </c>
      <c r="M1312" s="1" t="s">
        <v>17</v>
      </c>
      <c r="N1312" s="1" t="s">
        <v>24</v>
      </c>
      <c r="O1312" s="13">
        <v>0.08</v>
      </c>
    </row>
    <row r="1313" spans="1:15" x14ac:dyDescent="0.25">
      <c r="A1313" s="1" t="s">
        <v>1348</v>
      </c>
      <c r="B1313" s="12">
        <v>44989</v>
      </c>
      <c r="C1313" s="12" t="str">
        <f t="shared" si="60"/>
        <v>2023</v>
      </c>
      <c r="D1313" s="12" t="str">
        <f t="shared" si="61"/>
        <v>Mar</v>
      </c>
      <c r="E1313" s="1">
        <v>34415</v>
      </c>
      <c r="F1313" s="1">
        <v>23013</v>
      </c>
      <c r="G1313" s="1">
        <v>11402</v>
      </c>
      <c r="H1313" s="3">
        <f t="shared" si="62"/>
        <v>0.33130902222867936</v>
      </c>
      <c r="I1313" s="1" t="s">
        <v>29</v>
      </c>
      <c r="J1313" s="1" t="s">
        <v>36</v>
      </c>
      <c r="K1313" s="1" t="s">
        <v>21</v>
      </c>
      <c r="L1313" s="1" t="s">
        <v>22</v>
      </c>
      <c r="M1313" s="1" t="s">
        <v>38</v>
      </c>
      <c r="N1313" s="1" t="s">
        <v>33</v>
      </c>
      <c r="O1313" s="13">
        <v>0.06</v>
      </c>
    </row>
    <row r="1314" spans="1:15" x14ac:dyDescent="0.25">
      <c r="A1314" s="1" t="s">
        <v>1349</v>
      </c>
      <c r="B1314" s="12">
        <v>44915</v>
      </c>
      <c r="C1314" s="12" t="str">
        <f t="shared" si="60"/>
        <v>2022</v>
      </c>
      <c r="D1314" s="12" t="str">
        <f t="shared" si="61"/>
        <v>Dec</v>
      </c>
      <c r="E1314" s="1">
        <v>7292</v>
      </c>
      <c r="F1314" s="1">
        <v>20406</v>
      </c>
      <c r="G1314" s="1">
        <v>-13114</v>
      </c>
      <c r="H1314" s="3">
        <f t="shared" si="62"/>
        <v>-1.7984092155787164</v>
      </c>
      <c r="I1314" s="1" t="s">
        <v>35</v>
      </c>
      <c r="J1314" s="1" t="s">
        <v>40</v>
      </c>
      <c r="K1314" s="1" t="s">
        <v>35</v>
      </c>
      <c r="L1314" s="1" t="s">
        <v>41</v>
      </c>
      <c r="M1314" s="1" t="s">
        <v>17</v>
      </c>
      <c r="N1314" s="1" t="s">
        <v>18</v>
      </c>
      <c r="O1314" s="13">
        <v>0.28000000000000003</v>
      </c>
    </row>
    <row r="1315" spans="1:15" x14ac:dyDescent="0.25">
      <c r="A1315" s="1" t="s">
        <v>1350</v>
      </c>
      <c r="B1315" s="12">
        <v>45061</v>
      </c>
      <c r="C1315" s="12" t="str">
        <f t="shared" si="60"/>
        <v>2023</v>
      </c>
      <c r="D1315" s="12" t="str">
        <f t="shared" si="61"/>
        <v>May</v>
      </c>
      <c r="E1315" s="1">
        <v>29246</v>
      </c>
      <c r="F1315" s="1">
        <v>23733</v>
      </c>
      <c r="G1315" s="1">
        <v>5513</v>
      </c>
      <c r="H1315" s="3">
        <f t="shared" si="62"/>
        <v>0.18850441085960473</v>
      </c>
      <c r="I1315" s="1" t="s">
        <v>13</v>
      </c>
      <c r="J1315" s="1" t="s">
        <v>36</v>
      </c>
      <c r="K1315" s="1" t="s">
        <v>29</v>
      </c>
      <c r="L1315" s="1" t="s">
        <v>27</v>
      </c>
      <c r="M1315" s="1" t="s">
        <v>32</v>
      </c>
      <c r="N1315" s="1" t="s">
        <v>24</v>
      </c>
      <c r="O1315" s="13">
        <v>0</v>
      </c>
    </row>
    <row r="1316" spans="1:15" x14ac:dyDescent="0.25">
      <c r="A1316" s="1" t="s">
        <v>1351</v>
      </c>
      <c r="B1316" s="12">
        <v>45200</v>
      </c>
      <c r="C1316" s="12" t="str">
        <f t="shared" si="60"/>
        <v>2023</v>
      </c>
      <c r="D1316" s="12" t="str">
        <f t="shared" si="61"/>
        <v>Oct</v>
      </c>
      <c r="E1316" s="1">
        <v>23372</v>
      </c>
      <c r="F1316" s="1">
        <v>22000</v>
      </c>
      <c r="G1316" s="1">
        <v>1372</v>
      </c>
      <c r="H1316" s="3">
        <f t="shared" si="62"/>
        <v>5.8702721204860517E-2</v>
      </c>
      <c r="I1316" s="1" t="s">
        <v>29</v>
      </c>
      <c r="J1316" s="1" t="s">
        <v>36</v>
      </c>
      <c r="K1316" s="1" t="s">
        <v>35</v>
      </c>
      <c r="L1316" s="1" t="s">
        <v>31</v>
      </c>
      <c r="M1316" s="1" t="s">
        <v>32</v>
      </c>
      <c r="N1316" s="1" t="s">
        <v>18</v>
      </c>
      <c r="O1316" s="13">
        <v>0.23</v>
      </c>
    </row>
    <row r="1317" spans="1:15" x14ac:dyDescent="0.25">
      <c r="A1317" s="1" t="s">
        <v>1352</v>
      </c>
      <c r="B1317" s="12">
        <v>44928</v>
      </c>
      <c r="C1317" s="12" t="str">
        <f t="shared" si="60"/>
        <v>2023</v>
      </c>
      <c r="D1317" s="12" t="str">
        <f t="shared" si="61"/>
        <v>Jan</v>
      </c>
      <c r="E1317" s="1">
        <v>6111</v>
      </c>
      <c r="F1317" s="1">
        <v>19563</v>
      </c>
      <c r="G1317" s="1">
        <v>-13452</v>
      </c>
      <c r="H1317" s="3">
        <f t="shared" si="62"/>
        <v>-2.2012763868433973</v>
      </c>
      <c r="I1317" s="1" t="s">
        <v>13</v>
      </c>
      <c r="J1317" s="1" t="s">
        <v>36</v>
      </c>
      <c r="K1317" s="1" t="s">
        <v>21</v>
      </c>
      <c r="L1317" s="1" t="s">
        <v>31</v>
      </c>
      <c r="M1317" s="1" t="s">
        <v>17</v>
      </c>
      <c r="N1317" s="1" t="s">
        <v>33</v>
      </c>
      <c r="O1317" s="13">
        <v>0.2</v>
      </c>
    </row>
    <row r="1318" spans="1:15" x14ac:dyDescent="0.25">
      <c r="A1318" s="1" t="s">
        <v>1353</v>
      </c>
      <c r="B1318" s="12">
        <v>45270</v>
      </c>
      <c r="C1318" s="12" t="str">
        <f t="shared" si="60"/>
        <v>2023</v>
      </c>
      <c r="D1318" s="12" t="str">
        <f t="shared" si="61"/>
        <v>Dec</v>
      </c>
      <c r="E1318" s="1">
        <v>26124</v>
      </c>
      <c r="F1318" s="1">
        <v>12529</v>
      </c>
      <c r="G1318" s="1">
        <v>13595</v>
      </c>
      <c r="H1318" s="3">
        <f t="shared" si="62"/>
        <v>0.52040269483999391</v>
      </c>
      <c r="I1318" s="1" t="s">
        <v>13</v>
      </c>
      <c r="J1318" s="1" t="s">
        <v>40</v>
      </c>
      <c r="K1318" s="1" t="s">
        <v>29</v>
      </c>
      <c r="L1318" s="1" t="s">
        <v>31</v>
      </c>
      <c r="M1318" s="1" t="s">
        <v>17</v>
      </c>
      <c r="N1318" s="1" t="s">
        <v>33</v>
      </c>
      <c r="O1318" s="13">
        <v>0.22</v>
      </c>
    </row>
    <row r="1319" spans="1:15" x14ac:dyDescent="0.25">
      <c r="A1319" s="1" t="s">
        <v>1354</v>
      </c>
      <c r="B1319" s="12">
        <v>44688</v>
      </c>
      <c r="C1319" s="12" t="str">
        <f t="shared" si="60"/>
        <v>2022</v>
      </c>
      <c r="D1319" s="12" t="str">
        <f t="shared" si="61"/>
        <v>May</v>
      </c>
      <c r="E1319" s="1">
        <v>14186</v>
      </c>
      <c r="F1319" s="1">
        <v>26877</v>
      </c>
      <c r="G1319" s="1">
        <v>-12691</v>
      </c>
      <c r="H1319" s="3">
        <f t="shared" si="62"/>
        <v>-0.89461440857183139</v>
      </c>
      <c r="I1319" s="1" t="s">
        <v>13</v>
      </c>
      <c r="J1319" s="1" t="s">
        <v>40</v>
      </c>
      <c r="K1319" s="1" t="s">
        <v>21</v>
      </c>
      <c r="L1319" s="1" t="s">
        <v>27</v>
      </c>
      <c r="M1319" s="1" t="s">
        <v>23</v>
      </c>
      <c r="N1319" s="1" t="s">
        <v>24</v>
      </c>
      <c r="O1319" s="13">
        <v>0.09</v>
      </c>
    </row>
    <row r="1320" spans="1:15" x14ac:dyDescent="0.25">
      <c r="A1320" s="1" t="s">
        <v>1355</v>
      </c>
      <c r="B1320" s="12">
        <v>44708</v>
      </c>
      <c r="C1320" s="12" t="str">
        <f t="shared" si="60"/>
        <v>2022</v>
      </c>
      <c r="D1320" s="12" t="str">
        <f t="shared" si="61"/>
        <v>May</v>
      </c>
      <c r="E1320" s="1">
        <v>26730</v>
      </c>
      <c r="F1320" s="1">
        <v>7063</v>
      </c>
      <c r="G1320" s="1">
        <v>19667</v>
      </c>
      <c r="H1320" s="3">
        <f t="shared" si="62"/>
        <v>0.7357650579872802</v>
      </c>
      <c r="I1320" s="1" t="s">
        <v>13</v>
      </c>
      <c r="J1320" s="1" t="s">
        <v>36</v>
      </c>
      <c r="K1320" s="1" t="s">
        <v>21</v>
      </c>
      <c r="L1320" s="1" t="s">
        <v>31</v>
      </c>
      <c r="M1320" s="1" t="s">
        <v>17</v>
      </c>
      <c r="N1320" s="1" t="s">
        <v>33</v>
      </c>
      <c r="O1320" s="13">
        <v>0.17</v>
      </c>
    </row>
    <row r="1321" spans="1:15" x14ac:dyDescent="0.25">
      <c r="A1321" s="1" t="s">
        <v>1356</v>
      </c>
      <c r="B1321" s="12">
        <v>44997</v>
      </c>
      <c r="C1321" s="12" t="str">
        <f t="shared" si="60"/>
        <v>2023</v>
      </c>
      <c r="D1321" s="12" t="str">
        <f t="shared" si="61"/>
        <v>Mar</v>
      </c>
      <c r="E1321" s="1">
        <v>5183</v>
      </c>
      <c r="F1321" s="1">
        <v>9904</v>
      </c>
      <c r="G1321" s="1">
        <v>-4721</v>
      </c>
      <c r="H1321" s="3">
        <f t="shared" si="62"/>
        <v>-0.91086243488327223</v>
      </c>
      <c r="I1321" s="1" t="s">
        <v>29</v>
      </c>
      <c r="J1321" s="1" t="s">
        <v>26</v>
      </c>
      <c r="K1321" s="1" t="s">
        <v>35</v>
      </c>
      <c r="L1321" s="1" t="s">
        <v>41</v>
      </c>
      <c r="M1321" s="1" t="s">
        <v>38</v>
      </c>
      <c r="N1321" s="1" t="s">
        <v>24</v>
      </c>
      <c r="O1321" s="13">
        <v>0.04</v>
      </c>
    </row>
    <row r="1322" spans="1:15" x14ac:dyDescent="0.25">
      <c r="A1322" s="1" t="s">
        <v>1357</v>
      </c>
      <c r="B1322" s="12">
        <v>45096</v>
      </c>
      <c r="C1322" s="12" t="str">
        <f t="shared" si="60"/>
        <v>2023</v>
      </c>
      <c r="D1322" s="12" t="str">
        <f t="shared" si="61"/>
        <v>Jun</v>
      </c>
      <c r="E1322" s="1">
        <v>38434</v>
      </c>
      <c r="F1322" s="1">
        <v>24033</v>
      </c>
      <c r="G1322" s="1">
        <v>14401</v>
      </c>
      <c r="H1322" s="3">
        <f t="shared" si="62"/>
        <v>0.37469428110527137</v>
      </c>
      <c r="I1322" s="1" t="s">
        <v>15</v>
      </c>
      <c r="J1322" s="1" t="s">
        <v>40</v>
      </c>
      <c r="K1322" s="1" t="s">
        <v>21</v>
      </c>
      <c r="L1322" s="1" t="s">
        <v>31</v>
      </c>
      <c r="M1322" s="1" t="s">
        <v>17</v>
      </c>
      <c r="N1322" s="1" t="s">
        <v>33</v>
      </c>
      <c r="O1322" s="13">
        <v>0.11</v>
      </c>
    </row>
    <row r="1323" spans="1:15" x14ac:dyDescent="0.25">
      <c r="A1323" s="1" t="s">
        <v>1358</v>
      </c>
      <c r="B1323" s="12">
        <v>45287</v>
      </c>
      <c r="C1323" s="12" t="str">
        <f t="shared" si="60"/>
        <v>2023</v>
      </c>
      <c r="D1323" s="12" t="str">
        <f t="shared" si="61"/>
        <v>Dec</v>
      </c>
      <c r="E1323" s="1">
        <v>36309</v>
      </c>
      <c r="F1323" s="1">
        <v>27577</v>
      </c>
      <c r="G1323" s="1">
        <v>8732</v>
      </c>
      <c r="H1323" s="3">
        <f t="shared" si="62"/>
        <v>0.24049133823569913</v>
      </c>
      <c r="I1323" s="1" t="s">
        <v>13</v>
      </c>
      <c r="J1323" s="1" t="s">
        <v>26</v>
      </c>
      <c r="K1323" s="1" t="s">
        <v>21</v>
      </c>
      <c r="L1323" s="1" t="s">
        <v>31</v>
      </c>
      <c r="M1323" s="1" t="s">
        <v>23</v>
      </c>
      <c r="N1323" s="1" t="s">
        <v>33</v>
      </c>
      <c r="O1323" s="13">
        <v>0.03</v>
      </c>
    </row>
    <row r="1324" spans="1:15" x14ac:dyDescent="0.25">
      <c r="A1324" s="1" t="s">
        <v>1359</v>
      </c>
      <c r="B1324" s="12">
        <v>44778</v>
      </c>
      <c r="C1324" s="12" t="str">
        <f t="shared" si="60"/>
        <v>2022</v>
      </c>
      <c r="D1324" s="12" t="str">
        <f t="shared" si="61"/>
        <v>Aug</v>
      </c>
      <c r="E1324" s="1">
        <v>37157</v>
      </c>
      <c r="F1324" s="1">
        <v>14602</v>
      </c>
      <c r="G1324" s="1">
        <v>22555</v>
      </c>
      <c r="H1324" s="3">
        <f t="shared" si="62"/>
        <v>0.6070188658933714</v>
      </c>
      <c r="I1324" s="1" t="s">
        <v>35</v>
      </c>
      <c r="J1324" s="1" t="s">
        <v>26</v>
      </c>
      <c r="K1324" s="1" t="s">
        <v>20</v>
      </c>
      <c r="L1324" s="1" t="s">
        <v>22</v>
      </c>
      <c r="M1324" s="1" t="s">
        <v>32</v>
      </c>
      <c r="N1324" s="1" t="s">
        <v>33</v>
      </c>
      <c r="O1324" s="13">
        <v>0.05</v>
      </c>
    </row>
    <row r="1325" spans="1:15" x14ac:dyDescent="0.25">
      <c r="A1325" s="1" t="s">
        <v>1360</v>
      </c>
      <c r="B1325" s="12">
        <v>44597</v>
      </c>
      <c r="C1325" s="12" t="str">
        <f t="shared" si="60"/>
        <v>2022</v>
      </c>
      <c r="D1325" s="12" t="str">
        <f t="shared" si="61"/>
        <v>Feb</v>
      </c>
      <c r="E1325" s="1">
        <v>20584</v>
      </c>
      <c r="F1325" s="1">
        <v>3064</v>
      </c>
      <c r="G1325" s="1">
        <v>17520</v>
      </c>
      <c r="H1325" s="3">
        <f t="shared" si="62"/>
        <v>0.85114652157015158</v>
      </c>
      <c r="I1325" s="1" t="s">
        <v>13</v>
      </c>
      <c r="J1325" s="1" t="s">
        <v>14</v>
      </c>
      <c r="K1325" s="1" t="s">
        <v>21</v>
      </c>
      <c r="L1325" s="1" t="s">
        <v>31</v>
      </c>
      <c r="M1325" s="1" t="s">
        <v>38</v>
      </c>
      <c r="N1325" s="1" t="s">
        <v>18</v>
      </c>
      <c r="O1325" s="13">
        <v>0.22</v>
      </c>
    </row>
    <row r="1326" spans="1:15" x14ac:dyDescent="0.25">
      <c r="A1326" s="1" t="s">
        <v>1361</v>
      </c>
      <c r="B1326" s="12">
        <v>44743</v>
      </c>
      <c r="C1326" s="12" t="str">
        <f t="shared" si="60"/>
        <v>2022</v>
      </c>
      <c r="D1326" s="12" t="str">
        <f t="shared" si="61"/>
        <v>Jul</v>
      </c>
      <c r="E1326" s="1">
        <v>27732</v>
      </c>
      <c r="F1326" s="1">
        <v>25832</v>
      </c>
      <c r="G1326" s="1">
        <v>1900</v>
      </c>
      <c r="H1326" s="3">
        <f t="shared" si="62"/>
        <v>6.8512909274484349E-2</v>
      </c>
      <c r="I1326" s="1" t="s">
        <v>13</v>
      </c>
      <c r="J1326" s="1" t="s">
        <v>14</v>
      </c>
      <c r="K1326" s="1" t="s">
        <v>29</v>
      </c>
      <c r="L1326" s="1" t="s">
        <v>31</v>
      </c>
      <c r="M1326" s="1" t="s">
        <v>23</v>
      </c>
      <c r="N1326" s="1" t="s">
        <v>33</v>
      </c>
      <c r="O1326" s="13">
        <v>0.01</v>
      </c>
    </row>
    <row r="1327" spans="1:15" x14ac:dyDescent="0.25">
      <c r="A1327" s="1" t="s">
        <v>1362</v>
      </c>
      <c r="B1327" s="12">
        <v>44612</v>
      </c>
      <c r="C1327" s="12" t="str">
        <f t="shared" si="60"/>
        <v>2022</v>
      </c>
      <c r="D1327" s="12" t="str">
        <f t="shared" si="61"/>
        <v>Feb</v>
      </c>
      <c r="E1327" s="1">
        <v>32079</v>
      </c>
      <c r="F1327" s="1">
        <v>16783</v>
      </c>
      <c r="G1327" s="1">
        <v>15296</v>
      </c>
      <c r="H1327" s="3">
        <f t="shared" si="62"/>
        <v>0.4768228436048505</v>
      </c>
      <c r="I1327" s="1" t="s">
        <v>29</v>
      </c>
      <c r="J1327" s="1" t="s">
        <v>36</v>
      </c>
      <c r="K1327" s="1" t="s">
        <v>21</v>
      </c>
      <c r="L1327" s="1" t="s">
        <v>31</v>
      </c>
      <c r="M1327" s="1" t="s">
        <v>38</v>
      </c>
      <c r="N1327" s="1" t="s">
        <v>33</v>
      </c>
      <c r="O1327" s="13">
        <v>0.23</v>
      </c>
    </row>
    <row r="1328" spans="1:15" x14ac:dyDescent="0.25">
      <c r="A1328" s="1" t="s">
        <v>1363</v>
      </c>
      <c r="B1328" s="12">
        <v>45004</v>
      </c>
      <c r="C1328" s="12" t="str">
        <f t="shared" si="60"/>
        <v>2023</v>
      </c>
      <c r="D1328" s="12" t="str">
        <f t="shared" si="61"/>
        <v>Mar</v>
      </c>
      <c r="E1328" s="1">
        <v>40775</v>
      </c>
      <c r="F1328" s="1">
        <v>17983</v>
      </c>
      <c r="G1328" s="1">
        <v>22792</v>
      </c>
      <c r="H1328" s="3">
        <f t="shared" si="62"/>
        <v>0.55896995708154507</v>
      </c>
      <c r="I1328" s="1" t="s">
        <v>15</v>
      </c>
      <c r="J1328" s="1" t="s">
        <v>36</v>
      </c>
      <c r="K1328" s="1" t="s">
        <v>15</v>
      </c>
      <c r="L1328" s="1" t="s">
        <v>31</v>
      </c>
      <c r="M1328" s="1" t="s">
        <v>17</v>
      </c>
      <c r="N1328" s="1" t="s">
        <v>18</v>
      </c>
      <c r="O1328" s="13">
        <v>0.22</v>
      </c>
    </row>
    <row r="1329" spans="1:15" x14ac:dyDescent="0.25">
      <c r="A1329" s="1" t="s">
        <v>1364</v>
      </c>
      <c r="B1329" s="12">
        <v>44571</v>
      </c>
      <c r="C1329" s="12" t="str">
        <f t="shared" si="60"/>
        <v>2022</v>
      </c>
      <c r="D1329" s="12" t="str">
        <f t="shared" si="61"/>
        <v>Jan</v>
      </c>
      <c r="E1329" s="1">
        <v>24313</v>
      </c>
      <c r="F1329" s="1">
        <v>23637</v>
      </c>
      <c r="G1329" s="1">
        <v>676</v>
      </c>
      <c r="H1329" s="3">
        <f t="shared" si="62"/>
        <v>2.780405544358985E-2</v>
      </c>
      <c r="I1329" s="1" t="s">
        <v>35</v>
      </c>
      <c r="J1329" s="1" t="s">
        <v>14</v>
      </c>
      <c r="K1329" s="1" t="s">
        <v>20</v>
      </c>
      <c r="L1329" s="1" t="s">
        <v>41</v>
      </c>
      <c r="M1329" s="1" t="s">
        <v>17</v>
      </c>
      <c r="N1329" s="1" t="s">
        <v>18</v>
      </c>
      <c r="O1329" s="13">
        <v>0.26</v>
      </c>
    </row>
    <row r="1330" spans="1:15" x14ac:dyDescent="0.25">
      <c r="A1330" s="1" t="s">
        <v>1365</v>
      </c>
      <c r="B1330" s="12">
        <v>44829</v>
      </c>
      <c r="C1330" s="12" t="str">
        <f t="shared" si="60"/>
        <v>2022</v>
      </c>
      <c r="D1330" s="12" t="str">
        <f t="shared" si="61"/>
        <v>Sep</v>
      </c>
      <c r="E1330" s="1">
        <v>28284</v>
      </c>
      <c r="F1330" s="1">
        <v>26417</v>
      </c>
      <c r="G1330" s="1">
        <v>1867</v>
      </c>
      <c r="H1330" s="3">
        <f t="shared" si="62"/>
        <v>6.6009051053599208E-2</v>
      </c>
      <c r="I1330" s="1" t="s">
        <v>13</v>
      </c>
      <c r="J1330" s="1" t="s">
        <v>26</v>
      </c>
      <c r="K1330" s="1" t="s">
        <v>29</v>
      </c>
      <c r="L1330" s="1" t="s">
        <v>41</v>
      </c>
      <c r="M1330" s="1" t="s">
        <v>23</v>
      </c>
      <c r="N1330" s="1" t="s">
        <v>18</v>
      </c>
      <c r="O1330" s="13">
        <v>0.19</v>
      </c>
    </row>
    <row r="1331" spans="1:15" x14ac:dyDescent="0.25">
      <c r="A1331" s="1" t="s">
        <v>1366</v>
      </c>
      <c r="B1331" s="12">
        <v>44657</v>
      </c>
      <c r="C1331" s="12" t="str">
        <f t="shared" si="60"/>
        <v>2022</v>
      </c>
      <c r="D1331" s="12" t="str">
        <f t="shared" si="61"/>
        <v>Apr</v>
      </c>
      <c r="E1331" s="1">
        <v>48604</v>
      </c>
      <c r="F1331" s="1">
        <v>5274</v>
      </c>
      <c r="G1331" s="1">
        <v>43330</v>
      </c>
      <c r="H1331" s="3">
        <f t="shared" si="62"/>
        <v>0.89149041231174386</v>
      </c>
      <c r="I1331" s="1" t="s">
        <v>20</v>
      </c>
      <c r="J1331" s="1" t="s">
        <v>26</v>
      </c>
      <c r="K1331" s="1" t="s">
        <v>21</v>
      </c>
      <c r="L1331" s="1" t="s">
        <v>27</v>
      </c>
      <c r="M1331" s="1" t="s">
        <v>17</v>
      </c>
      <c r="N1331" s="1" t="s">
        <v>33</v>
      </c>
      <c r="O1331" s="13">
        <v>0.09</v>
      </c>
    </row>
    <row r="1332" spans="1:15" x14ac:dyDescent="0.25">
      <c r="A1332" s="1" t="s">
        <v>1367</v>
      </c>
      <c r="B1332" s="12">
        <v>44600</v>
      </c>
      <c r="C1332" s="12" t="str">
        <f t="shared" si="60"/>
        <v>2022</v>
      </c>
      <c r="D1332" s="12" t="str">
        <f t="shared" si="61"/>
        <v>Feb</v>
      </c>
      <c r="E1332" s="1">
        <v>41117</v>
      </c>
      <c r="F1332" s="1">
        <v>14985</v>
      </c>
      <c r="G1332" s="1">
        <v>26132</v>
      </c>
      <c r="H1332" s="3">
        <f t="shared" si="62"/>
        <v>0.63555220468419393</v>
      </c>
      <c r="I1332" s="1" t="s">
        <v>35</v>
      </c>
      <c r="J1332" s="1" t="s">
        <v>26</v>
      </c>
      <c r="K1332" s="1" t="s">
        <v>20</v>
      </c>
      <c r="L1332" s="1" t="s">
        <v>31</v>
      </c>
      <c r="M1332" s="1" t="s">
        <v>17</v>
      </c>
      <c r="N1332" s="1" t="s">
        <v>33</v>
      </c>
      <c r="O1332" s="13">
        <v>0.23</v>
      </c>
    </row>
    <row r="1333" spans="1:15" x14ac:dyDescent="0.25">
      <c r="A1333" s="1" t="s">
        <v>1368</v>
      </c>
      <c r="B1333" s="12">
        <v>45211</v>
      </c>
      <c r="C1333" s="12" t="str">
        <f t="shared" si="60"/>
        <v>2023</v>
      </c>
      <c r="D1333" s="12" t="str">
        <f t="shared" si="61"/>
        <v>Oct</v>
      </c>
      <c r="E1333" s="1">
        <v>8796</v>
      </c>
      <c r="F1333" s="1">
        <v>15746</v>
      </c>
      <c r="G1333" s="1">
        <v>-6950</v>
      </c>
      <c r="H1333" s="3">
        <f t="shared" si="62"/>
        <v>-0.79013187812642105</v>
      </c>
      <c r="I1333" s="1" t="s">
        <v>13</v>
      </c>
      <c r="J1333" s="1" t="s">
        <v>26</v>
      </c>
      <c r="K1333" s="1" t="s">
        <v>20</v>
      </c>
      <c r="L1333" s="1" t="s">
        <v>31</v>
      </c>
      <c r="M1333" s="1" t="s">
        <v>17</v>
      </c>
      <c r="N1333" s="1" t="s">
        <v>33</v>
      </c>
      <c r="O1333" s="13">
        <v>0.11</v>
      </c>
    </row>
    <row r="1334" spans="1:15" x14ac:dyDescent="0.25">
      <c r="A1334" s="1" t="s">
        <v>1369</v>
      </c>
      <c r="B1334" s="12">
        <v>45029</v>
      </c>
      <c r="C1334" s="12" t="str">
        <f t="shared" si="60"/>
        <v>2023</v>
      </c>
      <c r="D1334" s="12" t="str">
        <f t="shared" si="61"/>
        <v>Apr</v>
      </c>
      <c r="E1334" s="1">
        <v>42598</v>
      </c>
      <c r="F1334" s="1">
        <v>8151</v>
      </c>
      <c r="G1334" s="1">
        <v>34447</v>
      </c>
      <c r="H1334" s="3">
        <f t="shared" si="62"/>
        <v>0.80865298840321143</v>
      </c>
      <c r="I1334" s="1" t="s">
        <v>29</v>
      </c>
      <c r="J1334" s="1" t="s">
        <v>36</v>
      </c>
      <c r="K1334" s="1" t="s">
        <v>29</v>
      </c>
      <c r="L1334" s="1" t="s">
        <v>27</v>
      </c>
      <c r="M1334" s="1" t="s">
        <v>32</v>
      </c>
      <c r="N1334" s="1" t="s">
        <v>33</v>
      </c>
      <c r="O1334" s="13">
        <v>0.25</v>
      </c>
    </row>
    <row r="1335" spans="1:15" x14ac:dyDescent="0.25">
      <c r="A1335" s="1" t="s">
        <v>1370</v>
      </c>
      <c r="B1335" s="12">
        <v>44956</v>
      </c>
      <c r="C1335" s="12" t="str">
        <f t="shared" si="60"/>
        <v>2023</v>
      </c>
      <c r="D1335" s="12" t="str">
        <f t="shared" si="61"/>
        <v>Jan</v>
      </c>
      <c r="E1335" s="1">
        <v>14976</v>
      </c>
      <c r="F1335" s="1">
        <v>18109</v>
      </c>
      <c r="G1335" s="1">
        <v>-3133</v>
      </c>
      <c r="H1335" s="3">
        <f t="shared" si="62"/>
        <v>-0.2092013888888889</v>
      </c>
      <c r="I1335" s="1" t="s">
        <v>13</v>
      </c>
      <c r="J1335" s="1" t="s">
        <v>36</v>
      </c>
      <c r="K1335" s="1" t="s">
        <v>45</v>
      </c>
      <c r="L1335" s="1" t="s">
        <v>31</v>
      </c>
      <c r="M1335" s="1" t="s">
        <v>17</v>
      </c>
      <c r="N1335" s="1" t="s">
        <v>18</v>
      </c>
      <c r="O1335" s="13">
        <v>7.0000000000000007E-2</v>
      </c>
    </row>
    <row r="1336" spans="1:15" x14ac:dyDescent="0.25">
      <c r="A1336" s="1" t="s">
        <v>1371</v>
      </c>
      <c r="B1336" s="12">
        <v>45028</v>
      </c>
      <c r="C1336" s="12" t="str">
        <f t="shared" si="60"/>
        <v>2023</v>
      </c>
      <c r="D1336" s="12" t="str">
        <f t="shared" si="61"/>
        <v>Apr</v>
      </c>
      <c r="E1336" s="1">
        <v>12666</v>
      </c>
      <c r="F1336" s="1">
        <v>9879</v>
      </c>
      <c r="G1336" s="1">
        <v>2787</v>
      </c>
      <c r="H1336" s="3">
        <f t="shared" si="62"/>
        <v>0.22003789673140692</v>
      </c>
      <c r="I1336" s="1" t="s">
        <v>15</v>
      </c>
      <c r="J1336" s="1" t="s">
        <v>40</v>
      </c>
      <c r="K1336" s="1" t="s">
        <v>21</v>
      </c>
      <c r="L1336" s="1" t="s">
        <v>22</v>
      </c>
      <c r="M1336" s="1" t="s">
        <v>17</v>
      </c>
      <c r="N1336" s="1" t="s">
        <v>24</v>
      </c>
      <c r="O1336" s="13">
        <v>0.27</v>
      </c>
    </row>
    <row r="1337" spans="1:15" x14ac:dyDescent="0.25">
      <c r="A1337" s="1" t="s">
        <v>1372</v>
      </c>
      <c r="B1337" s="12">
        <v>45043</v>
      </c>
      <c r="C1337" s="12" t="str">
        <f t="shared" si="60"/>
        <v>2023</v>
      </c>
      <c r="D1337" s="12" t="str">
        <f t="shared" si="61"/>
        <v>Apr</v>
      </c>
      <c r="E1337" s="1">
        <v>41921</v>
      </c>
      <c r="F1337" s="1">
        <v>28623</v>
      </c>
      <c r="G1337" s="1">
        <v>13298</v>
      </c>
      <c r="H1337" s="3">
        <f t="shared" si="62"/>
        <v>0.31721571527396769</v>
      </c>
      <c r="I1337" s="1" t="s">
        <v>13</v>
      </c>
      <c r="J1337" s="1" t="s">
        <v>36</v>
      </c>
      <c r="K1337" s="1" t="s">
        <v>35</v>
      </c>
      <c r="L1337" s="1" t="s">
        <v>27</v>
      </c>
      <c r="M1337" s="1" t="s">
        <v>17</v>
      </c>
      <c r="N1337" s="1" t="s">
        <v>24</v>
      </c>
      <c r="O1337" s="13">
        <v>0.01</v>
      </c>
    </row>
    <row r="1338" spans="1:15" x14ac:dyDescent="0.25">
      <c r="A1338" s="1" t="s">
        <v>1373</v>
      </c>
      <c r="B1338" s="12">
        <v>44944</v>
      </c>
      <c r="C1338" s="12" t="str">
        <f t="shared" si="60"/>
        <v>2023</v>
      </c>
      <c r="D1338" s="12" t="str">
        <f t="shared" si="61"/>
        <v>Jan</v>
      </c>
      <c r="E1338" s="1">
        <v>7505</v>
      </c>
      <c r="F1338" s="1">
        <v>12646</v>
      </c>
      <c r="G1338" s="1">
        <v>-5141</v>
      </c>
      <c r="H1338" s="3">
        <f t="shared" si="62"/>
        <v>-0.68500999333777479</v>
      </c>
      <c r="I1338" s="1" t="s">
        <v>13</v>
      </c>
      <c r="J1338" s="1" t="s">
        <v>36</v>
      </c>
      <c r="K1338" s="1" t="s">
        <v>35</v>
      </c>
      <c r="L1338" s="1" t="s">
        <v>27</v>
      </c>
      <c r="M1338" s="1" t="s">
        <v>23</v>
      </c>
      <c r="N1338" s="1" t="s">
        <v>24</v>
      </c>
      <c r="O1338" s="13">
        <v>0.28999999999999998</v>
      </c>
    </row>
    <row r="1339" spans="1:15" x14ac:dyDescent="0.25">
      <c r="A1339" s="1" t="s">
        <v>1374</v>
      </c>
      <c r="B1339" s="12">
        <v>44574</v>
      </c>
      <c r="C1339" s="12" t="str">
        <f t="shared" si="60"/>
        <v>2022</v>
      </c>
      <c r="D1339" s="12" t="str">
        <f t="shared" si="61"/>
        <v>Jan</v>
      </c>
      <c r="E1339" s="1">
        <v>11980</v>
      </c>
      <c r="F1339" s="1">
        <v>21038</v>
      </c>
      <c r="G1339" s="1">
        <v>-9058</v>
      </c>
      <c r="H1339" s="3">
        <f t="shared" si="62"/>
        <v>-0.75609348914858099</v>
      </c>
      <c r="I1339" s="1" t="s">
        <v>20</v>
      </c>
      <c r="J1339" s="1" t="s">
        <v>36</v>
      </c>
      <c r="K1339" s="1" t="s">
        <v>21</v>
      </c>
      <c r="L1339" s="1" t="s">
        <v>41</v>
      </c>
      <c r="M1339" s="1" t="s">
        <v>23</v>
      </c>
      <c r="N1339" s="1" t="s">
        <v>18</v>
      </c>
      <c r="O1339" s="13">
        <v>0.02</v>
      </c>
    </row>
    <row r="1340" spans="1:15" x14ac:dyDescent="0.25">
      <c r="A1340" s="1" t="s">
        <v>1375</v>
      </c>
      <c r="B1340" s="12">
        <v>44679</v>
      </c>
      <c r="C1340" s="12" t="str">
        <f t="shared" si="60"/>
        <v>2022</v>
      </c>
      <c r="D1340" s="12" t="str">
        <f t="shared" si="61"/>
        <v>Apr</v>
      </c>
      <c r="E1340" s="1">
        <v>11728</v>
      </c>
      <c r="F1340" s="1">
        <v>8285</v>
      </c>
      <c r="G1340" s="1">
        <v>3443</v>
      </c>
      <c r="H1340" s="3">
        <f t="shared" si="62"/>
        <v>0.29357094133697137</v>
      </c>
      <c r="I1340" s="1" t="s">
        <v>20</v>
      </c>
      <c r="J1340" s="1" t="s">
        <v>36</v>
      </c>
      <c r="K1340" s="1" t="s">
        <v>21</v>
      </c>
      <c r="L1340" s="1" t="s">
        <v>31</v>
      </c>
      <c r="M1340" s="1" t="s">
        <v>32</v>
      </c>
      <c r="N1340" s="1" t="s">
        <v>51</v>
      </c>
      <c r="O1340" s="13">
        <v>0.04</v>
      </c>
    </row>
    <row r="1341" spans="1:15" x14ac:dyDescent="0.25">
      <c r="A1341" s="1" t="s">
        <v>1376</v>
      </c>
      <c r="B1341" s="12">
        <v>44866</v>
      </c>
      <c r="C1341" s="12" t="str">
        <f t="shared" si="60"/>
        <v>2022</v>
      </c>
      <c r="D1341" s="12" t="str">
        <f t="shared" si="61"/>
        <v>Nov</v>
      </c>
      <c r="E1341" s="1">
        <v>48393</v>
      </c>
      <c r="F1341" s="1">
        <v>27565</v>
      </c>
      <c r="G1341" s="1">
        <v>20828</v>
      </c>
      <c r="H1341" s="3">
        <f t="shared" si="62"/>
        <v>0.43039282540863349</v>
      </c>
      <c r="I1341" s="1" t="s">
        <v>29</v>
      </c>
      <c r="J1341" s="1" t="s">
        <v>14</v>
      </c>
      <c r="K1341" s="1" t="s">
        <v>29</v>
      </c>
      <c r="L1341" s="1" t="s">
        <v>27</v>
      </c>
      <c r="M1341" s="1" t="s">
        <v>23</v>
      </c>
      <c r="N1341" s="1" t="s">
        <v>51</v>
      </c>
      <c r="O1341" s="13">
        <v>0.27</v>
      </c>
    </row>
    <row r="1342" spans="1:15" x14ac:dyDescent="0.25">
      <c r="A1342" s="1" t="s">
        <v>1377</v>
      </c>
      <c r="B1342" s="12">
        <v>45275</v>
      </c>
      <c r="C1342" s="12" t="str">
        <f t="shared" si="60"/>
        <v>2023</v>
      </c>
      <c r="D1342" s="12" t="str">
        <f t="shared" si="61"/>
        <v>Dec</v>
      </c>
      <c r="E1342" s="1">
        <v>45371</v>
      </c>
      <c r="F1342" s="1">
        <v>20831</v>
      </c>
      <c r="G1342" s="1">
        <v>24540</v>
      </c>
      <c r="H1342" s="3">
        <f t="shared" si="62"/>
        <v>0.54087412664477308</v>
      </c>
      <c r="I1342" s="1" t="s">
        <v>29</v>
      </c>
      <c r="J1342" s="1" t="s">
        <v>36</v>
      </c>
      <c r="K1342" s="1" t="s">
        <v>20</v>
      </c>
      <c r="L1342" s="1" t="s">
        <v>27</v>
      </c>
      <c r="M1342" s="1" t="s">
        <v>17</v>
      </c>
      <c r="N1342" s="1" t="s">
        <v>24</v>
      </c>
      <c r="O1342" s="13">
        <v>0.09</v>
      </c>
    </row>
    <row r="1343" spans="1:15" x14ac:dyDescent="0.25">
      <c r="A1343" s="1" t="s">
        <v>1378</v>
      </c>
      <c r="B1343" s="12">
        <v>45111</v>
      </c>
      <c r="C1343" s="12" t="str">
        <f t="shared" si="60"/>
        <v>2023</v>
      </c>
      <c r="D1343" s="12" t="str">
        <f t="shared" si="61"/>
        <v>Jul</v>
      </c>
      <c r="E1343" s="1">
        <v>7461</v>
      </c>
      <c r="F1343" s="1">
        <v>8771</v>
      </c>
      <c r="G1343" s="1">
        <v>-1310</v>
      </c>
      <c r="H1343" s="3">
        <f t="shared" si="62"/>
        <v>-0.1755796810079078</v>
      </c>
      <c r="I1343" s="1" t="s">
        <v>13</v>
      </c>
      <c r="J1343" s="1" t="s">
        <v>26</v>
      </c>
      <c r="K1343" s="1" t="s">
        <v>35</v>
      </c>
      <c r="L1343" s="1" t="s">
        <v>31</v>
      </c>
      <c r="M1343" s="1" t="s">
        <v>23</v>
      </c>
      <c r="N1343" s="1" t="s">
        <v>18</v>
      </c>
      <c r="O1343" s="13">
        <v>7.0000000000000007E-2</v>
      </c>
    </row>
    <row r="1344" spans="1:15" x14ac:dyDescent="0.25">
      <c r="A1344" s="1" t="s">
        <v>1379</v>
      </c>
      <c r="B1344" s="12">
        <v>45051</v>
      </c>
      <c r="C1344" s="12" t="str">
        <f t="shared" si="60"/>
        <v>2023</v>
      </c>
      <c r="D1344" s="12" t="str">
        <f t="shared" si="61"/>
        <v>May</v>
      </c>
      <c r="E1344" s="1">
        <v>11652</v>
      </c>
      <c r="F1344" s="1">
        <v>3186</v>
      </c>
      <c r="G1344" s="1">
        <v>8466</v>
      </c>
      <c r="H1344" s="3">
        <f t="shared" si="62"/>
        <v>0.72657054582904224</v>
      </c>
      <c r="I1344" s="1" t="s">
        <v>35</v>
      </c>
      <c r="J1344" s="1" t="s">
        <v>36</v>
      </c>
      <c r="K1344" s="1" t="s">
        <v>21</v>
      </c>
      <c r="L1344" s="1" t="s">
        <v>31</v>
      </c>
      <c r="M1344" s="1" t="s">
        <v>38</v>
      </c>
      <c r="N1344" s="1" t="s">
        <v>18</v>
      </c>
      <c r="O1344" s="13">
        <v>0.28000000000000003</v>
      </c>
    </row>
    <row r="1345" spans="1:15" x14ac:dyDescent="0.25">
      <c r="A1345" s="1" t="s">
        <v>1380</v>
      </c>
      <c r="B1345" s="12">
        <v>45254</v>
      </c>
      <c r="C1345" s="12" t="str">
        <f t="shared" si="60"/>
        <v>2023</v>
      </c>
      <c r="D1345" s="12" t="str">
        <f t="shared" si="61"/>
        <v>Nov</v>
      </c>
      <c r="E1345" s="1">
        <v>17509</v>
      </c>
      <c r="F1345" s="1">
        <v>20565</v>
      </c>
      <c r="G1345" s="1">
        <v>-3056</v>
      </c>
      <c r="H1345" s="3">
        <f t="shared" si="62"/>
        <v>-0.17453880861271345</v>
      </c>
      <c r="I1345" s="1" t="s">
        <v>29</v>
      </c>
      <c r="J1345" s="1" t="s">
        <v>40</v>
      </c>
      <c r="K1345" s="1" t="s">
        <v>21</v>
      </c>
      <c r="L1345" s="1" t="s">
        <v>31</v>
      </c>
      <c r="M1345" s="1" t="s">
        <v>23</v>
      </c>
      <c r="N1345" s="1" t="s">
        <v>18</v>
      </c>
      <c r="O1345" s="13">
        <v>0.02</v>
      </c>
    </row>
    <row r="1346" spans="1:15" x14ac:dyDescent="0.25">
      <c r="A1346" s="1" t="s">
        <v>1381</v>
      </c>
      <c r="B1346" s="12">
        <v>44742</v>
      </c>
      <c r="C1346" s="12" t="str">
        <f t="shared" si="60"/>
        <v>2022</v>
      </c>
      <c r="D1346" s="12" t="str">
        <f t="shared" si="61"/>
        <v>Jun</v>
      </c>
      <c r="E1346" s="1">
        <v>30653</v>
      </c>
      <c r="F1346" s="1">
        <v>19027</v>
      </c>
      <c r="G1346" s="1">
        <v>11626</v>
      </c>
      <c r="H1346" s="3">
        <f t="shared" si="62"/>
        <v>0.37927772159331874</v>
      </c>
      <c r="I1346" s="1" t="s">
        <v>13</v>
      </c>
      <c r="J1346" s="1" t="s">
        <v>30</v>
      </c>
      <c r="K1346" s="1" t="s">
        <v>21</v>
      </c>
      <c r="L1346" s="1" t="s">
        <v>31</v>
      </c>
      <c r="M1346" s="1" t="s">
        <v>17</v>
      </c>
      <c r="N1346" s="1" t="s">
        <v>18</v>
      </c>
      <c r="O1346" s="13">
        <v>0.27</v>
      </c>
    </row>
    <row r="1347" spans="1:15" x14ac:dyDescent="0.25">
      <c r="A1347" s="1" t="s">
        <v>1382</v>
      </c>
      <c r="B1347" s="12">
        <v>45203</v>
      </c>
      <c r="C1347" s="12" t="str">
        <f t="shared" ref="C1347:C1410" si="63">TEXT(B1347,"YYYY")</f>
        <v>2023</v>
      </c>
      <c r="D1347" s="12" t="str">
        <f t="shared" ref="D1347:D1410" si="64">TEXT(B1347,"MMM")</f>
        <v>Oct</v>
      </c>
      <c r="E1347" s="1">
        <v>36556</v>
      </c>
      <c r="F1347" s="1">
        <v>20138</v>
      </c>
      <c r="G1347" s="1">
        <v>16418</v>
      </c>
      <c r="H1347" s="3">
        <f t="shared" ref="H1347:H1410" si="65">G1347/E1347</f>
        <v>0.44911915964547544</v>
      </c>
      <c r="I1347" s="1" t="s">
        <v>13</v>
      </c>
      <c r="J1347" s="1" t="s">
        <v>36</v>
      </c>
      <c r="K1347" s="1" t="s">
        <v>21</v>
      </c>
      <c r="L1347" s="1" t="s">
        <v>41</v>
      </c>
      <c r="M1347" s="1" t="s">
        <v>32</v>
      </c>
      <c r="N1347" s="1" t="s">
        <v>24</v>
      </c>
      <c r="O1347" s="13">
        <v>0.28000000000000003</v>
      </c>
    </row>
    <row r="1348" spans="1:15" x14ac:dyDescent="0.25">
      <c r="A1348" s="1" t="s">
        <v>1383</v>
      </c>
      <c r="B1348" s="12">
        <v>45181</v>
      </c>
      <c r="C1348" s="12" t="str">
        <f t="shared" si="63"/>
        <v>2023</v>
      </c>
      <c r="D1348" s="12" t="str">
        <f t="shared" si="64"/>
        <v>Sep</v>
      </c>
      <c r="E1348" s="1">
        <v>48297</v>
      </c>
      <c r="F1348" s="1">
        <v>20743</v>
      </c>
      <c r="G1348" s="1">
        <v>27554</v>
      </c>
      <c r="H1348" s="3">
        <f t="shared" si="65"/>
        <v>0.57051162598090976</v>
      </c>
      <c r="I1348" s="1" t="s">
        <v>13</v>
      </c>
      <c r="J1348" s="1" t="s">
        <v>36</v>
      </c>
      <c r="K1348" s="1" t="s">
        <v>21</v>
      </c>
      <c r="L1348" s="1" t="s">
        <v>41</v>
      </c>
      <c r="M1348" s="1" t="s">
        <v>17</v>
      </c>
      <c r="N1348" s="1" t="s">
        <v>18</v>
      </c>
      <c r="O1348" s="13">
        <v>0.21</v>
      </c>
    </row>
    <row r="1349" spans="1:15" x14ac:dyDescent="0.25">
      <c r="A1349" s="1" t="s">
        <v>1384</v>
      </c>
      <c r="B1349" s="12">
        <v>44768</v>
      </c>
      <c r="C1349" s="12" t="str">
        <f t="shared" si="63"/>
        <v>2022</v>
      </c>
      <c r="D1349" s="12" t="str">
        <f t="shared" si="64"/>
        <v>Jul</v>
      </c>
      <c r="E1349" s="1">
        <v>11075</v>
      </c>
      <c r="F1349" s="1">
        <v>10551</v>
      </c>
      <c r="G1349" s="1">
        <v>524</v>
      </c>
      <c r="H1349" s="3">
        <f t="shared" si="65"/>
        <v>4.7313769751693005E-2</v>
      </c>
      <c r="I1349" s="1" t="s">
        <v>29</v>
      </c>
      <c r="J1349" s="1" t="s">
        <v>14</v>
      </c>
      <c r="K1349" s="1" t="s">
        <v>35</v>
      </c>
      <c r="L1349" s="1" t="s">
        <v>31</v>
      </c>
      <c r="M1349" s="1" t="s">
        <v>38</v>
      </c>
      <c r="N1349" s="1" t="s">
        <v>24</v>
      </c>
      <c r="O1349" s="13">
        <v>0.14000000000000001</v>
      </c>
    </row>
    <row r="1350" spans="1:15" x14ac:dyDescent="0.25">
      <c r="A1350" s="1" t="s">
        <v>1385</v>
      </c>
      <c r="B1350" s="12">
        <v>44707</v>
      </c>
      <c r="C1350" s="12" t="str">
        <f t="shared" si="63"/>
        <v>2022</v>
      </c>
      <c r="D1350" s="12" t="str">
        <f t="shared" si="64"/>
        <v>May</v>
      </c>
      <c r="E1350" s="1">
        <v>14455</v>
      </c>
      <c r="F1350" s="1">
        <v>13024</v>
      </c>
      <c r="G1350" s="1">
        <v>1431</v>
      </c>
      <c r="H1350" s="3">
        <f t="shared" si="65"/>
        <v>9.8996886890349356E-2</v>
      </c>
      <c r="I1350" s="1" t="s">
        <v>35</v>
      </c>
      <c r="J1350" s="1" t="s">
        <v>30</v>
      </c>
      <c r="K1350" s="1" t="s">
        <v>21</v>
      </c>
      <c r="L1350" s="1" t="s">
        <v>31</v>
      </c>
      <c r="M1350" s="1" t="s">
        <v>17</v>
      </c>
      <c r="N1350" s="1" t="s">
        <v>51</v>
      </c>
      <c r="O1350" s="13">
        <v>0.24</v>
      </c>
    </row>
    <row r="1351" spans="1:15" x14ac:dyDescent="0.25">
      <c r="A1351" s="1" t="s">
        <v>1386</v>
      </c>
      <c r="B1351" s="12">
        <v>45069</v>
      </c>
      <c r="C1351" s="12" t="str">
        <f t="shared" si="63"/>
        <v>2023</v>
      </c>
      <c r="D1351" s="12" t="str">
        <f t="shared" si="64"/>
        <v>May</v>
      </c>
      <c r="E1351" s="1">
        <v>32043</v>
      </c>
      <c r="F1351" s="1">
        <v>12021</v>
      </c>
      <c r="G1351" s="1">
        <v>20022</v>
      </c>
      <c r="H1351" s="3">
        <f t="shared" si="65"/>
        <v>0.62484786068720155</v>
      </c>
      <c r="I1351" s="1" t="s">
        <v>35</v>
      </c>
      <c r="J1351" s="1" t="s">
        <v>36</v>
      </c>
      <c r="K1351" s="1" t="s">
        <v>21</v>
      </c>
      <c r="L1351" s="1" t="s">
        <v>31</v>
      </c>
      <c r="M1351" s="1" t="s">
        <v>17</v>
      </c>
      <c r="N1351" s="1" t="s">
        <v>18</v>
      </c>
      <c r="O1351" s="13">
        <v>7.0000000000000007E-2</v>
      </c>
    </row>
    <row r="1352" spans="1:15" x14ac:dyDescent="0.25">
      <c r="A1352" s="1" t="s">
        <v>1387</v>
      </c>
      <c r="B1352" s="12">
        <v>44648</v>
      </c>
      <c r="C1352" s="12" t="str">
        <f t="shared" si="63"/>
        <v>2022</v>
      </c>
      <c r="D1352" s="12" t="str">
        <f t="shared" si="64"/>
        <v>Mar</v>
      </c>
      <c r="E1352" s="1">
        <v>36094</v>
      </c>
      <c r="F1352" s="1">
        <v>12551</v>
      </c>
      <c r="G1352" s="1">
        <v>23543</v>
      </c>
      <c r="H1352" s="3">
        <f t="shared" si="65"/>
        <v>0.65226907519255273</v>
      </c>
      <c r="I1352" s="1" t="s">
        <v>29</v>
      </c>
      <c r="J1352" s="1" t="s">
        <v>30</v>
      </c>
      <c r="K1352" s="1" t="s">
        <v>35</v>
      </c>
      <c r="L1352" s="1" t="s">
        <v>31</v>
      </c>
      <c r="M1352" s="1" t="s">
        <v>17</v>
      </c>
      <c r="N1352" s="1" t="s">
        <v>18</v>
      </c>
      <c r="O1352" s="13">
        <v>0.1</v>
      </c>
    </row>
    <row r="1353" spans="1:15" x14ac:dyDescent="0.25">
      <c r="A1353" s="1" t="s">
        <v>1388</v>
      </c>
      <c r="B1353" s="12">
        <v>44916</v>
      </c>
      <c r="C1353" s="12" t="str">
        <f t="shared" si="63"/>
        <v>2022</v>
      </c>
      <c r="D1353" s="12" t="str">
        <f t="shared" si="64"/>
        <v>Dec</v>
      </c>
      <c r="E1353" s="1">
        <v>31552</v>
      </c>
      <c r="F1353" s="1">
        <v>24236</v>
      </c>
      <c r="G1353" s="1">
        <v>7316</v>
      </c>
      <c r="H1353" s="3">
        <f t="shared" si="65"/>
        <v>0.23187119675456389</v>
      </c>
      <c r="I1353" s="1" t="s">
        <v>20</v>
      </c>
      <c r="J1353" s="1" t="s">
        <v>40</v>
      </c>
      <c r="K1353" s="1" t="s">
        <v>15</v>
      </c>
      <c r="L1353" s="1" t="s">
        <v>16</v>
      </c>
      <c r="M1353" s="1" t="s">
        <v>17</v>
      </c>
      <c r="N1353" s="1" t="s">
        <v>33</v>
      </c>
      <c r="O1353" s="13">
        <v>0.02</v>
      </c>
    </row>
    <row r="1354" spans="1:15" x14ac:dyDescent="0.25">
      <c r="A1354" s="1" t="s">
        <v>1389</v>
      </c>
      <c r="B1354" s="12">
        <v>44703</v>
      </c>
      <c r="C1354" s="12" t="str">
        <f t="shared" si="63"/>
        <v>2022</v>
      </c>
      <c r="D1354" s="12" t="str">
        <f t="shared" si="64"/>
        <v>May</v>
      </c>
      <c r="E1354" s="1">
        <v>22889</v>
      </c>
      <c r="F1354" s="1">
        <v>4006</v>
      </c>
      <c r="G1354" s="1">
        <v>18883</v>
      </c>
      <c r="H1354" s="3">
        <f t="shared" si="65"/>
        <v>0.82498143212897024</v>
      </c>
      <c r="I1354" s="1" t="s">
        <v>35</v>
      </c>
      <c r="J1354" s="1" t="s">
        <v>40</v>
      </c>
      <c r="K1354" s="1" t="s">
        <v>45</v>
      </c>
      <c r="L1354" s="1" t="s">
        <v>41</v>
      </c>
      <c r="M1354" s="1" t="s">
        <v>32</v>
      </c>
      <c r="N1354" s="1" t="s">
        <v>18</v>
      </c>
      <c r="O1354" s="13">
        <v>0.08</v>
      </c>
    </row>
    <row r="1355" spans="1:15" x14ac:dyDescent="0.25">
      <c r="A1355" s="1" t="s">
        <v>1390</v>
      </c>
      <c r="B1355" s="12">
        <v>44861</v>
      </c>
      <c r="C1355" s="12" t="str">
        <f t="shared" si="63"/>
        <v>2022</v>
      </c>
      <c r="D1355" s="12" t="str">
        <f t="shared" si="64"/>
        <v>Oct</v>
      </c>
      <c r="E1355" s="1">
        <v>16187</v>
      </c>
      <c r="F1355" s="1">
        <v>23232</v>
      </c>
      <c r="G1355" s="1">
        <v>-7045</v>
      </c>
      <c r="H1355" s="3">
        <f t="shared" si="65"/>
        <v>-0.43522579848026194</v>
      </c>
      <c r="I1355" s="1" t="s">
        <v>13</v>
      </c>
      <c r="J1355" s="1" t="s">
        <v>14</v>
      </c>
      <c r="K1355" s="1" t="s">
        <v>21</v>
      </c>
      <c r="L1355" s="1" t="s">
        <v>22</v>
      </c>
      <c r="M1355" s="1" t="s">
        <v>32</v>
      </c>
      <c r="N1355" s="1" t="s">
        <v>33</v>
      </c>
      <c r="O1355" s="13">
        <v>0.21</v>
      </c>
    </row>
    <row r="1356" spans="1:15" x14ac:dyDescent="0.25">
      <c r="A1356" s="1" t="s">
        <v>1391</v>
      </c>
      <c r="B1356" s="12">
        <v>45253</v>
      </c>
      <c r="C1356" s="12" t="str">
        <f t="shared" si="63"/>
        <v>2023</v>
      </c>
      <c r="D1356" s="12" t="str">
        <f t="shared" si="64"/>
        <v>Nov</v>
      </c>
      <c r="E1356" s="1">
        <v>21355</v>
      </c>
      <c r="F1356" s="1">
        <v>23241</v>
      </c>
      <c r="G1356" s="1">
        <v>-1886</v>
      </c>
      <c r="H1356" s="3">
        <f t="shared" si="65"/>
        <v>-8.8316553500351211E-2</v>
      </c>
      <c r="I1356" s="1" t="s">
        <v>13</v>
      </c>
      <c r="J1356" s="1" t="s">
        <v>36</v>
      </c>
      <c r="K1356" s="1" t="s">
        <v>35</v>
      </c>
      <c r="L1356" s="1" t="s">
        <v>31</v>
      </c>
      <c r="M1356" s="1" t="s">
        <v>32</v>
      </c>
      <c r="N1356" s="1" t="s">
        <v>24</v>
      </c>
      <c r="O1356" s="13">
        <v>7.0000000000000007E-2</v>
      </c>
    </row>
    <row r="1357" spans="1:15" x14ac:dyDescent="0.25">
      <c r="A1357" s="1" t="s">
        <v>1392</v>
      </c>
      <c r="B1357" s="12">
        <v>44756</v>
      </c>
      <c r="C1357" s="12" t="str">
        <f t="shared" si="63"/>
        <v>2022</v>
      </c>
      <c r="D1357" s="12" t="str">
        <f t="shared" si="64"/>
        <v>Jul</v>
      </c>
      <c r="E1357" s="1">
        <v>8014</v>
      </c>
      <c r="F1357" s="1">
        <v>17448</v>
      </c>
      <c r="G1357" s="1">
        <v>-9434</v>
      </c>
      <c r="H1357" s="3">
        <f t="shared" si="65"/>
        <v>-1.1771899176441227</v>
      </c>
      <c r="I1357" s="1" t="s">
        <v>29</v>
      </c>
      <c r="J1357" s="1" t="s">
        <v>36</v>
      </c>
      <c r="K1357" s="1" t="s">
        <v>21</v>
      </c>
      <c r="L1357" s="1" t="s">
        <v>41</v>
      </c>
      <c r="M1357" s="1" t="s">
        <v>32</v>
      </c>
      <c r="N1357" s="1" t="s">
        <v>24</v>
      </c>
      <c r="O1357" s="13">
        <v>0.04</v>
      </c>
    </row>
    <row r="1358" spans="1:15" x14ac:dyDescent="0.25">
      <c r="A1358" s="1" t="s">
        <v>1393</v>
      </c>
      <c r="B1358" s="12">
        <v>45161</v>
      </c>
      <c r="C1358" s="12" t="str">
        <f t="shared" si="63"/>
        <v>2023</v>
      </c>
      <c r="D1358" s="12" t="str">
        <f t="shared" si="64"/>
        <v>Aug</v>
      </c>
      <c r="E1358" s="1">
        <v>29602</v>
      </c>
      <c r="F1358" s="1">
        <v>10016</v>
      </c>
      <c r="G1358" s="1">
        <v>19586</v>
      </c>
      <c r="H1358" s="3">
        <f t="shared" si="65"/>
        <v>0.66164448348084592</v>
      </c>
      <c r="I1358" s="1" t="s">
        <v>13</v>
      </c>
      <c r="J1358" s="1" t="s">
        <v>36</v>
      </c>
      <c r="K1358" s="1" t="s">
        <v>21</v>
      </c>
      <c r="L1358" s="1" t="s">
        <v>27</v>
      </c>
      <c r="M1358" s="1" t="s">
        <v>17</v>
      </c>
      <c r="N1358" s="1" t="s">
        <v>18</v>
      </c>
      <c r="O1358" s="13">
        <v>0.18</v>
      </c>
    </row>
    <row r="1359" spans="1:15" x14ac:dyDescent="0.25">
      <c r="A1359" s="1" t="s">
        <v>1394</v>
      </c>
      <c r="B1359" s="12">
        <v>44731</v>
      </c>
      <c r="C1359" s="12" t="str">
        <f t="shared" si="63"/>
        <v>2022</v>
      </c>
      <c r="D1359" s="12" t="str">
        <f t="shared" si="64"/>
        <v>Jun</v>
      </c>
      <c r="E1359" s="1">
        <v>43274</v>
      </c>
      <c r="F1359" s="1">
        <v>18884</v>
      </c>
      <c r="G1359" s="1">
        <v>24390</v>
      </c>
      <c r="H1359" s="3">
        <f t="shared" si="65"/>
        <v>0.56361787678513653</v>
      </c>
      <c r="I1359" s="1" t="s">
        <v>13</v>
      </c>
      <c r="J1359" s="1" t="s">
        <v>36</v>
      </c>
      <c r="K1359" s="1" t="s">
        <v>21</v>
      </c>
      <c r="L1359" s="1" t="s">
        <v>27</v>
      </c>
      <c r="M1359" s="1" t="s">
        <v>17</v>
      </c>
      <c r="N1359" s="1" t="s">
        <v>18</v>
      </c>
      <c r="O1359" s="13">
        <v>0.18</v>
      </c>
    </row>
    <row r="1360" spans="1:15" x14ac:dyDescent="0.25">
      <c r="A1360" s="1" t="s">
        <v>1395</v>
      </c>
      <c r="B1360" s="12">
        <v>44909</v>
      </c>
      <c r="C1360" s="12" t="str">
        <f t="shared" si="63"/>
        <v>2022</v>
      </c>
      <c r="D1360" s="12" t="str">
        <f t="shared" si="64"/>
        <v>Dec</v>
      </c>
      <c r="E1360" s="1">
        <v>24934</v>
      </c>
      <c r="F1360" s="1">
        <v>29721</v>
      </c>
      <c r="G1360" s="1">
        <v>-4787</v>
      </c>
      <c r="H1360" s="3">
        <f t="shared" si="65"/>
        <v>-0.1919868452715168</v>
      </c>
      <c r="I1360" s="1" t="s">
        <v>13</v>
      </c>
      <c r="J1360" s="1" t="s">
        <v>36</v>
      </c>
      <c r="K1360" s="1" t="s">
        <v>35</v>
      </c>
      <c r="L1360" s="1" t="s">
        <v>41</v>
      </c>
      <c r="M1360" s="1" t="s">
        <v>38</v>
      </c>
      <c r="N1360" s="1" t="s">
        <v>18</v>
      </c>
      <c r="O1360" s="13">
        <v>0.04</v>
      </c>
    </row>
    <row r="1361" spans="1:15" x14ac:dyDescent="0.25">
      <c r="A1361" s="1" t="s">
        <v>1396</v>
      </c>
      <c r="B1361" s="12">
        <v>44869</v>
      </c>
      <c r="C1361" s="12" t="str">
        <f t="shared" si="63"/>
        <v>2022</v>
      </c>
      <c r="D1361" s="12" t="str">
        <f t="shared" si="64"/>
        <v>Nov</v>
      </c>
      <c r="E1361" s="1">
        <v>13345</v>
      </c>
      <c r="F1361" s="1">
        <v>20000</v>
      </c>
      <c r="G1361" s="1">
        <v>-6655</v>
      </c>
      <c r="H1361" s="3">
        <f t="shared" si="65"/>
        <v>-0.49868864743349567</v>
      </c>
      <c r="I1361" s="1" t="s">
        <v>13</v>
      </c>
      <c r="J1361" s="1" t="s">
        <v>40</v>
      </c>
      <c r="K1361" s="1" t="s">
        <v>21</v>
      </c>
      <c r="L1361" s="1" t="s">
        <v>16</v>
      </c>
      <c r="M1361" s="1" t="s">
        <v>38</v>
      </c>
      <c r="N1361" s="1" t="s">
        <v>18</v>
      </c>
      <c r="O1361" s="13">
        <v>0.16</v>
      </c>
    </row>
    <row r="1362" spans="1:15" x14ac:dyDescent="0.25">
      <c r="A1362" s="1" t="s">
        <v>1397</v>
      </c>
      <c r="B1362" s="12">
        <v>44564</v>
      </c>
      <c r="C1362" s="12" t="str">
        <f t="shared" si="63"/>
        <v>2022</v>
      </c>
      <c r="D1362" s="12" t="str">
        <f t="shared" si="64"/>
        <v>Jan</v>
      </c>
      <c r="E1362" s="1">
        <v>40722</v>
      </c>
      <c r="F1362" s="1">
        <v>25376</v>
      </c>
      <c r="G1362" s="1">
        <v>15346</v>
      </c>
      <c r="H1362" s="3">
        <f t="shared" si="65"/>
        <v>0.37684789548646924</v>
      </c>
      <c r="I1362" s="1" t="s">
        <v>13</v>
      </c>
      <c r="J1362" s="1" t="s">
        <v>26</v>
      </c>
      <c r="K1362" s="1" t="s">
        <v>21</v>
      </c>
      <c r="L1362" s="1" t="s">
        <v>31</v>
      </c>
      <c r="M1362" s="1" t="s">
        <v>32</v>
      </c>
      <c r="N1362" s="1" t="s">
        <v>18</v>
      </c>
      <c r="O1362" s="13">
        <v>0.23</v>
      </c>
    </row>
    <row r="1363" spans="1:15" x14ac:dyDescent="0.25">
      <c r="A1363" s="1" t="s">
        <v>1398</v>
      </c>
      <c r="B1363" s="12">
        <v>44811</v>
      </c>
      <c r="C1363" s="12" t="str">
        <f t="shared" si="63"/>
        <v>2022</v>
      </c>
      <c r="D1363" s="12" t="str">
        <f t="shared" si="64"/>
        <v>Sep</v>
      </c>
      <c r="E1363" s="1">
        <v>48959</v>
      </c>
      <c r="F1363" s="1">
        <v>5416</v>
      </c>
      <c r="G1363" s="1">
        <v>43543</v>
      </c>
      <c r="H1363" s="3">
        <f t="shared" si="65"/>
        <v>0.88937682550705688</v>
      </c>
      <c r="I1363" s="1" t="s">
        <v>13</v>
      </c>
      <c r="J1363" s="1" t="s">
        <v>40</v>
      </c>
      <c r="K1363" s="1" t="s">
        <v>21</v>
      </c>
      <c r="L1363" s="1" t="s">
        <v>31</v>
      </c>
      <c r="M1363" s="1" t="s">
        <v>23</v>
      </c>
      <c r="N1363" s="1" t="s">
        <v>18</v>
      </c>
      <c r="O1363" s="13">
        <v>0.02</v>
      </c>
    </row>
    <row r="1364" spans="1:15" x14ac:dyDescent="0.25">
      <c r="A1364" s="1" t="s">
        <v>1399</v>
      </c>
      <c r="B1364" s="12">
        <v>45178</v>
      </c>
      <c r="C1364" s="12" t="str">
        <f t="shared" si="63"/>
        <v>2023</v>
      </c>
      <c r="D1364" s="12" t="str">
        <f t="shared" si="64"/>
        <v>Sep</v>
      </c>
      <c r="E1364" s="1">
        <v>18463</v>
      </c>
      <c r="F1364" s="1">
        <v>17291</v>
      </c>
      <c r="G1364" s="1">
        <v>1172</v>
      </c>
      <c r="H1364" s="3">
        <f t="shared" si="65"/>
        <v>6.347830796728593E-2</v>
      </c>
      <c r="I1364" s="1" t="s">
        <v>13</v>
      </c>
      <c r="J1364" s="1" t="s">
        <v>36</v>
      </c>
      <c r="K1364" s="1" t="s">
        <v>15</v>
      </c>
      <c r="L1364" s="1" t="s">
        <v>16</v>
      </c>
      <c r="M1364" s="1" t="s">
        <v>17</v>
      </c>
      <c r="N1364" s="1" t="s">
        <v>33</v>
      </c>
      <c r="O1364" s="13">
        <v>0.24</v>
      </c>
    </row>
    <row r="1365" spans="1:15" x14ac:dyDescent="0.25">
      <c r="A1365" s="1" t="s">
        <v>1400</v>
      </c>
      <c r="B1365" s="12">
        <v>44840</v>
      </c>
      <c r="C1365" s="12" t="str">
        <f t="shared" si="63"/>
        <v>2022</v>
      </c>
      <c r="D1365" s="12" t="str">
        <f t="shared" si="64"/>
        <v>Oct</v>
      </c>
      <c r="E1365" s="1">
        <v>46857</v>
      </c>
      <c r="F1365" s="1">
        <v>16699</v>
      </c>
      <c r="G1365" s="1">
        <v>30158</v>
      </c>
      <c r="H1365" s="3">
        <f t="shared" si="65"/>
        <v>0.64361781590797529</v>
      </c>
      <c r="I1365" s="1" t="s">
        <v>35</v>
      </c>
      <c r="J1365" s="1" t="s">
        <v>36</v>
      </c>
      <c r="K1365" s="1" t="s">
        <v>21</v>
      </c>
      <c r="L1365" s="1" t="s">
        <v>27</v>
      </c>
      <c r="M1365" s="1" t="s">
        <v>23</v>
      </c>
      <c r="N1365" s="1" t="s">
        <v>33</v>
      </c>
      <c r="O1365" s="13">
        <v>0.03</v>
      </c>
    </row>
    <row r="1366" spans="1:15" x14ac:dyDescent="0.25">
      <c r="A1366" s="1" t="s">
        <v>1401</v>
      </c>
      <c r="B1366" s="12">
        <v>44944</v>
      </c>
      <c r="C1366" s="12" t="str">
        <f t="shared" si="63"/>
        <v>2023</v>
      </c>
      <c r="D1366" s="12" t="str">
        <f t="shared" si="64"/>
        <v>Jan</v>
      </c>
      <c r="E1366" s="1">
        <v>40670</v>
      </c>
      <c r="F1366" s="1">
        <v>23801</v>
      </c>
      <c r="G1366" s="1">
        <v>16869</v>
      </c>
      <c r="H1366" s="3">
        <f t="shared" si="65"/>
        <v>0.41477747725596265</v>
      </c>
      <c r="I1366" s="1" t="s">
        <v>35</v>
      </c>
      <c r="J1366" s="1" t="s">
        <v>36</v>
      </c>
      <c r="K1366" s="1" t="s">
        <v>21</v>
      </c>
      <c r="L1366" s="1" t="s">
        <v>16</v>
      </c>
      <c r="M1366" s="1" t="s">
        <v>32</v>
      </c>
      <c r="N1366" s="1" t="s">
        <v>33</v>
      </c>
      <c r="O1366" s="13">
        <v>0.08</v>
      </c>
    </row>
    <row r="1367" spans="1:15" x14ac:dyDescent="0.25">
      <c r="A1367" s="1" t="s">
        <v>1402</v>
      </c>
      <c r="B1367" s="12">
        <v>44813</v>
      </c>
      <c r="C1367" s="12" t="str">
        <f t="shared" si="63"/>
        <v>2022</v>
      </c>
      <c r="D1367" s="12" t="str">
        <f t="shared" si="64"/>
        <v>Sep</v>
      </c>
      <c r="E1367" s="1">
        <v>38807</v>
      </c>
      <c r="F1367" s="1">
        <v>14680</v>
      </c>
      <c r="G1367" s="1">
        <v>24127</v>
      </c>
      <c r="H1367" s="3">
        <f t="shared" si="65"/>
        <v>0.62171773133712993</v>
      </c>
      <c r="I1367" s="1" t="s">
        <v>13</v>
      </c>
      <c r="J1367" s="1" t="s">
        <v>14</v>
      </c>
      <c r="K1367" s="1" t="s">
        <v>21</v>
      </c>
      <c r="L1367" s="1" t="s">
        <v>41</v>
      </c>
      <c r="M1367" s="1" t="s">
        <v>17</v>
      </c>
      <c r="N1367" s="1" t="s">
        <v>18</v>
      </c>
      <c r="O1367" s="13">
        <v>0.13</v>
      </c>
    </row>
    <row r="1368" spans="1:15" x14ac:dyDescent="0.25">
      <c r="A1368" s="1" t="s">
        <v>1403</v>
      </c>
      <c r="B1368" s="12">
        <v>44760</v>
      </c>
      <c r="C1368" s="12" t="str">
        <f t="shared" si="63"/>
        <v>2022</v>
      </c>
      <c r="D1368" s="12" t="str">
        <f t="shared" si="64"/>
        <v>Jul</v>
      </c>
      <c r="E1368" s="1">
        <v>41797</v>
      </c>
      <c r="F1368" s="1">
        <v>17882</v>
      </c>
      <c r="G1368" s="1">
        <v>23915</v>
      </c>
      <c r="H1368" s="3">
        <f t="shared" si="65"/>
        <v>0.57217025145345357</v>
      </c>
      <c r="I1368" s="1" t="s">
        <v>13</v>
      </c>
      <c r="J1368" s="1" t="s">
        <v>14</v>
      </c>
      <c r="K1368" s="1" t="s">
        <v>29</v>
      </c>
      <c r="L1368" s="1" t="s">
        <v>41</v>
      </c>
      <c r="M1368" s="1" t="s">
        <v>32</v>
      </c>
      <c r="N1368" s="1" t="s">
        <v>18</v>
      </c>
      <c r="O1368" s="13">
        <v>0.26</v>
      </c>
    </row>
    <row r="1369" spans="1:15" x14ac:dyDescent="0.25">
      <c r="A1369" s="1" t="s">
        <v>1404</v>
      </c>
      <c r="B1369" s="12">
        <v>45065</v>
      </c>
      <c r="C1369" s="12" t="str">
        <f t="shared" si="63"/>
        <v>2023</v>
      </c>
      <c r="D1369" s="12" t="str">
        <f t="shared" si="64"/>
        <v>May</v>
      </c>
      <c r="E1369" s="1">
        <v>26282</v>
      </c>
      <c r="F1369" s="1">
        <v>14053</v>
      </c>
      <c r="G1369" s="1">
        <v>12229</v>
      </c>
      <c r="H1369" s="3">
        <f t="shared" si="65"/>
        <v>0.46529944448672095</v>
      </c>
      <c r="I1369" s="1" t="s">
        <v>13</v>
      </c>
      <c r="J1369" s="1" t="s">
        <v>36</v>
      </c>
      <c r="K1369" s="1" t="s">
        <v>35</v>
      </c>
      <c r="L1369" s="1" t="s">
        <v>16</v>
      </c>
      <c r="M1369" s="1" t="s">
        <v>32</v>
      </c>
      <c r="N1369" s="1" t="s">
        <v>33</v>
      </c>
      <c r="O1369" s="13">
        <v>0.05</v>
      </c>
    </row>
    <row r="1370" spans="1:15" x14ac:dyDescent="0.25">
      <c r="A1370" s="1" t="s">
        <v>1405</v>
      </c>
      <c r="B1370" s="12">
        <v>44911</v>
      </c>
      <c r="C1370" s="12" t="str">
        <f t="shared" si="63"/>
        <v>2022</v>
      </c>
      <c r="D1370" s="12" t="str">
        <f t="shared" si="64"/>
        <v>Dec</v>
      </c>
      <c r="E1370" s="1">
        <v>18662</v>
      </c>
      <c r="F1370" s="1">
        <v>9042</v>
      </c>
      <c r="G1370" s="1">
        <v>9620</v>
      </c>
      <c r="H1370" s="3">
        <f t="shared" si="65"/>
        <v>0.51548601436073305</v>
      </c>
      <c r="I1370" s="1" t="s">
        <v>13</v>
      </c>
      <c r="J1370" s="1" t="s">
        <v>36</v>
      </c>
      <c r="K1370" s="1" t="s">
        <v>35</v>
      </c>
      <c r="L1370" s="1" t="s">
        <v>31</v>
      </c>
      <c r="M1370" s="1" t="s">
        <v>17</v>
      </c>
      <c r="N1370" s="1" t="s">
        <v>33</v>
      </c>
      <c r="O1370" s="13">
        <v>0.08</v>
      </c>
    </row>
    <row r="1371" spans="1:15" x14ac:dyDescent="0.25">
      <c r="A1371" s="1" t="s">
        <v>1406</v>
      </c>
      <c r="B1371" s="12">
        <v>45181</v>
      </c>
      <c r="C1371" s="12" t="str">
        <f t="shared" si="63"/>
        <v>2023</v>
      </c>
      <c r="D1371" s="12" t="str">
        <f t="shared" si="64"/>
        <v>Sep</v>
      </c>
      <c r="E1371" s="1">
        <v>24031</v>
      </c>
      <c r="F1371" s="1">
        <v>14663</v>
      </c>
      <c r="G1371" s="1">
        <v>9368</v>
      </c>
      <c r="H1371" s="3">
        <f t="shared" si="65"/>
        <v>0.38982980317090427</v>
      </c>
      <c r="I1371" s="1" t="s">
        <v>13</v>
      </c>
      <c r="J1371" s="1" t="s">
        <v>36</v>
      </c>
      <c r="K1371" s="1" t="s">
        <v>45</v>
      </c>
      <c r="L1371" s="1" t="s">
        <v>31</v>
      </c>
      <c r="M1371" s="1" t="s">
        <v>17</v>
      </c>
      <c r="N1371" s="1" t="s">
        <v>18</v>
      </c>
      <c r="O1371" s="13">
        <v>0.03</v>
      </c>
    </row>
    <row r="1372" spans="1:15" x14ac:dyDescent="0.25">
      <c r="A1372" s="1" t="s">
        <v>1407</v>
      </c>
      <c r="B1372" s="12">
        <v>44827</v>
      </c>
      <c r="C1372" s="12" t="str">
        <f t="shared" si="63"/>
        <v>2022</v>
      </c>
      <c r="D1372" s="12" t="str">
        <f t="shared" si="64"/>
        <v>Sep</v>
      </c>
      <c r="E1372" s="1">
        <v>20414</v>
      </c>
      <c r="F1372" s="1">
        <v>18317</v>
      </c>
      <c r="G1372" s="1">
        <v>2097</v>
      </c>
      <c r="H1372" s="3">
        <f t="shared" si="65"/>
        <v>0.10272362104438131</v>
      </c>
      <c r="I1372" s="1" t="s">
        <v>15</v>
      </c>
      <c r="J1372" s="1" t="s">
        <v>14</v>
      </c>
      <c r="K1372" s="1" t="s">
        <v>35</v>
      </c>
      <c r="L1372" s="1" t="s">
        <v>31</v>
      </c>
      <c r="M1372" s="1" t="s">
        <v>17</v>
      </c>
      <c r="N1372" s="1" t="s">
        <v>33</v>
      </c>
      <c r="O1372" s="13">
        <v>0.01</v>
      </c>
    </row>
    <row r="1373" spans="1:15" x14ac:dyDescent="0.25">
      <c r="A1373" s="1" t="s">
        <v>1408</v>
      </c>
      <c r="B1373" s="12">
        <v>44870</v>
      </c>
      <c r="C1373" s="12" t="str">
        <f t="shared" si="63"/>
        <v>2022</v>
      </c>
      <c r="D1373" s="12" t="str">
        <f t="shared" si="64"/>
        <v>Nov</v>
      </c>
      <c r="E1373" s="1">
        <v>23791</v>
      </c>
      <c r="F1373" s="1">
        <v>27833</v>
      </c>
      <c r="G1373" s="1">
        <v>-4042</v>
      </c>
      <c r="H1373" s="3">
        <f t="shared" si="65"/>
        <v>-0.16989617922743894</v>
      </c>
      <c r="I1373" s="1" t="s">
        <v>35</v>
      </c>
      <c r="J1373" s="1" t="s">
        <v>36</v>
      </c>
      <c r="K1373" s="1" t="s">
        <v>15</v>
      </c>
      <c r="L1373" s="1" t="s">
        <v>16</v>
      </c>
      <c r="M1373" s="1" t="s">
        <v>17</v>
      </c>
      <c r="N1373" s="1" t="s">
        <v>33</v>
      </c>
      <c r="O1373" s="13">
        <v>0.03</v>
      </c>
    </row>
    <row r="1374" spans="1:15" x14ac:dyDescent="0.25">
      <c r="A1374" s="1" t="s">
        <v>1409</v>
      </c>
      <c r="B1374" s="12">
        <v>44935</v>
      </c>
      <c r="C1374" s="12" t="str">
        <f t="shared" si="63"/>
        <v>2023</v>
      </c>
      <c r="D1374" s="12" t="str">
        <f t="shared" si="64"/>
        <v>Jan</v>
      </c>
      <c r="E1374" s="1">
        <v>44091</v>
      </c>
      <c r="F1374" s="1">
        <v>10633</v>
      </c>
      <c r="G1374" s="1">
        <v>33458</v>
      </c>
      <c r="H1374" s="3">
        <f t="shared" si="65"/>
        <v>0.75883967249552065</v>
      </c>
      <c r="I1374" s="1" t="s">
        <v>13</v>
      </c>
      <c r="J1374" s="1" t="s">
        <v>36</v>
      </c>
      <c r="K1374" s="1" t="s">
        <v>45</v>
      </c>
      <c r="L1374" s="1" t="s">
        <v>27</v>
      </c>
      <c r="M1374" s="1" t="s">
        <v>38</v>
      </c>
      <c r="N1374" s="1" t="s">
        <v>24</v>
      </c>
      <c r="O1374" s="13">
        <v>0.09</v>
      </c>
    </row>
    <row r="1375" spans="1:15" x14ac:dyDescent="0.25">
      <c r="A1375" s="1" t="s">
        <v>1410</v>
      </c>
      <c r="B1375" s="12">
        <v>45185</v>
      </c>
      <c r="C1375" s="12" t="str">
        <f t="shared" si="63"/>
        <v>2023</v>
      </c>
      <c r="D1375" s="12" t="str">
        <f t="shared" si="64"/>
        <v>Sep</v>
      </c>
      <c r="E1375" s="1">
        <v>27690</v>
      </c>
      <c r="F1375" s="1">
        <v>16547</v>
      </c>
      <c r="G1375" s="1">
        <v>11143</v>
      </c>
      <c r="H1375" s="3">
        <f t="shared" si="65"/>
        <v>0.4024196460816179</v>
      </c>
      <c r="I1375" s="1" t="s">
        <v>13</v>
      </c>
      <c r="J1375" s="1" t="s">
        <v>40</v>
      </c>
      <c r="K1375" s="1" t="s">
        <v>21</v>
      </c>
      <c r="L1375" s="1" t="s">
        <v>31</v>
      </c>
      <c r="M1375" s="1" t="s">
        <v>17</v>
      </c>
      <c r="N1375" s="1" t="s">
        <v>18</v>
      </c>
      <c r="O1375" s="13">
        <v>0.2</v>
      </c>
    </row>
    <row r="1376" spans="1:15" x14ac:dyDescent="0.25">
      <c r="A1376" s="1" t="s">
        <v>1411</v>
      </c>
      <c r="B1376" s="12">
        <v>44705</v>
      </c>
      <c r="C1376" s="12" t="str">
        <f t="shared" si="63"/>
        <v>2022</v>
      </c>
      <c r="D1376" s="12" t="str">
        <f t="shared" si="64"/>
        <v>May</v>
      </c>
      <c r="E1376" s="1">
        <v>19955</v>
      </c>
      <c r="F1376" s="1">
        <v>21369</v>
      </c>
      <c r="G1376" s="1">
        <v>-1414</v>
      </c>
      <c r="H1376" s="3">
        <f t="shared" si="65"/>
        <v>-7.0859433725883242E-2</v>
      </c>
      <c r="I1376" s="1" t="s">
        <v>15</v>
      </c>
      <c r="J1376" s="1" t="s">
        <v>30</v>
      </c>
      <c r="K1376" s="1" t="s">
        <v>21</v>
      </c>
      <c r="L1376" s="1" t="s">
        <v>22</v>
      </c>
      <c r="M1376" s="1" t="s">
        <v>17</v>
      </c>
      <c r="N1376" s="1" t="s">
        <v>18</v>
      </c>
      <c r="O1376" s="13">
        <v>0.21</v>
      </c>
    </row>
    <row r="1377" spans="1:15" x14ac:dyDescent="0.25">
      <c r="A1377" s="1" t="s">
        <v>1412</v>
      </c>
      <c r="B1377" s="12">
        <v>45241</v>
      </c>
      <c r="C1377" s="12" t="str">
        <f t="shared" si="63"/>
        <v>2023</v>
      </c>
      <c r="D1377" s="12" t="str">
        <f t="shared" si="64"/>
        <v>Nov</v>
      </c>
      <c r="E1377" s="1">
        <v>18452</v>
      </c>
      <c r="F1377" s="1">
        <v>28913</v>
      </c>
      <c r="G1377" s="1">
        <v>-10461</v>
      </c>
      <c r="H1377" s="3">
        <f t="shared" si="65"/>
        <v>-0.56693041404725775</v>
      </c>
      <c r="I1377" s="1" t="s">
        <v>15</v>
      </c>
      <c r="J1377" s="1" t="s">
        <v>36</v>
      </c>
      <c r="K1377" s="1" t="s">
        <v>21</v>
      </c>
      <c r="L1377" s="1" t="s">
        <v>27</v>
      </c>
      <c r="M1377" s="1" t="s">
        <v>23</v>
      </c>
      <c r="N1377" s="1" t="s">
        <v>51</v>
      </c>
      <c r="O1377" s="13">
        <v>0.22</v>
      </c>
    </row>
    <row r="1378" spans="1:15" x14ac:dyDescent="0.25">
      <c r="A1378" s="1" t="s">
        <v>1413</v>
      </c>
      <c r="B1378" s="12">
        <v>44843</v>
      </c>
      <c r="C1378" s="12" t="str">
        <f t="shared" si="63"/>
        <v>2022</v>
      </c>
      <c r="D1378" s="12" t="str">
        <f t="shared" si="64"/>
        <v>Oct</v>
      </c>
      <c r="E1378" s="1">
        <v>12781</v>
      </c>
      <c r="F1378" s="1">
        <v>25488</v>
      </c>
      <c r="G1378" s="1">
        <v>-12707</v>
      </c>
      <c r="H1378" s="3">
        <f t="shared" si="65"/>
        <v>-0.99421015569986704</v>
      </c>
      <c r="I1378" s="1" t="s">
        <v>13</v>
      </c>
      <c r="J1378" s="1" t="s">
        <v>40</v>
      </c>
      <c r="K1378" s="1" t="s">
        <v>21</v>
      </c>
      <c r="L1378" s="1" t="s">
        <v>31</v>
      </c>
      <c r="M1378" s="1" t="s">
        <v>23</v>
      </c>
      <c r="N1378" s="1" t="s">
        <v>18</v>
      </c>
      <c r="O1378" s="13">
        <v>0.26</v>
      </c>
    </row>
    <row r="1379" spans="1:15" x14ac:dyDescent="0.25">
      <c r="A1379" s="1" t="s">
        <v>1414</v>
      </c>
      <c r="B1379" s="12">
        <v>45117</v>
      </c>
      <c r="C1379" s="12" t="str">
        <f t="shared" si="63"/>
        <v>2023</v>
      </c>
      <c r="D1379" s="12" t="str">
        <f t="shared" si="64"/>
        <v>Jul</v>
      </c>
      <c r="E1379" s="1">
        <v>10380</v>
      </c>
      <c r="F1379" s="1">
        <v>22551</v>
      </c>
      <c r="G1379" s="1">
        <v>-12171</v>
      </c>
      <c r="H1379" s="3">
        <f t="shared" si="65"/>
        <v>-1.1725433526011562</v>
      </c>
      <c r="I1379" s="1" t="s">
        <v>35</v>
      </c>
      <c r="J1379" s="1" t="s">
        <v>30</v>
      </c>
      <c r="K1379" s="1" t="s">
        <v>29</v>
      </c>
      <c r="L1379" s="1" t="s">
        <v>31</v>
      </c>
      <c r="M1379" s="1" t="s">
        <v>32</v>
      </c>
      <c r="N1379" s="1" t="s">
        <v>33</v>
      </c>
      <c r="O1379" s="13">
        <v>0.1</v>
      </c>
    </row>
    <row r="1380" spans="1:15" x14ac:dyDescent="0.25">
      <c r="A1380" s="1" t="s">
        <v>1415</v>
      </c>
      <c r="B1380" s="12">
        <v>44814</v>
      </c>
      <c r="C1380" s="12" t="str">
        <f t="shared" si="63"/>
        <v>2022</v>
      </c>
      <c r="D1380" s="12" t="str">
        <f t="shared" si="64"/>
        <v>Sep</v>
      </c>
      <c r="E1380" s="1">
        <v>20222</v>
      </c>
      <c r="F1380" s="1">
        <v>18570</v>
      </c>
      <c r="G1380" s="1">
        <v>1652</v>
      </c>
      <c r="H1380" s="3">
        <f t="shared" si="65"/>
        <v>8.1693205419839779E-2</v>
      </c>
      <c r="I1380" s="1" t="s">
        <v>35</v>
      </c>
      <c r="J1380" s="1" t="s">
        <v>14</v>
      </c>
      <c r="K1380" s="1" t="s">
        <v>29</v>
      </c>
      <c r="L1380" s="1" t="s">
        <v>27</v>
      </c>
      <c r="M1380" s="1" t="s">
        <v>38</v>
      </c>
      <c r="N1380" s="1" t="s">
        <v>33</v>
      </c>
      <c r="O1380" s="13">
        <v>0.08</v>
      </c>
    </row>
    <row r="1381" spans="1:15" x14ac:dyDescent="0.25">
      <c r="A1381" s="1" t="s">
        <v>1416</v>
      </c>
      <c r="B1381" s="12">
        <v>44801</v>
      </c>
      <c r="C1381" s="12" t="str">
        <f t="shared" si="63"/>
        <v>2022</v>
      </c>
      <c r="D1381" s="12" t="str">
        <f t="shared" si="64"/>
        <v>Aug</v>
      </c>
      <c r="E1381" s="1">
        <v>15933</v>
      </c>
      <c r="F1381" s="1">
        <v>4243</v>
      </c>
      <c r="G1381" s="1">
        <v>11690</v>
      </c>
      <c r="H1381" s="3">
        <f t="shared" si="65"/>
        <v>0.73369735768530719</v>
      </c>
      <c r="I1381" s="1" t="s">
        <v>20</v>
      </c>
      <c r="J1381" s="1" t="s">
        <v>14</v>
      </c>
      <c r="K1381" s="1" t="s">
        <v>45</v>
      </c>
      <c r="L1381" s="1" t="s">
        <v>31</v>
      </c>
      <c r="M1381" s="1" t="s">
        <v>17</v>
      </c>
      <c r="N1381" s="1" t="s">
        <v>33</v>
      </c>
      <c r="O1381" s="13">
        <v>0</v>
      </c>
    </row>
    <row r="1382" spans="1:15" x14ac:dyDescent="0.25">
      <c r="A1382" s="1" t="s">
        <v>1417</v>
      </c>
      <c r="B1382" s="12">
        <v>44644</v>
      </c>
      <c r="C1382" s="12" t="str">
        <f t="shared" si="63"/>
        <v>2022</v>
      </c>
      <c r="D1382" s="12" t="str">
        <f t="shared" si="64"/>
        <v>Mar</v>
      </c>
      <c r="E1382" s="1">
        <v>5292</v>
      </c>
      <c r="F1382" s="1">
        <v>8086</v>
      </c>
      <c r="G1382" s="1">
        <v>-2794</v>
      </c>
      <c r="H1382" s="3">
        <f t="shared" si="65"/>
        <v>-0.52796674225245654</v>
      </c>
      <c r="I1382" s="1" t="s">
        <v>13</v>
      </c>
      <c r="J1382" s="1" t="s">
        <v>36</v>
      </c>
      <c r="K1382" s="1" t="s">
        <v>21</v>
      </c>
      <c r="L1382" s="1" t="s">
        <v>31</v>
      </c>
      <c r="M1382" s="1" t="s">
        <v>23</v>
      </c>
      <c r="N1382" s="1" t="s">
        <v>51</v>
      </c>
      <c r="O1382" s="13">
        <v>0.04</v>
      </c>
    </row>
    <row r="1383" spans="1:15" x14ac:dyDescent="0.25">
      <c r="A1383" s="1" t="s">
        <v>1418</v>
      </c>
      <c r="B1383" s="12">
        <v>44963</v>
      </c>
      <c r="C1383" s="12" t="str">
        <f t="shared" si="63"/>
        <v>2023</v>
      </c>
      <c r="D1383" s="12" t="str">
        <f t="shared" si="64"/>
        <v>Feb</v>
      </c>
      <c r="E1383" s="1">
        <v>48072</v>
      </c>
      <c r="F1383" s="1">
        <v>6076</v>
      </c>
      <c r="G1383" s="1">
        <v>41996</v>
      </c>
      <c r="H1383" s="3">
        <f t="shared" si="65"/>
        <v>0.87360625728074559</v>
      </c>
      <c r="I1383" s="1" t="s">
        <v>13</v>
      </c>
      <c r="J1383" s="1" t="s">
        <v>36</v>
      </c>
      <c r="K1383" s="1" t="s">
        <v>21</v>
      </c>
      <c r="L1383" s="1" t="s">
        <v>31</v>
      </c>
      <c r="M1383" s="1" t="s">
        <v>32</v>
      </c>
      <c r="N1383" s="1" t="s">
        <v>51</v>
      </c>
      <c r="O1383" s="13">
        <v>0.02</v>
      </c>
    </row>
    <row r="1384" spans="1:15" x14ac:dyDescent="0.25">
      <c r="A1384" s="1" t="s">
        <v>1419</v>
      </c>
      <c r="B1384" s="12">
        <v>45068</v>
      </c>
      <c r="C1384" s="12" t="str">
        <f t="shared" si="63"/>
        <v>2023</v>
      </c>
      <c r="D1384" s="12" t="str">
        <f t="shared" si="64"/>
        <v>May</v>
      </c>
      <c r="E1384" s="1">
        <v>19337</v>
      </c>
      <c r="F1384" s="1">
        <v>24817</v>
      </c>
      <c r="G1384" s="1">
        <v>-5480</v>
      </c>
      <c r="H1384" s="3">
        <f t="shared" si="65"/>
        <v>-0.2833945286238817</v>
      </c>
      <c r="I1384" s="1" t="s">
        <v>13</v>
      </c>
      <c r="J1384" s="1" t="s">
        <v>36</v>
      </c>
      <c r="K1384" s="1" t="s">
        <v>21</v>
      </c>
      <c r="L1384" s="1" t="s">
        <v>31</v>
      </c>
      <c r="M1384" s="1" t="s">
        <v>17</v>
      </c>
      <c r="N1384" s="1" t="s">
        <v>33</v>
      </c>
      <c r="O1384" s="13">
        <v>0.04</v>
      </c>
    </row>
    <row r="1385" spans="1:15" x14ac:dyDescent="0.25">
      <c r="A1385" s="1" t="s">
        <v>1420</v>
      </c>
      <c r="B1385" s="12">
        <v>44882</v>
      </c>
      <c r="C1385" s="12" t="str">
        <f t="shared" si="63"/>
        <v>2022</v>
      </c>
      <c r="D1385" s="12" t="str">
        <f t="shared" si="64"/>
        <v>Nov</v>
      </c>
      <c r="E1385" s="1">
        <v>13636</v>
      </c>
      <c r="F1385" s="1">
        <v>8679</v>
      </c>
      <c r="G1385" s="1">
        <v>4957</v>
      </c>
      <c r="H1385" s="3">
        <f t="shared" si="65"/>
        <v>0.3635230272807275</v>
      </c>
      <c r="I1385" s="1" t="s">
        <v>35</v>
      </c>
      <c r="J1385" s="1" t="s">
        <v>36</v>
      </c>
      <c r="K1385" s="1" t="s">
        <v>45</v>
      </c>
      <c r="L1385" s="1" t="s">
        <v>27</v>
      </c>
      <c r="M1385" s="1" t="s">
        <v>17</v>
      </c>
      <c r="N1385" s="1" t="s">
        <v>18</v>
      </c>
      <c r="O1385" s="13">
        <v>0.06</v>
      </c>
    </row>
    <row r="1386" spans="1:15" x14ac:dyDescent="0.25">
      <c r="A1386" s="1" t="s">
        <v>1421</v>
      </c>
      <c r="B1386" s="12">
        <v>44635</v>
      </c>
      <c r="C1386" s="12" t="str">
        <f t="shared" si="63"/>
        <v>2022</v>
      </c>
      <c r="D1386" s="12" t="str">
        <f t="shared" si="64"/>
        <v>Mar</v>
      </c>
      <c r="E1386" s="1">
        <v>12012</v>
      </c>
      <c r="F1386" s="1">
        <v>25054</v>
      </c>
      <c r="G1386" s="1">
        <v>-13042</v>
      </c>
      <c r="H1386" s="3">
        <f t="shared" si="65"/>
        <v>-1.0857475857475858</v>
      </c>
      <c r="I1386" s="1" t="s">
        <v>29</v>
      </c>
      <c r="J1386" s="1" t="s">
        <v>36</v>
      </c>
      <c r="K1386" s="1" t="s">
        <v>21</v>
      </c>
      <c r="L1386" s="1" t="s">
        <v>27</v>
      </c>
      <c r="M1386" s="1" t="s">
        <v>23</v>
      </c>
      <c r="N1386" s="1" t="s">
        <v>18</v>
      </c>
      <c r="O1386" s="13">
        <v>0.03</v>
      </c>
    </row>
    <row r="1387" spans="1:15" x14ac:dyDescent="0.25">
      <c r="A1387" s="1" t="s">
        <v>1422</v>
      </c>
      <c r="B1387" s="12">
        <v>45014</v>
      </c>
      <c r="C1387" s="12" t="str">
        <f t="shared" si="63"/>
        <v>2023</v>
      </c>
      <c r="D1387" s="12" t="str">
        <f t="shared" si="64"/>
        <v>Mar</v>
      </c>
      <c r="E1387" s="1">
        <v>20415</v>
      </c>
      <c r="F1387" s="1">
        <v>22056</v>
      </c>
      <c r="G1387" s="1">
        <v>-1641</v>
      </c>
      <c r="H1387" s="3">
        <f t="shared" si="65"/>
        <v>-8.0382072005878033E-2</v>
      </c>
      <c r="I1387" s="1" t="s">
        <v>13</v>
      </c>
      <c r="J1387" s="1" t="s">
        <v>26</v>
      </c>
      <c r="K1387" s="1" t="s">
        <v>21</v>
      </c>
      <c r="L1387" s="1" t="s">
        <v>16</v>
      </c>
      <c r="M1387" s="1" t="s">
        <v>32</v>
      </c>
      <c r="N1387" s="1" t="s">
        <v>33</v>
      </c>
      <c r="O1387" s="13">
        <v>0.27</v>
      </c>
    </row>
    <row r="1388" spans="1:15" x14ac:dyDescent="0.25">
      <c r="A1388" s="1" t="s">
        <v>1423</v>
      </c>
      <c r="B1388" s="12">
        <v>44970</v>
      </c>
      <c r="C1388" s="12" t="str">
        <f t="shared" si="63"/>
        <v>2023</v>
      </c>
      <c r="D1388" s="12" t="str">
        <f t="shared" si="64"/>
        <v>Feb</v>
      </c>
      <c r="E1388" s="1">
        <v>10668</v>
      </c>
      <c r="F1388" s="1">
        <v>25862</v>
      </c>
      <c r="G1388" s="1">
        <v>-15194</v>
      </c>
      <c r="H1388" s="3">
        <f t="shared" si="65"/>
        <v>-1.4242594675665541</v>
      </c>
      <c r="I1388" s="1" t="s">
        <v>13</v>
      </c>
      <c r="J1388" s="1" t="s">
        <v>36</v>
      </c>
      <c r="K1388" s="1" t="s">
        <v>21</v>
      </c>
      <c r="L1388" s="1" t="s">
        <v>31</v>
      </c>
      <c r="M1388" s="1" t="s">
        <v>17</v>
      </c>
      <c r="N1388" s="1" t="s">
        <v>33</v>
      </c>
      <c r="O1388" s="13">
        <v>0.15</v>
      </c>
    </row>
    <row r="1389" spans="1:15" x14ac:dyDescent="0.25">
      <c r="A1389" s="1" t="s">
        <v>1424</v>
      </c>
      <c r="B1389" s="12">
        <v>44584</v>
      </c>
      <c r="C1389" s="12" t="str">
        <f t="shared" si="63"/>
        <v>2022</v>
      </c>
      <c r="D1389" s="12" t="str">
        <f t="shared" si="64"/>
        <v>Jan</v>
      </c>
      <c r="E1389" s="1">
        <v>31200</v>
      </c>
      <c r="F1389" s="1">
        <v>14069</v>
      </c>
      <c r="G1389" s="1">
        <v>17131</v>
      </c>
      <c r="H1389" s="3">
        <f t="shared" si="65"/>
        <v>0.54907051282051278</v>
      </c>
      <c r="I1389" s="1" t="s">
        <v>13</v>
      </c>
      <c r="J1389" s="1" t="s">
        <v>14</v>
      </c>
      <c r="K1389" s="1" t="s">
        <v>15</v>
      </c>
      <c r="L1389" s="1" t="s">
        <v>31</v>
      </c>
      <c r="M1389" s="1" t="s">
        <v>38</v>
      </c>
      <c r="N1389" s="1" t="s">
        <v>18</v>
      </c>
      <c r="O1389" s="13">
        <v>0.16</v>
      </c>
    </row>
    <row r="1390" spans="1:15" x14ac:dyDescent="0.25">
      <c r="A1390" s="1" t="s">
        <v>1425</v>
      </c>
      <c r="B1390" s="12">
        <v>44706</v>
      </c>
      <c r="C1390" s="12" t="str">
        <f t="shared" si="63"/>
        <v>2022</v>
      </c>
      <c r="D1390" s="12" t="str">
        <f t="shared" si="64"/>
        <v>May</v>
      </c>
      <c r="E1390" s="1">
        <v>31938</v>
      </c>
      <c r="F1390" s="1">
        <v>23694</v>
      </c>
      <c r="G1390" s="1">
        <v>8244</v>
      </c>
      <c r="H1390" s="3">
        <f t="shared" si="65"/>
        <v>0.25812511741499156</v>
      </c>
      <c r="I1390" s="1" t="s">
        <v>15</v>
      </c>
      <c r="J1390" s="1" t="s">
        <v>36</v>
      </c>
      <c r="K1390" s="1" t="s">
        <v>21</v>
      </c>
      <c r="L1390" s="1" t="s">
        <v>31</v>
      </c>
      <c r="M1390" s="1" t="s">
        <v>17</v>
      </c>
      <c r="N1390" s="1" t="s">
        <v>33</v>
      </c>
      <c r="O1390" s="13">
        <v>0.16</v>
      </c>
    </row>
    <row r="1391" spans="1:15" x14ac:dyDescent="0.25">
      <c r="A1391" s="1" t="s">
        <v>1426</v>
      </c>
      <c r="B1391" s="12">
        <v>44845</v>
      </c>
      <c r="C1391" s="12" t="str">
        <f t="shared" si="63"/>
        <v>2022</v>
      </c>
      <c r="D1391" s="12" t="str">
        <f t="shared" si="64"/>
        <v>Oct</v>
      </c>
      <c r="E1391" s="1">
        <v>17032</v>
      </c>
      <c r="F1391" s="1">
        <v>20692</v>
      </c>
      <c r="G1391" s="1">
        <v>-3660</v>
      </c>
      <c r="H1391" s="3">
        <f t="shared" si="65"/>
        <v>-0.21488961953968999</v>
      </c>
      <c r="I1391" s="1" t="s">
        <v>13</v>
      </c>
      <c r="J1391" s="1" t="s">
        <v>40</v>
      </c>
      <c r="K1391" s="1" t="s">
        <v>29</v>
      </c>
      <c r="L1391" s="1" t="s">
        <v>16</v>
      </c>
      <c r="M1391" s="1" t="s">
        <v>17</v>
      </c>
      <c r="N1391" s="1" t="s">
        <v>33</v>
      </c>
      <c r="O1391" s="13">
        <v>0.05</v>
      </c>
    </row>
    <row r="1392" spans="1:15" x14ac:dyDescent="0.25">
      <c r="A1392" s="1" t="s">
        <v>1427</v>
      </c>
      <c r="B1392" s="12">
        <v>45153</v>
      </c>
      <c r="C1392" s="12" t="str">
        <f t="shared" si="63"/>
        <v>2023</v>
      </c>
      <c r="D1392" s="12" t="str">
        <f t="shared" si="64"/>
        <v>Aug</v>
      </c>
      <c r="E1392" s="1">
        <v>26709</v>
      </c>
      <c r="F1392" s="1">
        <v>10022</v>
      </c>
      <c r="G1392" s="1">
        <v>16687</v>
      </c>
      <c r="H1392" s="3">
        <f t="shared" si="65"/>
        <v>0.62477067655097529</v>
      </c>
      <c r="I1392" s="1" t="s">
        <v>13</v>
      </c>
      <c r="J1392" s="1" t="s">
        <v>36</v>
      </c>
      <c r="K1392" s="1" t="s">
        <v>29</v>
      </c>
      <c r="L1392" s="1" t="s">
        <v>41</v>
      </c>
      <c r="M1392" s="1" t="s">
        <v>32</v>
      </c>
      <c r="N1392" s="1" t="s">
        <v>51</v>
      </c>
      <c r="O1392" s="13">
        <v>0.02</v>
      </c>
    </row>
    <row r="1393" spans="1:15" x14ac:dyDescent="0.25">
      <c r="A1393" s="1" t="s">
        <v>1428</v>
      </c>
      <c r="B1393" s="12">
        <v>44872</v>
      </c>
      <c r="C1393" s="12" t="str">
        <f t="shared" si="63"/>
        <v>2022</v>
      </c>
      <c r="D1393" s="12" t="str">
        <f t="shared" si="64"/>
        <v>Nov</v>
      </c>
      <c r="E1393" s="1">
        <v>23644</v>
      </c>
      <c r="F1393" s="1">
        <v>4336</v>
      </c>
      <c r="G1393" s="1">
        <v>19308</v>
      </c>
      <c r="H1393" s="3">
        <f t="shared" si="65"/>
        <v>0.81661309423109452</v>
      </c>
      <c r="I1393" s="1" t="s">
        <v>35</v>
      </c>
      <c r="J1393" s="1" t="s">
        <v>26</v>
      </c>
      <c r="K1393" s="1" t="s">
        <v>45</v>
      </c>
      <c r="L1393" s="1" t="s">
        <v>27</v>
      </c>
      <c r="M1393" s="1" t="s">
        <v>17</v>
      </c>
      <c r="N1393" s="1" t="s">
        <v>33</v>
      </c>
      <c r="O1393" s="13">
        <v>0</v>
      </c>
    </row>
    <row r="1394" spans="1:15" x14ac:dyDescent="0.25">
      <c r="A1394" s="1" t="s">
        <v>1429</v>
      </c>
      <c r="B1394" s="12">
        <v>44793</v>
      </c>
      <c r="C1394" s="12" t="str">
        <f t="shared" si="63"/>
        <v>2022</v>
      </c>
      <c r="D1394" s="12" t="str">
        <f t="shared" si="64"/>
        <v>Aug</v>
      </c>
      <c r="E1394" s="1">
        <v>23128</v>
      </c>
      <c r="F1394" s="1">
        <v>9019</v>
      </c>
      <c r="G1394" s="1">
        <v>14109</v>
      </c>
      <c r="H1394" s="3">
        <f t="shared" si="65"/>
        <v>0.61003977862331371</v>
      </c>
      <c r="I1394" s="1" t="s">
        <v>13</v>
      </c>
      <c r="J1394" s="1" t="s">
        <v>36</v>
      </c>
      <c r="K1394" s="1" t="s">
        <v>15</v>
      </c>
      <c r="L1394" s="1" t="s">
        <v>16</v>
      </c>
      <c r="M1394" s="1" t="s">
        <v>17</v>
      </c>
      <c r="N1394" s="1" t="s">
        <v>51</v>
      </c>
      <c r="O1394" s="13">
        <v>0.04</v>
      </c>
    </row>
    <row r="1395" spans="1:15" x14ac:dyDescent="0.25">
      <c r="A1395" s="1" t="s">
        <v>1430</v>
      </c>
      <c r="B1395" s="12">
        <v>44757</v>
      </c>
      <c r="C1395" s="12" t="str">
        <f t="shared" si="63"/>
        <v>2022</v>
      </c>
      <c r="D1395" s="12" t="str">
        <f t="shared" si="64"/>
        <v>Jul</v>
      </c>
      <c r="E1395" s="1">
        <v>36294</v>
      </c>
      <c r="F1395" s="1">
        <v>16369</v>
      </c>
      <c r="G1395" s="1">
        <v>19925</v>
      </c>
      <c r="H1395" s="3">
        <f t="shared" si="65"/>
        <v>0.54898881357800189</v>
      </c>
      <c r="I1395" s="1" t="s">
        <v>35</v>
      </c>
      <c r="J1395" s="1" t="s">
        <v>36</v>
      </c>
      <c r="K1395" s="1" t="s">
        <v>20</v>
      </c>
      <c r="L1395" s="1" t="s">
        <v>16</v>
      </c>
      <c r="M1395" s="1" t="s">
        <v>17</v>
      </c>
      <c r="N1395" s="1" t="s">
        <v>24</v>
      </c>
      <c r="O1395" s="13">
        <v>0.28000000000000003</v>
      </c>
    </row>
    <row r="1396" spans="1:15" x14ac:dyDescent="0.25">
      <c r="A1396" s="1" t="s">
        <v>1431</v>
      </c>
      <c r="B1396" s="12">
        <v>45222</v>
      </c>
      <c r="C1396" s="12" t="str">
        <f t="shared" si="63"/>
        <v>2023</v>
      </c>
      <c r="D1396" s="12" t="str">
        <f t="shared" si="64"/>
        <v>Oct</v>
      </c>
      <c r="E1396" s="1">
        <v>14630</v>
      </c>
      <c r="F1396" s="1">
        <v>19760</v>
      </c>
      <c r="G1396" s="1">
        <v>-5130</v>
      </c>
      <c r="H1396" s="3">
        <f t="shared" si="65"/>
        <v>-0.35064935064935066</v>
      </c>
      <c r="I1396" s="1" t="s">
        <v>13</v>
      </c>
      <c r="J1396" s="1" t="s">
        <v>26</v>
      </c>
      <c r="K1396" s="1" t="s">
        <v>21</v>
      </c>
      <c r="L1396" s="1" t="s">
        <v>31</v>
      </c>
      <c r="M1396" s="1" t="s">
        <v>32</v>
      </c>
      <c r="N1396" s="1" t="s">
        <v>24</v>
      </c>
      <c r="O1396" s="13">
        <v>0.28999999999999998</v>
      </c>
    </row>
    <row r="1397" spans="1:15" x14ac:dyDescent="0.25">
      <c r="A1397" s="1" t="s">
        <v>1432</v>
      </c>
      <c r="B1397" s="12">
        <v>45172</v>
      </c>
      <c r="C1397" s="12" t="str">
        <f t="shared" si="63"/>
        <v>2023</v>
      </c>
      <c r="D1397" s="12" t="str">
        <f t="shared" si="64"/>
        <v>Sep</v>
      </c>
      <c r="E1397" s="1">
        <v>46470</v>
      </c>
      <c r="F1397" s="1">
        <v>13830</v>
      </c>
      <c r="G1397" s="1">
        <v>32640</v>
      </c>
      <c r="H1397" s="3">
        <f t="shared" si="65"/>
        <v>0.70238863783085859</v>
      </c>
      <c r="I1397" s="1" t="s">
        <v>29</v>
      </c>
      <c r="J1397" s="1" t="s">
        <v>36</v>
      </c>
      <c r="K1397" s="1" t="s">
        <v>45</v>
      </c>
      <c r="L1397" s="1" t="s">
        <v>16</v>
      </c>
      <c r="M1397" s="1" t="s">
        <v>38</v>
      </c>
      <c r="N1397" s="1" t="s">
        <v>33</v>
      </c>
      <c r="O1397" s="13">
        <v>0.26</v>
      </c>
    </row>
    <row r="1398" spans="1:15" x14ac:dyDescent="0.25">
      <c r="A1398" s="1" t="s">
        <v>1433</v>
      </c>
      <c r="B1398" s="12">
        <v>45062</v>
      </c>
      <c r="C1398" s="12" t="str">
        <f t="shared" si="63"/>
        <v>2023</v>
      </c>
      <c r="D1398" s="12" t="str">
        <f t="shared" si="64"/>
        <v>May</v>
      </c>
      <c r="E1398" s="1">
        <v>37838</v>
      </c>
      <c r="F1398" s="1">
        <v>18133</v>
      </c>
      <c r="G1398" s="1">
        <v>19705</v>
      </c>
      <c r="H1398" s="3">
        <f t="shared" si="65"/>
        <v>0.52077276811670803</v>
      </c>
      <c r="I1398" s="1" t="s">
        <v>13</v>
      </c>
      <c r="J1398" s="1" t="s">
        <v>40</v>
      </c>
      <c r="K1398" s="1" t="s">
        <v>35</v>
      </c>
      <c r="L1398" s="1" t="s">
        <v>16</v>
      </c>
      <c r="M1398" s="1" t="s">
        <v>17</v>
      </c>
      <c r="N1398" s="1" t="s">
        <v>18</v>
      </c>
      <c r="O1398" s="13">
        <v>0.04</v>
      </c>
    </row>
    <row r="1399" spans="1:15" x14ac:dyDescent="0.25">
      <c r="A1399" s="1" t="s">
        <v>1434</v>
      </c>
      <c r="B1399" s="12">
        <v>45010</v>
      </c>
      <c r="C1399" s="12" t="str">
        <f t="shared" si="63"/>
        <v>2023</v>
      </c>
      <c r="D1399" s="12" t="str">
        <f t="shared" si="64"/>
        <v>Mar</v>
      </c>
      <c r="E1399" s="1">
        <v>5440</v>
      </c>
      <c r="F1399" s="1">
        <v>28128</v>
      </c>
      <c r="G1399" s="1">
        <v>-22688</v>
      </c>
      <c r="H1399" s="3">
        <f t="shared" si="65"/>
        <v>-4.1705882352941179</v>
      </c>
      <c r="I1399" s="1" t="s">
        <v>29</v>
      </c>
      <c r="J1399" s="1" t="s">
        <v>36</v>
      </c>
      <c r="K1399" s="1" t="s">
        <v>21</v>
      </c>
      <c r="L1399" s="1" t="s">
        <v>16</v>
      </c>
      <c r="M1399" s="1" t="s">
        <v>32</v>
      </c>
      <c r="N1399" s="1" t="s">
        <v>18</v>
      </c>
      <c r="O1399" s="13">
        <v>0.23</v>
      </c>
    </row>
    <row r="1400" spans="1:15" x14ac:dyDescent="0.25">
      <c r="A1400" s="1" t="s">
        <v>1435</v>
      </c>
      <c r="B1400" s="12">
        <v>45108</v>
      </c>
      <c r="C1400" s="12" t="str">
        <f t="shared" si="63"/>
        <v>2023</v>
      </c>
      <c r="D1400" s="12" t="str">
        <f t="shared" si="64"/>
        <v>Jul</v>
      </c>
      <c r="E1400" s="1">
        <v>47314</v>
      </c>
      <c r="F1400" s="1">
        <v>5025</v>
      </c>
      <c r="G1400" s="1">
        <v>42289</v>
      </c>
      <c r="H1400" s="3">
        <f t="shared" si="65"/>
        <v>0.89379464851840895</v>
      </c>
      <c r="I1400" s="1" t="s">
        <v>20</v>
      </c>
      <c r="J1400" s="1" t="s">
        <v>36</v>
      </c>
      <c r="K1400" s="1" t="s">
        <v>29</v>
      </c>
      <c r="L1400" s="1" t="s">
        <v>27</v>
      </c>
      <c r="M1400" s="1" t="s">
        <v>38</v>
      </c>
      <c r="N1400" s="1" t="s">
        <v>51</v>
      </c>
      <c r="O1400" s="13">
        <v>0.09</v>
      </c>
    </row>
    <row r="1401" spans="1:15" x14ac:dyDescent="0.25">
      <c r="A1401" s="1" t="s">
        <v>1436</v>
      </c>
      <c r="B1401" s="12">
        <v>44790</v>
      </c>
      <c r="C1401" s="12" t="str">
        <f t="shared" si="63"/>
        <v>2022</v>
      </c>
      <c r="D1401" s="12" t="str">
        <f t="shared" si="64"/>
        <v>Aug</v>
      </c>
      <c r="E1401" s="1">
        <v>27513</v>
      </c>
      <c r="F1401" s="1">
        <v>10800</v>
      </c>
      <c r="G1401" s="1">
        <v>16713</v>
      </c>
      <c r="H1401" s="3">
        <f t="shared" si="65"/>
        <v>0.60745829244357208</v>
      </c>
      <c r="I1401" s="1" t="s">
        <v>13</v>
      </c>
      <c r="J1401" s="1" t="s">
        <v>26</v>
      </c>
      <c r="K1401" s="1" t="s">
        <v>29</v>
      </c>
      <c r="L1401" s="1" t="s">
        <v>31</v>
      </c>
      <c r="M1401" s="1" t="s">
        <v>17</v>
      </c>
      <c r="N1401" s="1" t="s">
        <v>18</v>
      </c>
      <c r="O1401" s="13">
        <v>0.06</v>
      </c>
    </row>
    <row r="1402" spans="1:15" x14ac:dyDescent="0.25">
      <c r="A1402" s="1" t="s">
        <v>1437</v>
      </c>
      <c r="B1402" s="12">
        <v>44749</v>
      </c>
      <c r="C1402" s="12" t="str">
        <f t="shared" si="63"/>
        <v>2022</v>
      </c>
      <c r="D1402" s="12" t="str">
        <f t="shared" si="64"/>
        <v>Jul</v>
      </c>
      <c r="E1402" s="1">
        <v>48164</v>
      </c>
      <c r="F1402" s="1">
        <v>9638</v>
      </c>
      <c r="G1402" s="1">
        <v>38526</v>
      </c>
      <c r="H1402" s="3">
        <f t="shared" si="65"/>
        <v>0.79989203554522048</v>
      </c>
      <c r="I1402" s="1" t="s">
        <v>13</v>
      </c>
      <c r="J1402" s="1" t="s">
        <v>30</v>
      </c>
      <c r="K1402" s="1" t="s">
        <v>35</v>
      </c>
      <c r="L1402" s="1" t="s">
        <v>22</v>
      </c>
      <c r="M1402" s="1" t="s">
        <v>23</v>
      </c>
      <c r="N1402" s="1" t="s">
        <v>51</v>
      </c>
      <c r="O1402" s="13">
        <v>0.23</v>
      </c>
    </row>
    <row r="1403" spans="1:15" x14ac:dyDescent="0.25">
      <c r="A1403" s="1" t="s">
        <v>1438</v>
      </c>
      <c r="B1403" s="12">
        <v>45209</v>
      </c>
      <c r="C1403" s="12" t="str">
        <f t="shared" si="63"/>
        <v>2023</v>
      </c>
      <c r="D1403" s="12" t="str">
        <f t="shared" si="64"/>
        <v>Oct</v>
      </c>
      <c r="E1403" s="1">
        <v>32982</v>
      </c>
      <c r="F1403" s="1">
        <v>15932</v>
      </c>
      <c r="G1403" s="1">
        <v>17050</v>
      </c>
      <c r="H1403" s="3">
        <f t="shared" si="65"/>
        <v>0.51694863865138563</v>
      </c>
      <c r="I1403" s="1" t="s">
        <v>35</v>
      </c>
      <c r="J1403" s="1" t="s">
        <v>36</v>
      </c>
      <c r="K1403" s="1" t="s">
        <v>21</v>
      </c>
      <c r="L1403" s="1" t="s">
        <v>16</v>
      </c>
      <c r="M1403" s="1" t="s">
        <v>32</v>
      </c>
      <c r="N1403" s="1" t="s">
        <v>18</v>
      </c>
      <c r="O1403" s="13">
        <v>7.0000000000000007E-2</v>
      </c>
    </row>
    <row r="1404" spans="1:15" x14ac:dyDescent="0.25">
      <c r="A1404" s="1" t="s">
        <v>1439</v>
      </c>
      <c r="B1404" s="12">
        <v>45176</v>
      </c>
      <c r="C1404" s="12" t="str">
        <f t="shared" si="63"/>
        <v>2023</v>
      </c>
      <c r="D1404" s="12" t="str">
        <f t="shared" si="64"/>
        <v>Sep</v>
      </c>
      <c r="E1404" s="1">
        <v>20295</v>
      </c>
      <c r="F1404" s="1">
        <v>23409</v>
      </c>
      <c r="G1404" s="1">
        <v>-3114</v>
      </c>
      <c r="H1404" s="3">
        <f t="shared" si="65"/>
        <v>-0.15343680709534369</v>
      </c>
      <c r="I1404" s="1" t="s">
        <v>13</v>
      </c>
      <c r="J1404" s="1" t="s">
        <v>36</v>
      </c>
      <c r="K1404" s="1" t="s">
        <v>20</v>
      </c>
      <c r="L1404" s="1" t="s">
        <v>31</v>
      </c>
      <c r="M1404" s="1" t="s">
        <v>17</v>
      </c>
      <c r="N1404" s="1" t="s">
        <v>18</v>
      </c>
      <c r="O1404" s="13">
        <v>0.18</v>
      </c>
    </row>
    <row r="1405" spans="1:15" x14ac:dyDescent="0.25">
      <c r="A1405" s="1" t="s">
        <v>1440</v>
      </c>
      <c r="B1405" s="12">
        <v>44764</v>
      </c>
      <c r="C1405" s="12" t="str">
        <f t="shared" si="63"/>
        <v>2022</v>
      </c>
      <c r="D1405" s="12" t="str">
        <f t="shared" si="64"/>
        <v>Jul</v>
      </c>
      <c r="E1405" s="1">
        <v>8566</v>
      </c>
      <c r="F1405" s="1">
        <v>26072</v>
      </c>
      <c r="G1405" s="1">
        <v>-17506</v>
      </c>
      <c r="H1405" s="3">
        <f t="shared" si="65"/>
        <v>-2.0436609852906842</v>
      </c>
      <c r="I1405" s="1" t="s">
        <v>29</v>
      </c>
      <c r="J1405" s="1" t="s">
        <v>40</v>
      </c>
      <c r="K1405" s="1" t="s">
        <v>21</v>
      </c>
      <c r="L1405" s="1" t="s">
        <v>31</v>
      </c>
      <c r="M1405" s="1" t="s">
        <v>38</v>
      </c>
      <c r="N1405" s="1" t="s">
        <v>18</v>
      </c>
      <c r="O1405" s="13">
        <v>0.28999999999999998</v>
      </c>
    </row>
    <row r="1406" spans="1:15" x14ac:dyDescent="0.25">
      <c r="A1406" s="1" t="s">
        <v>1441</v>
      </c>
      <c r="B1406" s="12">
        <v>44674</v>
      </c>
      <c r="C1406" s="12" t="str">
        <f t="shared" si="63"/>
        <v>2022</v>
      </c>
      <c r="D1406" s="12" t="str">
        <f t="shared" si="64"/>
        <v>Apr</v>
      </c>
      <c r="E1406" s="1">
        <v>27541</v>
      </c>
      <c r="F1406" s="1">
        <v>21912</v>
      </c>
      <c r="G1406" s="1">
        <v>5629</v>
      </c>
      <c r="H1406" s="3">
        <f t="shared" si="65"/>
        <v>0.20438618786536436</v>
      </c>
      <c r="I1406" s="1" t="s">
        <v>15</v>
      </c>
      <c r="J1406" s="1" t="s">
        <v>30</v>
      </c>
      <c r="K1406" s="1" t="s">
        <v>21</v>
      </c>
      <c r="L1406" s="1" t="s">
        <v>31</v>
      </c>
      <c r="M1406" s="1" t="s">
        <v>32</v>
      </c>
      <c r="N1406" s="1" t="s">
        <v>24</v>
      </c>
      <c r="O1406" s="13">
        <v>0.01</v>
      </c>
    </row>
    <row r="1407" spans="1:15" x14ac:dyDescent="0.25">
      <c r="A1407" s="1" t="s">
        <v>1442</v>
      </c>
      <c r="B1407" s="12">
        <v>45022</v>
      </c>
      <c r="C1407" s="12" t="str">
        <f t="shared" si="63"/>
        <v>2023</v>
      </c>
      <c r="D1407" s="12" t="str">
        <f t="shared" si="64"/>
        <v>Apr</v>
      </c>
      <c r="E1407" s="1">
        <v>39042</v>
      </c>
      <c r="F1407" s="1">
        <v>10395</v>
      </c>
      <c r="G1407" s="1">
        <v>28647</v>
      </c>
      <c r="H1407" s="3">
        <f t="shared" si="65"/>
        <v>0.73374827109266938</v>
      </c>
      <c r="I1407" s="1" t="s">
        <v>15</v>
      </c>
      <c r="J1407" s="1" t="s">
        <v>36</v>
      </c>
      <c r="K1407" s="1" t="s">
        <v>20</v>
      </c>
      <c r="L1407" s="1" t="s">
        <v>27</v>
      </c>
      <c r="M1407" s="1" t="s">
        <v>32</v>
      </c>
      <c r="N1407" s="1" t="s">
        <v>24</v>
      </c>
      <c r="O1407" s="13">
        <v>7.0000000000000007E-2</v>
      </c>
    </row>
    <row r="1408" spans="1:15" x14ac:dyDescent="0.25">
      <c r="A1408" s="1" t="s">
        <v>1443</v>
      </c>
      <c r="B1408" s="12">
        <v>44619</v>
      </c>
      <c r="C1408" s="12" t="str">
        <f t="shared" si="63"/>
        <v>2022</v>
      </c>
      <c r="D1408" s="12" t="str">
        <f t="shared" si="64"/>
        <v>Feb</v>
      </c>
      <c r="E1408" s="1">
        <v>18312</v>
      </c>
      <c r="F1408" s="1">
        <v>8552</v>
      </c>
      <c r="G1408" s="1">
        <v>9760</v>
      </c>
      <c r="H1408" s="3">
        <f t="shared" si="65"/>
        <v>0.53298383573612929</v>
      </c>
      <c r="I1408" s="1" t="s">
        <v>35</v>
      </c>
      <c r="J1408" s="1" t="s">
        <v>36</v>
      </c>
      <c r="K1408" s="1" t="s">
        <v>21</v>
      </c>
      <c r="L1408" s="1" t="s">
        <v>16</v>
      </c>
      <c r="M1408" s="1" t="s">
        <v>32</v>
      </c>
      <c r="N1408" s="1" t="s">
        <v>18</v>
      </c>
      <c r="O1408" s="13">
        <v>0.22</v>
      </c>
    </row>
    <row r="1409" spans="1:15" x14ac:dyDescent="0.25">
      <c r="A1409" s="1" t="s">
        <v>1444</v>
      </c>
      <c r="B1409" s="12">
        <v>45270</v>
      </c>
      <c r="C1409" s="12" t="str">
        <f t="shared" si="63"/>
        <v>2023</v>
      </c>
      <c r="D1409" s="12" t="str">
        <f t="shared" si="64"/>
        <v>Dec</v>
      </c>
      <c r="E1409" s="1">
        <v>21805</v>
      </c>
      <c r="F1409" s="1">
        <v>19800</v>
      </c>
      <c r="G1409" s="1">
        <v>2005</v>
      </c>
      <c r="H1409" s="3">
        <f t="shared" si="65"/>
        <v>9.1951387296491632E-2</v>
      </c>
      <c r="I1409" s="1" t="s">
        <v>29</v>
      </c>
      <c r="J1409" s="1" t="s">
        <v>14</v>
      </c>
      <c r="K1409" s="1" t="s">
        <v>21</v>
      </c>
      <c r="L1409" s="1" t="s">
        <v>16</v>
      </c>
      <c r="M1409" s="1" t="s">
        <v>38</v>
      </c>
      <c r="N1409" s="1" t="s">
        <v>33</v>
      </c>
      <c r="O1409" s="13">
        <v>0.1</v>
      </c>
    </row>
    <row r="1410" spans="1:15" x14ac:dyDescent="0.25">
      <c r="A1410" s="1" t="s">
        <v>1445</v>
      </c>
      <c r="B1410" s="12">
        <v>45053</v>
      </c>
      <c r="C1410" s="12" t="str">
        <f t="shared" si="63"/>
        <v>2023</v>
      </c>
      <c r="D1410" s="12" t="str">
        <f t="shared" si="64"/>
        <v>May</v>
      </c>
      <c r="E1410" s="1">
        <v>19464</v>
      </c>
      <c r="F1410" s="1">
        <v>15936</v>
      </c>
      <c r="G1410" s="1">
        <v>3528</v>
      </c>
      <c r="H1410" s="3">
        <f t="shared" si="65"/>
        <v>0.18125770653514181</v>
      </c>
      <c r="I1410" s="1" t="s">
        <v>13</v>
      </c>
      <c r="J1410" s="1" t="s">
        <v>40</v>
      </c>
      <c r="K1410" s="1" t="s">
        <v>21</v>
      </c>
      <c r="L1410" s="1" t="s">
        <v>31</v>
      </c>
      <c r="M1410" s="1" t="s">
        <v>23</v>
      </c>
      <c r="N1410" s="1" t="s">
        <v>24</v>
      </c>
      <c r="O1410" s="13">
        <v>0.1</v>
      </c>
    </row>
    <row r="1411" spans="1:15" x14ac:dyDescent="0.25">
      <c r="A1411" s="1" t="s">
        <v>1446</v>
      </c>
      <c r="B1411" s="12">
        <v>44862</v>
      </c>
      <c r="C1411" s="12" t="str">
        <f t="shared" ref="C1411:C1474" si="66">TEXT(B1411,"YYYY")</f>
        <v>2022</v>
      </c>
      <c r="D1411" s="12" t="str">
        <f t="shared" ref="D1411:D1474" si="67">TEXT(B1411,"MMM")</f>
        <v>Oct</v>
      </c>
      <c r="E1411" s="1">
        <v>9927</v>
      </c>
      <c r="F1411" s="1">
        <v>24565</v>
      </c>
      <c r="G1411" s="1">
        <v>-14638</v>
      </c>
      <c r="H1411" s="3">
        <f t="shared" ref="H1411:H1474" si="68">G1411/E1411</f>
        <v>-1.4745643195325879</v>
      </c>
      <c r="I1411" s="1" t="s">
        <v>35</v>
      </c>
      <c r="J1411" s="1" t="s">
        <v>36</v>
      </c>
      <c r="K1411" s="1" t="s">
        <v>15</v>
      </c>
      <c r="L1411" s="1" t="s">
        <v>41</v>
      </c>
      <c r="M1411" s="1" t="s">
        <v>17</v>
      </c>
      <c r="N1411" s="1" t="s">
        <v>18</v>
      </c>
      <c r="O1411" s="13">
        <v>0.08</v>
      </c>
    </row>
    <row r="1412" spans="1:15" x14ac:dyDescent="0.25">
      <c r="A1412" s="1" t="s">
        <v>1447</v>
      </c>
      <c r="B1412" s="12">
        <v>44749</v>
      </c>
      <c r="C1412" s="12" t="str">
        <f t="shared" si="66"/>
        <v>2022</v>
      </c>
      <c r="D1412" s="12" t="str">
        <f t="shared" si="67"/>
        <v>Jul</v>
      </c>
      <c r="E1412" s="1">
        <v>16727</v>
      </c>
      <c r="F1412" s="1">
        <v>5817</v>
      </c>
      <c r="G1412" s="1">
        <v>10910</v>
      </c>
      <c r="H1412" s="3">
        <f t="shared" si="68"/>
        <v>0.65223889519937828</v>
      </c>
      <c r="I1412" s="1" t="s">
        <v>29</v>
      </c>
      <c r="J1412" s="1" t="s">
        <v>36</v>
      </c>
      <c r="K1412" s="1" t="s">
        <v>21</v>
      </c>
      <c r="L1412" s="1" t="s">
        <v>41</v>
      </c>
      <c r="M1412" s="1" t="s">
        <v>17</v>
      </c>
      <c r="N1412" s="1" t="s">
        <v>33</v>
      </c>
      <c r="O1412" s="13">
        <v>0.19</v>
      </c>
    </row>
    <row r="1413" spans="1:15" x14ac:dyDescent="0.25">
      <c r="A1413" s="1" t="s">
        <v>1448</v>
      </c>
      <c r="B1413" s="12">
        <v>45230</v>
      </c>
      <c r="C1413" s="12" t="str">
        <f t="shared" si="66"/>
        <v>2023</v>
      </c>
      <c r="D1413" s="12" t="str">
        <f t="shared" si="67"/>
        <v>Oct</v>
      </c>
      <c r="E1413" s="1">
        <v>40371</v>
      </c>
      <c r="F1413" s="1">
        <v>16090</v>
      </c>
      <c r="G1413" s="1">
        <v>24281</v>
      </c>
      <c r="H1413" s="3">
        <f t="shared" si="68"/>
        <v>0.60144658294320186</v>
      </c>
      <c r="I1413" s="1" t="s">
        <v>35</v>
      </c>
      <c r="J1413" s="1" t="s">
        <v>36</v>
      </c>
      <c r="K1413" s="1" t="s">
        <v>35</v>
      </c>
      <c r="L1413" s="1" t="s">
        <v>41</v>
      </c>
      <c r="M1413" s="1" t="s">
        <v>38</v>
      </c>
      <c r="N1413" s="1" t="s">
        <v>51</v>
      </c>
      <c r="O1413" s="13">
        <v>0.17</v>
      </c>
    </row>
    <row r="1414" spans="1:15" x14ac:dyDescent="0.25">
      <c r="A1414" s="1" t="s">
        <v>1449</v>
      </c>
      <c r="B1414" s="12">
        <v>44889</v>
      </c>
      <c r="C1414" s="12" t="str">
        <f t="shared" si="66"/>
        <v>2022</v>
      </c>
      <c r="D1414" s="12" t="str">
        <f t="shared" si="67"/>
        <v>Nov</v>
      </c>
      <c r="E1414" s="1">
        <v>46113</v>
      </c>
      <c r="F1414" s="1">
        <v>18108</v>
      </c>
      <c r="G1414" s="1">
        <v>28005</v>
      </c>
      <c r="H1414" s="3">
        <f t="shared" si="68"/>
        <v>0.60731247153731049</v>
      </c>
      <c r="I1414" s="1" t="s">
        <v>29</v>
      </c>
      <c r="J1414" s="1" t="s">
        <v>30</v>
      </c>
      <c r="K1414" s="1" t="s">
        <v>21</v>
      </c>
      <c r="L1414" s="1" t="s">
        <v>31</v>
      </c>
      <c r="M1414" s="1" t="s">
        <v>23</v>
      </c>
      <c r="N1414" s="1" t="s">
        <v>18</v>
      </c>
      <c r="O1414" s="13">
        <v>0.12</v>
      </c>
    </row>
    <row r="1415" spans="1:15" x14ac:dyDescent="0.25">
      <c r="A1415" s="1" t="s">
        <v>1450</v>
      </c>
      <c r="B1415" s="12">
        <v>44801</v>
      </c>
      <c r="C1415" s="12" t="str">
        <f t="shared" si="66"/>
        <v>2022</v>
      </c>
      <c r="D1415" s="12" t="str">
        <f t="shared" si="67"/>
        <v>Aug</v>
      </c>
      <c r="E1415" s="1">
        <v>30084</v>
      </c>
      <c r="F1415" s="1">
        <v>4130</v>
      </c>
      <c r="G1415" s="1">
        <v>25954</v>
      </c>
      <c r="H1415" s="3">
        <f t="shared" si="68"/>
        <v>0.86271772370695388</v>
      </c>
      <c r="I1415" s="1" t="s">
        <v>13</v>
      </c>
      <c r="J1415" s="1" t="s">
        <v>40</v>
      </c>
      <c r="K1415" s="1" t="s">
        <v>35</v>
      </c>
      <c r="L1415" s="1" t="s">
        <v>31</v>
      </c>
      <c r="M1415" s="1" t="s">
        <v>17</v>
      </c>
      <c r="N1415" s="1" t="s">
        <v>18</v>
      </c>
      <c r="O1415" s="13">
        <v>0.27</v>
      </c>
    </row>
    <row r="1416" spans="1:15" x14ac:dyDescent="0.25">
      <c r="A1416" s="1" t="s">
        <v>1451</v>
      </c>
      <c r="B1416" s="12">
        <v>45189</v>
      </c>
      <c r="C1416" s="12" t="str">
        <f t="shared" si="66"/>
        <v>2023</v>
      </c>
      <c r="D1416" s="12" t="str">
        <f t="shared" si="67"/>
        <v>Sep</v>
      </c>
      <c r="E1416" s="1">
        <v>42606</v>
      </c>
      <c r="F1416" s="1">
        <v>23296</v>
      </c>
      <c r="G1416" s="1">
        <v>19310</v>
      </c>
      <c r="H1416" s="3">
        <f t="shared" si="68"/>
        <v>0.4532225508144393</v>
      </c>
      <c r="I1416" s="1" t="s">
        <v>35</v>
      </c>
      <c r="J1416" s="1" t="s">
        <v>14</v>
      </c>
      <c r="K1416" s="1" t="s">
        <v>21</v>
      </c>
      <c r="L1416" s="1" t="s">
        <v>41</v>
      </c>
      <c r="M1416" s="1" t="s">
        <v>17</v>
      </c>
      <c r="N1416" s="1" t="s">
        <v>33</v>
      </c>
      <c r="O1416" s="13">
        <v>0.03</v>
      </c>
    </row>
    <row r="1417" spans="1:15" x14ac:dyDescent="0.25">
      <c r="A1417" s="1" t="s">
        <v>1452</v>
      </c>
      <c r="B1417" s="12">
        <v>45272</v>
      </c>
      <c r="C1417" s="12" t="str">
        <f t="shared" si="66"/>
        <v>2023</v>
      </c>
      <c r="D1417" s="12" t="str">
        <f t="shared" si="67"/>
        <v>Dec</v>
      </c>
      <c r="E1417" s="1">
        <v>35334</v>
      </c>
      <c r="F1417" s="1">
        <v>15625</v>
      </c>
      <c r="G1417" s="1">
        <v>19709</v>
      </c>
      <c r="H1417" s="3">
        <f t="shared" si="68"/>
        <v>0.55779136242712402</v>
      </c>
      <c r="I1417" s="1" t="s">
        <v>13</v>
      </c>
      <c r="J1417" s="1" t="s">
        <v>14</v>
      </c>
      <c r="K1417" s="1" t="s">
        <v>21</v>
      </c>
      <c r="L1417" s="1" t="s">
        <v>31</v>
      </c>
      <c r="M1417" s="1" t="s">
        <v>17</v>
      </c>
      <c r="N1417" s="1" t="s">
        <v>18</v>
      </c>
      <c r="O1417" s="13">
        <v>0.12</v>
      </c>
    </row>
    <row r="1418" spans="1:15" x14ac:dyDescent="0.25">
      <c r="A1418" s="1" t="s">
        <v>1453</v>
      </c>
      <c r="B1418" s="12">
        <v>44723</v>
      </c>
      <c r="C1418" s="12" t="str">
        <f t="shared" si="66"/>
        <v>2022</v>
      </c>
      <c r="D1418" s="12" t="str">
        <f t="shared" si="67"/>
        <v>Jun</v>
      </c>
      <c r="E1418" s="1">
        <v>25491</v>
      </c>
      <c r="F1418" s="1">
        <v>27081</v>
      </c>
      <c r="G1418" s="1">
        <v>-1590</v>
      </c>
      <c r="H1418" s="3">
        <f t="shared" si="68"/>
        <v>-6.2374955866776507E-2</v>
      </c>
      <c r="I1418" s="1" t="s">
        <v>13</v>
      </c>
      <c r="J1418" s="1" t="s">
        <v>26</v>
      </c>
      <c r="K1418" s="1" t="s">
        <v>21</v>
      </c>
      <c r="L1418" s="1" t="s">
        <v>31</v>
      </c>
      <c r="M1418" s="1" t="s">
        <v>17</v>
      </c>
      <c r="N1418" s="1" t="s">
        <v>24</v>
      </c>
      <c r="O1418" s="13">
        <v>0.28999999999999998</v>
      </c>
    </row>
    <row r="1419" spans="1:15" x14ac:dyDescent="0.25">
      <c r="A1419" s="1" t="s">
        <v>1454</v>
      </c>
      <c r="B1419" s="12">
        <v>45272</v>
      </c>
      <c r="C1419" s="12" t="str">
        <f t="shared" si="66"/>
        <v>2023</v>
      </c>
      <c r="D1419" s="12" t="str">
        <f t="shared" si="67"/>
        <v>Dec</v>
      </c>
      <c r="E1419" s="1">
        <v>5374</v>
      </c>
      <c r="F1419" s="1">
        <v>12537</v>
      </c>
      <c r="G1419" s="1">
        <v>-7163</v>
      </c>
      <c r="H1419" s="3">
        <f t="shared" si="68"/>
        <v>-1.3328991440267957</v>
      </c>
      <c r="I1419" s="1" t="s">
        <v>13</v>
      </c>
      <c r="J1419" s="1" t="s">
        <v>26</v>
      </c>
      <c r="K1419" s="1" t="s">
        <v>15</v>
      </c>
      <c r="L1419" s="1" t="s">
        <v>31</v>
      </c>
      <c r="M1419" s="1" t="s">
        <v>23</v>
      </c>
      <c r="N1419" s="1" t="s">
        <v>24</v>
      </c>
      <c r="O1419" s="13">
        <v>0.28000000000000003</v>
      </c>
    </row>
    <row r="1420" spans="1:15" x14ac:dyDescent="0.25">
      <c r="A1420" s="1" t="s">
        <v>1455</v>
      </c>
      <c r="B1420" s="12">
        <v>44961</v>
      </c>
      <c r="C1420" s="12" t="str">
        <f t="shared" si="66"/>
        <v>2023</v>
      </c>
      <c r="D1420" s="12" t="str">
        <f t="shared" si="67"/>
        <v>Feb</v>
      </c>
      <c r="E1420" s="1">
        <v>41236</v>
      </c>
      <c r="F1420" s="1">
        <v>18705</v>
      </c>
      <c r="G1420" s="1">
        <v>22531</v>
      </c>
      <c r="H1420" s="3">
        <f t="shared" si="68"/>
        <v>0.54639150257056945</v>
      </c>
      <c r="I1420" s="1" t="s">
        <v>13</v>
      </c>
      <c r="J1420" s="1" t="s">
        <v>30</v>
      </c>
      <c r="K1420" s="1" t="s">
        <v>35</v>
      </c>
      <c r="L1420" s="1" t="s">
        <v>16</v>
      </c>
      <c r="M1420" s="1" t="s">
        <v>17</v>
      </c>
      <c r="N1420" s="1" t="s">
        <v>51</v>
      </c>
      <c r="O1420" s="13">
        <v>0.09</v>
      </c>
    </row>
    <row r="1421" spans="1:15" x14ac:dyDescent="0.25">
      <c r="A1421" s="1" t="s">
        <v>1456</v>
      </c>
      <c r="B1421" s="12">
        <v>44688</v>
      </c>
      <c r="C1421" s="12" t="str">
        <f t="shared" si="66"/>
        <v>2022</v>
      </c>
      <c r="D1421" s="12" t="str">
        <f t="shared" si="67"/>
        <v>May</v>
      </c>
      <c r="E1421" s="1">
        <v>44361</v>
      </c>
      <c r="F1421" s="1">
        <v>10017</v>
      </c>
      <c r="G1421" s="1">
        <v>34344</v>
      </c>
      <c r="H1421" s="3">
        <f t="shared" si="68"/>
        <v>0.77419354838709675</v>
      </c>
      <c r="I1421" s="1" t="s">
        <v>13</v>
      </c>
      <c r="J1421" s="1" t="s">
        <v>26</v>
      </c>
      <c r="K1421" s="1" t="s">
        <v>45</v>
      </c>
      <c r="L1421" s="1" t="s">
        <v>27</v>
      </c>
      <c r="M1421" s="1" t="s">
        <v>17</v>
      </c>
      <c r="N1421" s="1" t="s">
        <v>24</v>
      </c>
      <c r="O1421" s="13">
        <v>0.26</v>
      </c>
    </row>
    <row r="1422" spans="1:15" x14ac:dyDescent="0.25">
      <c r="A1422" s="1" t="s">
        <v>1457</v>
      </c>
      <c r="B1422" s="12">
        <v>44722</v>
      </c>
      <c r="C1422" s="12" t="str">
        <f t="shared" si="66"/>
        <v>2022</v>
      </c>
      <c r="D1422" s="12" t="str">
        <f t="shared" si="67"/>
        <v>Jun</v>
      </c>
      <c r="E1422" s="1">
        <v>37813</v>
      </c>
      <c r="F1422" s="1">
        <v>17955</v>
      </c>
      <c r="G1422" s="1">
        <v>19858</v>
      </c>
      <c r="H1422" s="3">
        <f t="shared" si="68"/>
        <v>0.52516330362573715</v>
      </c>
      <c r="I1422" s="1" t="s">
        <v>13</v>
      </c>
      <c r="J1422" s="1" t="s">
        <v>30</v>
      </c>
      <c r="K1422" s="1" t="s">
        <v>21</v>
      </c>
      <c r="L1422" s="1" t="s">
        <v>41</v>
      </c>
      <c r="M1422" s="1" t="s">
        <v>32</v>
      </c>
      <c r="N1422" s="1" t="s">
        <v>33</v>
      </c>
      <c r="O1422" s="13">
        <v>0.02</v>
      </c>
    </row>
    <row r="1423" spans="1:15" x14ac:dyDescent="0.25">
      <c r="A1423" s="1" t="s">
        <v>1458</v>
      </c>
      <c r="B1423" s="12">
        <v>44904</v>
      </c>
      <c r="C1423" s="12" t="str">
        <f t="shared" si="66"/>
        <v>2022</v>
      </c>
      <c r="D1423" s="12" t="str">
        <f t="shared" si="67"/>
        <v>Dec</v>
      </c>
      <c r="E1423" s="1">
        <v>6437</v>
      </c>
      <c r="F1423" s="1">
        <v>12937</v>
      </c>
      <c r="G1423" s="1">
        <v>-6500</v>
      </c>
      <c r="H1423" s="3">
        <f t="shared" si="68"/>
        <v>-1.0097871679353736</v>
      </c>
      <c r="I1423" s="1" t="s">
        <v>13</v>
      </c>
      <c r="J1423" s="1" t="s">
        <v>40</v>
      </c>
      <c r="K1423" s="1" t="s">
        <v>35</v>
      </c>
      <c r="L1423" s="1" t="s">
        <v>31</v>
      </c>
      <c r="M1423" s="1" t="s">
        <v>38</v>
      </c>
      <c r="N1423" s="1" t="s">
        <v>33</v>
      </c>
      <c r="O1423" s="13">
        <v>0.26</v>
      </c>
    </row>
    <row r="1424" spans="1:15" x14ac:dyDescent="0.25">
      <c r="A1424" s="1" t="s">
        <v>1459</v>
      </c>
      <c r="B1424" s="12">
        <v>45099</v>
      </c>
      <c r="C1424" s="12" t="str">
        <f t="shared" si="66"/>
        <v>2023</v>
      </c>
      <c r="D1424" s="12" t="str">
        <f t="shared" si="67"/>
        <v>Jun</v>
      </c>
      <c r="E1424" s="1">
        <v>29648</v>
      </c>
      <c r="F1424" s="1">
        <v>11420</v>
      </c>
      <c r="G1424" s="1">
        <v>18228</v>
      </c>
      <c r="H1424" s="3">
        <f t="shared" si="68"/>
        <v>0.6148138154344307</v>
      </c>
      <c r="I1424" s="1" t="s">
        <v>20</v>
      </c>
      <c r="J1424" s="1" t="s">
        <v>36</v>
      </c>
      <c r="K1424" s="1" t="s">
        <v>20</v>
      </c>
      <c r="L1424" s="1" t="s">
        <v>16</v>
      </c>
      <c r="M1424" s="1" t="s">
        <v>32</v>
      </c>
      <c r="N1424" s="1" t="s">
        <v>51</v>
      </c>
      <c r="O1424" s="13">
        <v>0.28999999999999998</v>
      </c>
    </row>
    <row r="1425" spans="1:15" x14ac:dyDescent="0.25">
      <c r="A1425" s="1" t="s">
        <v>1460</v>
      </c>
      <c r="B1425" s="12">
        <v>44652</v>
      </c>
      <c r="C1425" s="12" t="str">
        <f t="shared" si="66"/>
        <v>2022</v>
      </c>
      <c r="D1425" s="12" t="str">
        <f t="shared" si="67"/>
        <v>Apr</v>
      </c>
      <c r="E1425" s="1">
        <v>44019</v>
      </c>
      <c r="F1425" s="1">
        <v>6461</v>
      </c>
      <c r="G1425" s="1">
        <v>37558</v>
      </c>
      <c r="H1425" s="3">
        <f t="shared" si="68"/>
        <v>0.85322247211431423</v>
      </c>
      <c r="I1425" s="1" t="s">
        <v>13</v>
      </c>
      <c r="J1425" s="1" t="s">
        <v>36</v>
      </c>
      <c r="K1425" s="1" t="s">
        <v>21</v>
      </c>
      <c r="L1425" s="1" t="s">
        <v>27</v>
      </c>
      <c r="M1425" s="1" t="s">
        <v>17</v>
      </c>
      <c r="N1425" s="1" t="s">
        <v>18</v>
      </c>
      <c r="O1425" s="13">
        <v>0.04</v>
      </c>
    </row>
    <row r="1426" spans="1:15" x14ac:dyDescent="0.25">
      <c r="A1426" s="1" t="s">
        <v>1461</v>
      </c>
      <c r="B1426" s="12">
        <v>44640</v>
      </c>
      <c r="C1426" s="12" t="str">
        <f t="shared" si="66"/>
        <v>2022</v>
      </c>
      <c r="D1426" s="12" t="str">
        <f t="shared" si="67"/>
        <v>Mar</v>
      </c>
      <c r="E1426" s="1">
        <v>16696</v>
      </c>
      <c r="F1426" s="1">
        <v>4926</v>
      </c>
      <c r="G1426" s="1">
        <v>11770</v>
      </c>
      <c r="H1426" s="3">
        <f t="shared" si="68"/>
        <v>0.70495927168183992</v>
      </c>
      <c r="I1426" s="1" t="s">
        <v>29</v>
      </c>
      <c r="J1426" s="1" t="s">
        <v>36</v>
      </c>
      <c r="K1426" s="1" t="s">
        <v>29</v>
      </c>
      <c r="L1426" s="1" t="s">
        <v>27</v>
      </c>
      <c r="M1426" s="1" t="s">
        <v>17</v>
      </c>
      <c r="N1426" s="1" t="s">
        <v>33</v>
      </c>
      <c r="O1426" s="13">
        <v>0.24</v>
      </c>
    </row>
    <row r="1427" spans="1:15" x14ac:dyDescent="0.25">
      <c r="A1427" s="1" t="s">
        <v>1462</v>
      </c>
      <c r="B1427" s="12">
        <v>44847</v>
      </c>
      <c r="C1427" s="12" t="str">
        <f t="shared" si="66"/>
        <v>2022</v>
      </c>
      <c r="D1427" s="12" t="str">
        <f t="shared" si="67"/>
        <v>Oct</v>
      </c>
      <c r="E1427" s="1">
        <v>5544</v>
      </c>
      <c r="F1427" s="1">
        <v>26014</v>
      </c>
      <c r="G1427" s="1">
        <v>-20470</v>
      </c>
      <c r="H1427" s="3">
        <f t="shared" si="68"/>
        <v>-3.6922799422799422</v>
      </c>
      <c r="I1427" s="1" t="s">
        <v>13</v>
      </c>
      <c r="J1427" s="1" t="s">
        <v>36</v>
      </c>
      <c r="K1427" s="1" t="s">
        <v>21</v>
      </c>
      <c r="L1427" s="1" t="s">
        <v>16</v>
      </c>
      <c r="M1427" s="1" t="s">
        <v>23</v>
      </c>
      <c r="N1427" s="1" t="s">
        <v>18</v>
      </c>
      <c r="O1427" s="13">
        <v>0.03</v>
      </c>
    </row>
    <row r="1428" spans="1:15" x14ac:dyDescent="0.25">
      <c r="A1428" s="1" t="s">
        <v>1463</v>
      </c>
      <c r="B1428" s="12">
        <v>44657</v>
      </c>
      <c r="C1428" s="12" t="str">
        <f t="shared" si="66"/>
        <v>2022</v>
      </c>
      <c r="D1428" s="12" t="str">
        <f t="shared" si="67"/>
        <v>Apr</v>
      </c>
      <c r="E1428" s="1">
        <v>6815</v>
      </c>
      <c r="F1428" s="1">
        <v>6509</v>
      </c>
      <c r="G1428" s="1">
        <v>306</v>
      </c>
      <c r="H1428" s="3">
        <f t="shared" si="68"/>
        <v>4.4900953778429932E-2</v>
      </c>
      <c r="I1428" s="1" t="s">
        <v>35</v>
      </c>
      <c r="J1428" s="1" t="s">
        <v>36</v>
      </c>
      <c r="K1428" s="1" t="s">
        <v>45</v>
      </c>
      <c r="L1428" s="1" t="s">
        <v>31</v>
      </c>
      <c r="M1428" s="1" t="s">
        <v>23</v>
      </c>
      <c r="N1428" s="1" t="s">
        <v>18</v>
      </c>
      <c r="O1428" s="13">
        <v>0.1</v>
      </c>
    </row>
    <row r="1429" spans="1:15" x14ac:dyDescent="0.25">
      <c r="A1429" s="1" t="s">
        <v>1464</v>
      </c>
      <c r="B1429" s="12">
        <v>44638</v>
      </c>
      <c r="C1429" s="12" t="str">
        <f t="shared" si="66"/>
        <v>2022</v>
      </c>
      <c r="D1429" s="12" t="str">
        <f t="shared" si="67"/>
        <v>Mar</v>
      </c>
      <c r="E1429" s="1">
        <v>47386</v>
      </c>
      <c r="F1429" s="1">
        <v>28462</v>
      </c>
      <c r="G1429" s="1">
        <v>18924</v>
      </c>
      <c r="H1429" s="3">
        <f t="shared" si="68"/>
        <v>0.39935846030473138</v>
      </c>
      <c r="I1429" s="1" t="s">
        <v>13</v>
      </c>
      <c r="J1429" s="1" t="s">
        <v>26</v>
      </c>
      <c r="K1429" s="1" t="s">
        <v>21</v>
      </c>
      <c r="L1429" s="1" t="s">
        <v>31</v>
      </c>
      <c r="M1429" s="1" t="s">
        <v>32</v>
      </c>
      <c r="N1429" s="1" t="s">
        <v>18</v>
      </c>
      <c r="O1429" s="13">
        <v>0.24</v>
      </c>
    </row>
    <row r="1430" spans="1:15" x14ac:dyDescent="0.25">
      <c r="A1430" s="1" t="s">
        <v>1465</v>
      </c>
      <c r="B1430" s="12">
        <v>45233</v>
      </c>
      <c r="C1430" s="12" t="str">
        <f t="shared" si="66"/>
        <v>2023</v>
      </c>
      <c r="D1430" s="12" t="str">
        <f t="shared" si="67"/>
        <v>Nov</v>
      </c>
      <c r="E1430" s="1">
        <v>16047</v>
      </c>
      <c r="F1430" s="1">
        <v>21902</v>
      </c>
      <c r="G1430" s="1">
        <v>-5855</v>
      </c>
      <c r="H1430" s="3">
        <f t="shared" si="68"/>
        <v>-0.3648657069857294</v>
      </c>
      <c r="I1430" s="1" t="s">
        <v>29</v>
      </c>
      <c r="J1430" s="1" t="s">
        <v>36</v>
      </c>
      <c r="K1430" s="1" t="s">
        <v>45</v>
      </c>
      <c r="L1430" s="1" t="s">
        <v>31</v>
      </c>
      <c r="M1430" s="1" t="s">
        <v>17</v>
      </c>
      <c r="N1430" s="1" t="s">
        <v>18</v>
      </c>
      <c r="O1430" s="13">
        <v>0.26</v>
      </c>
    </row>
    <row r="1431" spans="1:15" x14ac:dyDescent="0.25">
      <c r="A1431" s="1" t="s">
        <v>1466</v>
      </c>
      <c r="B1431" s="12">
        <v>44649</v>
      </c>
      <c r="C1431" s="12" t="str">
        <f t="shared" si="66"/>
        <v>2022</v>
      </c>
      <c r="D1431" s="12" t="str">
        <f t="shared" si="67"/>
        <v>Mar</v>
      </c>
      <c r="E1431" s="1">
        <v>28300</v>
      </c>
      <c r="F1431" s="1">
        <v>6260</v>
      </c>
      <c r="G1431" s="1">
        <v>22040</v>
      </c>
      <c r="H1431" s="3">
        <f t="shared" si="68"/>
        <v>0.77879858657243817</v>
      </c>
      <c r="I1431" s="1" t="s">
        <v>13</v>
      </c>
      <c r="J1431" s="1" t="s">
        <v>36</v>
      </c>
      <c r="K1431" s="1" t="s">
        <v>21</v>
      </c>
      <c r="L1431" s="1" t="s">
        <v>22</v>
      </c>
      <c r="M1431" s="1" t="s">
        <v>38</v>
      </c>
      <c r="N1431" s="1" t="s">
        <v>33</v>
      </c>
      <c r="O1431" s="13">
        <v>0.08</v>
      </c>
    </row>
    <row r="1432" spans="1:15" x14ac:dyDescent="0.25">
      <c r="A1432" s="1" t="s">
        <v>1467</v>
      </c>
      <c r="B1432" s="12">
        <v>45045</v>
      </c>
      <c r="C1432" s="12" t="str">
        <f t="shared" si="66"/>
        <v>2023</v>
      </c>
      <c r="D1432" s="12" t="str">
        <f t="shared" si="67"/>
        <v>Apr</v>
      </c>
      <c r="E1432" s="1">
        <v>49031</v>
      </c>
      <c r="F1432" s="1">
        <v>3666</v>
      </c>
      <c r="G1432" s="1">
        <v>45365</v>
      </c>
      <c r="H1432" s="3">
        <f t="shared" si="68"/>
        <v>0.92523097632110296</v>
      </c>
      <c r="I1432" s="1" t="s">
        <v>29</v>
      </c>
      <c r="J1432" s="1" t="s">
        <v>36</v>
      </c>
      <c r="K1432" s="1" t="s">
        <v>20</v>
      </c>
      <c r="L1432" s="1" t="s">
        <v>31</v>
      </c>
      <c r="M1432" s="1" t="s">
        <v>38</v>
      </c>
      <c r="N1432" s="1" t="s">
        <v>24</v>
      </c>
      <c r="O1432" s="13">
        <v>0.15</v>
      </c>
    </row>
    <row r="1433" spans="1:15" x14ac:dyDescent="0.25">
      <c r="A1433" s="1" t="s">
        <v>1468</v>
      </c>
      <c r="B1433" s="12">
        <v>44823</v>
      </c>
      <c r="C1433" s="12" t="str">
        <f t="shared" si="66"/>
        <v>2022</v>
      </c>
      <c r="D1433" s="12" t="str">
        <f t="shared" si="67"/>
        <v>Sep</v>
      </c>
      <c r="E1433" s="1">
        <v>41531</v>
      </c>
      <c r="F1433" s="1">
        <v>19184</v>
      </c>
      <c r="G1433" s="1">
        <v>22347</v>
      </c>
      <c r="H1433" s="3">
        <f t="shared" si="68"/>
        <v>0.53807998844236837</v>
      </c>
      <c r="I1433" s="1" t="s">
        <v>20</v>
      </c>
      <c r="J1433" s="1" t="s">
        <v>26</v>
      </c>
      <c r="K1433" s="1" t="s">
        <v>21</v>
      </c>
      <c r="L1433" s="1" t="s">
        <v>27</v>
      </c>
      <c r="M1433" s="1" t="s">
        <v>23</v>
      </c>
      <c r="N1433" s="1" t="s">
        <v>33</v>
      </c>
      <c r="O1433" s="13">
        <v>0.03</v>
      </c>
    </row>
    <row r="1434" spans="1:15" x14ac:dyDescent="0.25">
      <c r="A1434" s="1" t="s">
        <v>1469</v>
      </c>
      <c r="B1434" s="12">
        <v>44585</v>
      </c>
      <c r="C1434" s="12" t="str">
        <f t="shared" si="66"/>
        <v>2022</v>
      </c>
      <c r="D1434" s="12" t="str">
        <f t="shared" si="67"/>
        <v>Jan</v>
      </c>
      <c r="E1434" s="1">
        <v>33086</v>
      </c>
      <c r="F1434" s="1">
        <v>10777</v>
      </c>
      <c r="G1434" s="1">
        <v>22309</v>
      </c>
      <c r="H1434" s="3">
        <f t="shared" si="68"/>
        <v>0.67427310644985794</v>
      </c>
      <c r="I1434" s="1" t="s">
        <v>13</v>
      </c>
      <c r="J1434" s="1" t="s">
        <v>36</v>
      </c>
      <c r="K1434" s="1" t="s">
        <v>20</v>
      </c>
      <c r="L1434" s="1" t="s">
        <v>16</v>
      </c>
      <c r="M1434" s="1" t="s">
        <v>17</v>
      </c>
      <c r="N1434" s="1" t="s">
        <v>18</v>
      </c>
      <c r="O1434" s="13">
        <v>0.01</v>
      </c>
    </row>
    <row r="1435" spans="1:15" x14ac:dyDescent="0.25">
      <c r="A1435" s="1" t="s">
        <v>1470</v>
      </c>
      <c r="B1435" s="12">
        <v>44921</v>
      </c>
      <c r="C1435" s="12" t="str">
        <f t="shared" si="66"/>
        <v>2022</v>
      </c>
      <c r="D1435" s="12" t="str">
        <f t="shared" si="67"/>
        <v>Dec</v>
      </c>
      <c r="E1435" s="1">
        <v>31376</v>
      </c>
      <c r="F1435" s="1">
        <v>22176</v>
      </c>
      <c r="G1435" s="1">
        <v>9200</v>
      </c>
      <c r="H1435" s="3">
        <f t="shared" si="68"/>
        <v>0.29321774604793471</v>
      </c>
      <c r="I1435" s="1" t="s">
        <v>13</v>
      </c>
      <c r="J1435" s="1" t="s">
        <v>36</v>
      </c>
      <c r="K1435" s="1" t="s">
        <v>35</v>
      </c>
      <c r="L1435" s="1" t="s">
        <v>31</v>
      </c>
      <c r="M1435" s="1" t="s">
        <v>32</v>
      </c>
      <c r="N1435" s="1" t="s">
        <v>33</v>
      </c>
      <c r="O1435" s="13">
        <v>0.04</v>
      </c>
    </row>
    <row r="1436" spans="1:15" x14ac:dyDescent="0.25">
      <c r="A1436" s="1" t="s">
        <v>1471</v>
      </c>
      <c r="B1436" s="12">
        <v>45130</v>
      </c>
      <c r="C1436" s="12" t="str">
        <f t="shared" si="66"/>
        <v>2023</v>
      </c>
      <c r="D1436" s="12" t="str">
        <f t="shared" si="67"/>
        <v>Jul</v>
      </c>
      <c r="E1436" s="1">
        <v>29452</v>
      </c>
      <c r="F1436" s="1">
        <v>22182</v>
      </c>
      <c r="G1436" s="1">
        <v>7270</v>
      </c>
      <c r="H1436" s="3">
        <f t="shared" si="68"/>
        <v>0.24684231970664131</v>
      </c>
      <c r="I1436" s="1" t="s">
        <v>13</v>
      </c>
      <c r="J1436" s="1" t="s">
        <v>40</v>
      </c>
      <c r="K1436" s="1" t="s">
        <v>35</v>
      </c>
      <c r="L1436" s="1" t="s">
        <v>22</v>
      </c>
      <c r="M1436" s="1" t="s">
        <v>17</v>
      </c>
      <c r="N1436" s="1" t="s">
        <v>51</v>
      </c>
      <c r="O1436" s="13">
        <v>0.28999999999999998</v>
      </c>
    </row>
    <row r="1437" spans="1:15" x14ac:dyDescent="0.25">
      <c r="A1437" s="1" t="s">
        <v>1472</v>
      </c>
      <c r="B1437" s="12">
        <v>45094</v>
      </c>
      <c r="C1437" s="12" t="str">
        <f t="shared" si="66"/>
        <v>2023</v>
      </c>
      <c r="D1437" s="12" t="str">
        <f t="shared" si="67"/>
        <v>Jun</v>
      </c>
      <c r="E1437" s="1">
        <v>15571</v>
      </c>
      <c r="F1437" s="1">
        <v>22697</v>
      </c>
      <c r="G1437" s="1">
        <v>-7126</v>
      </c>
      <c r="H1437" s="3">
        <f t="shared" si="68"/>
        <v>-0.45764562327403507</v>
      </c>
      <c r="I1437" s="1" t="s">
        <v>29</v>
      </c>
      <c r="J1437" s="1" t="s">
        <v>30</v>
      </c>
      <c r="K1437" s="1" t="s">
        <v>20</v>
      </c>
      <c r="L1437" s="1" t="s">
        <v>27</v>
      </c>
      <c r="M1437" s="1" t="s">
        <v>32</v>
      </c>
      <c r="N1437" s="1" t="s">
        <v>33</v>
      </c>
      <c r="O1437" s="13">
        <v>7.0000000000000007E-2</v>
      </c>
    </row>
    <row r="1438" spans="1:15" x14ac:dyDescent="0.25">
      <c r="A1438" s="1" t="s">
        <v>1473</v>
      </c>
      <c r="B1438" s="12">
        <v>44730</v>
      </c>
      <c r="C1438" s="12" t="str">
        <f t="shared" si="66"/>
        <v>2022</v>
      </c>
      <c r="D1438" s="12" t="str">
        <f t="shared" si="67"/>
        <v>Jun</v>
      </c>
      <c r="E1438" s="1">
        <v>12609</v>
      </c>
      <c r="F1438" s="1">
        <v>17126</v>
      </c>
      <c r="G1438" s="1">
        <v>-4517</v>
      </c>
      <c r="H1438" s="3">
        <f t="shared" si="68"/>
        <v>-0.35823618050598777</v>
      </c>
      <c r="I1438" s="1" t="s">
        <v>13</v>
      </c>
      <c r="J1438" s="1" t="s">
        <v>40</v>
      </c>
      <c r="K1438" s="1" t="s">
        <v>15</v>
      </c>
      <c r="L1438" s="1" t="s">
        <v>31</v>
      </c>
      <c r="M1438" s="1" t="s">
        <v>23</v>
      </c>
      <c r="N1438" s="1" t="s">
        <v>33</v>
      </c>
      <c r="O1438" s="13">
        <v>0.13</v>
      </c>
    </row>
    <row r="1439" spans="1:15" x14ac:dyDescent="0.25">
      <c r="A1439" s="1" t="s">
        <v>1474</v>
      </c>
      <c r="B1439" s="12">
        <v>45229</v>
      </c>
      <c r="C1439" s="12" t="str">
        <f t="shared" si="66"/>
        <v>2023</v>
      </c>
      <c r="D1439" s="12" t="str">
        <f t="shared" si="67"/>
        <v>Oct</v>
      </c>
      <c r="E1439" s="1">
        <v>38467</v>
      </c>
      <c r="F1439" s="1">
        <v>29551</v>
      </c>
      <c r="G1439" s="1">
        <v>8916</v>
      </c>
      <c r="H1439" s="3">
        <f t="shared" si="68"/>
        <v>0.23178308680167417</v>
      </c>
      <c r="I1439" s="1" t="s">
        <v>20</v>
      </c>
      <c r="J1439" s="1" t="s">
        <v>26</v>
      </c>
      <c r="K1439" s="1" t="s">
        <v>15</v>
      </c>
      <c r="L1439" s="1" t="s">
        <v>31</v>
      </c>
      <c r="M1439" s="1" t="s">
        <v>17</v>
      </c>
      <c r="N1439" s="1" t="s">
        <v>51</v>
      </c>
      <c r="O1439" s="13">
        <v>0.02</v>
      </c>
    </row>
    <row r="1440" spans="1:15" x14ac:dyDescent="0.25">
      <c r="A1440" s="1" t="s">
        <v>1475</v>
      </c>
      <c r="B1440" s="12">
        <v>44681</v>
      </c>
      <c r="C1440" s="12" t="str">
        <f t="shared" si="66"/>
        <v>2022</v>
      </c>
      <c r="D1440" s="12" t="str">
        <f t="shared" si="67"/>
        <v>Apr</v>
      </c>
      <c r="E1440" s="1">
        <v>26578</v>
      </c>
      <c r="F1440" s="1">
        <v>28130</v>
      </c>
      <c r="G1440" s="1">
        <v>-1552</v>
      </c>
      <c r="H1440" s="3">
        <f t="shared" si="68"/>
        <v>-5.8394160583941604E-2</v>
      </c>
      <c r="I1440" s="1" t="s">
        <v>13</v>
      </c>
      <c r="J1440" s="1" t="s">
        <v>36</v>
      </c>
      <c r="K1440" s="1" t="s">
        <v>35</v>
      </c>
      <c r="L1440" s="1" t="s">
        <v>31</v>
      </c>
      <c r="M1440" s="1" t="s">
        <v>23</v>
      </c>
      <c r="N1440" s="1" t="s">
        <v>33</v>
      </c>
      <c r="O1440" s="13">
        <v>0.02</v>
      </c>
    </row>
    <row r="1441" spans="1:15" x14ac:dyDescent="0.25">
      <c r="A1441" s="1" t="s">
        <v>1476</v>
      </c>
      <c r="B1441" s="12">
        <v>44606</v>
      </c>
      <c r="C1441" s="12" t="str">
        <f t="shared" si="66"/>
        <v>2022</v>
      </c>
      <c r="D1441" s="12" t="str">
        <f t="shared" si="67"/>
        <v>Feb</v>
      </c>
      <c r="E1441" s="1">
        <v>39381</v>
      </c>
      <c r="F1441" s="1">
        <v>7750</v>
      </c>
      <c r="G1441" s="1">
        <v>31631</v>
      </c>
      <c r="H1441" s="3">
        <f t="shared" si="68"/>
        <v>0.80320459104644371</v>
      </c>
      <c r="I1441" s="1" t="s">
        <v>13</v>
      </c>
      <c r="J1441" s="1" t="s">
        <v>14</v>
      </c>
      <c r="K1441" s="1" t="s">
        <v>29</v>
      </c>
      <c r="L1441" s="1" t="s">
        <v>31</v>
      </c>
      <c r="M1441" s="1" t="s">
        <v>17</v>
      </c>
      <c r="N1441" s="1" t="s">
        <v>18</v>
      </c>
      <c r="O1441" s="13">
        <v>0.21</v>
      </c>
    </row>
    <row r="1442" spans="1:15" x14ac:dyDescent="0.25">
      <c r="A1442" s="1" t="s">
        <v>1477</v>
      </c>
      <c r="B1442" s="12">
        <v>44812</v>
      </c>
      <c r="C1442" s="12" t="str">
        <f t="shared" si="66"/>
        <v>2022</v>
      </c>
      <c r="D1442" s="12" t="str">
        <f t="shared" si="67"/>
        <v>Sep</v>
      </c>
      <c r="E1442" s="1">
        <v>26777</v>
      </c>
      <c r="F1442" s="1">
        <v>29436</v>
      </c>
      <c r="G1442" s="1">
        <v>-2659</v>
      </c>
      <c r="H1442" s="3">
        <f t="shared" si="68"/>
        <v>-9.9301639466706504E-2</v>
      </c>
      <c r="I1442" s="1" t="s">
        <v>13</v>
      </c>
      <c r="J1442" s="1" t="s">
        <v>36</v>
      </c>
      <c r="K1442" s="1" t="s">
        <v>21</v>
      </c>
      <c r="L1442" s="1" t="s">
        <v>27</v>
      </c>
      <c r="M1442" s="1" t="s">
        <v>17</v>
      </c>
      <c r="N1442" s="1" t="s">
        <v>24</v>
      </c>
      <c r="O1442" s="13">
        <v>0.15</v>
      </c>
    </row>
    <row r="1443" spans="1:15" x14ac:dyDescent="0.25">
      <c r="A1443" s="1" t="s">
        <v>1478</v>
      </c>
      <c r="B1443" s="12">
        <v>44564</v>
      </c>
      <c r="C1443" s="12" t="str">
        <f t="shared" si="66"/>
        <v>2022</v>
      </c>
      <c r="D1443" s="12" t="str">
        <f t="shared" si="67"/>
        <v>Jan</v>
      </c>
      <c r="E1443" s="1">
        <v>48704</v>
      </c>
      <c r="F1443" s="1">
        <v>10904</v>
      </c>
      <c r="G1443" s="1">
        <v>37800</v>
      </c>
      <c r="H1443" s="3">
        <f t="shared" si="68"/>
        <v>0.77611695137976344</v>
      </c>
      <c r="I1443" s="1" t="s">
        <v>15</v>
      </c>
      <c r="J1443" s="1" t="s">
        <v>36</v>
      </c>
      <c r="K1443" s="1" t="s">
        <v>29</v>
      </c>
      <c r="L1443" s="1" t="s">
        <v>22</v>
      </c>
      <c r="M1443" s="1" t="s">
        <v>23</v>
      </c>
      <c r="N1443" s="1" t="s">
        <v>51</v>
      </c>
      <c r="O1443" s="13">
        <v>0</v>
      </c>
    </row>
    <row r="1444" spans="1:15" x14ac:dyDescent="0.25">
      <c r="A1444" s="1" t="s">
        <v>1479</v>
      </c>
      <c r="B1444" s="12">
        <v>44815</v>
      </c>
      <c r="C1444" s="12" t="str">
        <f t="shared" si="66"/>
        <v>2022</v>
      </c>
      <c r="D1444" s="12" t="str">
        <f t="shared" si="67"/>
        <v>Sep</v>
      </c>
      <c r="E1444" s="1">
        <v>16160</v>
      </c>
      <c r="F1444" s="1">
        <v>24073</v>
      </c>
      <c r="G1444" s="1">
        <v>-7913</v>
      </c>
      <c r="H1444" s="3">
        <f t="shared" si="68"/>
        <v>-0.48966584158415843</v>
      </c>
      <c r="I1444" s="1" t="s">
        <v>29</v>
      </c>
      <c r="J1444" s="1" t="s">
        <v>30</v>
      </c>
      <c r="K1444" s="1" t="s">
        <v>21</v>
      </c>
      <c r="L1444" s="1" t="s">
        <v>27</v>
      </c>
      <c r="M1444" s="1" t="s">
        <v>17</v>
      </c>
      <c r="N1444" s="1" t="s">
        <v>24</v>
      </c>
      <c r="O1444" s="13">
        <v>0.12</v>
      </c>
    </row>
    <row r="1445" spans="1:15" x14ac:dyDescent="0.25">
      <c r="A1445" s="1" t="s">
        <v>1480</v>
      </c>
      <c r="B1445" s="12">
        <v>44689</v>
      </c>
      <c r="C1445" s="12" t="str">
        <f t="shared" si="66"/>
        <v>2022</v>
      </c>
      <c r="D1445" s="12" t="str">
        <f t="shared" si="67"/>
        <v>May</v>
      </c>
      <c r="E1445" s="1">
        <v>14095</v>
      </c>
      <c r="F1445" s="1">
        <v>24297</v>
      </c>
      <c r="G1445" s="1">
        <v>-10202</v>
      </c>
      <c r="H1445" s="3">
        <f t="shared" si="68"/>
        <v>-0.72380276693863077</v>
      </c>
      <c r="I1445" s="1" t="s">
        <v>29</v>
      </c>
      <c r="J1445" s="1" t="s">
        <v>14</v>
      </c>
      <c r="K1445" s="1" t="s">
        <v>21</v>
      </c>
      <c r="L1445" s="1" t="s">
        <v>27</v>
      </c>
      <c r="M1445" s="1" t="s">
        <v>17</v>
      </c>
      <c r="N1445" s="1" t="s">
        <v>33</v>
      </c>
      <c r="O1445" s="13">
        <v>0.13</v>
      </c>
    </row>
    <row r="1446" spans="1:15" x14ac:dyDescent="0.25">
      <c r="A1446" s="1" t="s">
        <v>1481</v>
      </c>
      <c r="B1446" s="12">
        <v>45077</v>
      </c>
      <c r="C1446" s="12" t="str">
        <f t="shared" si="66"/>
        <v>2023</v>
      </c>
      <c r="D1446" s="12" t="str">
        <f t="shared" si="67"/>
        <v>May</v>
      </c>
      <c r="E1446" s="1">
        <v>38072</v>
      </c>
      <c r="F1446" s="1">
        <v>28126</v>
      </c>
      <c r="G1446" s="1">
        <v>9946</v>
      </c>
      <c r="H1446" s="3">
        <f t="shared" si="68"/>
        <v>0.2612418575330952</v>
      </c>
      <c r="I1446" s="1" t="s">
        <v>13</v>
      </c>
      <c r="J1446" s="1" t="s">
        <v>26</v>
      </c>
      <c r="K1446" s="1" t="s">
        <v>21</v>
      </c>
      <c r="L1446" s="1" t="s">
        <v>41</v>
      </c>
      <c r="M1446" s="1" t="s">
        <v>17</v>
      </c>
      <c r="N1446" s="1" t="s">
        <v>51</v>
      </c>
      <c r="O1446" s="13">
        <v>0.28000000000000003</v>
      </c>
    </row>
    <row r="1447" spans="1:15" x14ac:dyDescent="0.25">
      <c r="A1447" s="1" t="s">
        <v>1482</v>
      </c>
      <c r="B1447" s="12">
        <v>44945</v>
      </c>
      <c r="C1447" s="12" t="str">
        <f t="shared" si="66"/>
        <v>2023</v>
      </c>
      <c r="D1447" s="12" t="str">
        <f t="shared" si="67"/>
        <v>Jan</v>
      </c>
      <c r="E1447" s="1">
        <v>48556</v>
      </c>
      <c r="F1447" s="1">
        <v>22060</v>
      </c>
      <c r="G1447" s="1">
        <v>26496</v>
      </c>
      <c r="H1447" s="3">
        <f t="shared" si="68"/>
        <v>0.54567921575088563</v>
      </c>
      <c r="I1447" s="1" t="s">
        <v>13</v>
      </c>
      <c r="J1447" s="1" t="s">
        <v>26</v>
      </c>
      <c r="K1447" s="1" t="s">
        <v>29</v>
      </c>
      <c r="L1447" s="1" t="s">
        <v>41</v>
      </c>
      <c r="M1447" s="1" t="s">
        <v>23</v>
      </c>
      <c r="N1447" s="1" t="s">
        <v>18</v>
      </c>
      <c r="O1447" s="13">
        <v>0.03</v>
      </c>
    </row>
    <row r="1448" spans="1:15" x14ac:dyDescent="0.25">
      <c r="A1448" s="1" t="s">
        <v>1483</v>
      </c>
      <c r="B1448" s="12">
        <v>45018</v>
      </c>
      <c r="C1448" s="12" t="str">
        <f t="shared" si="66"/>
        <v>2023</v>
      </c>
      <c r="D1448" s="12" t="str">
        <f t="shared" si="67"/>
        <v>Apr</v>
      </c>
      <c r="E1448" s="1">
        <v>33598</v>
      </c>
      <c r="F1448" s="1">
        <v>17082</v>
      </c>
      <c r="G1448" s="1">
        <v>16516</v>
      </c>
      <c r="H1448" s="3">
        <f t="shared" si="68"/>
        <v>0.49157687957616525</v>
      </c>
      <c r="I1448" s="1" t="s">
        <v>13</v>
      </c>
      <c r="J1448" s="1" t="s">
        <v>30</v>
      </c>
      <c r="K1448" s="1" t="s">
        <v>15</v>
      </c>
      <c r="L1448" s="1" t="s">
        <v>41</v>
      </c>
      <c r="M1448" s="1" t="s">
        <v>32</v>
      </c>
      <c r="N1448" s="1" t="s">
        <v>18</v>
      </c>
      <c r="O1448" s="13">
        <v>0.22</v>
      </c>
    </row>
    <row r="1449" spans="1:15" x14ac:dyDescent="0.25">
      <c r="A1449" s="1" t="s">
        <v>1484</v>
      </c>
      <c r="B1449" s="12">
        <v>44709</v>
      </c>
      <c r="C1449" s="12" t="str">
        <f t="shared" si="66"/>
        <v>2022</v>
      </c>
      <c r="D1449" s="12" t="str">
        <f t="shared" si="67"/>
        <v>May</v>
      </c>
      <c r="E1449" s="1">
        <v>19112</v>
      </c>
      <c r="F1449" s="1">
        <v>7517</v>
      </c>
      <c r="G1449" s="1">
        <v>11595</v>
      </c>
      <c r="H1449" s="3">
        <f t="shared" si="68"/>
        <v>0.60668689828380074</v>
      </c>
      <c r="I1449" s="1" t="s">
        <v>29</v>
      </c>
      <c r="J1449" s="1" t="s">
        <v>26</v>
      </c>
      <c r="K1449" s="1" t="s">
        <v>15</v>
      </c>
      <c r="L1449" s="1" t="s">
        <v>22</v>
      </c>
      <c r="M1449" s="1" t="s">
        <v>17</v>
      </c>
      <c r="N1449" s="1" t="s">
        <v>33</v>
      </c>
      <c r="O1449" s="13">
        <v>0.13</v>
      </c>
    </row>
    <row r="1450" spans="1:15" x14ac:dyDescent="0.25">
      <c r="A1450" s="1" t="s">
        <v>1485</v>
      </c>
      <c r="B1450" s="12">
        <v>44904</v>
      </c>
      <c r="C1450" s="12" t="str">
        <f t="shared" si="66"/>
        <v>2022</v>
      </c>
      <c r="D1450" s="12" t="str">
        <f t="shared" si="67"/>
        <v>Dec</v>
      </c>
      <c r="E1450" s="1">
        <v>40774</v>
      </c>
      <c r="F1450" s="1">
        <v>4186</v>
      </c>
      <c r="G1450" s="1">
        <v>36588</v>
      </c>
      <c r="H1450" s="3">
        <f t="shared" si="68"/>
        <v>0.89733653798989554</v>
      </c>
      <c r="I1450" s="1" t="s">
        <v>13</v>
      </c>
      <c r="J1450" s="1" t="s">
        <v>26</v>
      </c>
      <c r="K1450" s="1" t="s">
        <v>45</v>
      </c>
      <c r="L1450" s="1" t="s">
        <v>27</v>
      </c>
      <c r="M1450" s="1" t="s">
        <v>17</v>
      </c>
      <c r="N1450" s="1" t="s">
        <v>51</v>
      </c>
      <c r="O1450" s="13">
        <v>0.13</v>
      </c>
    </row>
    <row r="1451" spans="1:15" x14ac:dyDescent="0.25">
      <c r="A1451" s="1" t="s">
        <v>1486</v>
      </c>
      <c r="B1451" s="12">
        <v>44594</v>
      </c>
      <c r="C1451" s="12" t="str">
        <f t="shared" si="66"/>
        <v>2022</v>
      </c>
      <c r="D1451" s="12" t="str">
        <f t="shared" si="67"/>
        <v>Feb</v>
      </c>
      <c r="E1451" s="1">
        <v>48251</v>
      </c>
      <c r="F1451" s="1">
        <v>5082</v>
      </c>
      <c r="G1451" s="1">
        <v>43169</v>
      </c>
      <c r="H1451" s="3">
        <f t="shared" si="68"/>
        <v>0.89467575801537791</v>
      </c>
      <c r="I1451" s="1" t="s">
        <v>13</v>
      </c>
      <c r="J1451" s="1" t="s">
        <v>14</v>
      </c>
      <c r="K1451" s="1" t="s">
        <v>45</v>
      </c>
      <c r="L1451" s="1" t="s">
        <v>41</v>
      </c>
      <c r="M1451" s="1" t="s">
        <v>32</v>
      </c>
      <c r="N1451" s="1" t="s">
        <v>24</v>
      </c>
      <c r="O1451" s="13">
        <v>0.03</v>
      </c>
    </row>
    <row r="1452" spans="1:15" x14ac:dyDescent="0.25">
      <c r="A1452" s="1" t="s">
        <v>1487</v>
      </c>
      <c r="B1452" s="12">
        <v>44973</v>
      </c>
      <c r="C1452" s="12" t="str">
        <f t="shared" si="66"/>
        <v>2023</v>
      </c>
      <c r="D1452" s="12" t="str">
        <f t="shared" si="67"/>
        <v>Feb</v>
      </c>
      <c r="E1452" s="1">
        <v>18588</v>
      </c>
      <c r="F1452" s="1">
        <v>6770</v>
      </c>
      <c r="G1452" s="1">
        <v>11818</v>
      </c>
      <c r="H1452" s="3">
        <f t="shared" si="68"/>
        <v>0.63578652894340437</v>
      </c>
      <c r="I1452" s="1" t="s">
        <v>20</v>
      </c>
      <c r="J1452" s="1" t="s">
        <v>26</v>
      </c>
      <c r="K1452" s="1" t="s">
        <v>21</v>
      </c>
      <c r="L1452" s="1" t="s">
        <v>31</v>
      </c>
      <c r="M1452" s="1" t="s">
        <v>38</v>
      </c>
      <c r="N1452" s="1" t="s">
        <v>18</v>
      </c>
      <c r="O1452" s="13">
        <v>0.18</v>
      </c>
    </row>
    <row r="1453" spans="1:15" x14ac:dyDescent="0.25">
      <c r="A1453" s="1" t="s">
        <v>1488</v>
      </c>
      <c r="B1453" s="12">
        <v>44715</v>
      </c>
      <c r="C1453" s="12" t="str">
        <f t="shared" si="66"/>
        <v>2022</v>
      </c>
      <c r="D1453" s="12" t="str">
        <f t="shared" si="67"/>
        <v>Jun</v>
      </c>
      <c r="E1453" s="1">
        <v>47501</v>
      </c>
      <c r="F1453" s="1">
        <v>7255</v>
      </c>
      <c r="G1453" s="1">
        <v>40246</v>
      </c>
      <c r="H1453" s="3">
        <f t="shared" si="68"/>
        <v>0.8472663733395086</v>
      </c>
      <c r="I1453" s="1" t="s">
        <v>29</v>
      </c>
      <c r="J1453" s="1" t="s">
        <v>30</v>
      </c>
      <c r="K1453" s="1" t="s">
        <v>21</v>
      </c>
      <c r="L1453" s="1" t="s">
        <v>31</v>
      </c>
      <c r="M1453" s="1" t="s">
        <v>17</v>
      </c>
      <c r="N1453" s="1" t="s">
        <v>24</v>
      </c>
      <c r="O1453" s="13">
        <v>7.0000000000000007E-2</v>
      </c>
    </row>
    <row r="1454" spans="1:15" x14ac:dyDescent="0.25">
      <c r="A1454" s="1" t="s">
        <v>1489</v>
      </c>
      <c r="B1454" s="12">
        <v>44751</v>
      </c>
      <c r="C1454" s="12" t="str">
        <f t="shared" si="66"/>
        <v>2022</v>
      </c>
      <c r="D1454" s="12" t="str">
        <f t="shared" si="67"/>
        <v>Jul</v>
      </c>
      <c r="E1454" s="1">
        <v>12604</v>
      </c>
      <c r="F1454" s="1">
        <v>25887</v>
      </c>
      <c r="G1454" s="1">
        <v>-13283</v>
      </c>
      <c r="H1454" s="3">
        <f t="shared" si="68"/>
        <v>-1.0538717867343701</v>
      </c>
      <c r="I1454" s="1" t="s">
        <v>29</v>
      </c>
      <c r="J1454" s="1" t="s">
        <v>36</v>
      </c>
      <c r="K1454" s="1" t="s">
        <v>35</v>
      </c>
      <c r="L1454" s="1" t="s">
        <v>41</v>
      </c>
      <c r="M1454" s="1" t="s">
        <v>32</v>
      </c>
      <c r="N1454" s="1" t="s">
        <v>18</v>
      </c>
      <c r="O1454" s="13">
        <v>0.27</v>
      </c>
    </row>
    <row r="1455" spans="1:15" x14ac:dyDescent="0.25">
      <c r="A1455" s="1" t="s">
        <v>1490</v>
      </c>
      <c r="B1455" s="12">
        <v>44902</v>
      </c>
      <c r="C1455" s="12" t="str">
        <f t="shared" si="66"/>
        <v>2022</v>
      </c>
      <c r="D1455" s="12" t="str">
        <f t="shared" si="67"/>
        <v>Dec</v>
      </c>
      <c r="E1455" s="1">
        <v>29194</v>
      </c>
      <c r="F1455" s="1">
        <v>25039</v>
      </c>
      <c r="G1455" s="1">
        <v>4155</v>
      </c>
      <c r="H1455" s="3">
        <f t="shared" si="68"/>
        <v>0.14232376515722409</v>
      </c>
      <c r="I1455" s="1" t="s">
        <v>15</v>
      </c>
      <c r="J1455" s="1" t="s">
        <v>14</v>
      </c>
      <c r="K1455" s="1" t="s">
        <v>15</v>
      </c>
      <c r="L1455" s="1" t="s">
        <v>41</v>
      </c>
      <c r="M1455" s="1" t="s">
        <v>38</v>
      </c>
      <c r="N1455" s="1" t="s">
        <v>33</v>
      </c>
      <c r="O1455" s="13">
        <v>0.1</v>
      </c>
    </row>
    <row r="1456" spans="1:15" x14ac:dyDescent="0.25">
      <c r="A1456" s="1" t="s">
        <v>1491</v>
      </c>
      <c r="B1456" s="12">
        <v>45132</v>
      </c>
      <c r="C1456" s="12" t="str">
        <f t="shared" si="66"/>
        <v>2023</v>
      </c>
      <c r="D1456" s="12" t="str">
        <f t="shared" si="67"/>
        <v>Jul</v>
      </c>
      <c r="E1456" s="1">
        <v>23089</v>
      </c>
      <c r="F1456" s="1">
        <v>5912</v>
      </c>
      <c r="G1456" s="1">
        <v>17177</v>
      </c>
      <c r="H1456" s="3">
        <f t="shared" si="68"/>
        <v>0.74394733422842041</v>
      </c>
      <c r="I1456" s="1" t="s">
        <v>20</v>
      </c>
      <c r="J1456" s="1" t="s">
        <v>26</v>
      </c>
      <c r="K1456" s="1" t="s">
        <v>21</v>
      </c>
      <c r="L1456" s="1" t="s">
        <v>31</v>
      </c>
      <c r="M1456" s="1" t="s">
        <v>23</v>
      </c>
      <c r="N1456" s="1" t="s">
        <v>24</v>
      </c>
      <c r="O1456" s="13">
        <v>0.03</v>
      </c>
    </row>
    <row r="1457" spans="1:15" x14ac:dyDescent="0.25">
      <c r="A1457" s="1" t="s">
        <v>1492</v>
      </c>
      <c r="B1457" s="12">
        <v>44837</v>
      </c>
      <c r="C1457" s="12" t="str">
        <f t="shared" si="66"/>
        <v>2022</v>
      </c>
      <c r="D1457" s="12" t="str">
        <f t="shared" si="67"/>
        <v>Oct</v>
      </c>
      <c r="E1457" s="1">
        <v>37304</v>
      </c>
      <c r="F1457" s="1">
        <v>29269</v>
      </c>
      <c r="G1457" s="1">
        <v>8035</v>
      </c>
      <c r="H1457" s="3">
        <f t="shared" si="68"/>
        <v>0.21539245121166631</v>
      </c>
      <c r="I1457" s="1" t="s">
        <v>29</v>
      </c>
      <c r="J1457" s="1" t="s">
        <v>36</v>
      </c>
      <c r="K1457" s="1" t="s">
        <v>29</v>
      </c>
      <c r="L1457" s="1" t="s">
        <v>22</v>
      </c>
      <c r="M1457" s="1" t="s">
        <v>32</v>
      </c>
      <c r="N1457" s="1" t="s">
        <v>51</v>
      </c>
      <c r="O1457" s="13">
        <v>0.22</v>
      </c>
    </row>
    <row r="1458" spans="1:15" x14ac:dyDescent="0.25">
      <c r="A1458" s="1" t="s">
        <v>1493</v>
      </c>
      <c r="B1458" s="12">
        <v>44677</v>
      </c>
      <c r="C1458" s="12" t="str">
        <f t="shared" si="66"/>
        <v>2022</v>
      </c>
      <c r="D1458" s="12" t="str">
        <f t="shared" si="67"/>
        <v>Apr</v>
      </c>
      <c r="E1458" s="1">
        <v>17530</v>
      </c>
      <c r="F1458" s="1">
        <v>7301</v>
      </c>
      <c r="G1458" s="1">
        <v>10229</v>
      </c>
      <c r="H1458" s="3">
        <f t="shared" si="68"/>
        <v>0.58351397604107247</v>
      </c>
      <c r="I1458" s="1" t="s">
        <v>20</v>
      </c>
      <c r="J1458" s="1" t="s">
        <v>36</v>
      </c>
      <c r="K1458" s="1" t="s">
        <v>45</v>
      </c>
      <c r="L1458" s="1" t="s">
        <v>41</v>
      </c>
      <c r="M1458" s="1" t="s">
        <v>17</v>
      </c>
      <c r="N1458" s="1" t="s">
        <v>51</v>
      </c>
      <c r="O1458" s="13">
        <v>0.13</v>
      </c>
    </row>
    <row r="1459" spans="1:15" x14ac:dyDescent="0.25">
      <c r="A1459" s="1" t="s">
        <v>1494</v>
      </c>
      <c r="B1459" s="12">
        <v>45143</v>
      </c>
      <c r="C1459" s="12" t="str">
        <f t="shared" si="66"/>
        <v>2023</v>
      </c>
      <c r="D1459" s="12" t="str">
        <f t="shared" si="67"/>
        <v>Aug</v>
      </c>
      <c r="E1459" s="1">
        <v>28754</v>
      </c>
      <c r="F1459" s="1">
        <v>10099</v>
      </c>
      <c r="G1459" s="1">
        <v>18655</v>
      </c>
      <c r="H1459" s="3">
        <f t="shared" si="68"/>
        <v>0.64877930027126662</v>
      </c>
      <c r="I1459" s="1" t="s">
        <v>13</v>
      </c>
      <c r="J1459" s="1" t="s">
        <v>14</v>
      </c>
      <c r="K1459" s="1" t="s">
        <v>21</v>
      </c>
      <c r="L1459" s="1" t="s">
        <v>31</v>
      </c>
      <c r="M1459" s="1" t="s">
        <v>32</v>
      </c>
      <c r="N1459" s="1" t="s">
        <v>18</v>
      </c>
      <c r="O1459" s="13">
        <v>0.1</v>
      </c>
    </row>
    <row r="1460" spans="1:15" x14ac:dyDescent="0.25">
      <c r="A1460" s="1" t="s">
        <v>1495</v>
      </c>
      <c r="B1460" s="12">
        <v>44775</v>
      </c>
      <c r="C1460" s="12" t="str">
        <f t="shared" si="66"/>
        <v>2022</v>
      </c>
      <c r="D1460" s="12" t="str">
        <f t="shared" si="67"/>
        <v>Aug</v>
      </c>
      <c r="E1460" s="1">
        <v>45801</v>
      </c>
      <c r="F1460" s="1">
        <v>27380</v>
      </c>
      <c r="G1460" s="1">
        <v>18421</v>
      </c>
      <c r="H1460" s="3">
        <f t="shared" si="68"/>
        <v>0.40219645859260716</v>
      </c>
      <c r="I1460" s="1" t="s">
        <v>35</v>
      </c>
      <c r="J1460" s="1" t="s">
        <v>14</v>
      </c>
      <c r="K1460" s="1" t="s">
        <v>21</v>
      </c>
      <c r="L1460" s="1" t="s">
        <v>31</v>
      </c>
      <c r="M1460" s="1" t="s">
        <v>17</v>
      </c>
      <c r="N1460" s="1" t="s">
        <v>18</v>
      </c>
      <c r="O1460" s="13">
        <v>0.24</v>
      </c>
    </row>
    <row r="1461" spans="1:15" x14ac:dyDescent="0.25">
      <c r="A1461" s="1" t="s">
        <v>1496</v>
      </c>
      <c r="B1461" s="12">
        <v>45140</v>
      </c>
      <c r="C1461" s="12" t="str">
        <f t="shared" si="66"/>
        <v>2023</v>
      </c>
      <c r="D1461" s="12" t="str">
        <f t="shared" si="67"/>
        <v>Aug</v>
      </c>
      <c r="E1461" s="1">
        <v>5754</v>
      </c>
      <c r="F1461" s="1">
        <v>5453</v>
      </c>
      <c r="G1461" s="1">
        <v>301</v>
      </c>
      <c r="H1461" s="3">
        <f t="shared" si="68"/>
        <v>5.2311435523114354E-2</v>
      </c>
      <c r="I1461" s="1" t="s">
        <v>35</v>
      </c>
      <c r="J1461" s="1" t="s">
        <v>36</v>
      </c>
      <c r="K1461" s="1" t="s">
        <v>45</v>
      </c>
      <c r="L1461" s="1" t="s">
        <v>31</v>
      </c>
      <c r="M1461" s="1" t="s">
        <v>17</v>
      </c>
      <c r="N1461" s="1" t="s">
        <v>51</v>
      </c>
      <c r="O1461" s="13">
        <v>0.12</v>
      </c>
    </row>
    <row r="1462" spans="1:15" x14ac:dyDescent="0.25">
      <c r="A1462" s="1" t="s">
        <v>1497</v>
      </c>
      <c r="B1462" s="12">
        <v>44609</v>
      </c>
      <c r="C1462" s="12" t="str">
        <f t="shared" si="66"/>
        <v>2022</v>
      </c>
      <c r="D1462" s="12" t="str">
        <f t="shared" si="67"/>
        <v>Feb</v>
      </c>
      <c r="E1462" s="1">
        <v>28315</v>
      </c>
      <c r="F1462" s="1">
        <v>11888</v>
      </c>
      <c r="G1462" s="1">
        <v>16427</v>
      </c>
      <c r="H1462" s="3">
        <f t="shared" si="68"/>
        <v>0.58015186297015719</v>
      </c>
      <c r="I1462" s="1" t="s">
        <v>35</v>
      </c>
      <c r="J1462" s="1" t="s">
        <v>36</v>
      </c>
      <c r="K1462" s="1" t="s">
        <v>29</v>
      </c>
      <c r="L1462" s="1" t="s">
        <v>31</v>
      </c>
      <c r="M1462" s="1" t="s">
        <v>32</v>
      </c>
      <c r="N1462" s="1" t="s">
        <v>33</v>
      </c>
      <c r="O1462" s="13">
        <v>0.24</v>
      </c>
    </row>
    <row r="1463" spans="1:15" x14ac:dyDescent="0.25">
      <c r="A1463" s="1" t="s">
        <v>1498</v>
      </c>
      <c r="B1463" s="12">
        <v>45175</v>
      </c>
      <c r="C1463" s="12" t="str">
        <f t="shared" si="66"/>
        <v>2023</v>
      </c>
      <c r="D1463" s="12" t="str">
        <f t="shared" si="67"/>
        <v>Sep</v>
      </c>
      <c r="E1463" s="1">
        <v>7554</v>
      </c>
      <c r="F1463" s="1">
        <v>22871</v>
      </c>
      <c r="G1463" s="1">
        <v>-15317</v>
      </c>
      <c r="H1463" s="3">
        <f t="shared" si="68"/>
        <v>-2.0276674609478422</v>
      </c>
      <c r="I1463" s="1" t="s">
        <v>35</v>
      </c>
      <c r="J1463" s="1" t="s">
        <v>36</v>
      </c>
      <c r="K1463" s="1" t="s">
        <v>20</v>
      </c>
      <c r="L1463" s="1" t="s">
        <v>16</v>
      </c>
      <c r="M1463" s="1" t="s">
        <v>32</v>
      </c>
      <c r="N1463" s="1" t="s">
        <v>51</v>
      </c>
      <c r="O1463" s="13">
        <v>0.12</v>
      </c>
    </row>
    <row r="1464" spans="1:15" x14ac:dyDescent="0.25">
      <c r="A1464" s="1" t="s">
        <v>1499</v>
      </c>
      <c r="B1464" s="12">
        <v>45279</v>
      </c>
      <c r="C1464" s="12" t="str">
        <f t="shared" si="66"/>
        <v>2023</v>
      </c>
      <c r="D1464" s="12" t="str">
        <f t="shared" si="67"/>
        <v>Dec</v>
      </c>
      <c r="E1464" s="1">
        <v>24992</v>
      </c>
      <c r="F1464" s="1">
        <v>13747</v>
      </c>
      <c r="G1464" s="1">
        <v>11245</v>
      </c>
      <c r="H1464" s="3">
        <f t="shared" si="68"/>
        <v>0.44994398207426378</v>
      </c>
      <c r="I1464" s="1" t="s">
        <v>13</v>
      </c>
      <c r="J1464" s="1" t="s">
        <v>26</v>
      </c>
      <c r="K1464" s="1" t="s">
        <v>21</v>
      </c>
      <c r="L1464" s="1" t="s">
        <v>31</v>
      </c>
      <c r="M1464" s="1" t="s">
        <v>38</v>
      </c>
      <c r="N1464" s="1" t="s">
        <v>33</v>
      </c>
      <c r="O1464" s="13">
        <v>0.08</v>
      </c>
    </row>
    <row r="1465" spans="1:15" x14ac:dyDescent="0.25">
      <c r="A1465" s="1" t="s">
        <v>1500</v>
      </c>
      <c r="B1465" s="12">
        <v>45027</v>
      </c>
      <c r="C1465" s="12" t="str">
        <f t="shared" si="66"/>
        <v>2023</v>
      </c>
      <c r="D1465" s="12" t="str">
        <f t="shared" si="67"/>
        <v>Apr</v>
      </c>
      <c r="E1465" s="1">
        <v>48764</v>
      </c>
      <c r="F1465" s="1">
        <v>5243</v>
      </c>
      <c r="G1465" s="1">
        <v>43521</v>
      </c>
      <c r="H1465" s="3">
        <f t="shared" si="68"/>
        <v>0.89248215896973182</v>
      </c>
      <c r="I1465" s="1" t="s">
        <v>20</v>
      </c>
      <c r="J1465" s="1" t="s">
        <v>14</v>
      </c>
      <c r="K1465" s="1" t="s">
        <v>21</v>
      </c>
      <c r="L1465" s="1" t="s">
        <v>31</v>
      </c>
      <c r="M1465" s="1" t="s">
        <v>17</v>
      </c>
      <c r="N1465" s="1" t="s">
        <v>18</v>
      </c>
      <c r="O1465" s="13">
        <v>0</v>
      </c>
    </row>
    <row r="1466" spans="1:15" x14ac:dyDescent="0.25">
      <c r="A1466" s="1" t="s">
        <v>1501</v>
      </c>
      <c r="B1466" s="12">
        <v>45137</v>
      </c>
      <c r="C1466" s="12" t="str">
        <f t="shared" si="66"/>
        <v>2023</v>
      </c>
      <c r="D1466" s="12" t="str">
        <f t="shared" si="67"/>
        <v>Jul</v>
      </c>
      <c r="E1466" s="1">
        <v>22666</v>
      </c>
      <c r="F1466" s="1">
        <v>3759</v>
      </c>
      <c r="G1466" s="1">
        <v>18907</v>
      </c>
      <c r="H1466" s="3">
        <f t="shared" si="68"/>
        <v>0.83415688696726376</v>
      </c>
      <c r="I1466" s="1" t="s">
        <v>29</v>
      </c>
      <c r="J1466" s="1" t="s">
        <v>14</v>
      </c>
      <c r="K1466" s="1" t="s">
        <v>20</v>
      </c>
      <c r="L1466" s="1" t="s">
        <v>27</v>
      </c>
      <c r="M1466" s="1" t="s">
        <v>17</v>
      </c>
      <c r="N1466" s="1" t="s">
        <v>18</v>
      </c>
      <c r="O1466" s="13">
        <v>0.12</v>
      </c>
    </row>
    <row r="1467" spans="1:15" x14ac:dyDescent="0.25">
      <c r="A1467" s="1" t="s">
        <v>1502</v>
      </c>
      <c r="B1467" s="12">
        <v>45201</v>
      </c>
      <c r="C1467" s="12" t="str">
        <f t="shared" si="66"/>
        <v>2023</v>
      </c>
      <c r="D1467" s="12" t="str">
        <f t="shared" si="67"/>
        <v>Oct</v>
      </c>
      <c r="E1467" s="1">
        <v>37456</v>
      </c>
      <c r="F1467" s="1">
        <v>15788</v>
      </c>
      <c r="G1467" s="1">
        <v>21668</v>
      </c>
      <c r="H1467" s="3">
        <f t="shared" si="68"/>
        <v>0.57849209739427598</v>
      </c>
      <c r="I1467" s="1" t="s">
        <v>20</v>
      </c>
      <c r="J1467" s="1" t="s">
        <v>36</v>
      </c>
      <c r="K1467" s="1" t="s">
        <v>35</v>
      </c>
      <c r="L1467" s="1" t="s">
        <v>27</v>
      </c>
      <c r="M1467" s="1" t="s">
        <v>32</v>
      </c>
      <c r="N1467" s="1" t="s">
        <v>33</v>
      </c>
      <c r="O1467" s="13">
        <v>0.14000000000000001</v>
      </c>
    </row>
    <row r="1468" spans="1:15" x14ac:dyDescent="0.25">
      <c r="A1468" s="1" t="s">
        <v>1503</v>
      </c>
      <c r="B1468" s="12">
        <v>44665</v>
      </c>
      <c r="C1468" s="12" t="str">
        <f t="shared" si="66"/>
        <v>2022</v>
      </c>
      <c r="D1468" s="12" t="str">
        <f t="shared" si="67"/>
        <v>Apr</v>
      </c>
      <c r="E1468" s="1">
        <v>25443</v>
      </c>
      <c r="F1468" s="1">
        <v>29244</v>
      </c>
      <c r="G1468" s="1">
        <v>-3801</v>
      </c>
      <c r="H1468" s="3">
        <f t="shared" si="68"/>
        <v>-0.14939276028770193</v>
      </c>
      <c r="I1468" s="1" t="s">
        <v>35</v>
      </c>
      <c r="J1468" s="1" t="s">
        <v>36</v>
      </c>
      <c r="K1468" s="1" t="s">
        <v>35</v>
      </c>
      <c r="L1468" s="1" t="s">
        <v>31</v>
      </c>
      <c r="M1468" s="1" t="s">
        <v>38</v>
      </c>
      <c r="N1468" s="1" t="s">
        <v>33</v>
      </c>
      <c r="O1468" s="13">
        <v>0.14000000000000001</v>
      </c>
    </row>
    <row r="1469" spans="1:15" x14ac:dyDescent="0.25">
      <c r="A1469" s="1" t="s">
        <v>1504</v>
      </c>
      <c r="B1469" s="12">
        <v>45045</v>
      </c>
      <c r="C1469" s="12" t="str">
        <f t="shared" si="66"/>
        <v>2023</v>
      </c>
      <c r="D1469" s="12" t="str">
        <f t="shared" si="67"/>
        <v>Apr</v>
      </c>
      <c r="E1469" s="1">
        <v>31227</v>
      </c>
      <c r="F1469" s="1">
        <v>21876</v>
      </c>
      <c r="G1469" s="1">
        <v>9351</v>
      </c>
      <c r="H1469" s="3">
        <f t="shared" si="68"/>
        <v>0.29945239696416565</v>
      </c>
      <c r="I1469" s="1" t="s">
        <v>13</v>
      </c>
      <c r="J1469" s="1" t="s">
        <v>36</v>
      </c>
      <c r="K1469" s="1" t="s">
        <v>15</v>
      </c>
      <c r="L1469" s="1" t="s">
        <v>22</v>
      </c>
      <c r="M1469" s="1" t="s">
        <v>32</v>
      </c>
      <c r="N1469" s="1" t="s">
        <v>24</v>
      </c>
      <c r="O1469" s="13">
        <v>0.15</v>
      </c>
    </row>
    <row r="1470" spans="1:15" x14ac:dyDescent="0.25">
      <c r="A1470" s="1" t="s">
        <v>1505</v>
      </c>
      <c r="B1470" s="12">
        <v>45170</v>
      </c>
      <c r="C1470" s="12" t="str">
        <f t="shared" si="66"/>
        <v>2023</v>
      </c>
      <c r="D1470" s="12" t="str">
        <f t="shared" si="67"/>
        <v>Sep</v>
      </c>
      <c r="E1470" s="1">
        <v>45856</v>
      </c>
      <c r="F1470" s="1">
        <v>19828</v>
      </c>
      <c r="G1470" s="1">
        <v>26028</v>
      </c>
      <c r="H1470" s="3">
        <f t="shared" si="68"/>
        <v>0.56760293091416614</v>
      </c>
      <c r="I1470" s="1" t="s">
        <v>20</v>
      </c>
      <c r="J1470" s="1" t="s">
        <v>26</v>
      </c>
      <c r="K1470" s="1" t="s">
        <v>21</v>
      </c>
      <c r="L1470" s="1" t="s">
        <v>31</v>
      </c>
      <c r="M1470" s="1" t="s">
        <v>17</v>
      </c>
      <c r="N1470" s="1" t="s">
        <v>33</v>
      </c>
      <c r="O1470" s="13">
        <v>0.08</v>
      </c>
    </row>
    <row r="1471" spans="1:15" x14ac:dyDescent="0.25">
      <c r="A1471" s="1" t="s">
        <v>1506</v>
      </c>
      <c r="B1471" s="12">
        <v>44863</v>
      </c>
      <c r="C1471" s="12" t="str">
        <f t="shared" si="66"/>
        <v>2022</v>
      </c>
      <c r="D1471" s="12" t="str">
        <f t="shared" si="67"/>
        <v>Oct</v>
      </c>
      <c r="E1471" s="1">
        <v>40849</v>
      </c>
      <c r="F1471" s="1">
        <v>8113</v>
      </c>
      <c r="G1471" s="1">
        <v>32736</v>
      </c>
      <c r="H1471" s="3">
        <f t="shared" si="68"/>
        <v>0.80139048691522441</v>
      </c>
      <c r="I1471" s="1" t="s">
        <v>15</v>
      </c>
      <c r="J1471" s="1" t="s">
        <v>40</v>
      </c>
      <c r="K1471" s="1" t="s">
        <v>15</v>
      </c>
      <c r="L1471" s="1" t="s">
        <v>31</v>
      </c>
      <c r="M1471" s="1" t="s">
        <v>32</v>
      </c>
      <c r="N1471" s="1" t="s">
        <v>33</v>
      </c>
      <c r="O1471" s="13">
        <v>0.15</v>
      </c>
    </row>
    <row r="1472" spans="1:15" x14ac:dyDescent="0.25">
      <c r="A1472" s="1" t="s">
        <v>1507</v>
      </c>
      <c r="B1472" s="12">
        <v>45033</v>
      </c>
      <c r="C1472" s="12" t="str">
        <f t="shared" si="66"/>
        <v>2023</v>
      </c>
      <c r="D1472" s="12" t="str">
        <f t="shared" si="67"/>
        <v>Apr</v>
      </c>
      <c r="E1472" s="1">
        <v>21012</v>
      </c>
      <c r="F1472" s="1">
        <v>14141</v>
      </c>
      <c r="G1472" s="1">
        <v>6871</v>
      </c>
      <c r="H1472" s="3">
        <f t="shared" si="68"/>
        <v>0.3270036169807729</v>
      </c>
      <c r="I1472" s="1" t="s">
        <v>13</v>
      </c>
      <c r="J1472" s="1" t="s">
        <v>36</v>
      </c>
      <c r="K1472" s="1" t="s">
        <v>45</v>
      </c>
      <c r="L1472" s="1" t="s">
        <v>27</v>
      </c>
      <c r="M1472" s="1" t="s">
        <v>32</v>
      </c>
      <c r="N1472" s="1" t="s">
        <v>51</v>
      </c>
      <c r="O1472" s="13">
        <v>0.01</v>
      </c>
    </row>
    <row r="1473" spans="1:15" x14ac:dyDescent="0.25">
      <c r="A1473" s="1" t="s">
        <v>1508</v>
      </c>
      <c r="B1473" s="12">
        <v>44733</v>
      </c>
      <c r="C1473" s="12" t="str">
        <f t="shared" si="66"/>
        <v>2022</v>
      </c>
      <c r="D1473" s="12" t="str">
        <f t="shared" si="67"/>
        <v>Jun</v>
      </c>
      <c r="E1473" s="1">
        <v>35213</v>
      </c>
      <c r="F1473" s="1">
        <v>3979</v>
      </c>
      <c r="G1473" s="1">
        <v>31234</v>
      </c>
      <c r="H1473" s="3">
        <f t="shared" si="68"/>
        <v>0.8870019595035924</v>
      </c>
      <c r="I1473" s="1" t="s">
        <v>13</v>
      </c>
      <c r="J1473" s="1" t="s">
        <v>36</v>
      </c>
      <c r="K1473" s="1" t="s">
        <v>35</v>
      </c>
      <c r="L1473" s="1" t="s">
        <v>27</v>
      </c>
      <c r="M1473" s="1" t="s">
        <v>23</v>
      </c>
      <c r="N1473" s="1" t="s">
        <v>24</v>
      </c>
      <c r="O1473" s="13">
        <v>0.14000000000000001</v>
      </c>
    </row>
    <row r="1474" spans="1:15" x14ac:dyDescent="0.25">
      <c r="A1474" s="1" t="s">
        <v>1509</v>
      </c>
      <c r="B1474" s="12">
        <v>44669</v>
      </c>
      <c r="C1474" s="12" t="str">
        <f t="shared" si="66"/>
        <v>2022</v>
      </c>
      <c r="D1474" s="12" t="str">
        <f t="shared" si="67"/>
        <v>Apr</v>
      </c>
      <c r="E1474" s="1">
        <v>31829</v>
      </c>
      <c r="F1474" s="1">
        <v>17649</v>
      </c>
      <c r="G1474" s="1">
        <v>14180</v>
      </c>
      <c r="H1474" s="3">
        <f t="shared" si="68"/>
        <v>0.44550567092902699</v>
      </c>
      <c r="I1474" s="1" t="s">
        <v>29</v>
      </c>
      <c r="J1474" s="1" t="s">
        <v>14</v>
      </c>
      <c r="K1474" s="1" t="s">
        <v>20</v>
      </c>
      <c r="L1474" s="1" t="s">
        <v>41</v>
      </c>
      <c r="M1474" s="1" t="s">
        <v>17</v>
      </c>
      <c r="N1474" s="1" t="s">
        <v>24</v>
      </c>
      <c r="O1474" s="13">
        <v>0.28000000000000003</v>
      </c>
    </row>
    <row r="1475" spans="1:15" x14ac:dyDescent="0.25">
      <c r="A1475" s="1" t="s">
        <v>1510</v>
      </c>
      <c r="B1475" s="12">
        <v>45092</v>
      </c>
      <c r="C1475" s="12" t="str">
        <f t="shared" ref="C1475:C1538" si="69">TEXT(B1475,"YYYY")</f>
        <v>2023</v>
      </c>
      <c r="D1475" s="12" t="str">
        <f t="shared" ref="D1475:D1538" si="70">TEXT(B1475,"MMM")</f>
        <v>Jun</v>
      </c>
      <c r="E1475" s="1">
        <v>47759</v>
      </c>
      <c r="F1475" s="1">
        <v>8971</v>
      </c>
      <c r="G1475" s="1">
        <v>38788</v>
      </c>
      <c r="H1475" s="3">
        <f t="shared" ref="H1475:H1538" si="71">G1475/E1475</f>
        <v>0.81216105864863164</v>
      </c>
      <c r="I1475" s="1" t="s">
        <v>35</v>
      </c>
      <c r="J1475" s="1" t="s">
        <v>26</v>
      </c>
      <c r="K1475" s="1" t="s">
        <v>45</v>
      </c>
      <c r="L1475" s="1" t="s">
        <v>31</v>
      </c>
      <c r="M1475" s="1" t="s">
        <v>23</v>
      </c>
      <c r="N1475" s="1" t="s">
        <v>33</v>
      </c>
      <c r="O1475" s="13">
        <v>0.21</v>
      </c>
    </row>
    <row r="1476" spans="1:15" x14ac:dyDescent="0.25">
      <c r="A1476" s="1" t="s">
        <v>1511</v>
      </c>
      <c r="B1476" s="12">
        <v>45002</v>
      </c>
      <c r="C1476" s="12" t="str">
        <f t="shared" si="69"/>
        <v>2023</v>
      </c>
      <c r="D1476" s="12" t="str">
        <f t="shared" si="70"/>
        <v>Mar</v>
      </c>
      <c r="E1476" s="1">
        <v>49432</v>
      </c>
      <c r="F1476" s="1">
        <v>4378</v>
      </c>
      <c r="G1476" s="1">
        <v>45054</v>
      </c>
      <c r="H1476" s="3">
        <f t="shared" si="71"/>
        <v>0.91143388897879918</v>
      </c>
      <c r="I1476" s="1" t="s">
        <v>35</v>
      </c>
      <c r="J1476" s="1" t="s">
        <v>14</v>
      </c>
      <c r="K1476" s="1" t="s">
        <v>21</v>
      </c>
      <c r="L1476" s="1" t="s">
        <v>31</v>
      </c>
      <c r="M1476" s="1" t="s">
        <v>17</v>
      </c>
      <c r="N1476" s="1" t="s">
        <v>51</v>
      </c>
      <c r="O1476" s="13">
        <v>0.27</v>
      </c>
    </row>
    <row r="1477" spans="1:15" x14ac:dyDescent="0.25">
      <c r="A1477" s="1" t="s">
        <v>1512</v>
      </c>
      <c r="B1477" s="12">
        <v>45084</v>
      </c>
      <c r="C1477" s="12" t="str">
        <f t="shared" si="69"/>
        <v>2023</v>
      </c>
      <c r="D1477" s="12" t="str">
        <f t="shared" si="70"/>
        <v>Jun</v>
      </c>
      <c r="E1477" s="1">
        <v>6768</v>
      </c>
      <c r="F1477" s="1">
        <v>17161</v>
      </c>
      <c r="G1477" s="1">
        <v>-10393</v>
      </c>
      <c r="H1477" s="3">
        <f t="shared" si="71"/>
        <v>-1.5356087470449173</v>
      </c>
      <c r="I1477" s="1" t="s">
        <v>13</v>
      </c>
      <c r="J1477" s="1" t="s">
        <v>36</v>
      </c>
      <c r="K1477" s="1" t="s">
        <v>21</v>
      </c>
      <c r="L1477" s="1" t="s">
        <v>31</v>
      </c>
      <c r="M1477" s="1" t="s">
        <v>32</v>
      </c>
      <c r="N1477" s="1" t="s">
        <v>33</v>
      </c>
      <c r="O1477" s="13">
        <v>0.01</v>
      </c>
    </row>
    <row r="1478" spans="1:15" x14ac:dyDescent="0.25">
      <c r="A1478" s="1" t="s">
        <v>1513</v>
      </c>
      <c r="B1478" s="12">
        <v>44619</v>
      </c>
      <c r="C1478" s="12" t="str">
        <f t="shared" si="69"/>
        <v>2022</v>
      </c>
      <c r="D1478" s="12" t="str">
        <f t="shared" si="70"/>
        <v>Feb</v>
      </c>
      <c r="E1478" s="1">
        <v>25924</v>
      </c>
      <c r="F1478" s="1">
        <v>29718</v>
      </c>
      <c r="G1478" s="1">
        <v>-3794</v>
      </c>
      <c r="H1478" s="3">
        <f t="shared" si="71"/>
        <v>-0.14635087177904643</v>
      </c>
      <c r="I1478" s="1" t="s">
        <v>35</v>
      </c>
      <c r="J1478" s="1" t="s">
        <v>40</v>
      </c>
      <c r="K1478" s="1" t="s">
        <v>21</v>
      </c>
      <c r="L1478" s="1" t="s">
        <v>31</v>
      </c>
      <c r="M1478" s="1" t="s">
        <v>17</v>
      </c>
      <c r="N1478" s="1" t="s">
        <v>33</v>
      </c>
      <c r="O1478" s="13">
        <v>0.04</v>
      </c>
    </row>
    <row r="1479" spans="1:15" x14ac:dyDescent="0.25">
      <c r="A1479" s="1" t="s">
        <v>1514</v>
      </c>
      <c r="B1479" s="12">
        <v>44833</v>
      </c>
      <c r="C1479" s="12" t="str">
        <f t="shared" si="69"/>
        <v>2022</v>
      </c>
      <c r="D1479" s="12" t="str">
        <f t="shared" si="70"/>
        <v>Sep</v>
      </c>
      <c r="E1479" s="1">
        <v>7282</v>
      </c>
      <c r="F1479" s="1">
        <v>9680</v>
      </c>
      <c r="G1479" s="1">
        <v>-2398</v>
      </c>
      <c r="H1479" s="3">
        <f t="shared" si="71"/>
        <v>-0.32930513595166161</v>
      </c>
      <c r="I1479" s="1" t="s">
        <v>35</v>
      </c>
      <c r="J1479" s="1" t="s">
        <v>14</v>
      </c>
      <c r="K1479" s="1" t="s">
        <v>35</v>
      </c>
      <c r="L1479" s="1" t="s">
        <v>27</v>
      </c>
      <c r="M1479" s="1" t="s">
        <v>17</v>
      </c>
      <c r="N1479" s="1" t="s">
        <v>33</v>
      </c>
      <c r="O1479" s="13">
        <v>0.28999999999999998</v>
      </c>
    </row>
    <row r="1480" spans="1:15" x14ac:dyDescent="0.25">
      <c r="A1480" s="1" t="s">
        <v>1515</v>
      </c>
      <c r="B1480" s="12">
        <v>45210</v>
      </c>
      <c r="C1480" s="12" t="str">
        <f t="shared" si="69"/>
        <v>2023</v>
      </c>
      <c r="D1480" s="12" t="str">
        <f t="shared" si="70"/>
        <v>Oct</v>
      </c>
      <c r="E1480" s="1">
        <v>27071</v>
      </c>
      <c r="F1480" s="1">
        <v>7642</v>
      </c>
      <c r="G1480" s="1">
        <v>19429</v>
      </c>
      <c r="H1480" s="3">
        <f t="shared" si="71"/>
        <v>0.7177052934874959</v>
      </c>
      <c r="I1480" s="1" t="s">
        <v>35</v>
      </c>
      <c r="J1480" s="1" t="s">
        <v>14</v>
      </c>
      <c r="K1480" s="1" t="s">
        <v>29</v>
      </c>
      <c r="L1480" s="1" t="s">
        <v>16</v>
      </c>
      <c r="M1480" s="1" t="s">
        <v>17</v>
      </c>
      <c r="N1480" s="1" t="s">
        <v>18</v>
      </c>
      <c r="O1480" s="13">
        <v>0.02</v>
      </c>
    </row>
    <row r="1481" spans="1:15" x14ac:dyDescent="0.25">
      <c r="A1481" s="1" t="s">
        <v>1516</v>
      </c>
      <c r="B1481" s="12">
        <v>44647</v>
      </c>
      <c r="C1481" s="12" t="str">
        <f t="shared" si="69"/>
        <v>2022</v>
      </c>
      <c r="D1481" s="12" t="str">
        <f t="shared" si="70"/>
        <v>Mar</v>
      </c>
      <c r="E1481" s="1">
        <v>31330</v>
      </c>
      <c r="F1481" s="1">
        <v>19495</v>
      </c>
      <c r="G1481" s="1">
        <v>11835</v>
      </c>
      <c r="H1481" s="3">
        <f t="shared" si="71"/>
        <v>0.37775295244174911</v>
      </c>
      <c r="I1481" s="1" t="s">
        <v>13</v>
      </c>
      <c r="J1481" s="1" t="s">
        <v>36</v>
      </c>
      <c r="K1481" s="1" t="s">
        <v>29</v>
      </c>
      <c r="L1481" s="1" t="s">
        <v>16</v>
      </c>
      <c r="M1481" s="1" t="s">
        <v>23</v>
      </c>
      <c r="N1481" s="1" t="s">
        <v>24</v>
      </c>
      <c r="O1481" s="13">
        <v>0.28999999999999998</v>
      </c>
    </row>
    <row r="1482" spans="1:15" x14ac:dyDescent="0.25">
      <c r="A1482" s="1" t="s">
        <v>1517</v>
      </c>
      <c r="B1482" s="12">
        <v>45262</v>
      </c>
      <c r="C1482" s="12" t="str">
        <f t="shared" si="69"/>
        <v>2023</v>
      </c>
      <c r="D1482" s="12" t="str">
        <f t="shared" si="70"/>
        <v>Dec</v>
      </c>
      <c r="E1482" s="1">
        <v>47508</v>
      </c>
      <c r="F1482" s="1">
        <v>13594</v>
      </c>
      <c r="G1482" s="1">
        <v>33914</v>
      </c>
      <c r="H1482" s="3">
        <f t="shared" si="71"/>
        <v>0.71385871853161575</v>
      </c>
      <c r="I1482" s="1" t="s">
        <v>20</v>
      </c>
      <c r="J1482" s="1" t="s">
        <v>26</v>
      </c>
      <c r="K1482" s="1" t="s">
        <v>29</v>
      </c>
      <c r="L1482" s="1" t="s">
        <v>22</v>
      </c>
      <c r="M1482" s="1" t="s">
        <v>17</v>
      </c>
      <c r="N1482" s="1" t="s">
        <v>18</v>
      </c>
      <c r="O1482" s="13">
        <v>0.17</v>
      </c>
    </row>
    <row r="1483" spans="1:15" x14ac:dyDescent="0.25">
      <c r="A1483" s="1" t="s">
        <v>1518</v>
      </c>
      <c r="B1483" s="12">
        <v>45092</v>
      </c>
      <c r="C1483" s="12" t="str">
        <f t="shared" si="69"/>
        <v>2023</v>
      </c>
      <c r="D1483" s="12" t="str">
        <f t="shared" si="70"/>
        <v>Jun</v>
      </c>
      <c r="E1483" s="1">
        <v>5431</v>
      </c>
      <c r="F1483" s="1">
        <v>11847</v>
      </c>
      <c r="G1483" s="1">
        <v>-6416</v>
      </c>
      <c r="H1483" s="3">
        <f t="shared" si="71"/>
        <v>-1.1813662308967041</v>
      </c>
      <c r="I1483" s="1" t="s">
        <v>15</v>
      </c>
      <c r="J1483" s="1" t="s">
        <v>26</v>
      </c>
      <c r="K1483" s="1" t="s">
        <v>29</v>
      </c>
      <c r="L1483" s="1" t="s">
        <v>27</v>
      </c>
      <c r="M1483" s="1" t="s">
        <v>17</v>
      </c>
      <c r="N1483" s="1" t="s">
        <v>18</v>
      </c>
      <c r="O1483" s="13">
        <v>0.11</v>
      </c>
    </row>
    <row r="1484" spans="1:15" x14ac:dyDescent="0.25">
      <c r="A1484" s="1" t="s">
        <v>1519</v>
      </c>
      <c r="B1484" s="12">
        <v>44598</v>
      </c>
      <c r="C1484" s="12" t="str">
        <f t="shared" si="69"/>
        <v>2022</v>
      </c>
      <c r="D1484" s="12" t="str">
        <f t="shared" si="70"/>
        <v>Feb</v>
      </c>
      <c r="E1484" s="1">
        <v>16309</v>
      </c>
      <c r="F1484" s="1">
        <v>29114</v>
      </c>
      <c r="G1484" s="1">
        <v>-12805</v>
      </c>
      <c r="H1484" s="3">
        <f t="shared" si="71"/>
        <v>-0.78514930406524008</v>
      </c>
      <c r="I1484" s="1" t="s">
        <v>20</v>
      </c>
      <c r="J1484" s="1" t="s">
        <v>26</v>
      </c>
      <c r="K1484" s="1" t="s">
        <v>29</v>
      </c>
      <c r="L1484" s="1" t="s">
        <v>27</v>
      </c>
      <c r="M1484" s="1" t="s">
        <v>17</v>
      </c>
      <c r="N1484" s="1" t="s">
        <v>18</v>
      </c>
      <c r="O1484" s="13">
        <v>0.13</v>
      </c>
    </row>
    <row r="1485" spans="1:15" x14ac:dyDescent="0.25">
      <c r="A1485" s="1" t="s">
        <v>1520</v>
      </c>
      <c r="B1485" s="12">
        <v>45117</v>
      </c>
      <c r="C1485" s="12" t="str">
        <f t="shared" si="69"/>
        <v>2023</v>
      </c>
      <c r="D1485" s="12" t="str">
        <f t="shared" si="70"/>
        <v>Jul</v>
      </c>
      <c r="E1485" s="1">
        <v>17813</v>
      </c>
      <c r="F1485" s="1">
        <v>10317</v>
      </c>
      <c r="G1485" s="1">
        <v>7496</v>
      </c>
      <c r="H1485" s="3">
        <f t="shared" si="71"/>
        <v>0.42081625778925502</v>
      </c>
      <c r="I1485" s="1" t="s">
        <v>13</v>
      </c>
      <c r="J1485" s="1" t="s">
        <v>40</v>
      </c>
      <c r="K1485" s="1" t="s">
        <v>15</v>
      </c>
      <c r="L1485" s="1" t="s">
        <v>31</v>
      </c>
      <c r="M1485" s="1" t="s">
        <v>23</v>
      </c>
      <c r="N1485" s="1" t="s">
        <v>24</v>
      </c>
      <c r="O1485" s="13">
        <v>0.02</v>
      </c>
    </row>
    <row r="1486" spans="1:15" x14ac:dyDescent="0.25">
      <c r="A1486" s="1" t="s">
        <v>1521</v>
      </c>
      <c r="B1486" s="12">
        <v>44647</v>
      </c>
      <c r="C1486" s="12" t="str">
        <f t="shared" si="69"/>
        <v>2022</v>
      </c>
      <c r="D1486" s="12" t="str">
        <f t="shared" si="70"/>
        <v>Mar</v>
      </c>
      <c r="E1486" s="1">
        <v>48518</v>
      </c>
      <c r="F1486" s="1">
        <v>8269</v>
      </c>
      <c r="G1486" s="1">
        <v>40249</v>
      </c>
      <c r="H1486" s="3">
        <f t="shared" si="71"/>
        <v>0.82956840760130257</v>
      </c>
      <c r="I1486" s="1" t="s">
        <v>13</v>
      </c>
      <c r="J1486" s="1" t="s">
        <v>36</v>
      </c>
      <c r="K1486" s="1" t="s">
        <v>45</v>
      </c>
      <c r="L1486" s="1" t="s">
        <v>27</v>
      </c>
      <c r="M1486" s="1" t="s">
        <v>17</v>
      </c>
      <c r="N1486" s="1" t="s">
        <v>51</v>
      </c>
      <c r="O1486" s="13">
        <v>0.22</v>
      </c>
    </row>
    <row r="1487" spans="1:15" x14ac:dyDescent="0.25">
      <c r="A1487" s="1" t="s">
        <v>1522</v>
      </c>
      <c r="B1487" s="12">
        <v>45121</v>
      </c>
      <c r="C1487" s="12" t="str">
        <f t="shared" si="69"/>
        <v>2023</v>
      </c>
      <c r="D1487" s="12" t="str">
        <f t="shared" si="70"/>
        <v>Jul</v>
      </c>
      <c r="E1487" s="1">
        <v>28307</v>
      </c>
      <c r="F1487" s="1">
        <v>20995</v>
      </c>
      <c r="G1487" s="1">
        <v>7312</v>
      </c>
      <c r="H1487" s="3">
        <f t="shared" si="71"/>
        <v>0.25831066520648605</v>
      </c>
      <c r="I1487" s="1" t="s">
        <v>15</v>
      </c>
      <c r="J1487" s="1" t="s">
        <v>36</v>
      </c>
      <c r="K1487" s="1" t="s">
        <v>20</v>
      </c>
      <c r="L1487" s="1" t="s">
        <v>31</v>
      </c>
      <c r="M1487" s="1" t="s">
        <v>32</v>
      </c>
      <c r="N1487" s="1" t="s">
        <v>18</v>
      </c>
      <c r="O1487" s="13">
        <v>0.21</v>
      </c>
    </row>
    <row r="1488" spans="1:15" x14ac:dyDescent="0.25">
      <c r="A1488" s="1" t="s">
        <v>1523</v>
      </c>
      <c r="B1488" s="12">
        <v>44926</v>
      </c>
      <c r="C1488" s="12" t="str">
        <f t="shared" si="69"/>
        <v>2022</v>
      </c>
      <c r="D1488" s="12" t="str">
        <f t="shared" si="70"/>
        <v>Dec</v>
      </c>
      <c r="E1488" s="1">
        <v>15088</v>
      </c>
      <c r="F1488" s="1">
        <v>15692</v>
      </c>
      <c r="G1488" s="1">
        <v>-604</v>
      </c>
      <c r="H1488" s="3">
        <f t="shared" si="71"/>
        <v>-4.0031813361611879E-2</v>
      </c>
      <c r="I1488" s="1" t="s">
        <v>13</v>
      </c>
      <c r="J1488" s="1" t="s">
        <v>36</v>
      </c>
      <c r="K1488" s="1" t="s">
        <v>21</v>
      </c>
      <c r="L1488" s="1" t="s">
        <v>31</v>
      </c>
      <c r="M1488" s="1" t="s">
        <v>23</v>
      </c>
      <c r="N1488" s="1" t="s">
        <v>33</v>
      </c>
      <c r="O1488" s="13">
        <v>0.28999999999999998</v>
      </c>
    </row>
    <row r="1489" spans="1:15" x14ac:dyDescent="0.25">
      <c r="A1489" s="1" t="s">
        <v>1524</v>
      </c>
      <c r="B1489" s="12">
        <v>44565</v>
      </c>
      <c r="C1489" s="12" t="str">
        <f t="shared" si="69"/>
        <v>2022</v>
      </c>
      <c r="D1489" s="12" t="str">
        <f t="shared" si="70"/>
        <v>Jan</v>
      </c>
      <c r="E1489" s="1">
        <v>22991</v>
      </c>
      <c r="F1489" s="1">
        <v>15309</v>
      </c>
      <c r="G1489" s="1">
        <v>7682</v>
      </c>
      <c r="H1489" s="3">
        <f t="shared" si="71"/>
        <v>0.3341307468139707</v>
      </c>
      <c r="I1489" s="1" t="s">
        <v>29</v>
      </c>
      <c r="J1489" s="1" t="s">
        <v>26</v>
      </c>
      <c r="K1489" s="1" t="s">
        <v>20</v>
      </c>
      <c r="L1489" s="1" t="s">
        <v>22</v>
      </c>
      <c r="M1489" s="1" t="s">
        <v>23</v>
      </c>
      <c r="N1489" s="1" t="s">
        <v>24</v>
      </c>
      <c r="O1489" s="13">
        <v>0.14000000000000001</v>
      </c>
    </row>
    <row r="1490" spans="1:15" x14ac:dyDescent="0.25">
      <c r="A1490" s="1" t="s">
        <v>1525</v>
      </c>
      <c r="B1490" s="12">
        <v>44942</v>
      </c>
      <c r="C1490" s="12" t="str">
        <f t="shared" si="69"/>
        <v>2023</v>
      </c>
      <c r="D1490" s="12" t="str">
        <f t="shared" si="70"/>
        <v>Jan</v>
      </c>
      <c r="E1490" s="1">
        <v>39676</v>
      </c>
      <c r="F1490" s="1">
        <v>29861</v>
      </c>
      <c r="G1490" s="1">
        <v>9815</v>
      </c>
      <c r="H1490" s="3">
        <f t="shared" si="71"/>
        <v>0.24737876802096986</v>
      </c>
      <c r="I1490" s="1" t="s">
        <v>13</v>
      </c>
      <c r="J1490" s="1" t="s">
        <v>36</v>
      </c>
      <c r="K1490" s="1" t="s">
        <v>20</v>
      </c>
      <c r="L1490" s="1" t="s">
        <v>41</v>
      </c>
      <c r="M1490" s="1" t="s">
        <v>23</v>
      </c>
      <c r="N1490" s="1" t="s">
        <v>18</v>
      </c>
      <c r="O1490" s="13">
        <v>0</v>
      </c>
    </row>
    <row r="1491" spans="1:15" x14ac:dyDescent="0.25">
      <c r="A1491" s="1" t="s">
        <v>1526</v>
      </c>
      <c r="B1491" s="12">
        <v>44751</v>
      </c>
      <c r="C1491" s="12" t="str">
        <f t="shared" si="69"/>
        <v>2022</v>
      </c>
      <c r="D1491" s="12" t="str">
        <f t="shared" si="70"/>
        <v>Jul</v>
      </c>
      <c r="E1491" s="1">
        <v>16214</v>
      </c>
      <c r="F1491" s="1">
        <v>9361</v>
      </c>
      <c r="G1491" s="1">
        <v>6853</v>
      </c>
      <c r="H1491" s="3">
        <f t="shared" si="71"/>
        <v>0.42265943012211671</v>
      </c>
      <c r="I1491" s="1" t="s">
        <v>13</v>
      </c>
      <c r="J1491" s="1" t="s">
        <v>36</v>
      </c>
      <c r="K1491" s="1" t="s">
        <v>15</v>
      </c>
      <c r="L1491" s="1" t="s">
        <v>31</v>
      </c>
      <c r="M1491" s="1" t="s">
        <v>23</v>
      </c>
      <c r="N1491" s="1" t="s">
        <v>33</v>
      </c>
      <c r="O1491" s="13">
        <v>0.23</v>
      </c>
    </row>
    <row r="1492" spans="1:15" x14ac:dyDescent="0.25">
      <c r="A1492" s="1" t="s">
        <v>1527</v>
      </c>
      <c r="B1492" s="12">
        <v>45283</v>
      </c>
      <c r="C1492" s="12" t="str">
        <f t="shared" si="69"/>
        <v>2023</v>
      </c>
      <c r="D1492" s="12" t="str">
        <f t="shared" si="70"/>
        <v>Dec</v>
      </c>
      <c r="E1492" s="1">
        <v>14102</v>
      </c>
      <c r="F1492" s="1">
        <v>21764</v>
      </c>
      <c r="G1492" s="1">
        <v>-7662</v>
      </c>
      <c r="H1492" s="3">
        <f t="shared" si="71"/>
        <v>-0.54332718763295984</v>
      </c>
      <c r="I1492" s="1" t="s">
        <v>20</v>
      </c>
      <c r="J1492" s="1" t="s">
        <v>36</v>
      </c>
      <c r="K1492" s="1" t="s">
        <v>45</v>
      </c>
      <c r="L1492" s="1" t="s">
        <v>16</v>
      </c>
      <c r="M1492" s="1" t="s">
        <v>38</v>
      </c>
      <c r="N1492" s="1" t="s">
        <v>18</v>
      </c>
      <c r="O1492" s="13">
        <v>0.1</v>
      </c>
    </row>
    <row r="1493" spans="1:15" x14ac:dyDescent="0.25">
      <c r="A1493" s="1" t="s">
        <v>1528</v>
      </c>
      <c r="B1493" s="12">
        <v>44644</v>
      </c>
      <c r="C1493" s="12" t="str">
        <f t="shared" si="69"/>
        <v>2022</v>
      </c>
      <c r="D1493" s="12" t="str">
        <f t="shared" si="70"/>
        <v>Mar</v>
      </c>
      <c r="E1493" s="1">
        <v>22150</v>
      </c>
      <c r="F1493" s="1">
        <v>11223</v>
      </c>
      <c r="G1493" s="1">
        <v>10927</v>
      </c>
      <c r="H1493" s="3">
        <f t="shared" si="71"/>
        <v>0.49331828442437925</v>
      </c>
      <c r="I1493" s="1" t="s">
        <v>13</v>
      </c>
      <c r="J1493" s="1" t="s">
        <v>36</v>
      </c>
      <c r="K1493" s="1" t="s">
        <v>29</v>
      </c>
      <c r="L1493" s="1" t="s">
        <v>27</v>
      </c>
      <c r="M1493" s="1" t="s">
        <v>32</v>
      </c>
      <c r="N1493" s="1" t="s">
        <v>18</v>
      </c>
      <c r="O1493" s="13">
        <v>0.01</v>
      </c>
    </row>
    <row r="1494" spans="1:15" x14ac:dyDescent="0.25">
      <c r="A1494" s="1" t="s">
        <v>1529</v>
      </c>
      <c r="B1494" s="12">
        <v>44866</v>
      </c>
      <c r="C1494" s="12" t="str">
        <f t="shared" si="69"/>
        <v>2022</v>
      </c>
      <c r="D1494" s="12" t="str">
        <f t="shared" si="70"/>
        <v>Nov</v>
      </c>
      <c r="E1494" s="1">
        <v>22020</v>
      </c>
      <c r="F1494" s="1">
        <v>21927</v>
      </c>
      <c r="G1494" s="1">
        <v>93</v>
      </c>
      <c r="H1494" s="3">
        <f t="shared" si="71"/>
        <v>4.2234332425068119E-3</v>
      </c>
      <c r="I1494" s="1" t="s">
        <v>13</v>
      </c>
      <c r="J1494" s="1" t="s">
        <v>30</v>
      </c>
      <c r="K1494" s="1" t="s">
        <v>21</v>
      </c>
      <c r="L1494" s="1" t="s">
        <v>41</v>
      </c>
      <c r="M1494" s="1" t="s">
        <v>23</v>
      </c>
      <c r="N1494" s="1" t="s">
        <v>24</v>
      </c>
      <c r="O1494" s="13">
        <v>0.26</v>
      </c>
    </row>
    <row r="1495" spans="1:15" x14ac:dyDescent="0.25">
      <c r="A1495" s="1" t="s">
        <v>1530</v>
      </c>
      <c r="B1495" s="12">
        <v>44712</v>
      </c>
      <c r="C1495" s="12" t="str">
        <f t="shared" si="69"/>
        <v>2022</v>
      </c>
      <c r="D1495" s="12" t="str">
        <f t="shared" si="70"/>
        <v>May</v>
      </c>
      <c r="E1495" s="1">
        <v>25124</v>
      </c>
      <c r="F1495" s="1">
        <v>16685</v>
      </c>
      <c r="G1495" s="1">
        <v>8439</v>
      </c>
      <c r="H1495" s="3">
        <f t="shared" si="71"/>
        <v>0.33589396592899218</v>
      </c>
      <c r="I1495" s="1" t="s">
        <v>13</v>
      </c>
      <c r="J1495" s="1" t="s">
        <v>40</v>
      </c>
      <c r="K1495" s="1" t="s">
        <v>21</v>
      </c>
      <c r="L1495" s="1" t="s">
        <v>27</v>
      </c>
      <c r="M1495" s="1" t="s">
        <v>23</v>
      </c>
      <c r="N1495" s="1" t="s">
        <v>24</v>
      </c>
      <c r="O1495" s="13">
        <v>0.08</v>
      </c>
    </row>
    <row r="1496" spans="1:15" x14ac:dyDescent="0.25">
      <c r="A1496" s="1" t="s">
        <v>1531</v>
      </c>
      <c r="B1496" s="12">
        <v>45047</v>
      </c>
      <c r="C1496" s="12" t="str">
        <f t="shared" si="69"/>
        <v>2023</v>
      </c>
      <c r="D1496" s="12" t="str">
        <f t="shared" si="70"/>
        <v>May</v>
      </c>
      <c r="E1496" s="1">
        <v>26146</v>
      </c>
      <c r="F1496" s="1">
        <v>28173</v>
      </c>
      <c r="G1496" s="1">
        <v>-2027</v>
      </c>
      <c r="H1496" s="3">
        <f t="shared" si="71"/>
        <v>-7.7526199036181437E-2</v>
      </c>
      <c r="I1496" s="1" t="s">
        <v>35</v>
      </c>
      <c r="J1496" s="1" t="s">
        <v>36</v>
      </c>
      <c r="K1496" s="1" t="s">
        <v>29</v>
      </c>
      <c r="L1496" s="1" t="s">
        <v>31</v>
      </c>
      <c r="M1496" s="1" t="s">
        <v>38</v>
      </c>
      <c r="N1496" s="1" t="s">
        <v>33</v>
      </c>
      <c r="O1496" s="13">
        <v>0</v>
      </c>
    </row>
    <row r="1497" spans="1:15" x14ac:dyDescent="0.25">
      <c r="A1497" s="1" t="s">
        <v>1532</v>
      </c>
      <c r="B1497" s="12">
        <v>45088</v>
      </c>
      <c r="C1497" s="12" t="str">
        <f t="shared" si="69"/>
        <v>2023</v>
      </c>
      <c r="D1497" s="12" t="str">
        <f t="shared" si="70"/>
        <v>Jun</v>
      </c>
      <c r="E1497" s="1">
        <v>12059</v>
      </c>
      <c r="F1497" s="1">
        <v>15885</v>
      </c>
      <c r="G1497" s="1">
        <v>-3826</v>
      </c>
      <c r="H1497" s="3">
        <f t="shared" si="71"/>
        <v>-0.31727340575503771</v>
      </c>
      <c r="I1497" s="1" t="s">
        <v>13</v>
      </c>
      <c r="J1497" s="1" t="s">
        <v>36</v>
      </c>
      <c r="K1497" s="1" t="s">
        <v>21</v>
      </c>
      <c r="L1497" s="1" t="s">
        <v>22</v>
      </c>
      <c r="M1497" s="1" t="s">
        <v>17</v>
      </c>
      <c r="N1497" s="1" t="s">
        <v>24</v>
      </c>
      <c r="O1497" s="13">
        <v>7.0000000000000007E-2</v>
      </c>
    </row>
    <row r="1498" spans="1:15" x14ac:dyDescent="0.25">
      <c r="A1498" s="1" t="s">
        <v>1533</v>
      </c>
      <c r="B1498" s="12">
        <v>44768</v>
      </c>
      <c r="C1498" s="12" t="str">
        <f t="shared" si="69"/>
        <v>2022</v>
      </c>
      <c r="D1498" s="12" t="str">
        <f t="shared" si="70"/>
        <v>Jul</v>
      </c>
      <c r="E1498" s="1">
        <v>32069</v>
      </c>
      <c r="F1498" s="1">
        <v>23853</v>
      </c>
      <c r="G1498" s="1">
        <v>8216</v>
      </c>
      <c r="H1498" s="3">
        <f t="shared" si="71"/>
        <v>0.25619757398110327</v>
      </c>
      <c r="I1498" s="1" t="s">
        <v>20</v>
      </c>
      <c r="J1498" s="1" t="s">
        <v>26</v>
      </c>
      <c r="K1498" s="1" t="s">
        <v>21</v>
      </c>
      <c r="L1498" s="1" t="s">
        <v>41</v>
      </c>
      <c r="M1498" s="1" t="s">
        <v>38</v>
      </c>
      <c r="N1498" s="1" t="s">
        <v>18</v>
      </c>
      <c r="O1498" s="13">
        <v>0.13</v>
      </c>
    </row>
    <row r="1499" spans="1:15" x14ac:dyDescent="0.25">
      <c r="A1499" s="1" t="s">
        <v>1534</v>
      </c>
      <c r="B1499" s="12">
        <v>45211</v>
      </c>
      <c r="C1499" s="12" t="str">
        <f t="shared" si="69"/>
        <v>2023</v>
      </c>
      <c r="D1499" s="12" t="str">
        <f t="shared" si="70"/>
        <v>Oct</v>
      </c>
      <c r="E1499" s="1">
        <v>39664</v>
      </c>
      <c r="F1499" s="1">
        <v>15246</v>
      </c>
      <c r="G1499" s="1">
        <v>24418</v>
      </c>
      <c r="H1499" s="3">
        <f t="shared" si="71"/>
        <v>0.61562121823315852</v>
      </c>
      <c r="I1499" s="1" t="s">
        <v>15</v>
      </c>
      <c r="J1499" s="1" t="s">
        <v>14</v>
      </c>
      <c r="K1499" s="1" t="s">
        <v>29</v>
      </c>
      <c r="L1499" s="1" t="s">
        <v>27</v>
      </c>
      <c r="M1499" s="1" t="s">
        <v>32</v>
      </c>
      <c r="N1499" s="1" t="s">
        <v>24</v>
      </c>
      <c r="O1499" s="13">
        <v>0.14000000000000001</v>
      </c>
    </row>
    <row r="1500" spans="1:15" x14ac:dyDescent="0.25">
      <c r="A1500" s="1" t="s">
        <v>1535</v>
      </c>
      <c r="B1500" s="12">
        <v>44796</v>
      </c>
      <c r="C1500" s="12" t="str">
        <f t="shared" si="69"/>
        <v>2022</v>
      </c>
      <c r="D1500" s="12" t="str">
        <f t="shared" si="70"/>
        <v>Aug</v>
      </c>
      <c r="E1500" s="1">
        <v>18896</v>
      </c>
      <c r="F1500" s="1">
        <v>4943</v>
      </c>
      <c r="G1500" s="1">
        <v>13953</v>
      </c>
      <c r="H1500" s="3">
        <f t="shared" si="71"/>
        <v>0.73841024555461476</v>
      </c>
      <c r="I1500" s="1" t="s">
        <v>35</v>
      </c>
      <c r="J1500" s="1" t="s">
        <v>14</v>
      </c>
      <c r="K1500" s="1" t="s">
        <v>29</v>
      </c>
      <c r="L1500" s="1" t="s">
        <v>41</v>
      </c>
      <c r="M1500" s="1" t="s">
        <v>17</v>
      </c>
      <c r="N1500" s="1" t="s">
        <v>18</v>
      </c>
      <c r="O1500" s="13">
        <v>0.03</v>
      </c>
    </row>
    <row r="1501" spans="1:15" x14ac:dyDescent="0.25">
      <c r="A1501" s="1" t="s">
        <v>1536</v>
      </c>
      <c r="B1501" s="12">
        <v>45083</v>
      </c>
      <c r="C1501" s="12" t="str">
        <f t="shared" si="69"/>
        <v>2023</v>
      </c>
      <c r="D1501" s="12" t="str">
        <f t="shared" si="70"/>
        <v>Jun</v>
      </c>
      <c r="E1501" s="1">
        <v>48118</v>
      </c>
      <c r="F1501" s="1">
        <v>13541</v>
      </c>
      <c r="G1501" s="1">
        <v>34577</v>
      </c>
      <c r="H1501" s="3">
        <f t="shared" si="71"/>
        <v>0.71858763872147635</v>
      </c>
      <c r="I1501" s="1" t="s">
        <v>15</v>
      </c>
      <c r="J1501" s="1" t="s">
        <v>36</v>
      </c>
      <c r="K1501" s="1" t="s">
        <v>45</v>
      </c>
      <c r="L1501" s="1" t="s">
        <v>22</v>
      </c>
      <c r="M1501" s="1" t="s">
        <v>17</v>
      </c>
      <c r="N1501" s="1" t="s">
        <v>24</v>
      </c>
      <c r="O1501" s="13">
        <v>0.01</v>
      </c>
    </row>
    <row r="1502" spans="1:15" x14ac:dyDescent="0.25">
      <c r="A1502" s="1" t="s">
        <v>1537</v>
      </c>
      <c r="B1502" s="12">
        <v>44961</v>
      </c>
      <c r="C1502" s="12" t="str">
        <f t="shared" si="69"/>
        <v>2023</v>
      </c>
      <c r="D1502" s="12" t="str">
        <f t="shared" si="70"/>
        <v>Feb</v>
      </c>
      <c r="E1502" s="1">
        <v>16561</v>
      </c>
      <c r="F1502" s="1">
        <v>6348</v>
      </c>
      <c r="G1502" s="1">
        <v>10213</v>
      </c>
      <c r="H1502" s="3">
        <f t="shared" si="71"/>
        <v>0.61668981341706419</v>
      </c>
      <c r="I1502" s="1" t="s">
        <v>13</v>
      </c>
      <c r="J1502" s="1" t="s">
        <v>40</v>
      </c>
      <c r="K1502" s="1" t="s">
        <v>29</v>
      </c>
      <c r="L1502" s="1" t="s">
        <v>31</v>
      </c>
      <c r="M1502" s="1" t="s">
        <v>38</v>
      </c>
      <c r="N1502" s="1" t="s">
        <v>33</v>
      </c>
      <c r="O1502" s="13">
        <v>0.12</v>
      </c>
    </row>
    <row r="1503" spans="1:15" x14ac:dyDescent="0.25">
      <c r="A1503" s="1" t="s">
        <v>1538</v>
      </c>
      <c r="B1503" s="12">
        <v>45068</v>
      </c>
      <c r="C1503" s="12" t="str">
        <f t="shared" si="69"/>
        <v>2023</v>
      </c>
      <c r="D1503" s="12" t="str">
        <f t="shared" si="70"/>
        <v>May</v>
      </c>
      <c r="E1503" s="1">
        <v>39291</v>
      </c>
      <c r="F1503" s="1">
        <v>19352</v>
      </c>
      <c r="G1503" s="1">
        <v>19939</v>
      </c>
      <c r="H1503" s="3">
        <f t="shared" si="71"/>
        <v>0.50746990404927339</v>
      </c>
      <c r="I1503" s="1" t="s">
        <v>13</v>
      </c>
      <c r="J1503" s="1" t="s">
        <v>36</v>
      </c>
      <c r="K1503" s="1" t="s">
        <v>35</v>
      </c>
      <c r="L1503" s="1" t="s">
        <v>27</v>
      </c>
      <c r="M1503" s="1" t="s">
        <v>23</v>
      </c>
      <c r="N1503" s="1" t="s">
        <v>51</v>
      </c>
      <c r="O1503" s="13">
        <v>0.16</v>
      </c>
    </row>
    <row r="1504" spans="1:15" x14ac:dyDescent="0.25">
      <c r="A1504" s="1" t="s">
        <v>1539</v>
      </c>
      <c r="B1504" s="12">
        <v>45173</v>
      </c>
      <c r="C1504" s="12" t="str">
        <f t="shared" si="69"/>
        <v>2023</v>
      </c>
      <c r="D1504" s="12" t="str">
        <f t="shared" si="70"/>
        <v>Sep</v>
      </c>
      <c r="E1504" s="1">
        <v>39154</v>
      </c>
      <c r="F1504" s="1">
        <v>6642</v>
      </c>
      <c r="G1504" s="1">
        <v>32512</v>
      </c>
      <c r="H1504" s="3">
        <f t="shared" si="71"/>
        <v>0.8303621596771722</v>
      </c>
      <c r="I1504" s="1" t="s">
        <v>20</v>
      </c>
      <c r="J1504" s="1" t="s">
        <v>30</v>
      </c>
      <c r="K1504" s="1" t="s">
        <v>21</v>
      </c>
      <c r="L1504" s="1" t="s">
        <v>31</v>
      </c>
      <c r="M1504" s="1" t="s">
        <v>32</v>
      </c>
      <c r="N1504" s="1" t="s">
        <v>18</v>
      </c>
      <c r="O1504" s="13">
        <v>0.21</v>
      </c>
    </row>
    <row r="1505" spans="1:15" x14ac:dyDescent="0.25">
      <c r="A1505" s="1" t="s">
        <v>1540</v>
      </c>
      <c r="B1505" s="12">
        <v>45089</v>
      </c>
      <c r="C1505" s="12" t="str">
        <f t="shared" si="69"/>
        <v>2023</v>
      </c>
      <c r="D1505" s="12" t="str">
        <f t="shared" si="70"/>
        <v>Jun</v>
      </c>
      <c r="E1505" s="1">
        <v>38149</v>
      </c>
      <c r="F1505" s="1">
        <v>8578</v>
      </c>
      <c r="G1505" s="1">
        <v>29571</v>
      </c>
      <c r="H1505" s="3">
        <f t="shared" si="71"/>
        <v>0.7751448268630895</v>
      </c>
      <c r="I1505" s="1" t="s">
        <v>29</v>
      </c>
      <c r="J1505" s="1" t="s">
        <v>36</v>
      </c>
      <c r="K1505" s="1" t="s">
        <v>35</v>
      </c>
      <c r="L1505" s="1" t="s">
        <v>31</v>
      </c>
      <c r="M1505" s="1" t="s">
        <v>17</v>
      </c>
      <c r="N1505" s="1" t="s">
        <v>18</v>
      </c>
      <c r="O1505" s="13">
        <v>0.05</v>
      </c>
    </row>
    <row r="1506" spans="1:15" x14ac:dyDescent="0.25">
      <c r="A1506" s="1" t="s">
        <v>1541</v>
      </c>
      <c r="B1506" s="12">
        <v>44991</v>
      </c>
      <c r="C1506" s="12" t="str">
        <f t="shared" si="69"/>
        <v>2023</v>
      </c>
      <c r="D1506" s="12" t="str">
        <f t="shared" si="70"/>
        <v>Mar</v>
      </c>
      <c r="E1506" s="1">
        <v>27983</v>
      </c>
      <c r="F1506" s="1">
        <v>8563</v>
      </c>
      <c r="G1506" s="1">
        <v>19420</v>
      </c>
      <c r="H1506" s="3">
        <f t="shared" si="71"/>
        <v>0.69399278133152276</v>
      </c>
      <c r="I1506" s="1" t="s">
        <v>13</v>
      </c>
      <c r="J1506" s="1" t="s">
        <v>14</v>
      </c>
      <c r="K1506" s="1" t="s">
        <v>21</v>
      </c>
      <c r="L1506" s="1" t="s">
        <v>27</v>
      </c>
      <c r="M1506" s="1" t="s">
        <v>23</v>
      </c>
      <c r="N1506" s="1" t="s">
        <v>24</v>
      </c>
      <c r="O1506" s="13">
        <v>0.23</v>
      </c>
    </row>
    <row r="1507" spans="1:15" x14ac:dyDescent="0.25">
      <c r="A1507" s="1" t="s">
        <v>1542</v>
      </c>
      <c r="B1507" s="12">
        <v>44964</v>
      </c>
      <c r="C1507" s="12" t="str">
        <f t="shared" si="69"/>
        <v>2023</v>
      </c>
      <c r="D1507" s="12" t="str">
        <f t="shared" si="70"/>
        <v>Feb</v>
      </c>
      <c r="E1507" s="1">
        <v>8884</v>
      </c>
      <c r="F1507" s="1">
        <v>28898</v>
      </c>
      <c r="G1507" s="1">
        <v>-20014</v>
      </c>
      <c r="H1507" s="3">
        <f t="shared" si="71"/>
        <v>-2.2528140477262495</v>
      </c>
      <c r="I1507" s="1" t="s">
        <v>13</v>
      </c>
      <c r="J1507" s="1" t="s">
        <v>40</v>
      </c>
      <c r="K1507" s="1" t="s">
        <v>21</v>
      </c>
      <c r="L1507" s="1" t="s">
        <v>22</v>
      </c>
      <c r="M1507" s="1" t="s">
        <v>17</v>
      </c>
      <c r="N1507" s="1" t="s">
        <v>51</v>
      </c>
      <c r="O1507" s="13">
        <v>7.0000000000000007E-2</v>
      </c>
    </row>
    <row r="1508" spans="1:15" x14ac:dyDescent="0.25">
      <c r="A1508" s="1" t="s">
        <v>1543</v>
      </c>
      <c r="B1508" s="12">
        <v>45089</v>
      </c>
      <c r="C1508" s="12" t="str">
        <f t="shared" si="69"/>
        <v>2023</v>
      </c>
      <c r="D1508" s="12" t="str">
        <f t="shared" si="70"/>
        <v>Jun</v>
      </c>
      <c r="E1508" s="1">
        <v>27875</v>
      </c>
      <c r="F1508" s="1">
        <v>28096</v>
      </c>
      <c r="G1508" s="1">
        <v>-221</v>
      </c>
      <c r="H1508" s="3">
        <f t="shared" si="71"/>
        <v>-7.9282511210762331E-3</v>
      </c>
      <c r="I1508" s="1" t="s">
        <v>35</v>
      </c>
      <c r="J1508" s="1" t="s">
        <v>26</v>
      </c>
      <c r="K1508" s="1" t="s">
        <v>21</v>
      </c>
      <c r="L1508" s="1" t="s">
        <v>16</v>
      </c>
      <c r="M1508" s="1" t="s">
        <v>17</v>
      </c>
      <c r="N1508" s="1" t="s">
        <v>18</v>
      </c>
      <c r="O1508" s="13">
        <v>0.06</v>
      </c>
    </row>
    <row r="1509" spans="1:15" x14ac:dyDescent="0.25">
      <c r="A1509" s="1" t="s">
        <v>1544</v>
      </c>
      <c r="B1509" s="12">
        <v>44789</v>
      </c>
      <c r="C1509" s="12" t="str">
        <f t="shared" si="69"/>
        <v>2022</v>
      </c>
      <c r="D1509" s="12" t="str">
        <f t="shared" si="70"/>
        <v>Aug</v>
      </c>
      <c r="E1509" s="1">
        <v>6984</v>
      </c>
      <c r="F1509" s="1">
        <v>24031</v>
      </c>
      <c r="G1509" s="1">
        <v>-17047</v>
      </c>
      <c r="H1509" s="3">
        <f t="shared" si="71"/>
        <v>-2.4408648339060712</v>
      </c>
      <c r="I1509" s="1" t="s">
        <v>13</v>
      </c>
      <c r="J1509" s="1" t="s">
        <v>40</v>
      </c>
      <c r="K1509" s="1" t="s">
        <v>20</v>
      </c>
      <c r="L1509" s="1" t="s">
        <v>31</v>
      </c>
      <c r="M1509" s="1" t="s">
        <v>23</v>
      </c>
      <c r="N1509" s="1" t="s">
        <v>33</v>
      </c>
      <c r="O1509" s="13">
        <v>0.1</v>
      </c>
    </row>
    <row r="1510" spans="1:15" x14ac:dyDescent="0.25">
      <c r="A1510" s="1" t="s">
        <v>1545</v>
      </c>
      <c r="B1510" s="12">
        <v>45004</v>
      </c>
      <c r="C1510" s="12" t="str">
        <f t="shared" si="69"/>
        <v>2023</v>
      </c>
      <c r="D1510" s="12" t="str">
        <f t="shared" si="70"/>
        <v>Mar</v>
      </c>
      <c r="E1510" s="1">
        <v>18104</v>
      </c>
      <c r="F1510" s="1">
        <v>25039</v>
      </c>
      <c r="G1510" s="1">
        <v>-6935</v>
      </c>
      <c r="H1510" s="3">
        <f t="shared" si="71"/>
        <v>-0.38306451612903225</v>
      </c>
      <c r="I1510" s="1" t="s">
        <v>35</v>
      </c>
      <c r="J1510" s="1" t="s">
        <v>36</v>
      </c>
      <c r="K1510" s="1" t="s">
        <v>21</v>
      </c>
      <c r="L1510" s="1" t="s">
        <v>41</v>
      </c>
      <c r="M1510" s="1" t="s">
        <v>23</v>
      </c>
      <c r="N1510" s="1" t="s">
        <v>18</v>
      </c>
      <c r="O1510" s="13">
        <v>0.16</v>
      </c>
    </row>
    <row r="1511" spans="1:15" x14ac:dyDescent="0.25">
      <c r="A1511" s="1" t="s">
        <v>1546</v>
      </c>
      <c r="B1511" s="12">
        <v>44707</v>
      </c>
      <c r="C1511" s="12" t="str">
        <f t="shared" si="69"/>
        <v>2022</v>
      </c>
      <c r="D1511" s="12" t="str">
        <f t="shared" si="70"/>
        <v>May</v>
      </c>
      <c r="E1511" s="1">
        <v>30500</v>
      </c>
      <c r="F1511" s="1">
        <v>5407</v>
      </c>
      <c r="G1511" s="1">
        <v>25093</v>
      </c>
      <c r="H1511" s="3">
        <f t="shared" si="71"/>
        <v>0.82272131147540983</v>
      </c>
      <c r="I1511" s="1" t="s">
        <v>20</v>
      </c>
      <c r="J1511" s="1" t="s">
        <v>14</v>
      </c>
      <c r="K1511" s="1" t="s">
        <v>29</v>
      </c>
      <c r="L1511" s="1" t="s">
        <v>27</v>
      </c>
      <c r="M1511" s="1" t="s">
        <v>32</v>
      </c>
      <c r="N1511" s="1" t="s">
        <v>51</v>
      </c>
      <c r="O1511" s="13">
        <v>0.09</v>
      </c>
    </row>
    <row r="1512" spans="1:15" x14ac:dyDescent="0.25">
      <c r="A1512" s="1" t="s">
        <v>1547</v>
      </c>
      <c r="B1512" s="12">
        <v>45060</v>
      </c>
      <c r="C1512" s="12" t="str">
        <f t="shared" si="69"/>
        <v>2023</v>
      </c>
      <c r="D1512" s="12" t="str">
        <f t="shared" si="70"/>
        <v>May</v>
      </c>
      <c r="E1512" s="1">
        <v>25184</v>
      </c>
      <c r="F1512" s="1">
        <v>29823</v>
      </c>
      <c r="G1512" s="1">
        <v>-4639</v>
      </c>
      <c r="H1512" s="3">
        <f t="shared" si="71"/>
        <v>-0.18420425667090215</v>
      </c>
      <c r="I1512" s="1" t="s">
        <v>35</v>
      </c>
      <c r="J1512" s="1" t="s">
        <v>14</v>
      </c>
      <c r="K1512" s="1" t="s">
        <v>20</v>
      </c>
      <c r="L1512" s="1" t="s">
        <v>41</v>
      </c>
      <c r="M1512" s="1" t="s">
        <v>32</v>
      </c>
      <c r="N1512" s="1" t="s">
        <v>18</v>
      </c>
      <c r="O1512" s="13">
        <v>0.04</v>
      </c>
    </row>
    <row r="1513" spans="1:15" x14ac:dyDescent="0.25">
      <c r="A1513" s="1" t="s">
        <v>1548</v>
      </c>
      <c r="B1513" s="12">
        <v>45010</v>
      </c>
      <c r="C1513" s="12" t="str">
        <f t="shared" si="69"/>
        <v>2023</v>
      </c>
      <c r="D1513" s="12" t="str">
        <f t="shared" si="70"/>
        <v>Mar</v>
      </c>
      <c r="E1513" s="1">
        <v>29834</v>
      </c>
      <c r="F1513" s="1">
        <v>16609</v>
      </c>
      <c r="G1513" s="1">
        <v>13225</v>
      </c>
      <c r="H1513" s="3">
        <f t="shared" si="71"/>
        <v>0.44328618354897098</v>
      </c>
      <c r="I1513" s="1" t="s">
        <v>20</v>
      </c>
      <c r="J1513" s="1" t="s">
        <v>36</v>
      </c>
      <c r="K1513" s="1" t="s">
        <v>20</v>
      </c>
      <c r="L1513" s="1" t="s">
        <v>27</v>
      </c>
      <c r="M1513" s="1" t="s">
        <v>38</v>
      </c>
      <c r="N1513" s="1" t="s">
        <v>18</v>
      </c>
      <c r="O1513" s="13">
        <v>0.09</v>
      </c>
    </row>
    <row r="1514" spans="1:15" x14ac:dyDescent="0.25">
      <c r="A1514" s="1" t="s">
        <v>1549</v>
      </c>
      <c r="B1514" s="12">
        <v>45192</v>
      </c>
      <c r="C1514" s="12" t="str">
        <f t="shared" si="69"/>
        <v>2023</v>
      </c>
      <c r="D1514" s="12" t="str">
        <f t="shared" si="70"/>
        <v>Sep</v>
      </c>
      <c r="E1514" s="1">
        <v>27959</v>
      </c>
      <c r="F1514" s="1">
        <v>19881</v>
      </c>
      <c r="G1514" s="1">
        <v>8078</v>
      </c>
      <c r="H1514" s="3">
        <f t="shared" si="71"/>
        <v>0.2889230659179513</v>
      </c>
      <c r="I1514" s="1" t="s">
        <v>13</v>
      </c>
      <c r="J1514" s="1" t="s">
        <v>40</v>
      </c>
      <c r="K1514" s="1" t="s">
        <v>29</v>
      </c>
      <c r="L1514" s="1" t="s">
        <v>41</v>
      </c>
      <c r="M1514" s="1" t="s">
        <v>38</v>
      </c>
      <c r="N1514" s="1" t="s">
        <v>18</v>
      </c>
      <c r="O1514" s="13">
        <v>0.19</v>
      </c>
    </row>
    <row r="1515" spans="1:15" x14ac:dyDescent="0.25">
      <c r="A1515" s="1" t="s">
        <v>1550</v>
      </c>
      <c r="B1515" s="12">
        <v>44655</v>
      </c>
      <c r="C1515" s="12" t="str">
        <f t="shared" si="69"/>
        <v>2022</v>
      </c>
      <c r="D1515" s="12" t="str">
        <f t="shared" si="70"/>
        <v>Apr</v>
      </c>
      <c r="E1515" s="1">
        <v>10026</v>
      </c>
      <c r="F1515" s="1">
        <v>4266</v>
      </c>
      <c r="G1515" s="1">
        <v>5760</v>
      </c>
      <c r="H1515" s="3">
        <f t="shared" si="71"/>
        <v>0.57450628366247758</v>
      </c>
      <c r="I1515" s="1" t="s">
        <v>20</v>
      </c>
      <c r="J1515" s="1" t="s">
        <v>36</v>
      </c>
      <c r="K1515" s="1" t="s">
        <v>29</v>
      </c>
      <c r="L1515" s="1" t="s">
        <v>27</v>
      </c>
      <c r="M1515" s="1" t="s">
        <v>17</v>
      </c>
      <c r="N1515" s="1" t="s">
        <v>24</v>
      </c>
      <c r="O1515" s="13">
        <v>0.18</v>
      </c>
    </row>
    <row r="1516" spans="1:15" x14ac:dyDescent="0.25">
      <c r="A1516" s="1" t="s">
        <v>1551</v>
      </c>
      <c r="B1516" s="12">
        <v>45067</v>
      </c>
      <c r="C1516" s="12" t="str">
        <f t="shared" si="69"/>
        <v>2023</v>
      </c>
      <c r="D1516" s="12" t="str">
        <f t="shared" si="70"/>
        <v>May</v>
      </c>
      <c r="E1516" s="1">
        <v>18923</v>
      </c>
      <c r="F1516" s="1">
        <v>16395</v>
      </c>
      <c r="G1516" s="1">
        <v>2528</v>
      </c>
      <c r="H1516" s="3">
        <f t="shared" si="71"/>
        <v>0.13359403900015854</v>
      </c>
      <c r="I1516" s="1" t="s">
        <v>29</v>
      </c>
      <c r="J1516" s="1" t="s">
        <v>36</v>
      </c>
      <c r="K1516" s="1" t="s">
        <v>35</v>
      </c>
      <c r="L1516" s="1" t="s">
        <v>31</v>
      </c>
      <c r="M1516" s="1" t="s">
        <v>38</v>
      </c>
      <c r="N1516" s="1" t="s">
        <v>33</v>
      </c>
      <c r="O1516" s="13">
        <v>0.27</v>
      </c>
    </row>
    <row r="1517" spans="1:15" x14ac:dyDescent="0.25">
      <c r="A1517" s="1" t="s">
        <v>1552</v>
      </c>
      <c r="B1517" s="12">
        <v>44780</v>
      </c>
      <c r="C1517" s="12" t="str">
        <f t="shared" si="69"/>
        <v>2022</v>
      </c>
      <c r="D1517" s="12" t="str">
        <f t="shared" si="70"/>
        <v>Aug</v>
      </c>
      <c r="E1517" s="1">
        <v>46042</v>
      </c>
      <c r="F1517" s="1">
        <v>20785</v>
      </c>
      <c r="G1517" s="1">
        <v>25257</v>
      </c>
      <c r="H1517" s="3">
        <f t="shared" si="71"/>
        <v>0.54856435428521788</v>
      </c>
      <c r="I1517" s="1" t="s">
        <v>29</v>
      </c>
      <c r="J1517" s="1" t="s">
        <v>36</v>
      </c>
      <c r="K1517" s="1" t="s">
        <v>20</v>
      </c>
      <c r="L1517" s="1" t="s">
        <v>31</v>
      </c>
      <c r="M1517" s="1" t="s">
        <v>32</v>
      </c>
      <c r="N1517" s="1" t="s">
        <v>24</v>
      </c>
      <c r="O1517" s="13">
        <v>0.23</v>
      </c>
    </row>
    <row r="1518" spans="1:15" x14ac:dyDescent="0.25">
      <c r="A1518" s="1" t="s">
        <v>1553</v>
      </c>
      <c r="B1518" s="12">
        <v>44923</v>
      </c>
      <c r="C1518" s="12" t="str">
        <f t="shared" si="69"/>
        <v>2022</v>
      </c>
      <c r="D1518" s="12" t="str">
        <f t="shared" si="70"/>
        <v>Dec</v>
      </c>
      <c r="E1518" s="1">
        <v>33636</v>
      </c>
      <c r="F1518" s="1">
        <v>22500</v>
      </c>
      <c r="G1518" s="1">
        <v>11136</v>
      </c>
      <c r="H1518" s="3">
        <f t="shared" si="71"/>
        <v>0.33107384944702106</v>
      </c>
      <c r="I1518" s="1" t="s">
        <v>13</v>
      </c>
      <c r="J1518" s="1" t="s">
        <v>36</v>
      </c>
      <c r="K1518" s="1" t="s">
        <v>29</v>
      </c>
      <c r="L1518" s="1" t="s">
        <v>31</v>
      </c>
      <c r="M1518" s="1" t="s">
        <v>32</v>
      </c>
      <c r="N1518" s="1" t="s">
        <v>18</v>
      </c>
      <c r="O1518" s="13">
        <v>0.2</v>
      </c>
    </row>
    <row r="1519" spans="1:15" x14ac:dyDescent="0.25">
      <c r="A1519" s="1" t="s">
        <v>1554</v>
      </c>
      <c r="B1519" s="12">
        <v>44796</v>
      </c>
      <c r="C1519" s="12" t="str">
        <f t="shared" si="69"/>
        <v>2022</v>
      </c>
      <c r="D1519" s="12" t="str">
        <f t="shared" si="70"/>
        <v>Aug</v>
      </c>
      <c r="E1519" s="1">
        <v>25988</v>
      </c>
      <c r="F1519" s="1">
        <v>4530</v>
      </c>
      <c r="G1519" s="1">
        <v>21458</v>
      </c>
      <c r="H1519" s="3">
        <f t="shared" si="71"/>
        <v>0.82568877943666308</v>
      </c>
      <c r="I1519" s="1" t="s">
        <v>29</v>
      </c>
      <c r="J1519" s="1" t="s">
        <v>14</v>
      </c>
      <c r="K1519" s="1" t="s">
        <v>29</v>
      </c>
      <c r="L1519" s="1" t="s">
        <v>31</v>
      </c>
      <c r="M1519" s="1" t="s">
        <v>23</v>
      </c>
      <c r="N1519" s="1" t="s">
        <v>33</v>
      </c>
      <c r="O1519" s="13">
        <v>0.18</v>
      </c>
    </row>
    <row r="1520" spans="1:15" x14ac:dyDescent="0.25">
      <c r="A1520" s="1" t="s">
        <v>1555</v>
      </c>
      <c r="B1520" s="12">
        <v>45190</v>
      </c>
      <c r="C1520" s="12" t="str">
        <f t="shared" si="69"/>
        <v>2023</v>
      </c>
      <c r="D1520" s="12" t="str">
        <f t="shared" si="70"/>
        <v>Sep</v>
      </c>
      <c r="E1520" s="1">
        <v>46290</v>
      </c>
      <c r="F1520" s="1">
        <v>15119</v>
      </c>
      <c r="G1520" s="1">
        <v>31171</v>
      </c>
      <c r="H1520" s="3">
        <f t="shared" si="71"/>
        <v>0.67338518038453232</v>
      </c>
      <c r="I1520" s="1" t="s">
        <v>29</v>
      </c>
      <c r="J1520" s="1" t="s">
        <v>40</v>
      </c>
      <c r="K1520" s="1" t="s">
        <v>35</v>
      </c>
      <c r="L1520" s="1" t="s">
        <v>16</v>
      </c>
      <c r="M1520" s="1" t="s">
        <v>17</v>
      </c>
      <c r="N1520" s="1" t="s">
        <v>24</v>
      </c>
      <c r="O1520" s="13">
        <v>0.25</v>
      </c>
    </row>
    <row r="1521" spans="1:15" x14ac:dyDescent="0.25">
      <c r="A1521" s="1" t="s">
        <v>1556</v>
      </c>
      <c r="B1521" s="12">
        <v>45073</v>
      </c>
      <c r="C1521" s="12" t="str">
        <f t="shared" si="69"/>
        <v>2023</v>
      </c>
      <c r="D1521" s="12" t="str">
        <f t="shared" si="70"/>
        <v>May</v>
      </c>
      <c r="E1521" s="1">
        <v>22716</v>
      </c>
      <c r="F1521" s="1">
        <v>20693</v>
      </c>
      <c r="G1521" s="1">
        <v>2023</v>
      </c>
      <c r="H1521" s="3">
        <f t="shared" si="71"/>
        <v>8.9056171861243177E-2</v>
      </c>
      <c r="I1521" s="1" t="s">
        <v>13</v>
      </c>
      <c r="J1521" s="1" t="s">
        <v>36</v>
      </c>
      <c r="K1521" s="1" t="s">
        <v>15</v>
      </c>
      <c r="L1521" s="1" t="s">
        <v>16</v>
      </c>
      <c r="M1521" s="1" t="s">
        <v>17</v>
      </c>
      <c r="N1521" s="1" t="s">
        <v>18</v>
      </c>
      <c r="O1521" s="13">
        <v>0.06</v>
      </c>
    </row>
    <row r="1522" spans="1:15" x14ac:dyDescent="0.25">
      <c r="A1522" s="1" t="s">
        <v>1557</v>
      </c>
      <c r="B1522" s="12">
        <v>44974</v>
      </c>
      <c r="C1522" s="12" t="str">
        <f t="shared" si="69"/>
        <v>2023</v>
      </c>
      <c r="D1522" s="12" t="str">
        <f t="shared" si="70"/>
        <v>Feb</v>
      </c>
      <c r="E1522" s="1">
        <v>10640</v>
      </c>
      <c r="F1522" s="1">
        <v>26365</v>
      </c>
      <c r="G1522" s="1">
        <v>-15725</v>
      </c>
      <c r="H1522" s="3">
        <f t="shared" si="71"/>
        <v>-1.4779135338345866</v>
      </c>
      <c r="I1522" s="1" t="s">
        <v>13</v>
      </c>
      <c r="J1522" s="1" t="s">
        <v>36</v>
      </c>
      <c r="K1522" s="1" t="s">
        <v>21</v>
      </c>
      <c r="L1522" s="1" t="s">
        <v>22</v>
      </c>
      <c r="M1522" s="1" t="s">
        <v>23</v>
      </c>
      <c r="N1522" s="1" t="s">
        <v>33</v>
      </c>
      <c r="O1522" s="13">
        <v>0.05</v>
      </c>
    </row>
    <row r="1523" spans="1:15" x14ac:dyDescent="0.25">
      <c r="A1523" s="1" t="s">
        <v>1558</v>
      </c>
      <c r="B1523" s="12">
        <v>45261</v>
      </c>
      <c r="C1523" s="12" t="str">
        <f t="shared" si="69"/>
        <v>2023</v>
      </c>
      <c r="D1523" s="12" t="str">
        <f t="shared" si="70"/>
        <v>Dec</v>
      </c>
      <c r="E1523" s="1">
        <v>7962</v>
      </c>
      <c r="F1523" s="1">
        <v>22731</v>
      </c>
      <c r="G1523" s="1">
        <v>-14769</v>
      </c>
      <c r="H1523" s="3">
        <f t="shared" si="71"/>
        <v>-1.8549359457422758</v>
      </c>
      <c r="I1523" s="1" t="s">
        <v>13</v>
      </c>
      <c r="J1523" s="1" t="s">
        <v>26</v>
      </c>
      <c r="K1523" s="1" t="s">
        <v>21</v>
      </c>
      <c r="L1523" s="1" t="s">
        <v>31</v>
      </c>
      <c r="M1523" s="1" t="s">
        <v>32</v>
      </c>
      <c r="N1523" s="1" t="s">
        <v>18</v>
      </c>
      <c r="O1523" s="13">
        <v>0.09</v>
      </c>
    </row>
    <row r="1524" spans="1:15" x14ac:dyDescent="0.25">
      <c r="A1524" s="1" t="s">
        <v>1559</v>
      </c>
      <c r="B1524" s="12">
        <v>44885</v>
      </c>
      <c r="C1524" s="12" t="str">
        <f t="shared" si="69"/>
        <v>2022</v>
      </c>
      <c r="D1524" s="12" t="str">
        <f t="shared" si="70"/>
        <v>Nov</v>
      </c>
      <c r="E1524" s="1">
        <v>38526</v>
      </c>
      <c r="F1524" s="1">
        <v>15866</v>
      </c>
      <c r="G1524" s="1">
        <v>22660</v>
      </c>
      <c r="H1524" s="3">
        <f t="shared" si="71"/>
        <v>0.58817422000726782</v>
      </c>
      <c r="I1524" s="1" t="s">
        <v>15</v>
      </c>
      <c r="J1524" s="1" t="s">
        <v>14</v>
      </c>
      <c r="K1524" s="1" t="s">
        <v>35</v>
      </c>
      <c r="L1524" s="1" t="s">
        <v>41</v>
      </c>
      <c r="M1524" s="1" t="s">
        <v>17</v>
      </c>
      <c r="N1524" s="1" t="s">
        <v>18</v>
      </c>
      <c r="O1524" s="13">
        <v>0.24</v>
      </c>
    </row>
    <row r="1525" spans="1:15" x14ac:dyDescent="0.25">
      <c r="A1525" s="1" t="s">
        <v>1560</v>
      </c>
      <c r="B1525" s="12">
        <v>45196</v>
      </c>
      <c r="C1525" s="12" t="str">
        <f t="shared" si="69"/>
        <v>2023</v>
      </c>
      <c r="D1525" s="12" t="str">
        <f t="shared" si="70"/>
        <v>Sep</v>
      </c>
      <c r="E1525" s="1">
        <v>7893</v>
      </c>
      <c r="F1525" s="1">
        <v>19200</v>
      </c>
      <c r="G1525" s="1">
        <v>-11307</v>
      </c>
      <c r="H1525" s="3">
        <f t="shared" si="71"/>
        <v>-1.4325351577347016</v>
      </c>
      <c r="I1525" s="1" t="s">
        <v>20</v>
      </c>
      <c r="J1525" s="1" t="s">
        <v>30</v>
      </c>
      <c r="K1525" s="1" t="s">
        <v>45</v>
      </c>
      <c r="L1525" s="1" t="s">
        <v>16</v>
      </c>
      <c r="M1525" s="1" t="s">
        <v>38</v>
      </c>
      <c r="N1525" s="1" t="s">
        <v>18</v>
      </c>
      <c r="O1525" s="13">
        <v>0.21</v>
      </c>
    </row>
    <row r="1526" spans="1:15" x14ac:dyDescent="0.25">
      <c r="A1526" s="1" t="s">
        <v>1561</v>
      </c>
      <c r="B1526" s="12">
        <v>45060</v>
      </c>
      <c r="C1526" s="12" t="str">
        <f t="shared" si="69"/>
        <v>2023</v>
      </c>
      <c r="D1526" s="12" t="str">
        <f t="shared" si="70"/>
        <v>May</v>
      </c>
      <c r="E1526" s="1">
        <v>7017</v>
      </c>
      <c r="F1526" s="1">
        <v>28967</v>
      </c>
      <c r="G1526" s="1">
        <v>-21950</v>
      </c>
      <c r="H1526" s="3">
        <f t="shared" si="71"/>
        <v>-3.1281174291007554</v>
      </c>
      <c r="I1526" s="1" t="s">
        <v>35</v>
      </c>
      <c r="J1526" s="1" t="s">
        <v>36</v>
      </c>
      <c r="K1526" s="1" t="s">
        <v>45</v>
      </c>
      <c r="L1526" s="1" t="s">
        <v>41</v>
      </c>
      <c r="M1526" s="1" t="s">
        <v>17</v>
      </c>
      <c r="N1526" s="1" t="s">
        <v>18</v>
      </c>
      <c r="O1526" s="13">
        <v>0.15</v>
      </c>
    </row>
    <row r="1527" spans="1:15" x14ac:dyDescent="0.25">
      <c r="A1527" s="1" t="s">
        <v>1562</v>
      </c>
      <c r="B1527" s="12">
        <v>44774</v>
      </c>
      <c r="C1527" s="12" t="str">
        <f t="shared" si="69"/>
        <v>2022</v>
      </c>
      <c r="D1527" s="12" t="str">
        <f t="shared" si="70"/>
        <v>Aug</v>
      </c>
      <c r="E1527" s="1">
        <v>5478</v>
      </c>
      <c r="F1527" s="1">
        <v>27048</v>
      </c>
      <c r="G1527" s="1">
        <v>-21570</v>
      </c>
      <c r="H1527" s="3">
        <f t="shared" si="71"/>
        <v>-3.9375684556407449</v>
      </c>
      <c r="I1527" s="1" t="s">
        <v>20</v>
      </c>
      <c r="J1527" s="1" t="s">
        <v>26</v>
      </c>
      <c r="K1527" s="1" t="s">
        <v>21</v>
      </c>
      <c r="L1527" s="1" t="s">
        <v>41</v>
      </c>
      <c r="M1527" s="1" t="s">
        <v>17</v>
      </c>
      <c r="N1527" s="1" t="s">
        <v>18</v>
      </c>
      <c r="O1527" s="13">
        <v>0.02</v>
      </c>
    </row>
    <row r="1528" spans="1:15" x14ac:dyDescent="0.25">
      <c r="A1528" s="1" t="s">
        <v>1563</v>
      </c>
      <c r="B1528" s="12">
        <v>45178</v>
      </c>
      <c r="C1528" s="12" t="str">
        <f t="shared" si="69"/>
        <v>2023</v>
      </c>
      <c r="D1528" s="12" t="str">
        <f t="shared" si="70"/>
        <v>Sep</v>
      </c>
      <c r="E1528" s="1">
        <v>33541</v>
      </c>
      <c r="F1528" s="1">
        <v>10621</v>
      </c>
      <c r="G1528" s="1">
        <v>22920</v>
      </c>
      <c r="H1528" s="3">
        <f t="shared" si="71"/>
        <v>0.68334277451477299</v>
      </c>
      <c r="I1528" s="1" t="s">
        <v>20</v>
      </c>
      <c r="J1528" s="1" t="s">
        <v>26</v>
      </c>
      <c r="K1528" s="1" t="s">
        <v>29</v>
      </c>
      <c r="L1528" s="1" t="s">
        <v>41</v>
      </c>
      <c r="M1528" s="1" t="s">
        <v>23</v>
      </c>
      <c r="N1528" s="1" t="s">
        <v>24</v>
      </c>
      <c r="O1528" s="13">
        <v>0.2</v>
      </c>
    </row>
    <row r="1529" spans="1:15" x14ac:dyDescent="0.25">
      <c r="A1529" s="1" t="s">
        <v>1564</v>
      </c>
      <c r="B1529" s="12">
        <v>44612</v>
      </c>
      <c r="C1529" s="12" t="str">
        <f t="shared" si="69"/>
        <v>2022</v>
      </c>
      <c r="D1529" s="12" t="str">
        <f t="shared" si="70"/>
        <v>Feb</v>
      </c>
      <c r="E1529" s="1">
        <v>15186</v>
      </c>
      <c r="F1529" s="1">
        <v>19159</v>
      </c>
      <c r="G1529" s="1">
        <v>-3973</v>
      </c>
      <c r="H1529" s="3">
        <f t="shared" si="71"/>
        <v>-0.26162254708283944</v>
      </c>
      <c r="I1529" s="1" t="s">
        <v>29</v>
      </c>
      <c r="J1529" s="1" t="s">
        <v>40</v>
      </c>
      <c r="K1529" s="1" t="s">
        <v>35</v>
      </c>
      <c r="L1529" s="1" t="s">
        <v>27</v>
      </c>
      <c r="M1529" s="1" t="s">
        <v>17</v>
      </c>
      <c r="N1529" s="1" t="s">
        <v>51</v>
      </c>
      <c r="O1529" s="13">
        <v>0.16</v>
      </c>
    </row>
    <row r="1530" spans="1:15" x14ac:dyDescent="0.25">
      <c r="A1530" s="1" t="s">
        <v>1565</v>
      </c>
      <c r="B1530" s="12">
        <v>45096</v>
      </c>
      <c r="C1530" s="12" t="str">
        <f t="shared" si="69"/>
        <v>2023</v>
      </c>
      <c r="D1530" s="12" t="str">
        <f t="shared" si="70"/>
        <v>Jun</v>
      </c>
      <c r="E1530" s="1">
        <v>41542</v>
      </c>
      <c r="F1530" s="1">
        <v>17410</v>
      </c>
      <c r="G1530" s="1">
        <v>24132</v>
      </c>
      <c r="H1530" s="3">
        <f t="shared" si="71"/>
        <v>0.58090607096432523</v>
      </c>
      <c r="I1530" s="1" t="s">
        <v>20</v>
      </c>
      <c r="J1530" s="1" t="s">
        <v>14</v>
      </c>
      <c r="K1530" s="1" t="s">
        <v>35</v>
      </c>
      <c r="L1530" s="1" t="s">
        <v>22</v>
      </c>
      <c r="M1530" s="1" t="s">
        <v>17</v>
      </c>
      <c r="N1530" s="1" t="s">
        <v>18</v>
      </c>
      <c r="O1530" s="13">
        <v>0.2</v>
      </c>
    </row>
    <row r="1531" spans="1:15" x14ac:dyDescent="0.25">
      <c r="A1531" s="1" t="s">
        <v>1566</v>
      </c>
      <c r="B1531" s="12">
        <v>44974</v>
      </c>
      <c r="C1531" s="12" t="str">
        <f t="shared" si="69"/>
        <v>2023</v>
      </c>
      <c r="D1531" s="12" t="str">
        <f t="shared" si="70"/>
        <v>Feb</v>
      </c>
      <c r="E1531" s="1">
        <v>13733</v>
      </c>
      <c r="F1531" s="1">
        <v>14214</v>
      </c>
      <c r="G1531" s="1">
        <v>-481</v>
      </c>
      <c r="H1531" s="3">
        <f t="shared" si="71"/>
        <v>-3.5025121968979826E-2</v>
      </c>
      <c r="I1531" s="1" t="s">
        <v>29</v>
      </c>
      <c r="J1531" s="1" t="s">
        <v>40</v>
      </c>
      <c r="K1531" s="1" t="s">
        <v>15</v>
      </c>
      <c r="L1531" s="1" t="s">
        <v>22</v>
      </c>
      <c r="M1531" s="1" t="s">
        <v>38</v>
      </c>
      <c r="N1531" s="1" t="s">
        <v>33</v>
      </c>
      <c r="O1531" s="13">
        <v>0.15</v>
      </c>
    </row>
    <row r="1532" spans="1:15" x14ac:dyDescent="0.25">
      <c r="A1532" s="1" t="s">
        <v>1567</v>
      </c>
      <c r="B1532" s="12">
        <v>45226</v>
      </c>
      <c r="C1532" s="12" t="str">
        <f t="shared" si="69"/>
        <v>2023</v>
      </c>
      <c r="D1532" s="12" t="str">
        <f t="shared" si="70"/>
        <v>Oct</v>
      </c>
      <c r="E1532" s="1">
        <v>40595</v>
      </c>
      <c r="F1532" s="1">
        <v>22135</v>
      </c>
      <c r="G1532" s="1">
        <v>18460</v>
      </c>
      <c r="H1532" s="3">
        <f t="shared" si="71"/>
        <v>0.45473580490208154</v>
      </c>
      <c r="I1532" s="1" t="s">
        <v>29</v>
      </c>
      <c r="J1532" s="1" t="s">
        <v>36</v>
      </c>
      <c r="K1532" s="1" t="s">
        <v>21</v>
      </c>
      <c r="L1532" s="1" t="s">
        <v>22</v>
      </c>
      <c r="M1532" s="1" t="s">
        <v>23</v>
      </c>
      <c r="N1532" s="1" t="s">
        <v>24</v>
      </c>
      <c r="O1532" s="13">
        <v>0</v>
      </c>
    </row>
    <row r="1533" spans="1:15" x14ac:dyDescent="0.25">
      <c r="A1533" s="1" t="s">
        <v>1568</v>
      </c>
      <c r="B1533" s="12">
        <v>45068</v>
      </c>
      <c r="C1533" s="12" t="str">
        <f t="shared" si="69"/>
        <v>2023</v>
      </c>
      <c r="D1533" s="12" t="str">
        <f t="shared" si="70"/>
        <v>May</v>
      </c>
      <c r="E1533" s="1">
        <v>31316</v>
      </c>
      <c r="F1533" s="1">
        <v>21128</v>
      </c>
      <c r="G1533" s="1">
        <v>10188</v>
      </c>
      <c r="H1533" s="3">
        <f t="shared" si="71"/>
        <v>0.32532890535189679</v>
      </c>
      <c r="I1533" s="1" t="s">
        <v>13</v>
      </c>
      <c r="J1533" s="1" t="s">
        <v>36</v>
      </c>
      <c r="K1533" s="1" t="s">
        <v>29</v>
      </c>
      <c r="L1533" s="1" t="s">
        <v>16</v>
      </c>
      <c r="M1533" s="1" t="s">
        <v>23</v>
      </c>
      <c r="N1533" s="1" t="s">
        <v>18</v>
      </c>
      <c r="O1533" s="13">
        <v>0.21</v>
      </c>
    </row>
    <row r="1534" spans="1:15" x14ac:dyDescent="0.25">
      <c r="A1534" s="1" t="s">
        <v>1569</v>
      </c>
      <c r="B1534" s="12">
        <v>44628</v>
      </c>
      <c r="C1534" s="12" t="str">
        <f t="shared" si="69"/>
        <v>2022</v>
      </c>
      <c r="D1534" s="12" t="str">
        <f t="shared" si="70"/>
        <v>Mar</v>
      </c>
      <c r="E1534" s="1">
        <v>37408</v>
      </c>
      <c r="F1534" s="1">
        <v>20300</v>
      </c>
      <c r="G1534" s="1">
        <v>17108</v>
      </c>
      <c r="H1534" s="3">
        <f t="shared" si="71"/>
        <v>0.45733532934131738</v>
      </c>
      <c r="I1534" s="1" t="s">
        <v>13</v>
      </c>
      <c r="J1534" s="1" t="s">
        <v>36</v>
      </c>
      <c r="K1534" s="1" t="s">
        <v>35</v>
      </c>
      <c r="L1534" s="1" t="s">
        <v>41</v>
      </c>
      <c r="M1534" s="1" t="s">
        <v>23</v>
      </c>
      <c r="N1534" s="1" t="s">
        <v>33</v>
      </c>
      <c r="O1534" s="13">
        <v>0.04</v>
      </c>
    </row>
    <row r="1535" spans="1:15" x14ac:dyDescent="0.25">
      <c r="A1535" s="1" t="s">
        <v>1570</v>
      </c>
      <c r="B1535" s="12">
        <v>44603</v>
      </c>
      <c r="C1535" s="12" t="str">
        <f t="shared" si="69"/>
        <v>2022</v>
      </c>
      <c r="D1535" s="12" t="str">
        <f t="shared" si="70"/>
        <v>Feb</v>
      </c>
      <c r="E1535" s="1">
        <v>6152</v>
      </c>
      <c r="F1535" s="1">
        <v>3326</v>
      </c>
      <c r="G1535" s="1">
        <v>2826</v>
      </c>
      <c r="H1535" s="3">
        <f t="shared" si="71"/>
        <v>0.45936280884265279</v>
      </c>
      <c r="I1535" s="1" t="s">
        <v>20</v>
      </c>
      <c r="J1535" s="1" t="s">
        <v>40</v>
      </c>
      <c r="K1535" s="1" t="s">
        <v>21</v>
      </c>
      <c r="L1535" s="1" t="s">
        <v>27</v>
      </c>
      <c r="M1535" s="1" t="s">
        <v>17</v>
      </c>
      <c r="N1535" s="1" t="s">
        <v>24</v>
      </c>
      <c r="O1535" s="13">
        <v>0.01</v>
      </c>
    </row>
    <row r="1536" spans="1:15" x14ac:dyDescent="0.25">
      <c r="A1536" s="1" t="s">
        <v>1571</v>
      </c>
      <c r="B1536" s="12">
        <v>44974</v>
      </c>
      <c r="C1536" s="12" t="str">
        <f t="shared" si="69"/>
        <v>2023</v>
      </c>
      <c r="D1536" s="12" t="str">
        <f t="shared" si="70"/>
        <v>Feb</v>
      </c>
      <c r="E1536" s="1">
        <v>44115</v>
      </c>
      <c r="F1536" s="1">
        <v>4788</v>
      </c>
      <c r="G1536" s="1">
        <v>39327</v>
      </c>
      <c r="H1536" s="3">
        <f t="shared" si="71"/>
        <v>0.89146548792927571</v>
      </c>
      <c r="I1536" s="1" t="s">
        <v>35</v>
      </c>
      <c r="J1536" s="1" t="s">
        <v>26</v>
      </c>
      <c r="K1536" s="1" t="s">
        <v>21</v>
      </c>
      <c r="L1536" s="1" t="s">
        <v>31</v>
      </c>
      <c r="M1536" s="1" t="s">
        <v>17</v>
      </c>
      <c r="N1536" s="1" t="s">
        <v>18</v>
      </c>
      <c r="O1536" s="13">
        <v>0.09</v>
      </c>
    </row>
    <row r="1537" spans="1:15" x14ac:dyDescent="0.25">
      <c r="A1537" s="1" t="s">
        <v>1572</v>
      </c>
      <c r="B1537" s="12">
        <v>44569</v>
      </c>
      <c r="C1537" s="12" t="str">
        <f t="shared" si="69"/>
        <v>2022</v>
      </c>
      <c r="D1537" s="12" t="str">
        <f t="shared" si="70"/>
        <v>Jan</v>
      </c>
      <c r="E1537" s="1">
        <v>34270</v>
      </c>
      <c r="F1537" s="1">
        <v>10268</v>
      </c>
      <c r="G1537" s="1">
        <v>24002</v>
      </c>
      <c r="H1537" s="3">
        <f t="shared" si="71"/>
        <v>0.70037934053107676</v>
      </c>
      <c r="I1537" s="1" t="s">
        <v>29</v>
      </c>
      <c r="J1537" s="1" t="s">
        <v>36</v>
      </c>
      <c r="K1537" s="1" t="s">
        <v>45</v>
      </c>
      <c r="L1537" s="1" t="s">
        <v>31</v>
      </c>
      <c r="M1537" s="1" t="s">
        <v>23</v>
      </c>
      <c r="N1537" s="1" t="s">
        <v>33</v>
      </c>
      <c r="O1537" s="13">
        <v>0.16</v>
      </c>
    </row>
    <row r="1538" spans="1:15" x14ac:dyDescent="0.25">
      <c r="A1538" s="1" t="s">
        <v>1573</v>
      </c>
      <c r="B1538" s="12">
        <v>45095</v>
      </c>
      <c r="C1538" s="12" t="str">
        <f t="shared" si="69"/>
        <v>2023</v>
      </c>
      <c r="D1538" s="12" t="str">
        <f t="shared" si="70"/>
        <v>Jun</v>
      </c>
      <c r="E1538" s="1">
        <v>5132</v>
      </c>
      <c r="F1538" s="1">
        <v>21008</v>
      </c>
      <c r="G1538" s="1">
        <v>-15876</v>
      </c>
      <c r="H1538" s="3">
        <f t="shared" si="71"/>
        <v>-3.0935307872174591</v>
      </c>
      <c r="I1538" s="1" t="s">
        <v>13</v>
      </c>
      <c r="J1538" s="1" t="s">
        <v>36</v>
      </c>
      <c r="K1538" s="1" t="s">
        <v>21</v>
      </c>
      <c r="L1538" s="1" t="s">
        <v>16</v>
      </c>
      <c r="M1538" s="1" t="s">
        <v>23</v>
      </c>
      <c r="N1538" s="1" t="s">
        <v>18</v>
      </c>
      <c r="O1538" s="13">
        <v>0.19</v>
      </c>
    </row>
    <row r="1539" spans="1:15" x14ac:dyDescent="0.25">
      <c r="A1539" s="1" t="s">
        <v>1574</v>
      </c>
      <c r="B1539" s="12">
        <v>44825</v>
      </c>
      <c r="C1539" s="12" t="str">
        <f t="shared" ref="C1539:C1602" si="72">TEXT(B1539,"YYYY")</f>
        <v>2022</v>
      </c>
      <c r="D1539" s="12" t="str">
        <f t="shared" ref="D1539:D1602" si="73">TEXT(B1539,"MMM")</f>
        <v>Sep</v>
      </c>
      <c r="E1539" s="1">
        <v>22614</v>
      </c>
      <c r="F1539" s="1">
        <v>20418</v>
      </c>
      <c r="G1539" s="1">
        <v>2196</v>
      </c>
      <c r="H1539" s="3">
        <f t="shared" ref="H1539:H1602" si="74">G1539/E1539</f>
        <v>9.7107986203236935E-2</v>
      </c>
      <c r="I1539" s="1" t="s">
        <v>29</v>
      </c>
      <c r="J1539" s="1" t="s">
        <v>26</v>
      </c>
      <c r="K1539" s="1" t="s">
        <v>21</v>
      </c>
      <c r="L1539" s="1" t="s">
        <v>27</v>
      </c>
      <c r="M1539" s="1" t="s">
        <v>32</v>
      </c>
      <c r="N1539" s="1" t="s">
        <v>18</v>
      </c>
      <c r="O1539" s="13">
        <v>0</v>
      </c>
    </row>
    <row r="1540" spans="1:15" x14ac:dyDescent="0.25">
      <c r="A1540" s="1" t="s">
        <v>1575</v>
      </c>
      <c r="B1540" s="12">
        <v>44725</v>
      </c>
      <c r="C1540" s="12" t="str">
        <f t="shared" si="72"/>
        <v>2022</v>
      </c>
      <c r="D1540" s="12" t="str">
        <f t="shared" si="73"/>
        <v>Jun</v>
      </c>
      <c r="E1540" s="1">
        <v>27763</v>
      </c>
      <c r="F1540" s="1">
        <v>8032</v>
      </c>
      <c r="G1540" s="1">
        <v>19731</v>
      </c>
      <c r="H1540" s="3">
        <f t="shared" si="74"/>
        <v>0.71069408925548394</v>
      </c>
      <c r="I1540" s="1" t="s">
        <v>35</v>
      </c>
      <c r="J1540" s="1" t="s">
        <v>36</v>
      </c>
      <c r="K1540" s="1" t="s">
        <v>29</v>
      </c>
      <c r="L1540" s="1" t="s">
        <v>41</v>
      </c>
      <c r="M1540" s="1" t="s">
        <v>32</v>
      </c>
      <c r="N1540" s="1" t="s">
        <v>33</v>
      </c>
      <c r="O1540" s="13">
        <v>0.21</v>
      </c>
    </row>
    <row r="1541" spans="1:15" x14ac:dyDescent="0.25">
      <c r="A1541" s="1" t="s">
        <v>1576</v>
      </c>
      <c r="B1541" s="12">
        <v>44998</v>
      </c>
      <c r="C1541" s="12" t="str">
        <f t="shared" si="72"/>
        <v>2023</v>
      </c>
      <c r="D1541" s="12" t="str">
        <f t="shared" si="73"/>
        <v>Mar</v>
      </c>
      <c r="E1541" s="1">
        <v>32944</v>
      </c>
      <c r="F1541" s="1">
        <v>5342</v>
      </c>
      <c r="G1541" s="1">
        <v>27602</v>
      </c>
      <c r="H1541" s="3">
        <f t="shared" si="74"/>
        <v>0.83784604176784849</v>
      </c>
      <c r="I1541" s="1" t="s">
        <v>13</v>
      </c>
      <c r="J1541" s="1" t="s">
        <v>26</v>
      </c>
      <c r="K1541" s="1" t="s">
        <v>21</v>
      </c>
      <c r="L1541" s="1" t="s">
        <v>31</v>
      </c>
      <c r="M1541" s="1" t="s">
        <v>38</v>
      </c>
      <c r="N1541" s="1" t="s">
        <v>51</v>
      </c>
      <c r="O1541" s="13">
        <v>0.09</v>
      </c>
    </row>
    <row r="1542" spans="1:15" x14ac:dyDescent="0.25">
      <c r="A1542" s="1" t="s">
        <v>1577</v>
      </c>
      <c r="B1542" s="12">
        <v>45285</v>
      </c>
      <c r="C1542" s="12" t="str">
        <f t="shared" si="72"/>
        <v>2023</v>
      </c>
      <c r="D1542" s="12" t="str">
        <f t="shared" si="73"/>
        <v>Dec</v>
      </c>
      <c r="E1542" s="1">
        <v>14433</v>
      </c>
      <c r="F1542" s="1">
        <v>6620</v>
      </c>
      <c r="G1542" s="1">
        <v>7813</v>
      </c>
      <c r="H1542" s="3">
        <f t="shared" si="74"/>
        <v>0.54132889905078641</v>
      </c>
      <c r="I1542" s="1" t="s">
        <v>13</v>
      </c>
      <c r="J1542" s="1" t="s">
        <v>36</v>
      </c>
      <c r="K1542" s="1" t="s">
        <v>35</v>
      </c>
      <c r="L1542" s="1" t="s">
        <v>31</v>
      </c>
      <c r="M1542" s="1" t="s">
        <v>17</v>
      </c>
      <c r="N1542" s="1" t="s">
        <v>33</v>
      </c>
      <c r="O1542" s="13">
        <v>0.02</v>
      </c>
    </row>
    <row r="1543" spans="1:15" x14ac:dyDescent="0.25">
      <c r="A1543" s="1" t="s">
        <v>1578</v>
      </c>
      <c r="B1543" s="12">
        <v>45022</v>
      </c>
      <c r="C1543" s="12" t="str">
        <f t="shared" si="72"/>
        <v>2023</v>
      </c>
      <c r="D1543" s="12" t="str">
        <f t="shared" si="73"/>
        <v>Apr</v>
      </c>
      <c r="E1543" s="1">
        <v>31015</v>
      </c>
      <c r="F1543" s="1">
        <v>23703</v>
      </c>
      <c r="G1543" s="1">
        <v>7312</v>
      </c>
      <c r="H1543" s="3">
        <f t="shared" si="74"/>
        <v>0.23575689182653556</v>
      </c>
      <c r="I1543" s="1" t="s">
        <v>13</v>
      </c>
      <c r="J1543" s="1" t="s">
        <v>36</v>
      </c>
      <c r="K1543" s="1" t="s">
        <v>29</v>
      </c>
      <c r="L1543" s="1" t="s">
        <v>31</v>
      </c>
      <c r="M1543" s="1" t="s">
        <v>32</v>
      </c>
      <c r="N1543" s="1" t="s">
        <v>24</v>
      </c>
      <c r="O1543" s="13">
        <v>0.2</v>
      </c>
    </row>
    <row r="1544" spans="1:15" x14ac:dyDescent="0.25">
      <c r="A1544" s="1" t="s">
        <v>1579</v>
      </c>
      <c r="B1544" s="12">
        <v>44717</v>
      </c>
      <c r="C1544" s="12" t="str">
        <f t="shared" si="72"/>
        <v>2022</v>
      </c>
      <c r="D1544" s="12" t="str">
        <f t="shared" si="73"/>
        <v>Jun</v>
      </c>
      <c r="E1544" s="1">
        <v>16530</v>
      </c>
      <c r="F1544" s="1">
        <v>12379</v>
      </c>
      <c r="G1544" s="1">
        <v>4151</v>
      </c>
      <c r="H1544" s="3">
        <f t="shared" si="74"/>
        <v>0.25111917725347854</v>
      </c>
      <c r="I1544" s="1" t="s">
        <v>20</v>
      </c>
      <c r="J1544" s="1" t="s">
        <v>26</v>
      </c>
      <c r="K1544" s="1" t="s">
        <v>21</v>
      </c>
      <c r="L1544" s="1" t="s">
        <v>31</v>
      </c>
      <c r="M1544" s="1" t="s">
        <v>17</v>
      </c>
      <c r="N1544" s="1" t="s">
        <v>18</v>
      </c>
      <c r="O1544" s="13">
        <v>0.12</v>
      </c>
    </row>
    <row r="1545" spans="1:15" x14ac:dyDescent="0.25">
      <c r="A1545" s="1" t="s">
        <v>1580</v>
      </c>
      <c r="B1545" s="12">
        <v>44779</v>
      </c>
      <c r="C1545" s="12" t="str">
        <f t="shared" si="72"/>
        <v>2022</v>
      </c>
      <c r="D1545" s="12" t="str">
        <f t="shared" si="73"/>
        <v>Aug</v>
      </c>
      <c r="E1545" s="1">
        <v>6940</v>
      </c>
      <c r="F1545" s="1">
        <v>9409</v>
      </c>
      <c r="G1545" s="1">
        <v>-2469</v>
      </c>
      <c r="H1545" s="3">
        <f t="shared" si="74"/>
        <v>-0.35576368876080694</v>
      </c>
      <c r="I1545" s="1" t="s">
        <v>13</v>
      </c>
      <c r="J1545" s="1" t="s">
        <v>40</v>
      </c>
      <c r="K1545" s="1" t="s">
        <v>45</v>
      </c>
      <c r="L1545" s="1" t="s">
        <v>16</v>
      </c>
      <c r="M1545" s="1" t="s">
        <v>17</v>
      </c>
      <c r="N1545" s="1" t="s">
        <v>51</v>
      </c>
      <c r="O1545" s="13">
        <v>0.11</v>
      </c>
    </row>
    <row r="1546" spans="1:15" x14ac:dyDescent="0.25">
      <c r="A1546" s="1" t="s">
        <v>1581</v>
      </c>
      <c r="B1546" s="12">
        <v>44656</v>
      </c>
      <c r="C1546" s="12" t="str">
        <f t="shared" si="72"/>
        <v>2022</v>
      </c>
      <c r="D1546" s="12" t="str">
        <f t="shared" si="73"/>
        <v>Apr</v>
      </c>
      <c r="E1546" s="1">
        <v>31455</v>
      </c>
      <c r="F1546" s="1">
        <v>16029</v>
      </c>
      <c r="G1546" s="1">
        <v>15426</v>
      </c>
      <c r="H1546" s="3">
        <f t="shared" si="74"/>
        <v>0.49041487839771103</v>
      </c>
      <c r="I1546" s="1" t="s">
        <v>13</v>
      </c>
      <c r="J1546" s="1" t="s">
        <v>30</v>
      </c>
      <c r="K1546" s="1" t="s">
        <v>45</v>
      </c>
      <c r="L1546" s="1" t="s">
        <v>41</v>
      </c>
      <c r="M1546" s="1" t="s">
        <v>38</v>
      </c>
      <c r="N1546" s="1" t="s">
        <v>18</v>
      </c>
      <c r="O1546" s="13">
        <v>0.18</v>
      </c>
    </row>
    <row r="1547" spans="1:15" x14ac:dyDescent="0.25">
      <c r="A1547" s="1" t="s">
        <v>1582</v>
      </c>
      <c r="B1547" s="12">
        <v>44633</v>
      </c>
      <c r="C1547" s="12" t="str">
        <f t="shared" si="72"/>
        <v>2022</v>
      </c>
      <c r="D1547" s="12" t="str">
        <f t="shared" si="73"/>
        <v>Mar</v>
      </c>
      <c r="E1547" s="1">
        <v>31609</v>
      </c>
      <c r="F1547" s="1">
        <v>21141</v>
      </c>
      <c r="G1547" s="1">
        <v>10468</v>
      </c>
      <c r="H1547" s="3">
        <f t="shared" si="74"/>
        <v>0.33117150178746557</v>
      </c>
      <c r="I1547" s="1" t="s">
        <v>15</v>
      </c>
      <c r="J1547" s="1" t="s">
        <v>36</v>
      </c>
      <c r="K1547" s="1" t="s">
        <v>21</v>
      </c>
      <c r="L1547" s="1" t="s">
        <v>27</v>
      </c>
      <c r="M1547" s="1" t="s">
        <v>17</v>
      </c>
      <c r="N1547" s="1" t="s">
        <v>18</v>
      </c>
      <c r="O1547" s="13">
        <v>0.21</v>
      </c>
    </row>
    <row r="1548" spans="1:15" x14ac:dyDescent="0.25">
      <c r="A1548" s="1" t="s">
        <v>1583</v>
      </c>
      <c r="B1548" s="12">
        <v>44660</v>
      </c>
      <c r="C1548" s="12" t="str">
        <f t="shared" si="72"/>
        <v>2022</v>
      </c>
      <c r="D1548" s="12" t="str">
        <f t="shared" si="73"/>
        <v>Apr</v>
      </c>
      <c r="E1548" s="1">
        <v>6964</v>
      </c>
      <c r="F1548" s="1">
        <v>20731</v>
      </c>
      <c r="G1548" s="1">
        <v>-13767</v>
      </c>
      <c r="H1548" s="3">
        <f t="shared" si="74"/>
        <v>-1.9768811028144744</v>
      </c>
      <c r="I1548" s="1" t="s">
        <v>13</v>
      </c>
      <c r="J1548" s="1" t="s">
        <v>30</v>
      </c>
      <c r="K1548" s="1" t="s">
        <v>21</v>
      </c>
      <c r="L1548" s="1" t="s">
        <v>41</v>
      </c>
      <c r="M1548" s="1" t="s">
        <v>32</v>
      </c>
      <c r="N1548" s="1" t="s">
        <v>51</v>
      </c>
      <c r="O1548" s="13">
        <v>0.08</v>
      </c>
    </row>
    <row r="1549" spans="1:15" x14ac:dyDescent="0.25">
      <c r="A1549" s="1" t="s">
        <v>1584</v>
      </c>
      <c r="B1549" s="12">
        <v>44699</v>
      </c>
      <c r="C1549" s="12" t="str">
        <f t="shared" si="72"/>
        <v>2022</v>
      </c>
      <c r="D1549" s="12" t="str">
        <f t="shared" si="73"/>
        <v>May</v>
      </c>
      <c r="E1549" s="1">
        <v>24796</v>
      </c>
      <c r="F1549" s="1">
        <v>11619</v>
      </c>
      <c r="G1549" s="1">
        <v>13177</v>
      </c>
      <c r="H1549" s="3">
        <f t="shared" si="74"/>
        <v>0.53141635747701244</v>
      </c>
      <c r="I1549" s="1" t="s">
        <v>13</v>
      </c>
      <c r="J1549" s="1" t="s">
        <v>40</v>
      </c>
      <c r="K1549" s="1" t="s">
        <v>21</v>
      </c>
      <c r="L1549" s="1" t="s">
        <v>41</v>
      </c>
      <c r="M1549" s="1" t="s">
        <v>32</v>
      </c>
      <c r="N1549" s="1" t="s">
        <v>51</v>
      </c>
      <c r="O1549" s="13">
        <v>0.22</v>
      </c>
    </row>
    <row r="1550" spans="1:15" x14ac:dyDescent="0.25">
      <c r="A1550" s="1" t="s">
        <v>1585</v>
      </c>
      <c r="B1550" s="12">
        <v>44614</v>
      </c>
      <c r="C1550" s="12" t="str">
        <f t="shared" si="72"/>
        <v>2022</v>
      </c>
      <c r="D1550" s="12" t="str">
        <f t="shared" si="73"/>
        <v>Feb</v>
      </c>
      <c r="E1550" s="1">
        <v>8044</v>
      </c>
      <c r="F1550" s="1">
        <v>8448</v>
      </c>
      <c r="G1550" s="1">
        <v>-404</v>
      </c>
      <c r="H1550" s="3">
        <f t="shared" si="74"/>
        <v>-5.0223769269020391E-2</v>
      </c>
      <c r="I1550" s="1" t="s">
        <v>20</v>
      </c>
      <c r="J1550" s="1" t="s">
        <v>36</v>
      </c>
      <c r="K1550" s="1" t="s">
        <v>29</v>
      </c>
      <c r="L1550" s="1" t="s">
        <v>31</v>
      </c>
      <c r="M1550" s="1" t="s">
        <v>17</v>
      </c>
      <c r="N1550" s="1" t="s">
        <v>33</v>
      </c>
      <c r="O1550" s="13">
        <v>0.01</v>
      </c>
    </row>
    <row r="1551" spans="1:15" x14ac:dyDescent="0.25">
      <c r="A1551" s="1" t="s">
        <v>1586</v>
      </c>
      <c r="B1551" s="12">
        <v>44588</v>
      </c>
      <c r="C1551" s="12" t="str">
        <f t="shared" si="72"/>
        <v>2022</v>
      </c>
      <c r="D1551" s="12" t="str">
        <f t="shared" si="73"/>
        <v>Jan</v>
      </c>
      <c r="E1551" s="1">
        <v>7518</v>
      </c>
      <c r="F1551" s="1">
        <v>29671</v>
      </c>
      <c r="G1551" s="1">
        <v>-22153</v>
      </c>
      <c r="H1551" s="3">
        <f t="shared" si="74"/>
        <v>-2.9466613461026867</v>
      </c>
      <c r="I1551" s="1" t="s">
        <v>13</v>
      </c>
      <c r="J1551" s="1" t="s">
        <v>14</v>
      </c>
      <c r="K1551" s="1" t="s">
        <v>20</v>
      </c>
      <c r="L1551" s="1" t="s">
        <v>27</v>
      </c>
      <c r="M1551" s="1" t="s">
        <v>32</v>
      </c>
      <c r="N1551" s="1" t="s">
        <v>51</v>
      </c>
      <c r="O1551" s="13">
        <v>0.01</v>
      </c>
    </row>
    <row r="1552" spans="1:15" x14ac:dyDescent="0.25">
      <c r="A1552" s="1" t="s">
        <v>1587</v>
      </c>
      <c r="B1552" s="12">
        <v>45101</v>
      </c>
      <c r="C1552" s="12" t="str">
        <f t="shared" si="72"/>
        <v>2023</v>
      </c>
      <c r="D1552" s="12" t="str">
        <f t="shared" si="73"/>
        <v>Jun</v>
      </c>
      <c r="E1552" s="1">
        <v>15214</v>
      </c>
      <c r="F1552" s="1">
        <v>6287</v>
      </c>
      <c r="G1552" s="1">
        <v>8927</v>
      </c>
      <c r="H1552" s="3">
        <f t="shared" si="74"/>
        <v>0.58676219271723418</v>
      </c>
      <c r="I1552" s="1" t="s">
        <v>15</v>
      </c>
      <c r="J1552" s="1" t="s">
        <v>14</v>
      </c>
      <c r="K1552" s="1" t="s">
        <v>21</v>
      </c>
      <c r="L1552" s="1" t="s">
        <v>31</v>
      </c>
      <c r="M1552" s="1" t="s">
        <v>17</v>
      </c>
      <c r="N1552" s="1" t="s">
        <v>18</v>
      </c>
      <c r="O1552" s="13">
        <v>0.03</v>
      </c>
    </row>
    <row r="1553" spans="1:15" x14ac:dyDescent="0.25">
      <c r="A1553" s="1" t="s">
        <v>1588</v>
      </c>
      <c r="B1553" s="12">
        <v>45275</v>
      </c>
      <c r="C1553" s="12" t="str">
        <f t="shared" si="72"/>
        <v>2023</v>
      </c>
      <c r="D1553" s="12" t="str">
        <f t="shared" si="73"/>
        <v>Dec</v>
      </c>
      <c r="E1553" s="1">
        <v>42531</v>
      </c>
      <c r="F1553" s="1">
        <v>9230</v>
      </c>
      <c r="G1553" s="1">
        <v>33301</v>
      </c>
      <c r="H1553" s="3">
        <f t="shared" si="74"/>
        <v>0.78298182502174885</v>
      </c>
      <c r="I1553" s="1" t="s">
        <v>20</v>
      </c>
      <c r="J1553" s="1" t="s">
        <v>40</v>
      </c>
      <c r="K1553" s="1" t="s">
        <v>21</v>
      </c>
      <c r="L1553" s="1" t="s">
        <v>31</v>
      </c>
      <c r="M1553" s="1" t="s">
        <v>32</v>
      </c>
      <c r="N1553" s="1" t="s">
        <v>33</v>
      </c>
      <c r="O1553" s="13">
        <v>0.27</v>
      </c>
    </row>
    <row r="1554" spans="1:15" x14ac:dyDescent="0.25">
      <c r="A1554" s="1" t="s">
        <v>1589</v>
      </c>
      <c r="B1554" s="12">
        <v>44749</v>
      </c>
      <c r="C1554" s="12" t="str">
        <f t="shared" si="72"/>
        <v>2022</v>
      </c>
      <c r="D1554" s="12" t="str">
        <f t="shared" si="73"/>
        <v>Jul</v>
      </c>
      <c r="E1554" s="1">
        <v>16791</v>
      </c>
      <c r="F1554" s="1">
        <v>25425</v>
      </c>
      <c r="G1554" s="1">
        <v>-8634</v>
      </c>
      <c r="H1554" s="3">
        <f t="shared" si="74"/>
        <v>-0.51420403787743429</v>
      </c>
      <c r="I1554" s="1" t="s">
        <v>29</v>
      </c>
      <c r="J1554" s="1" t="s">
        <v>26</v>
      </c>
      <c r="K1554" s="1" t="s">
        <v>35</v>
      </c>
      <c r="L1554" s="1" t="s">
        <v>41</v>
      </c>
      <c r="M1554" s="1" t="s">
        <v>17</v>
      </c>
      <c r="N1554" s="1" t="s">
        <v>18</v>
      </c>
      <c r="O1554" s="13">
        <v>0.08</v>
      </c>
    </row>
    <row r="1555" spans="1:15" x14ac:dyDescent="0.25">
      <c r="A1555" s="1" t="s">
        <v>1590</v>
      </c>
      <c r="B1555" s="12">
        <v>44739</v>
      </c>
      <c r="C1555" s="12" t="str">
        <f t="shared" si="72"/>
        <v>2022</v>
      </c>
      <c r="D1555" s="12" t="str">
        <f t="shared" si="73"/>
        <v>Jun</v>
      </c>
      <c r="E1555" s="1">
        <v>21370</v>
      </c>
      <c r="F1555" s="1">
        <v>29003</v>
      </c>
      <c r="G1555" s="1">
        <v>-7633</v>
      </c>
      <c r="H1555" s="3">
        <f t="shared" si="74"/>
        <v>-0.35718296677585398</v>
      </c>
      <c r="I1555" s="1" t="s">
        <v>20</v>
      </c>
      <c r="J1555" s="1" t="s">
        <v>36</v>
      </c>
      <c r="K1555" s="1" t="s">
        <v>21</v>
      </c>
      <c r="L1555" s="1" t="s">
        <v>31</v>
      </c>
      <c r="M1555" s="1" t="s">
        <v>17</v>
      </c>
      <c r="N1555" s="1" t="s">
        <v>24</v>
      </c>
      <c r="O1555" s="13">
        <v>0.12</v>
      </c>
    </row>
    <row r="1556" spans="1:15" x14ac:dyDescent="0.25">
      <c r="A1556" s="1" t="s">
        <v>1591</v>
      </c>
      <c r="B1556" s="12">
        <v>45021</v>
      </c>
      <c r="C1556" s="12" t="str">
        <f t="shared" si="72"/>
        <v>2023</v>
      </c>
      <c r="D1556" s="12" t="str">
        <f t="shared" si="73"/>
        <v>Apr</v>
      </c>
      <c r="E1556" s="1">
        <v>23084</v>
      </c>
      <c r="F1556" s="1">
        <v>27613</v>
      </c>
      <c r="G1556" s="1">
        <v>-4529</v>
      </c>
      <c r="H1556" s="3">
        <f t="shared" si="74"/>
        <v>-0.19619649974007972</v>
      </c>
      <c r="I1556" s="1" t="s">
        <v>29</v>
      </c>
      <c r="J1556" s="1" t="s">
        <v>26</v>
      </c>
      <c r="K1556" s="1" t="s">
        <v>35</v>
      </c>
      <c r="L1556" s="1" t="s">
        <v>41</v>
      </c>
      <c r="M1556" s="1" t="s">
        <v>17</v>
      </c>
      <c r="N1556" s="1" t="s">
        <v>18</v>
      </c>
      <c r="O1556" s="13">
        <v>0.11</v>
      </c>
    </row>
    <row r="1557" spans="1:15" x14ac:dyDescent="0.25">
      <c r="A1557" s="1" t="s">
        <v>1592</v>
      </c>
      <c r="B1557" s="12">
        <v>45162</v>
      </c>
      <c r="C1557" s="12" t="str">
        <f t="shared" si="72"/>
        <v>2023</v>
      </c>
      <c r="D1557" s="12" t="str">
        <f t="shared" si="73"/>
        <v>Aug</v>
      </c>
      <c r="E1557" s="1">
        <v>42588</v>
      </c>
      <c r="F1557" s="1">
        <v>17282</v>
      </c>
      <c r="G1557" s="1">
        <v>25306</v>
      </c>
      <c r="H1557" s="3">
        <f t="shared" si="74"/>
        <v>0.59420494035878646</v>
      </c>
      <c r="I1557" s="1" t="s">
        <v>29</v>
      </c>
      <c r="J1557" s="1" t="s">
        <v>14</v>
      </c>
      <c r="K1557" s="1" t="s">
        <v>45</v>
      </c>
      <c r="L1557" s="1" t="s">
        <v>22</v>
      </c>
      <c r="M1557" s="1" t="s">
        <v>23</v>
      </c>
      <c r="N1557" s="1" t="s">
        <v>18</v>
      </c>
      <c r="O1557" s="13">
        <v>0.28999999999999998</v>
      </c>
    </row>
    <row r="1558" spans="1:15" x14ac:dyDescent="0.25">
      <c r="A1558" s="1" t="s">
        <v>1593</v>
      </c>
      <c r="B1558" s="12">
        <v>44702</v>
      </c>
      <c r="C1558" s="12" t="str">
        <f t="shared" si="72"/>
        <v>2022</v>
      </c>
      <c r="D1558" s="12" t="str">
        <f t="shared" si="73"/>
        <v>May</v>
      </c>
      <c r="E1558" s="1">
        <v>20022</v>
      </c>
      <c r="F1558" s="1">
        <v>12429</v>
      </c>
      <c r="G1558" s="1">
        <v>7593</v>
      </c>
      <c r="H1558" s="3">
        <f t="shared" si="74"/>
        <v>0.37923284387174111</v>
      </c>
      <c r="I1558" s="1" t="s">
        <v>13</v>
      </c>
      <c r="J1558" s="1" t="s">
        <v>14</v>
      </c>
      <c r="K1558" s="1" t="s">
        <v>29</v>
      </c>
      <c r="L1558" s="1" t="s">
        <v>31</v>
      </c>
      <c r="M1558" s="1" t="s">
        <v>17</v>
      </c>
      <c r="N1558" s="1" t="s">
        <v>18</v>
      </c>
      <c r="O1558" s="13">
        <v>0.12</v>
      </c>
    </row>
    <row r="1559" spans="1:15" x14ac:dyDescent="0.25">
      <c r="A1559" s="1" t="s">
        <v>1594</v>
      </c>
      <c r="B1559" s="12">
        <v>44826</v>
      </c>
      <c r="C1559" s="12" t="str">
        <f t="shared" si="72"/>
        <v>2022</v>
      </c>
      <c r="D1559" s="12" t="str">
        <f t="shared" si="73"/>
        <v>Sep</v>
      </c>
      <c r="E1559" s="1">
        <v>26783</v>
      </c>
      <c r="F1559" s="1">
        <v>12267</v>
      </c>
      <c r="G1559" s="1">
        <v>14516</v>
      </c>
      <c r="H1559" s="3">
        <f t="shared" si="74"/>
        <v>0.54198558787290441</v>
      </c>
      <c r="I1559" s="1" t="s">
        <v>20</v>
      </c>
      <c r="J1559" s="1" t="s">
        <v>26</v>
      </c>
      <c r="K1559" s="1" t="s">
        <v>20</v>
      </c>
      <c r="L1559" s="1" t="s">
        <v>41</v>
      </c>
      <c r="M1559" s="1" t="s">
        <v>32</v>
      </c>
      <c r="N1559" s="1" t="s">
        <v>33</v>
      </c>
      <c r="O1559" s="13">
        <v>0.21</v>
      </c>
    </row>
    <row r="1560" spans="1:15" x14ac:dyDescent="0.25">
      <c r="A1560" s="1" t="s">
        <v>1595</v>
      </c>
      <c r="B1560" s="12">
        <v>45186</v>
      </c>
      <c r="C1560" s="12" t="str">
        <f t="shared" si="72"/>
        <v>2023</v>
      </c>
      <c r="D1560" s="12" t="str">
        <f t="shared" si="73"/>
        <v>Sep</v>
      </c>
      <c r="E1560" s="1">
        <v>40922</v>
      </c>
      <c r="F1560" s="1">
        <v>5455</v>
      </c>
      <c r="G1560" s="1">
        <v>35467</v>
      </c>
      <c r="H1560" s="3">
        <f t="shared" si="74"/>
        <v>0.86669761986217686</v>
      </c>
      <c r="I1560" s="1" t="s">
        <v>13</v>
      </c>
      <c r="J1560" s="1" t="s">
        <v>36</v>
      </c>
      <c r="K1560" s="1" t="s">
        <v>21</v>
      </c>
      <c r="L1560" s="1" t="s">
        <v>22</v>
      </c>
      <c r="M1560" s="1" t="s">
        <v>23</v>
      </c>
      <c r="N1560" s="1" t="s">
        <v>18</v>
      </c>
      <c r="O1560" s="13">
        <v>0.21</v>
      </c>
    </row>
    <row r="1561" spans="1:15" x14ac:dyDescent="0.25">
      <c r="A1561" s="1" t="s">
        <v>1596</v>
      </c>
      <c r="B1561" s="12">
        <v>45197</v>
      </c>
      <c r="C1561" s="12" t="str">
        <f t="shared" si="72"/>
        <v>2023</v>
      </c>
      <c r="D1561" s="12" t="str">
        <f t="shared" si="73"/>
        <v>Sep</v>
      </c>
      <c r="E1561" s="1">
        <v>23349</v>
      </c>
      <c r="F1561" s="1">
        <v>10140</v>
      </c>
      <c r="G1561" s="1">
        <v>13209</v>
      </c>
      <c r="H1561" s="3">
        <f t="shared" si="74"/>
        <v>0.56572015932159836</v>
      </c>
      <c r="I1561" s="1" t="s">
        <v>13</v>
      </c>
      <c r="J1561" s="1" t="s">
        <v>36</v>
      </c>
      <c r="K1561" s="1" t="s">
        <v>21</v>
      </c>
      <c r="L1561" s="1" t="s">
        <v>27</v>
      </c>
      <c r="M1561" s="1" t="s">
        <v>23</v>
      </c>
      <c r="N1561" s="1" t="s">
        <v>18</v>
      </c>
      <c r="O1561" s="13">
        <v>0.28000000000000003</v>
      </c>
    </row>
    <row r="1562" spans="1:15" x14ac:dyDescent="0.25">
      <c r="A1562" s="1" t="s">
        <v>1597</v>
      </c>
      <c r="B1562" s="12">
        <v>45021</v>
      </c>
      <c r="C1562" s="12" t="str">
        <f t="shared" si="72"/>
        <v>2023</v>
      </c>
      <c r="D1562" s="12" t="str">
        <f t="shared" si="73"/>
        <v>Apr</v>
      </c>
      <c r="E1562" s="1">
        <v>33362</v>
      </c>
      <c r="F1562" s="1">
        <v>11647</v>
      </c>
      <c r="G1562" s="1">
        <v>21715</v>
      </c>
      <c r="H1562" s="3">
        <f t="shared" si="74"/>
        <v>0.65089023439841731</v>
      </c>
      <c r="I1562" s="1" t="s">
        <v>29</v>
      </c>
      <c r="J1562" s="1" t="s">
        <v>36</v>
      </c>
      <c r="K1562" s="1" t="s">
        <v>21</v>
      </c>
      <c r="L1562" s="1" t="s">
        <v>31</v>
      </c>
      <c r="M1562" s="1" t="s">
        <v>17</v>
      </c>
      <c r="N1562" s="1" t="s">
        <v>18</v>
      </c>
      <c r="O1562" s="13">
        <v>0.2</v>
      </c>
    </row>
    <row r="1563" spans="1:15" x14ac:dyDescent="0.25">
      <c r="A1563" s="1" t="s">
        <v>1598</v>
      </c>
      <c r="B1563" s="12">
        <v>44946</v>
      </c>
      <c r="C1563" s="12" t="str">
        <f t="shared" si="72"/>
        <v>2023</v>
      </c>
      <c r="D1563" s="12" t="str">
        <f t="shared" si="73"/>
        <v>Jan</v>
      </c>
      <c r="E1563" s="1">
        <v>5525</v>
      </c>
      <c r="F1563" s="1">
        <v>19305</v>
      </c>
      <c r="G1563" s="1">
        <v>-13780</v>
      </c>
      <c r="H1563" s="3">
        <f t="shared" si="74"/>
        <v>-2.4941176470588236</v>
      </c>
      <c r="I1563" s="1" t="s">
        <v>29</v>
      </c>
      <c r="J1563" s="1" t="s">
        <v>26</v>
      </c>
      <c r="K1563" s="1" t="s">
        <v>29</v>
      </c>
      <c r="L1563" s="1" t="s">
        <v>27</v>
      </c>
      <c r="M1563" s="1" t="s">
        <v>17</v>
      </c>
      <c r="N1563" s="1" t="s">
        <v>51</v>
      </c>
      <c r="O1563" s="13">
        <v>0.21</v>
      </c>
    </row>
    <row r="1564" spans="1:15" x14ac:dyDescent="0.25">
      <c r="A1564" s="1" t="s">
        <v>1599</v>
      </c>
      <c r="B1564" s="12">
        <v>44858</v>
      </c>
      <c r="C1564" s="12" t="str">
        <f t="shared" si="72"/>
        <v>2022</v>
      </c>
      <c r="D1564" s="12" t="str">
        <f t="shared" si="73"/>
        <v>Oct</v>
      </c>
      <c r="E1564" s="1">
        <v>7942</v>
      </c>
      <c r="F1564" s="1">
        <v>9496</v>
      </c>
      <c r="G1564" s="1">
        <v>-1554</v>
      </c>
      <c r="H1564" s="3">
        <f t="shared" si="74"/>
        <v>-0.1956685973306472</v>
      </c>
      <c r="I1564" s="1" t="s">
        <v>13</v>
      </c>
      <c r="J1564" s="1" t="s">
        <v>36</v>
      </c>
      <c r="K1564" s="1" t="s">
        <v>21</v>
      </c>
      <c r="L1564" s="1" t="s">
        <v>27</v>
      </c>
      <c r="M1564" s="1" t="s">
        <v>23</v>
      </c>
      <c r="N1564" s="1" t="s">
        <v>33</v>
      </c>
      <c r="O1564" s="13">
        <v>0.25</v>
      </c>
    </row>
    <row r="1565" spans="1:15" x14ac:dyDescent="0.25">
      <c r="A1565" s="1" t="s">
        <v>1600</v>
      </c>
      <c r="B1565" s="12">
        <v>44767</v>
      </c>
      <c r="C1565" s="12" t="str">
        <f t="shared" si="72"/>
        <v>2022</v>
      </c>
      <c r="D1565" s="12" t="str">
        <f t="shared" si="73"/>
        <v>Jul</v>
      </c>
      <c r="E1565" s="1">
        <v>32280</v>
      </c>
      <c r="F1565" s="1">
        <v>18157</v>
      </c>
      <c r="G1565" s="1">
        <v>14123</v>
      </c>
      <c r="H1565" s="3">
        <f t="shared" si="74"/>
        <v>0.43751548946716234</v>
      </c>
      <c r="I1565" s="1" t="s">
        <v>35</v>
      </c>
      <c r="J1565" s="1" t="s">
        <v>26</v>
      </c>
      <c r="K1565" s="1" t="s">
        <v>45</v>
      </c>
      <c r="L1565" s="1" t="s">
        <v>31</v>
      </c>
      <c r="M1565" s="1" t="s">
        <v>17</v>
      </c>
      <c r="N1565" s="1" t="s">
        <v>33</v>
      </c>
      <c r="O1565" s="13">
        <v>0.06</v>
      </c>
    </row>
    <row r="1566" spans="1:15" x14ac:dyDescent="0.25">
      <c r="A1566" s="1" t="s">
        <v>1601</v>
      </c>
      <c r="B1566" s="12">
        <v>45031</v>
      </c>
      <c r="C1566" s="12" t="str">
        <f t="shared" si="72"/>
        <v>2023</v>
      </c>
      <c r="D1566" s="12" t="str">
        <f t="shared" si="73"/>
        <v>Apr</v>
      </c>
      <c r="E1566" s="1">
        <v>47723</v>
      </c>
      <c r="F1566" s="1">
        <v>22621</v>
      </c>
      <c r="G1566" s="1">
        <v>25102</v>
      </c>
      <c r="H1566" s="3">
        <f t="shared" si="74"/>
        <v>0.52599375563145656</v>
      </c>
      <c r="I1566" s="1" t="s">
        <v>29</v>
      </c>
      <c r="J1566" s="1" t="s">
        <v>14</v>
      </c>
      <c r="K1566" s="1" t="s">
        <v>15</v>
      </c>
      <c r="L1566" s="1" t="s">
        <v>31</v>
      </c>
      <c r="M1566" s="1" t="s">
        <v>17</v>
      </c>
      <c r="N1566" s="1" t="s">
        <v>18</v>
      </c>
      <c r="O1566" s="13">
        <v>0.25</v>
      </c>
    </row>
    <row r="1567" spans="1:15" x14ac:dyDescent="0.25">
      <c r="A1567" s="1" t="s">
        <v>1602</v>
      </c>
      <c r="B1567" s="12">
        <v>44666</v>
      </c>
      <c r="C1567" s="12" t="str">
        <f t="shared" si="72"/>
        <v>2022</v>
      </c>
      <c r="D1567" s="12" t="str">
        <f t="shared" si="73"/>
        <v>Apr</v>
      </c>
      <c r="E1567" s="1">
        <v>30080</v>
      </c>
      <c r="F1567" s="1">
        <v>22924</v>
      </c>
      <c r="G1567" s="1">
        <v>7156</v>
      </c>
      <c r="H1567" s="3">
        <f t="shared" si="74"/>
        <v>0.23789893617021277</v>
      </c>
      <c r="I1567" s="1" t="s">
        <v>20</v>
      </c>
      <c r="J1567" s="1" t="s">
        <v>36</v>
      </c>
      <c r="K1567" s="1" t="s">
        <v>21</v>
      </c>
      <c r="L1567" s="1" t="s">
        <v>31</v>
      </c>
      <c r="M1567" s="1" t="s">
        <v>17</v>
      </c>
      <c r="N1567" s="1" t="s">
        <v>33</v>
      </c>
      <c r="O1567" s="13">
        <v>0.19</v>
      </c>
    </row>
    <row r="1568" spans="1:15" x14ac:dyDescent="0.25">
      <c r="A1568" s="1" t="s">
        <v>1603</v>
      </c>
      <c r="B1568" s="12">
        <v>44588</v>
      </c>
      <c r="C1568" s="12" t="str">
        <f t="shared" si="72"/>
        <v>2022</v>
      </c>
      <c r="D1568" s="12" t="str">
        <f t="shared" si="73"/>
        <v>Jan</v>
      </c>
      <c r="E1568" s="1">
        <v>42001</v>
      </c>
      <c r="F1568" s="1">
        <v>3418</v>
      </c>
      <c r="G1568" s="1">
        <v>38583</v>
      </c>
      <c r="H1568" s="3">
        <f t="shared" si="74"/>
        <v>0.91862098521463775</v>
      </c>
      <c r="I1568" s="1" t="s">
        <v>35</v>
      </c>
      <c r="J1568" s="1" t="s">
        <v>26</v>
      </c>
      <c r="K1568" s="1" t="s">
        <v>29</v>
      </c>
      <c r="L1568" s="1" t="s">
        <v>31</v>
      </c>
      <c r="M1568" s="1" t="s">
        <v>23</v>
      </c>
      <c r="N1568" s="1" t="s">
        <v>24</v>
      </c>
      <c r="O1568" s="13">
        <v>0.22</v>
      </c>
    </row>
    <row r="1569" spans="1:15" x14ac:dyDescent="0.25">
      <c r="A1569" s="1" t="s">
        <v>1604</v>
      </c>
      <c r="B1569" s="12">
        <v>44881</v>
      </c>
      <c r="C1569" s="12" t="str">
        <f t="shared" si="72"/>
        <v>2022</v>
      </c>
      <c r="D1569" s="12" t="str">
        <f t="shared" si="73"/>
        <v>Nov</v>
      </c>
      <c r="E1569" s="1">
        <v>47926</v>
      </c>
      <c r="F1569" s="1">
        <v>6870</v>
      </c>
      <c r="G1569" s="1">
        <v>41056</v>
      </c>
      <c r="H1569" s="3">
        <f t="shared" si="74"/>
        <v>0.85665400826273841</v>
      </c>
      <c r="I1569" s="1" t="s">
        <v>13</v>
      </c>
      <c r="J1569" s="1" t="s">
        <v>26</v>
      </c>
      <c r="K1569" s="1" t="s">
        <v>21</v>
      </c>
      <c r="L1569" s="1" t="s">
        <v>22</v>
      </c>
      <c r="M1569" s="1" t="s">
        <v>32</v>
      </c>
      <c r="N1569" s="1" t="s">
        <v>18</v>
      </c>
      <c r="O1569" s="13">
        <v>7.0000000000000007E-2</v>
      </c>
    </row>
    <row r="1570" spans="1:15" x14ac:dyDescent="0.25">
      <c r="A1570" s="1" t="s">
        <v>1605</v>
      </c>
      <c r="B1570" s="12">
        <v>44639</v>
      </c>
      <c r="C1570" s="12" t="str">
        <f t="shared" si="72"/>
        <v>2022</v>
      </c>
      <c r="D1570" s="12" t="str">
        <f t="shared" si="73"/>
        <v>Mar</v>
      </c>
      <c r="E1570" s="1">
        <v>46579</v>
      </c>
      <c r="F1570" s="1">
        <v>10686</v>
      </c>
      <c r="G1570" s="1">
        <v>35893</v>
      </c>
      <c r="H1570" s="3">
        <f t="shared" si="74"/>
        <v>0.77058331007535585</v>
      </c>
      <c r="I1570" s="1" t="s">
        <v>29</v>
      </c>
      <c r="J1570" s="1" t="s">
        <v>30</v>
      </c>
      <c r="K1570" s="1" t="s">
        <v>35</v>
      </c>
      <c r="L1570" s="1" t="s">
        <v>41</v>
      </c>
      <c r="M1570" s="1" t="s">
        <v>32</v>
      </c>
      <c r="N1570" s="1" t="s">
        <v>18</v>
      </c>
      <c r="O1570" s="13">
        <v>0.21</v>
      </c>
    </row>
    <row r="1571" spans="1:15" x14ac:dyDescent="0.25">
      <c r="A1571" s="1" t="s">
        <v>1606</v>
      </c>
      <c r="B1571" s="12">
        <v>45146</v>
      </c>
      <c r="C1571" s="12" t="str">
        <f t="shared" si="72"/>
        <v>2023</v>
      </c>
      <c r="D1571" s="12" t="str">
        <f t="shared" si="73"/>
        <v>Aug</v>
      </c>
      <c r="E1571" s="1">
        <v>22816</v>
      </c>
      <c r="F1571" s="1">
        <v>27425</v>
      </c>
      <c r="G1571" s="1">
        <v>-4609</v>
      </c>
      <c r="H1571" s="3">
        <f t="shared" si="74"/>
        <v>-0.20200736325385693</v>
      </c>
      <c r="I1571" s="1" t="s">
        <v>13</v>
      </c>
      <c r="J1571" s="1" t="s">
        <v>14</v>
      </c>
      <c r="K1571" s="1" t="s">
        <v>21</v>
      </c>
      <c r="L1571" s="1" t="s">
        <v>31</v>
      </c>
      <c r="M1571" s="1" t="s">
        <v>32</v>
      </c>
      <c r="N1571" s="1" t="s">
        <v>24</v>
      </c>
      <c r="O1571" s="13">
        <v>0.01</v>
      </c>
    </row>
    <row r="1572" spans="1:15" x14ac:dyDescent="0.25">
      <c r="A1572" s="1" t="s">
        <v>1607</v>
      </c>
      <c r="B1572" s="12">
        <v>45178</v>
      </c>
      <c r="C1572" s="12" t="str">
        <f t="shared" si="72"/>
        <v>2023</v>
      </c>
      <c r="D1572" s="12" t="str">
        <f t="shared" si="73"/>
        <v>Sep</v>
      </c>
      <c r="E1572" s="1">
        <v>14302</v>
      </c>
      <c r="F1572" s="1">
        <v>29397</v>
      </c>
      <c r="G1572" s="1">
        <v>-15095</v>
      </c>
      <c r="H1572" s="3">
        <f t="shared" si="74"/>
        <v>-1.0554467906586491</v>
      </c>
      <c r="I1572" s="1" t="s">
        <v>20</v>
      </c>
      <c r="J1572" s="1" t="s">
        <v>40</v>
      </c>
      <c r="K1572" s="1" t="s">
        <v>21</v>
      </c>
      <c r="L1572" s="1" t="s">
        <v>31</v>
      </c>
      <c r="M1572" s="1" t="s">
        <v>17</v>
      </c>
      <c r="N1572" s="1" t="s">
        <v>18</v>
      </c>
      <c r="O1572" s="13">
        <v>0.08</v>
      </c>
    </row>
    <row r="1573" spans="1:15" x14ac:dyDescent="0.25">
      <c r="A1573" s="1" t="s">
        <v>1608</v>
      </c>
      <c r="B1573" s="12">
        <v>44787</v>
      </c>
      <c r="C1573" s="12" t="str">
        <f t="shared" si="72"/>
        <v>2022</v>
      </c>
      <c r="D1573" s="12" t="str">
        <f t="shared" si="73"/>
        <v>Aug</v>
      </c>
      <c r="E1573" s="1">
        <v>17921</v>
      </c>
      <c r="F1573" s="1">
        <v>27921</v>
      </c>
      <c r="G1573" s="1">
        <v>-10000</v>
      </c>
      <c r="H1573" s="3">
        <f t="shared" si="74"/>
        <v>-0.55800457563752026</v>
      </c>
      <c r="I1573" s="1" t="s">
        <v>29</v>
      </c>
      <c r="J1573" s="1" t="s">
        <v>36</v>
      </c>
      <c r="K1573" s="1" t="s">
        <v>45</v>
      </c>
      <c r="L1573" s="1" t="s">
        <v>16</v>
      </c>
      <c r="M1573" s="1" t="s">
        <v>32</v>
      </c>
      <c r="N1573" s="1" t="s">
        <v>18</v>
      </c>
      <c r="O1573" s="13">
        <v>0.23</v>
      </c>
    </row>
    <row r="1574" spans="1:15" x14ac:dyDescent="0.25">
      <c r="A1574" s="1" t="s">
        <v>1609</v>
      </c>
      <c r="B1574" s="12">
        <v>45100</v>
      </c>
      <c r="C1574" s="12" t="str">
        <f t="shared" si="72"/>
        <v>2023</v>
      </c>
      <c r="D1574" s="12" t="str">
        <f t="shared" si="73"/>
        <v>Jun</v>
      </c>
      <c r="E1574" s="1">
        <v>26047</v>
      </c>
      <c r="F1574" s="1">
        <v>29828</v>
      </c>
      <c r="G1574" s="1">
        <v>-3781</v>
      </c>
      <c r="H1574" s="3">
        <f t="shared" si="74"/>
        <v>-0.14516067109455982</v>
      </c>
      <c r="I1574" s="1" t="s">
        <v>29</v>
      </c>
      <c r="J1574" s="1" t="s">
        <v>36</v>
      </c>
      <c r="K1574" s="1" t="s">
        <v>35</v>
      </c>
      <c r="L1574" s="1" t="s">
        <v>41</v>
      </c>
      <c r="M1574" s="1" t="s">
        <v>38</v>
      </c>
      <c r="N1574" s="1" t="s">
        <v>33</v>
      </c>
      <c r="O1574" s="13">
        <v>0.28999999999999998</v>
      </c>
    </row>
    <row r="1575" spans="1:15" x14ac:dyDescent="0.25">
      <c r="A1575" s="1" t="s">
        <v>1610</v>
      </c>
      <c r="B1575" s="12">
        <v>45139</v>
      </c>
      <c r="C1575" s="12" t="str">
        <f t="shared" si="72"/>
        <v>2023</v>
      </c>
      <c r="D1575" s="12" t="str">
        <f t="shared" si="73"/>
        <v>Aug</v>
      </c>
      <c r="E1575" s="1">
        <v>16592</v>
      </c>
      <c r="F1575" s="1">
        <v>24545</v>
      </c>
      <c r="G1575" s="1">
        <v>-7953</v>
      </c>
      <c r="H1575" s="3">
        <f t="shared" si="74"/>
        <v>-0.4793273866923819</v>
      </c>
      <c r="I1575" s="1" t="s">
        <v>29</v>
      </c>
      <c r="J1575" s="1" t="s">
        <v>30</v>
      </c>
      <c r="K1575" s="1" t="s">
        <v>20</v>
      </c>
      <c r="L1575" s="1" t="s">
        <v>31</v>
      </c>
      <c r="M1575" s="1" t="s">
        <v>17</v>
      </c>
      <c r="N1575" s="1" t="s">
        <v>51</v>
      </c>
      <c r="O1575" s="13">
        <v>0.08</v>
      </c>
    </row>
    <row r="1576" spans="1:15" x14ac:dyDescent="0.25">
      <c r="A1576" s="1" t="s">
        <v>1611</v>
      </c>
      <c r="B1576" s="12">
        <v>44653</v>
      </c>
      <c r="C1576" s="12" t="str">
        <f t="shared" si="72"/>
        <v>2022</v>
      </c>
      <c r="D1576" s="12" t="str">
        <f t="shared" si="73"/>
        <v>Apr</v>
      </c>
      <c r="E1576" s="1">
        <v>32476</v>
      </c>
      <c r="F1576" s="1">
        <v>7149</v>
      </c>
      <c r="G1576" s="1">
        <v>25327</v>
      </c>
      <c r="H1576" s="3">
        <f t="shared" si="74"/>
        <v>0.77986821037073528</v>
      </c>
      <c r="I1576" s="1" t="s">
        <v>13</v>
      </c>
      <c r="J1576" s="1" t="s">
        <v>36</v>
      </c>
      <c r="K1576" s="1" t="s">
        <v>20</v>
      </c>
      <c r="L1576" s="1" t="s">
        <v>31</v>
      </c>
      <c r="M1576" s="1" t="s">
        <v>23</v>
      </c>
      <c r="N1576" s="1" t="s">
        <v>24</v>
      </c>
      <c r="O1576" s="13">
        <v>7.0000000000000007E-2</v>
      </c>
    </row>
    <row r="1577" spans="1:15" x14ac:dyDescent="0.25">
      <c r="A1577" s="1" t="s">
        <v>1612</v>
      </c>
      <c r="B1577" s="12">
        <v>44658</v>
      </c>
      <c r="C1577" s="12" t="str">
        <f t="shared" si="72"/>
        <v>2022</v>
      </c>
      <c r="D1577" s="12" t="str">
        <f t="shared" si="73"/>
        <v>Apr</v>
      </c>
      <c r="E1577" s="1">
        <v>36935</v>
      </c>
      <c r="F1577" s="1">
        <v>11479</v>
      </c>
      <c r="G1577" s="1">
        <v>25456</v>
      </c>
      <c r="H1577" s="3">
        <f t="shared" si="74"/>
        <v>0.68921077568701772</v>
      </c>
      <c r="I1577" s="1" t="s">
        <v>13</v>
      </c>
      <c r="J1577" s="1" t="s">
        <v>36</v>
      </c>
      <c r="K1577" s="1" t="s">
        <v>35</v>
      </c>
      <c r="L1577" s="1" t="s">
        <v>27</v>
      </c>
      <c r="M1577" s="1" t="s">
        <v>38</v>
      </c>
      <c r="N1577" s="1" t="s">
        <v>33</v>
      </c>
      <c r="O1577" s="13">
        <v>0.02</v>
      </c>
    </row>
    <row r="1578" spans="1:15" x14ac:dyDescent="0.25">
      <c r="A1578" s="1" t="s">
        <v>1613</v>
      </c>
      <c r="B1578" s="12">
        <v>45040</v>
      </c>
      <c r="C1578" s="12" t="str">
        <f t="shared" si="72"/>
        <v>2023</v>
      </c>
      <c r="D1578" s="12" t="str">
        <f t="shared" si="73"/>
        <v>Apr</v>
      </c>
      <c r="E1578" s="1">
        <v>20287</v>
      </c>
      <c r="F1578" s="1">
        <v>5389</v>
      </c>
      <c r="G1578" s="1">
        <v>14898</v>
      </c>
      <c r="H1578" s="3">
        <f t="shared" si="74"/>
        <v>0.73436190663972001</v>
      </c>
      <c r="I1578" s="1" t="s">
        <v>20</v>
      </c>
      <c r="J1578" s="1" t="s">
        <v>14</v>
      </c>
      <c r="K1578" s="1" t="s">
        <v>15</v>
      </c>
      <c r="L1578" s="1" t="s">
        <v>41</v>
      </c>
      <c r="M1578" s="1" t="s">
        <v>17</v>
      </c>
      <c r="N1578" s="1" t="s">
        <v>18</v>
      </c>
      <c r="O1578" s="13">
        <v>7.0000000000000007E-2</v>
      </c>
    </row>
    <row r="1579" spans="1:15" x14ac:dyDescent="0.25">
      <c r="A1579" s="1" t="s">
        <v>1614</v>
      </c>
      <c r="B1579" s="12">
        <v>44746</v>
      </c>
      <c r="C1579" s="12" t="str">
        <f t="shared" si="72"/>
        <v>2022</v>
      </c>
      <c r="D1579" s="12" t="str">
        <f t="shared" si="73"/>
        <v>Jul</v>
      </c>
      <c r="E1579" s="1">
        <v>40465</v>
      </c>
      <c r="F1579" s="1">
        <v>28682</v>
      </c>
      <c r="G1579" s="1">
        <v>11783</v>
      </c>
      <c r="H1579" s="3">
        <f t="shared" si="74"/>
        <v>0.29118991721240578</v>
      </c>
      <c r="I1579" s="1" t="s">
        <v>15</v>
      </c>
      <c r="J1579" s="1" t="s">
        <v>40</v>
      </c>
      <c r="K1579" s="1" t="s">
        <v>15</v>
      </c>
      <c r="L1579" s="1" t="s">
        <v>41</v>
      </c>
      <c r="M1579" s="1" t="s">
        <v>17</v>
      </c>
      <c r="N1579" s="1" t="s">
        <v>18</v>
      </c>
      <c r="O1579" s="13">
        <v>0.28000000000000003</v>
      </c>
    </row>
    <row r="1580" spans="1:15" x14ac:dyDescent="0.25">
      <c r="A1580" s="1" t="s">
        <v>1615</v>
      </c>
      <c r="B1580" s="12">
        <v>45008</v>
      </c>
      <c r="C1580" s="12" t="str">
        <f t="shared" si="72"/>
        <v>2023</v>
      </c>
      <c r="D1580" s="12" t="str">
        <f t="shared" si="73"/>
        <v>Mar</v>
      </c>
      <c r="E1580" s="1">
        <v>18474</v>
      </c>
      <c r="F1580" s="1">
        <v>15074</v>
      </c>
      <c r="G1580" s="1">
        <v>3400</v>
      </c>
      <c r="H1580" s="3">
        <f t="shared" si="74"/>
        <v>0.18404243802100248</v>
      </c>
      <c r="I1580" s="1" t="s">
        <v>35</v>
      </c>
      <c r="J1580" s="1" t="s">
        <v>26</v>
      </c>
      <c r="K1580" s="1" t="s">
        <v>15</v>
      </c>
      <c r="L1580" s="1" t="s">
        <v>41</v>
      </c>
      <c r="M1580" s="1" t="s">
        <v>17</v>
      </c>
      <c r="N1580" s="1" t="s">
        <v>51</v>
      </c>
      <c r="O1580" s="13">
        <v>0.18</v>
      </c>
    </row>
    <row r="1581" spans="1:15" x14ac:dyDescent="0.25">
      <c r="A1581" s="1" t="s">
        <v>1616</v>
      </c>
      <c r="B1581" s="12">
        <v>44874</v>
      </c>
      <c r="C1581" s="12" t="str">
        <f t="shared" si="72"/>
        <v>2022</v>
      </c>
      <c r="D1581" s="12" t="str">
        <f t="shared" si="73"/>
        <v>Nov</v>
      </c>
      <c r="E1581" s="1">
        <v>42165</v>
      </c>
      <c r="F1581" s="1">
        <v>26179</v>
      </c>
      <c r="G1581" s="1">
        <v>15986</v>
      </c>
      <c r="H1581" s="3">
        <f t="shared" si="74"/>
        <v>0.37912960986600258</v>
      </c>
      <c r="I1581" s="1" t="s">
        <v>20</v>
      </c>
      <c r="J1581" s="1" t="s">
        <v>40</v>
      </c>
      <c r="K1581" s="1" t="s">
        <v>21</v>
      </c>
      <c r="L1581" s="1" t="s">
        <v>41</v>
      </c>
      <c r="M1581" s="1" t="s">
        <v>17</v>
      </c>
      <c r="N1581" s="1" t="s">
        <v>51</v>
      </c>
      <c r="O1581" s="13">
        <v>0.21</v>
      </c>
    </row>
    <row r="1582" spans="1:15" x14ac:dyDescent="0.25">
      <c r="A1582" s="1" t="s">
        <v>1617</v>
      </c>
      <c r="B1582" s="12">
        <v>44902</v>
      </c>
      <c r="C1582" s="12" t="str">
        <f t="shared" si="72"/>
        <v>2022</v>
      </c>
      <c r="D1582" s="12" t="str">
        <f t="shared" si="73"/>
        <v>Dec</v>
      </c>
      <c r="E1582" s="1">
        <v>23944</v>
      </c>
      <c r="F1582" s="1">
        <v>16526</v>
      </c>
      <c r="G1582" s="1">
        <v>7418</v>
      </c>
      <c r="H1582" s="3">
        <f t="shared" si="74"/>
        <v>0.30980621450050116</v>
      </c>
      <c r="I1582" s="1" t="s">
        <v>20</v>
      </c>
      <c r="J1582" s="1" t="s">
        <v>14</v>
      </c>
      <c r="K1582" s="1" t="s">
        <v>29</v>
      </c>
      <c r="L1582" s="1" t="s">
        <v>31</v>
      </c>
      <c r="M1582" s="1" t="s">
        <v>23</v>
      </c>
      <c r="N1582" s="1" t="s">
        <v>18</v>
      </c>
      <c r="O1582" s="13">
        <v>0.18</v>
      </c>
    </row>
    <row r="1583" spans="1:15" x14ac:dyDescent="0.25">
      <c r="A1583" s="1" t="s">
        <v>1618</v>
      </c>
      <c r="B1583" s="12">
        <v>44607</v>
      </c>
      <c r="C1583" s="12" t="str">
        <f t="shared" si="72"/>
        <v>2022</v>
      </c>
      <c r="D1583" s="12" t="str">
        <f t="shared" si="73"/>
        <v>Feb</v>
      </c>
      <c r="E1583" s="1">
        <v>18458</v>
      </c>
      <c r="F1583" s="1">
        <v>12894</v>
      </c>
      <c r="G1583" s="1">
        <v>5564</v>
      </c>
      <c r="H1583" s="3">
        <f t="shared" si="74"/>
        <v>0.30144110954599629</v>
      </c>
      <c r="I1583" s="1" t="s">
        <v>20</v>
      </c>
      <c r="J1583" s="1" t="s">
        <v>30</v>
      </c>
      <c r="K1583" s="1" t="s">
        <v>35</v>
      </c>
      <c r="L1583" s="1" t="s">
        <v>27</v>
      </c>
      <c r="M1583" s="1" t="s">
        <v>23</v>
      </c>
      <c r="N1583" s="1" t="s">
        <v>18</v>
      </c>
      <c r="O1583" s="13">
        <v>0.24</v>
      </c>
    </row>
    <row r="1584" spans="1:15" x14ac:dyDescent="0.25">
      <c r="A1584" s="1" t="s">
        <v>1619</v>
      </c>
      <c r="B1584" s="12">
        <v>44772</v>
      </c>
      <c r="C1584" s="12" t="str">
        <f t="shared" si="72"/>
        <v>2022</v>
      </c>
      <c r="D1584" s="12" t="str">
        <f t="shared" si="73"/>
        <v>Jul</v>
      </c>
      <c r="E1584" s="1">
        <v>5478</v>
      </c>
      <c r="F1584" s="1">
        <v>24825</v>
      </c>
      <c r="G1584" s="1">
        <v>-19347</v>
      </c>
      <c r="H1584" s="3">
        <f t="shared" si="74"/>
        <v>-3.5317634173055859</v>
      </c>
      <c r="I1584" s="1" t="s">
        <v>20</v>
      </c>
      <c r="J1584" s="1" t="s">
        <v>14</v>
      </c>
      <c r="K1584" s="1" t="s">
        <v>21</v>
      </c>
      <c r="L1584" s="1" t="s">
        <v>31</v>
      </c>
      <c r="M1584" s="1" t="s">
        <v>23</v>
      </c>
      <c r="N1584" s="1" t="s">
        <v>33</v>
      </c>
      <c r="O1584" s="13">
        <v>0.27</v>
      </c>
    </row>
    <row r="1585" spans="1:15" x14ac:dyDescent="0.25">
      <c r="A1585" s="1" t="s">
        <v>1620</v>
      </c>
      <c r="B1585" s="12">
        <v>44909</v>
      </c>
      <c r="C1585" s="12" t="str">
        <f t="shared" si="72"/>
        <v>2022</v>
      </c>
      <c r="D1585" s="12" t="str">
        <f t="shared" si="73"/>
        <v>Dec</v>
      </c>
      <c r="E1585" s="1">
        <v>12343</v>
      </c>
      <c r="F1585" s="1">
        <v>23087</v>
      </c>
      <c r="G1585" s="1">
        <v>-10744</v>
      </c>
      <c r="H1585" s="3">
        <f t="shared" si="74"/>
        <v>-0.87045288827675604</v>
      </c>
      <c r="I1585" s="1" t="s">
        <v>20</v>
      </c>
      <c r="J1585" s="1" t="s">
        <v>26</v>
      </c>
      <c r="K1585" s="1" t="s">
        <v>21</v>
      </c>
      <c r="L1585" s="1" t="s">
        <v>16</v>
      </c>
      <c r="M1585" s="1" t="s">
        <v>32</v>
      </c>
      <c r="N1585" s="1" t="s">
        <v>33</v>
      </c>
      <c r="O1585" s="13">
        <v>0.16</v>
      </c>
    </row>
    <row r="1586" spans="1:15" x14ac:dyDescent="0.25">
      <c r="A1586" s="1" t="s">
        <v>1621</v>
      </c>
      <c r="B1586" s="12">
        <v>45225</v>
      </c>
      <c r="C1586" s="12" t="str">
        <f t="shared" si="72"/>
        <v>2023</v>
      </c>
      <c r="D1586" s="12" t="str">
        <f t="shared" si="73"/>
        <v>Oct</v>
      </c>
      <c r="E1586" s="1">
        <v>13388</v>
      </c>
      <c r="F1586" s="1">
        <v>9401</v>
      </c>
      <c r="G1586" s="1">
        <v>3987</v>
      </c>
      <c r="H1586" s="3">
        <f t="shared" si="74"/>
        <v>0.29780400358530029</v>
      </c>
      <c r="I1586" s="1" t="s">
        <v>13</v>
      </c>
      <c r="J1586" s="1" t="s">
        <v>36</v>
      </c>
      <c r="K1586" s="1" t="s">
        <v>29</v>
      </c>
      <c r="L1586" s="1" t="s">
        <v>41</v>
      </c>
      <c r="M1586" s="1" t="s">
        <v>32</v>
      </c>
      <c r="N1586" s="1" t="s">
        <v>33</v>
      </c>
      <c r="O1586" s="13">
        <v>0.22</v>
      </c>
    </row>
    <row r="1587" spans="1:15" x14ac:dyDescent="0.25">
      <c r="A1587" s="1" t="s">
        <v>1622</v>
      </c>
      <c r="B1587" s="12">
        <v>44735</v>
      </c>
      <c r="C1587" s="12" t="str">
        <f t="shared" si="72"/>
        <v>2022</v>
      </c>
      <c r="D1587" s="12" t="str">
        <f t="shared" si="73"/>
        <v>Jun</v>
      </c>
      <c r="E1587" s="1">
        <v>33662</v>
      </c>
      <c r="F1587" s="1">
        <v>23759</v>
      </c>
      <c r="G1587" s="1">
        <v>9903</v>
      </c>
      <c r="H1587" s="3">
        <f t="shared" si="74"/>
        <v>0.29418929356544471</v>
      </c>
      <c r="I1587" s="1" t="s">
        <v>20</v>
      </c>
      <c r="J1587" s="1" t="s">
        <v>30</v>
      </c>
      <c r="K1587" s="1" t="s">
        <v>21</v>
      </c>
      <c r="L1587" s="1" t="s">
        <v>31</v>
      </c>
      <c r="M1587" s="1" t="s">
        <v>23</v>
      </c>
      <c r="N1587" s="1" t="s">
        <v>18</v>
      </c>
      <c r="O1587" s="13">
        <v>0.09</v>
      </c>
    </row>
    <row r="1588" spans="1:15" x14ac:dyDescent="0.25">
      <c r="A1588" s="1" t="s">
        <v>1623</v>
      </c>
      <c r="B1588" s="12">
        <v>45009</v>
      </c>
      <c r="C1588" s="12" t="str">
        <f t="shared" si="72"/>
        <v>2023</v>
      </c>
      <c r="D1588" s="12" t="str">
        <f t="shared" si="73"/>
        <v>Mar</v>
      </c>
      <c r="E1588" s="1">
        <v>25106</v>
      </c>
      <c r="F1588" s="1">
        <v>3346</v>
      </c>
      <c r="G1588" s="1">
        <v>21760</v>
      </c>
      <c r="H1588" s="3">
        <f t="shared" si="74"/>
        <v>0.86672508563689954</v>
      </c>
      <c r="I1588" s="1" t="s">
        <v>15</v>
      </c>
      <c r="J1588" s="1" t="s">
        <v>36</v>
      </c>
      <c r="K1588" s="1" t="s">
        <v>21</v>
      </c>
      <c r="L1588" s="1" t="s">
        <v>27</v>
      </c>
      <c r="M1588" s="1" t="s">
        <v>23</v>
      </c>
      <c r="N1588" s="1" t="s">
        <v>18</v>
      </c>
      <c r="O1588" s="13">
        <v>0.04</v>
      </c>
    </row>
    <row r="1589" spans="1:15" x14ac:dyDescent="0.25">
      <c r="A1589" s="1" t="s">
        <v>1624</v>
      </c>
      <c r="B1589" s="12">
        <v>44880</v>
      </c>
      <c r="C1589" s="12" t="str">
        <f t="shared" si="72"/>
        <v>2022</v>
      </c>
      <c r="D1589" s="12" t="str">
        <f t="shared" si="73"/>
        <v>Nov</v>
      </c>
      <c r="E1589" s="1">
        <v>16065</v>
      </c>
      <c r="F1589" s="1">
        <v>6674</v>
      </c>
      <c r="G1589" s="1">
        <v>9391</v>
      </c>
      <c r="H1589" s="3">
        <f t="shared" si="74"/>
        <v>0.58456271397447868</v>
      </c>
      <c r="I1589" s="1" t="s">
        <v>29</v>
      </c>
      <c r="J1589" s="1" t="s">
        <v>40</v>
      </c>
      <c r="K1589" s="1" t="s">
        <v>45</v>
      </c>
      <c r="L1589" s="1" t="s">
        <v>31</v>
      </c>
      <c r="M1589" s="1" t="s">
        <v>17</v>
      </c>
      <c r="N1589" s="1" t="s">
        <v>33</v>
      </c>
      <c r="O1589" s="13">
        <v>0.21</v>
      </c>
    </row>
    <row r="1590" spans="1:15" x14ac:dyDescent="0.25">
      <c r="A1590" s="1" t="s">
        <v>1625</v>
      </c>
      <c r="B1590" s="12">
        <v>44857</v>
      </c>
      <c r="C1590" s="12" t="str">
        <f t="shared" si="72"/>
        <v>2022</v>
      </c>
      <c r="D1590" s="12" t="str">
        <f t="shared" si="73"/>
        <v>Oct</v>
      </c>
      <c r="E1590" s="1">
        <v>47795</v>
      </c>
      <c r="F1590" s="1">
        <v>29753</v>
      </c>
      <c r="G1590" s="1">
        <v>18042</v>
      </c>
      <c r="H1590" s="3">
        <f t="shared" si="74"/>
        <v>0.37748718485197197</v>
      </c>
      <c r="I1590" s="1" t="s">
        <v>13</v>
      </c>
      <c r="J1590" s="1" t="s">
        <v>30</v>
      </c>
      <c r="K1590" s="1" t="s">
        <v>21</v>
      </c>
      <c r="L1590" s="1" t="s">
        <v>41</v>
      </c>
      <c r="M1590" s="1" t="s">
        <v>17</v>
      </c>
      <c r="N1590" s="1" t="s">
        <v>24</v>
      </c>
      <c r="O1590" s="13">
        <v>0.22</v>
      </c>
    </row>
    <row r="1591" spans="1:15" x14ac:dyDescent="0.25">
      <c r="A1591" s="1" t="s">
        <v>1626</v>
      </c>
      <c r="B1591" s="12">
        <v>44899</v>
      </c>
      <c r="C1591" s="12" t="str">
        <f t="shared" si="72"/>
        <v>2022</v>
      </c>
      <c r="D1591" s="12" t="str">
        <f t="shared" si="73"/>
        <v>Dec</v>
      </c>
      <c r="E1591" s="1">
        <v>33874</v>
      </c>
      <c r="F1591" s="1">
        <v>9399</v>
      </c>
      <c r="G1591" s="1">
        <v>24475</v>
      </c>
      <c r="H1591" s="3">
        <f t="shared" si="74"/>
        <v>0.72253055440751024</v>
      </c>
      <c r="I1591" s="1" t="s">
        <v>15</v>
      </c>
      <c r="J1591" s="1" t="s">
        <v>36</v>
      </c>
      <c r="K1591" s="1" t="s">
        <v>21</v>
      </c>
      <c r="L1591" s="1" t="s">
        <v>41</v>
      </c>
      <c r="M1591" s="1" t="s">
        <v>17</v>
      </c>
      <c r="N1591" s="1" t="s">
        <v>18</v>
      </c>
      <c r="O1591" s="13">
        <v>0.12</v>
      </c>
    </row>
    <row r="1592" spans="1:15" x14ac:dyDescent="0.25">
      <c r="A1592" s="1" t="s">
        <v>1627</v>
      </c>
      <c r="B1592" s="12">
        <v>45180</v>
      </c>
      <c r="C1592" s="12" t="str">
        <f t="shared" si="72"/>
        <v>2023</v>
      </c>
      <c r="D1592" s="12" t="str">
        <f t="shared" si="73"/>
        <v>Sep</v>
      </c>
      <c r="E1592" s="1">
        <v>11540</v>
      </c>
      <c r="F1592" s="1">
        <v>7099</v>
      </c>
      <c r="G1592" s="1">
        <v>4441</v>
      </c>
      <c r="H1592" s="3">
        <f t="shared" si="74"/>
        <v>0.38483535528596186</v>
      </c>
      <c r="I1592" s="1" t="s">
        <v>29</v>
      </c>
      <c r="J1592" s="1" t="s">
        <v>36</v>
      </c>
      <c r="K1592" s="1" t="s">
        <v>21</v>
      </c>
      <c r="L1592" s="1" t="s">
        <v>31</v>
      </c>
      <c r="M1592" s="1" t="s">
        <v>23</v>
      </c>
      <c r="N1592" s="1" t="s">
        <v>18</v>
      </c>
      <c r="O1592" s="13">
        <v>0.11</v>
      </c>
    </row>
    <row r="1593" spans="1:15" x14ac:dyDescent="0.25">
      <c r="A1593" s="1" t="s">
        <v>1628</v>
      </c>
      <c r="B1593" s="12">
        <v>44826</v>
      </c>
      <c r="C1593" s="12" t="str">
        <f t="shared" si="72"/>
        <v>2022</v>
      </c>
      <c r="D1593" s="12" t="str">
        <f t="shared" si="73"/>
        <v>Sep</v>
      </c>
      <c r="E1593" s="1">
        <v>8796</v>
      </c>
      <c r="F1593" s="1">
        <v>7098</v>
      </c>
      <c r="G1593" s="1">
        <v>1698</v>
      </c>
      <c r="H1593" s="3">
        <f t="shared" si="74"/>
        <v>0.19304229195088676</v>
      </c>
      <c r="I1593" s="1" t="s">
        <v>20</v>
      </c>
      <c r="J1593" s="1" t="s">
        <v>36</v>
      </c>
      <c r="K1593" s="1" t="s">
        <v>29</v>
      </c>
      <c r="L1593" s="1" t="s">
        <v>16</v>
      </c>
      <c r="M1593" s="1" t="s">
        <v>38</v>
      </c>
      <c r="N1593" s="1" t="s">
        <v>33</v>
      </c>
      <c r="O1593" s="13">
        <v>0.26</v>
      </c>
    </row>
    <row r="1594" spans="1:15" x14ac:dyDescent="0.25">
      <c r="A1594" s="1" t="s">
        <v>1629</v>
      </c>
      <c r="B1594" s="12">
        <v>44719</v>
      </c>
      <c r="C1594" s="12" t="str">
        <f t="shared" si="72"/>
        <v>2022</v>
      </c>
      <c r="D1594" s="12" t="str">
        <f t="shared" si="73"/>
        <v>Jun</v>
      </c>
      <c r="E1594" s="1">
        <v>17008</v>
      </c>
      <c r="F1594" s="1">
        <v>16625</v>
      </c>
      <c r="G1594" s="1">
        <v>383</v>
      </c>
      <c r="H1594" s="3">
        <f t="shared" si="74"/>
        <v>2.2518814675446849E-2</v>
      </c>
      <c r="I1594" s="1" t="s">
        <v>20</v>
      </c>
      <c r="J1594" s="1" t="s">
        <v>36</v>
      </c>
      <c r="K1594" s="1" t="s">
        <v>29</v>
      </c>
      <c r="L1594" s="1" t="s">
        <v>16</v>
      </c>
      <c r="M1594" s="1" t="s">
        <v>38</v>
      </c>
      <c r="N1594" s="1" t="s">
        <v>51</v>
      </c>
      <c r="O1594" s="13">
        <v>0.17</v>
      </c>
    </row>
    <row r="1595" spans="1:15" x14ac:dyDescent="0.25">
      <c r="A1595" s="1" t="s">
        <v>1630</v>
      </c>
      <c r="B1595" s="12">
        <v>45253</v>
      </c>
      <c r="C1595" s="12" t="str">
        <f t="shared" si="72"/>
        <v>2023</v>
      </c>
      <c r="D1595" s="12" t="str">
        <f t="shared" si="73"/>
        <v>Nov</v>
      </c>
      <c r="E1595" s="1">
        <v>46457</v>
      </c>
      <c r="F1595" s="1">
        <v>15407</v>
      </c>
      <c r="G1595" s="1">
        <v>31050</v>
      </c>
      <c r="H1595" s="3">
        <f t="shared" si="74"/>
        <v>0.66835998880685366</v>
      </c>
      <c r="I1595" s="1" t="s">
        <v>13</v>
      </c>
      <c r="J1595" s="1" t="s">
        <v>26</v>
      </c>
      <c r="K1595" s="1" t="s">
        <v>15</v>
      </c>
      <c r="L1595" s="1" t="s">
        <v>31</v>
      </c>
      <c r="M1595" s="1" t="s">
        <v>32</v>
      </c>
      <c r="N1595" s="1" t="s">
        <v>18</v>
      </c>
      <c r="O1595" s="13">
        <v>0.18</v>
      </c>
    </row>
    <row r="1596" spans="1:15" x14ac:dyDescent="0.25">
      <c r="A1596" s="1" t="s">
        <v>1631</v>
      </c>
      <c r="B1596" s="12">
        <v>44725</v>
      </c>
      <c r="C1596" s="12" t="str">
        <f t="shared" si="72"/>
        <v>2022</v>
      </c>
      <c r="D1596" s="12" t="str">
        <f t="shared" si="73"/>
        <v>Jun</v>
      </c>
      <c r="E1596" s="1">
        <v>11299</v>
      </c>
      <c r="F1596" s="1">
        <v>20434</v>
      </c>
      <c r="G1596" s="1">
        <v>-9135</v>
      </c>
      <c r="H1596" s="3">
        <f t="shared" si="74"/>
        <v>-0.80847862642711743</v>
      </c>
      <c r="I1596" s="1" t="s">
        <v>29</v>
      </c>
      <c r="J1596" s="1" t="s">
        <v>36</v>
      </c>
      <c r="K1596" s="1" t="s">
        <v>21</v>
      </c>
      <c r="L1596" s="1" t="s">
        <v>41</v>
      </c>
      <c r="M1596" s="1" t="s">
        <v>23</v>
      </c>
      <c r="N1596" s="1" t="s">
        <v>24</v>
      </c>
      <c r="O1596" s="13">
        <v>0.02</v>
      </c>
    </row>
    <row r="1597" spans="1:15" x14ac:dyDescent="0.25">
      <c r="A1597" s="1" t="s">
        <v>1632</v>
      </c>
      <c r="B1597" s="12">
        <v>45195</v>
      </c>
      <c r="C1597" s="12" t="str">
        <f t="shared" si="72"/>
        <v>2023</v>
      </c>
      <c r="D1597" s="12" t="str">
        <f t="shared" si="73"/>
        <v>Sep</v>
      </c>
      <c r="E1597" s="1">
        <v>7109</v>
      </c>
      <c r="F1597" s="1">
        <v>11810</v>
      </c>
      <c r="G1597" s="1">
        <v>-4701</v>
      </c>
      <c r="H1597" s="3">
        <f t="shared" si="74"/>
        <v>-0.66127444084962728</v>
      </c>
      <c r="I1597" s="1" t="s">
        <v>35</v>
      </c>
      <c r="J1597" s="1" t="s">
        <v>40</v>
      </c>
      <c r="K1597" s="1" t="s">
        <v>21</v>
      </c>
      <c r="L1597" s="1" t="s">
        <v>22</v>
      </c>
      <c r="M1597" s="1" t="s">
        <v>23</v>
      </c>
      <c r="N1597" s="1" t="s">
        <v>33</v>
      </c>
      <c r="O1597" s="13">
        <v>0.16</v>
      </c>
    </row>
    <row r="1598" spans="1:15" x14ac:dyDescent="0.25">
      <c r="A1598" s="1" t="s">
        <v>1633</v>
      </c>
      <c r="B1598" s="12">
        <v>45262</v>
      </c>
      <c r="C1598" s="12" t="str">
        <f t="shared" si="72"/>
        <v>2023</v>
      </c>
      <c r="D1598" s="12" t="str">
        <f t="shared" si="73"/>
        <v>Dec</v>
      </c>
      <c r="E1598" s="1">
        <v>33448</v>
      </c>
      <c r="F1598" s="1">
        <v>21775</v>
      </c>
      <c r="G1598" s="1">
        <v>11673</v>
      </c>
      <c r="H1598" s="3">
        <f t="shared" si="74"/>
        <v>0.3489894762018656</v>
      </c>
      <c r="I1598" s="1" t="s">
        <v>13</v>
      </c>
      <c r="J1598" s="1" t="s">
        <v>26</v>
      </c>
      <c r="K1598" s="1" t="s">
        <v>21</v>
      </c>
      <c r="L1598" s="1" t="s">
        <v>31</v>
      </c>
      <c r="M1598" s="1" t="s">
        <v>17</v>
      </c>
      <c r="N1598" s="1" t="s">
        <v>33</v>
      </c>
      <c r="O1598" s="13">
        <v>0.05</v>
      </c>
    </row>
    <row r="1599" spans="1:15" x14ac:dyDescent="0.25">
      <c r="A1599" s="1" t="s">
        <v>1634</v>
      </c>
      <c r="B1599" s="12">
        <v>45024</v>
      </c>
      <c r="C1599" s="12" t="str">
        <f t="shared" si="72"/>
        <v>2023</v>
      </c>
      <c r="D1599" s="12" t="str">
        <f t="shared" si="73"/>
        <v>Apr</v>
      </c>
      <c r="E1599" s="1">
        <v>46709</v>
      </c>
      <c r="F1599" s="1">
        <v>7913</v>
      </c>
      <c r="G1599" s="1">
        <v>38796</v>
      </c>
      <c r="H1599" s="3">
        <f t="shared" si="74"/>
        <v>0.83058939390695585</v>
      </c>
      <c r="I1599" s="1" t="s">
        <v>29</v>
      </c>
      <c r="J1599" s="1" t="s">
        <v>36</v>
      </c>
      <c r="K1599" s="1" t="s">
        <v>35</v>
      </c>
      <c r="L1599" s="1" t="s">
        <v>41</v>
      </c>
      <c r="M1599" s="1" t="s">
        <v>32</v>
      </c>
      <c r="N1599" s="1" t="s">
        <v>33</v>
      </c>
      <c r="O1599" s="13">
        <v>0.28000000000000003</v>
      </c>
    </row>
    <row r="1600" spans="1:15" x14ac:dyDescent="0.25">
      <c r="A1600" s="1" t="s">
        <v>1635</v>
      </c>
      <c r="B1600" s="12">
        <v>44592</v>
      </c>
      <c r="C1600" s="12" t="str">
        <f t="shared" si="72"/>
        <v>2022</v>
      </c>
      <c r="D1600" s="12" t="str">
        <f t="shared" si="73"/>
        <v>Jan</v>
      </c>
      <c r="E1600" s="1">
        <v>16751</v>
      </c>
      <c r="F1600" s="1">
        <v>15908</v>
      </c>
      <c r="G1600" s="1">
        <v>843</v>
      </c>
      <c r="H1600" s="3">
        <f t="shared" si="74"/>
        <v>5.0325353710226256E-2</v>
      </c>
      <c r="I1600" s="1" t="s">
        <v>15</v>
      </c>
      <c r="J1600" s="1" t="s">
        <v>14</v>
      </c>
      <c r="K1600" s="1" t="s">
        <v>29</v>
      </c>
      <c r="L1600" s="1" t="s">
        <v>41</v>
      </c>
      <c r="M1600" s="1" t="s">
        <v>23</v>
      </c>
      <c r="N1600" s="1" t="s">
        <v>33</v>
      </c>
      <c r="O1600" s="13">
        <v>0.02</v>
      </c>
    </row>
    <row r="1601" spans="1:15" x14ac:dyDescent="0.25">
      <c r="A1601" s="1" t="s">
        <v>1636</v>
      </c>
      <c r="B1601" s="12">
        <v>44694</v>
      </c>
      <c r="C1601" s="12" t="str">
        <f t="shared" si="72"/>
        <v>2022</v>
      </c>
      <c r="D1601" s="12" t="str">
        <f t="shared" si="73"/>
        <v>May</v>
      </c>
      <c r="E1601" s="1">
        <v>40001</v>
      </c>
      <c r="F1601" s="1">
        <v>4161</v>
      </c>
      <c r="G1601" s="1">
        <v>35840</v>
      </c>
      <c r="H1601" s="3">
        <f t="shared" si="74"/>
        <v>0.89597760055998599</v>
      </c>
      <c r="I1601" s="1" t="s">
        <v>13</v>
      </c>
      <c r="J1601" s="1" t="s">
        <v>26</v>
      </c>
      <c r="K1601" s="1" t="s">
        <v>21</v>
      </c>
      <c r="L1601" s="1" t="s">
        <v>27</v>
      </c>
      <c r="M1601" s="1" t="s">
        <v>17</v>
      </c>
      <c r="N1601" s="1" t="s">
        <v>24</v>
      </c>
      <c r="O1601" s="13">
        <v>0.02</v>
      </c>
    </row>
    <row r="1602" spans="1:15" x14ac:dyDescent="0.25">
      <c r="A1602" s="1" t="s">
        <v>1637</v>
      </c>
      <c r="B1602" s="12">
        <v>44940</v>
      </c>
      <c r="C1602" s="12" t="str">
        <f t="shared" si="72"/>
        <v>2023</v>
      </c>
      <c r="D1602" s="12" t="str">
        <f t="shared" si="73"/>
        <v>Jan</v>
      </c>
      <c r="E1602" s="1">
        <v>34734</v>
      </c>
      <c r="F1602" s="1">
        <v>15682</v>
      </c>
      <c r="G1602" s="1">
        <v>19052</v>
      </c>
      <c r="H1602" s="3">
        <f t="shared" si="74"/>
        <v>0.54851154488397535</v>
      </c>
      <c r="I1602" s="1" t="s">
        <v>35</v>
      </c>
      <c r="J1602" s="1" t="s">
        <v>36</v>
      </c>
      <c r="K1602" s="1" t="s">
        <v>35</v>
      </c>
      <c r="L1602" s="1" t="s">
        <v>31</v>
      </c>
      <c r="M1602" s="1" t="s">
        <v>38</v>
      </c>
      <c r="N1602" s="1" t="s">
        <v>24</v>
      </c>
      <c r="O1602" s="13">
        <v>0.16</v>
      </c>
    </row>
    <row r="1603" spans="1:15" x14ac:dyDescent="0.25">
      <c r="A1603" s="1" t="s">
        <v>1638</v>
      </c>
      <c r="B1603" s="12">
        <v>44957</v>
      </c>
      <c r="C1603" s="12" t="str">
        <f t="shared" ref="C1603:C1666" si="75">TEXT(B1603,"YYYY")</f>
        <v>2023</v>
      </c>
      <c r="D1603" s="12" t="str">
        <f t="shared" ref="D1603:D1666" si="76">TEXT(B1603,"MMM")</f>
        <v>Jan</v>
      </c>
      <c r="E1603" s="1">
        <v>6446</v>
      </c>
      <c r="F1603" s="1">
        <v>9893</v>
      </c>
      <c r="G1603" s="1">
        <v>-3447</v>
      </c>
      <c r="H1603" s="3">
        <f t="shared" ref="H1603:H1666" si="77">G1603/E1603</f>
        <v>-0.53475023270245114</v>
      </c>
      <c r="I1603" s="1" t="s">
        <v>13</v>
      </c>
      <c r="J1603" s="1" t="s">
        <v>36</v>
      </c>
      <c r="K1603" s="1" t="s">
        <v>35</v>
      </c>
      <c r="L1603" s="1" t="s">
        <v>22</v>
      </c>
      <c r="M1603" s="1" t="s">
        <v>38</v>
      </c>
      <c r="N1603" s="1" t="s">
        <v>18</v>
      </c>
      <c r="O1603" s="13">
        <v>0.01</v>
      </c>
    </row>
    <row r="1604" spans="1:15" x14ac:dyDescent="0.25">
      <c r="A1604" s="1" t="s">
        <v>1639</v>
      </c>
      <c r="B1604" s="12">
        <v>45008</v>
      </c>
      <c r="C1604" s="12" t="str">
        <f t="shared" si="75"/>
        <v>2023</v>
      </c>
      <c r="D1604" s="12" t="str">
        <f t="shared" si="76"/>
        <v>Mar</v>
      </c>
      <c r="E1604" s="1">
        <v>29249</v>
      </c>
      <c r="F1604" s="1">
        <v>9653</v>
      </c>
      <c r="G1604" s="1">
        <v>19596</v>
      </c>
      <c r="H1604" s="3">
        <f t="shared" si="77"/>
        <v>0.66997162296146873</v>
      </c>
      <c r="I1604" s="1" t="s">
        <v>35</v>
      </c>
      <c r="J1604" s="1" t="s">
        <v>36</v>
      </c>
      <c r="K1604" s="1" t="s">
        <v>21</v>
      </c>
      <c r="L1604" s="1" t="s">
        <v>31</v>
      </c>
      <c r="M1604" s="1" t="s">
        <v>32</v>
      </c>
      <c r="N1604" s="1" t="s">
        <v>18</v>
      </c>
      <c r="O1604" s="13">
        <v>0.25</v>
      </c>
    </row>
    <row r="1605" spans="1:15" x14ac:dyDescent="0.25">
      <c r="A1605" s="1" t="s">
        <v>1640</v>
      </c>
      <c r="B1605" s="12">
        <v>44975</v>
      </c>
      <c r="C1605" s="12" t="str">
        <f t="shared" si="75"/>
        <v>2023</v>
      </c>
      <c r="D1605" s="12" t="str">
        <f t="shared" si="76"/>
        <v>Feb</v>
      </c>
      <c r="E1605" s="1">
        <v>24872</v>
      </c>
      <c r="F1605" s="1">
        <v>25841</v>
      </c>
      <c r="G1605" s="1">
        <v>-969</v>
      </c>
      <c r="H1605" s="3">
        <f t="shared" si="77"/>
        <v>-3.8959472499195881E-2</v>
      </c>
      <c r="I1605" s="1" t="s">
        <v>15</v>
      </c>
      <c r="J1605" s="1" t="s">
        <v>36</v>
      </c>
      <c r="K1605" s="1" t="s">
        <v>15</v>
      </c>
      <c r="L1605" s="1" t="s">
        <v>41</v>
      </c>
      <c r="M1605" s="1" t="s">
        <v>38</v>
      </c>
      <c r="N1605" s="1" t="s">
        <v>18</v>
      </c>
      <c r="O1605" s="13">
        <v>0.08</v>
      </c>
    </row>
    <row r="1606" spans="1:15" x14ac:dyDescent="0.25">
      <c r="A1606" s="1" t="s">
        <v>1641</v>
      </c>
      <c r="B1606" s="12">
        <v>45182</v>
      </c>
      <c r="C1606" s="12" t="str">
        <f t="shared" si="75"/>
        <v>2023</v>
      </c>
      <c r="D1606" s="12" t="str">
        <f t="shared" si="76"/>
        <v>Sep</v>
      </c>
      <c r="E1606" s="1">
        <v>22723</v>
      </c>
      <c r="F1606" s="1">
        <v>12225</v>
      </c>
      <c r="G1606" s="1">
        <v>10498</v>
      </c>
      <c r="H1606" s="3">
        <f t="shared" si="77"/>
        <v>0.46199885578488759</v>
      </c>
      <c r="I1606" s="1" t="s">
        <v>20</v>
      </c>
      <c r="J1606" s="1" t="s">
        <v>36</v>
      </c>
      <c r="K1606" s="1" t="s">
        <v>21</v>
      </c>
      <c r="L1606" s="1" t="s">
        <v>22</v>
      </c>
      <c r="M1606" s="1" t="s">
        <v>17</v>
      </c>
      <c r="N1606" s="1" t="s">
        <v>18</v>
      </c>
      <c r="O1606" s="13">
        <v>0.21</v>
      </c>
    </row>
    <row r="1607" spans="1:15" x14ac:dyDescent="0.25">
      <c r="A1607" s="1" t="s">
        <v>1642</v>
      </c>
      <c r="B1607" s="12">
        <v>45202</v>
      </c>
      <c r="C1607" s="12" t="str">
        <f t="shared" si="75"/>
        <v>2023</v>
      </c>
      <c r="D1607" s="12" t="str">
        <f t="shared" si="76"/>
        <v>Oct</v>
      </c>
      <c r="E1607" s="1">
        <v>42424</v>
      </c>
      <c r="F1607" s="1">
        <v>4633</v>
      </c>
      <c r="G1607" s="1">
        <v>37791</v>
      </c>
      <c r="H1607" s="3">
        <f t="shared" si="77"/>
        <v>0.89079294738827075</v>
      </c>
      <c r="I1607" s="1" t="s">
        <v>29</v>
      </c>
      <c r="J1607" s="1" t="s">
        <v>14</v>
      </c>
      <c r="K1607" s="1" t="s">
        <v>21</v>
      </c>
      <c r="L1607" s="1" t="s">
        <v>27</v>
      </c>
      <c r="M1607" s="1" t="s">
        <v>23</v>
      </c>
      <c r="N1607" s="1" t="s">
        <v>18</v>
      </c>
      <c r="O1607" s="13">
        <v>0.25</v>
      </c>
    </row>
    <row r="1608" spans="1:15" x14ac:dyDescent="0.25">
      <c r="A1608" s="1" t="s">
        <v>1643</v>
      </c>
      <c r="B1608" s="12">
        <v>44848</v>
      </c>
      <c r="C1608" s="12" t="str">
        <f t="shared" si="75"/>
        <v>2022</v>
      </c>
      <c r="D1608" s="12" t="str">
        <f t="shared" si="76"/>
        <v>Oct</v>
      </c>
      <c r="E1608" s="1">
        <v>43792</v>
      </c>
      <c r="F1608" s="1">
        <v>24700</v>
      </c>
      <c r="G1608" s="1">
        <v>19092</v>
      </c>
      <c r="H1608" s="3">
        <f t="shared" si="77"/>
        <v>0.43597004018998903</v>
      </c>
      <c r="I1608" s="1" t="s">
        <v>13</v>
      </c>
      <c r="J1608" s="1" t="s">
        <v>26</v>
      </c>
      <c r="K1608" s="1" t="s">
        <v>21</v>
      </c>
      <c r="L1608" s="1" t="s">
        <v>27</v>
      </c>
      <c r="M1608" s="1" t="s">
        <v>32</v>
      </c>
      <c r="N1608" s="1" t="s">
        <v>24</v>
      </c>
      <c r="O1608" s="13">
        <v>0.11</v>
      </c>
    </row>
    <row r="1609" spans="1:15" x14ac:dyDescent="0.25">
      <c r="A1609" s="1" t="s">
        <v>1644</v>
      </c>
      <c r="B1609" s="12">
        <v>44641</v>
      </c>
      <c r="C1609" s="12" t="str">
        <f t="shared" si="75"/>
        <v>2022</v>
      </c>
      <c r="D1609" s="12" t="str">
        <f t="shared" si="76"/>
        <v>Mar</v>
      </c>
      <c r="E1609" s="1">
        <v>43196</v>
      </c>
      <c r="F1609" s="1">
        <v>16053</v>
      </c>
      <c r="G1609" s="1">
        <v>27143</v>
      </c>
      <c r="H1609" s="3">
        <f t="shared" si="77"/>
        <v>0.62836836744142976</v>
      </c>
      <c r="I1609" s="1" t="s">
        <v>13</v>
      </c>
      <c r="J1609" s="1" t="s">
        <v>26</v>
      </c>
      <c r="K1609" s="1" t="s">
        <v>15</v>
      </c>
      <c r="L1609" s="1" t="s">
        <v>31</v>
      </c>
      <c r="M1609" s="1" t="s">
        <v>17</v>
      </c>
      <c r="N1609" s="1" t="s">
        <v>18</v>
      </c>
      <c r="O1609" s="13">
        <v>0.25</v>
      </c>
    </row>
    <row r="1610" spans="1:15" x14ac:dyDescent="0.25">
      <c r="A1610" s="1" t="s">
        <v>1645</v>
      </c>
      <c r="B1610" s="12">
        <v>45059</v>
      </c>
      <c r="C1610" s="12" t="str">
        <f t="shared" si="75"/>
        <v>2023</v>
      </c>
      <c r="D1610" s="12" t="str">
        <f t="shared" si="76"/>
        <v>May</v>
      </c>
      <c r="E1610" s="1">
        <v>27146</v>
      </c>
      <c r="F1610" s="1">
        <v>4529</v>
      </c>
      <c r="G1610" s="1">
        <v>22617</v>
      </c>
      <c r="H1610" s="3">
        <f t="shared" si="77"/>
        <v>0.83316142341413102</v>
      </c>
      <c r="I1610" s="1" t="s">
        <v>29</v>
      </c>
      <c r="J1610" s="1" t="s">
        <v>36</v>
      </c>
      <c r="K1610" s="1" t="s">
        <v>20</v>
      </c>
      <c r="L1610" s="1" t="s">
        <v>31</v>
      </c>
      <c r="M1610" s="1" t="s">
        <v>38</v>
      </c>
      <c r="N1610" s="1" t="s">
        <v>24</v>
      </c>
      <c r="O1610" s="13">
        <v>0.14000000000000001</v>
      </c>
    </row>
    <row r="1611" spans="1:15" x14ac:dyDescent="0.25">
      <c r="A1611" s="1" t="s">
        <v>1646</v>
      </c>
      <c r="B1611" s="12">
        <v>45211</v>
      </c>
      <c r="C1611" s="12" t="str">
        <f t="shared" si="75"/>
        <v>2023</v>
      </c>
      <c r="D1611" s="12" t="str">
        <f t="shared" si="76"/>
        <v>Oct</v>
      </c>
      <c r="E1611" s="1">
        <v>41241</v>
      </c>
      <c r="F1611" s="1">
        <v>18352</v>
      </c>
      <c r="G1611" s="1">
        <v>22889</v>
      </c>
      <c r="H1611" s="3">
        <f t="shared" si="77"/>
        <v>0.55500594069008991</v>
      </c>
      <c r="I1611" s="1" t="s">
        <v>13</v>
      </c>
      <c r="J1611" s="1" t="s">
        <v>14</v>
      </c>
      <c r="K1611" s="1" t="s">
        <v>15</v>
      </c>
      <c r="L1611" s="1" t="s">
        <v>41</v>
      </c>
      <c r="M1611" s="1" t="s">
        <v>17</v>
      </c>
      <c r="N1611" s="1" t="s">
        <v>18</v>
      </c>
      <c r="O1611" s="13">
        <v>0.28999999999999998</v>
      </c>
    </row>
    <row r="1612" spans="1:15" x14ac:dyDescent="0.25">
      <c r="A1612" s="1" t="s">
        <v>1647</v>
      </c>
      <c r="B1612" s="12">
        <v>45290</v>
      </c>
      <c r="C1612" s="12" t="str">
        <f t="shared" si="75"/>
        <v>2023</v>
      </c>
      <c r="D1612" s="12" t="str">
        <f t="shared" si="76"/>
        <v>Dec</v>
      </c>
      <c r="E1612" s="1">
        <v>32119</v>
      </c>
      <c r="F1612" s="1">
        <v>10321</v>
      </c>
      <c r="G1612" s="1">
        <v>21798</v>
      </c>
      <c r="H1612" s="3">
        <f t="shared" si="77"/>
        <v>0.67866371929387592</v>
      </c>
      <c r="I1612" s="1" t="s">
        <v>13</v>
      </c>
      <c r="J1612" s="1" t="s">
        <v>26</v>
      </c>
      <c r="K1612" s="1" t="s">
        <v>21</v>
      </c>
      <c r="L1612" s="1" t="s">
        <v>16</v>
      </c>
      <c r="M1612" s="1" t="s">
        <v>38</v>
      </c>
      <c r="N1612" s="1" t="s">
        <v>18</v>
      </c>
      <c r="O1612" s="13">
        <v>0.05</v>
      </c>
    </row>
    <row r="1613" spans="1:15" x14ac:dyDescent="0.25">
      <c r="A1613" s="1" t="s">
        <v>1648</v>
      </c>
      <c r="B1613" s="12">
        <v>45130</v>
      </c>
      <c r="C1613" s="12" t="str">
        <f t="shared" si="75"/>
        <v>2023</v>
      </c>
      <c r="D1613" s="12" t="str">
        <f t="shared" si="76"/>
        <v>Jul</v>
      </c>
      <c r="E1613" s="1">
        <v>47182</v>
      </c>
      <c r="F1613" s="1">
        <v>18160</v>
      </c>
      <c r="G1613" s="1">
        <v>29022</v>
      </c>
      <c r="H1613" s="3">
        <f t="shared" si="77"/>
        <v>0.61510745623330931</v>
      </c>
      <c r="I1613" s="1" t="s">
        <v>35</v>
      </c>
      <c r="J1613" s="1" t="s">
        <v>14</v>
      </c>
      <c r="K1613" s="1" t="s">
        <v>21</v>
      </c>
      <c r="L1613" s="1" t="s">
        <v>16</v>
      </c>
      <c r="M1613" s="1" t="s">
        <v>38</v>
      </c>
      <c r="N1613" s="1" t="s">
        <v>51</v>
      </c>
      <c r="O1613" s="13">
        <v>0.22</v>
      </c>
    </row>
    <row r="1614" spans="1:15" x14ac:dyDescent="0.25">
      <c r="A1614" s="1" t="s">
        <v>1649</v>
      </c>
      <c r="B1614" s="12">
        <v>44763</v>
      </c>
      <c r="C1614" s="12" t="str">
        <f t="shared" si="75"/>
        <v>2022</v>
      </c>
      <c r="D1614" s="12" t="str">
        <f t="shared" si="76"/>
        <v>Jul</v>
      </c>
      <c r="E1614" s="1">
        <v>5854</v>
      </c>
      <c r="F1614" s="1">
        <v>26523</v>
      </c>
      <c r="G1614" s="1">
        <v>-20669</v>
      </c>
      <c r="H1614" s="3">
        <f t="shared" si="77"/>
        <v>-3.5307482063546294</v>
      </c>
      <c r="I1614" s="1" t="s">
        <v>13</v>
      </c>
      <c r="J1614" s="1" t="s">
        <v>30</v>
      </c>
      <c r="K1614" s="1" t="s">
        <v>21</v>
      </c>
      <c r="L1614" s="1" t="s">
        <v>31</v>
      </c>
      <c r="M1614" s="1" t="s">
        <v>17</v>
      </c>
      <c r="N1614" s="1" t="s">
        <v>18</v>
      </c>
      <c r="O1614" s="13">
        <v>0.11</v>
      </c>
    </row>
    <row r="1615" spans="1:15" x14ac:dyDescent="0.25">
      <c r="A1615" s="1" t="s">
        <v>1650</v>
      </c>
      <c r="B1615" s="12">
        <v>45079</v>
      </c>
      <c r="C1615" s="12" t="str">
        <f t="shared" si="75"/>
        <v>2023</v>
      </c>
      <c r="D1615" s="12" t="str">
        <f t="shared" si="76"/>
        <v>Jun</v>
      </c>
      <c r="E1615" s="1">
        <v>28617</v>
      </c>
      <c r="F1615" s="1">
        <v>20756</v>
      </c>
      <c r="G1615" s="1">
        <v>7861</v>
      </c>
      <c r="H1615" s="3">
        <f t="shared" si="77"/>
        <v>0.27469685851067549</v>
      </c>
      <c r="I1615" s="1" t="s">
        <v>13</v>
      </c>
      <c r="J1615" s="1" t="s">
        <v>14</v>
      </c>
      <c r="K1615" s="1" t="s">
        <v>29</v>
      </c>
      <c r="L1615" s="1" t="s">
        <v>27</v>
      </c>
      <c r="M1615" s="1" t="s">
        <v>23</v>
      </c>
      <c r="N1615" s="1" t="s">
        <v>51</v>
      </c>
      <c r="O1615" s="13">
        <v>0.13</v>
      </c>
    </row>
    <row r="1616" spans="1:15" x14ac:dyDescent="0.25">
      <c r="A1616" s="1" t="s">
        <v>1651</v>
      </c>
      <c r="B1616" s="12">
        <v>44702</v>
      </c>
      <c r="C1616" s="12" t="str">
        <f t="shared" si="75"/>
        <v>2022</v>
      </c>
      <c r="D1616" s="12" t="str">
        <f t="shared" si="76"/>
        <v>May</v>
      </c>
      <c r="E1616" s="1">
        <v>5454</v>
      </c>
      <c r="F1616" s="1">
        <v>7615</v>
      </c>
      <c r="G1616" s="1">
        <v>-2161</v>
      </c>
      <c r="H1616" s="3">
        <f t="shared" si="77"/>
        <v>-0.3962229556288962</v>
      </c>
      <c r="I1616" s="1" t="s">
        <v>15</v>
      </c>
      <c r="J1616" s="1" t="s">
        <v>14</v>
      </c>
      <c r="K1616" s="1" t="s">
        <v>20</v>
      </c>
      <c r="L1616" s="1" t="s">
        <v>16</v>
      </c>
      <c r="M1616" s="1" t="s">
        <v>23</v>
      </c>
      <c r="N1616" s="1" t="s">
        <v>24</v>
      </c>
      <c r="O1616" s="13">
        <v>0.05</v>
      </c>
    </row>
    <row r="1617" spans="1:15" x14ac:dyDescent="0.25">
      <c r="A1617" s="1" t="s">
        <v>1652</v>
      </c>
      <c r="B1617" s="12">
        <v>45233</v>
      </c>
      <c r="C1617" s="12" t="str">
        <f t="shared" si="75"/>
        <v>2023</v>
      </c>
      <c r="D1617" s="12" t="str">
        <f t="shared" si="76"/>
        <v>Nov</v>
      </c>
      <c r="E1617" s="1">
        <v>38204</v>
      </c>
      <c r="F1617" s="1">
        <v>4715</v>
      </c>
      <c r="G1617" s="1">
        <v>33489</v>
      </c>
      <c r="H1617" s="3">
        <f t="shared" si="77"/>
        <v>0.87658360381111922</v>
      </c>
      <c r="I1617" s="1" t="s">
        <v>20</v>
      </c>
      <c r="J1617" s="1" t="s">
        <v>30</v>
      </c>
      <c r="K1617" s="1" t="s">
        <v>45</v>
      </c>
      <c r="L1617" s="1" t="s">
        <v>31</v>
      </c>
      <c r="M1617" s="1" t="s">
        <v>17</v>
      </c>
      <c r="N1617" s="1" t="s">
        <v>18</v>
      </c>
      <c r="O1617" s="13">
        <v>0.11</v>
      </c>
    </row>
    <row r="1618" spans="1:15" x14ac:dyDescent="0.25">
      <c r="A1618" s="1" t="s">
        <v>1653</v>
      </c>
      <c r="B1618" s="12">
        <v>45070</v>
      </c>
      <c r="C1618" s="12" t="str">
        <f t="shared" si="75"/>
        <v>2023</v>
      </c>
      <c r="D1618" s="12" t="str">
        <f t="shared" si="76"/>
        <v>May</v>
      </c>
      <c r="E1618" s="1">
        <v>28262</v>
      </c>
      <c r="F1618" s="1">
        <v>22756</v>
      </c>
      <c r="G1618" s="1">
        <v>5506</v>
      </c>
      <c r="H1618" s="3">
        <f t="shared" si="77"/>
        <v>0.19481989951171183</v>
      </c>
      <c r="I1618" s="1" t="s">
        <v>13</v>
      </c>
      <c r="J1618" s="1" t="s">
        <v>14</v>
      </c>
      <c r="K1618" s="1" t="s">
        <v>29</v>
      </c>
      <c r="L1618" s="1" t="s">
        <v>31</v>
      </c>
      <c r="M1618" s="1" t="s">
        <v>17</v>
      </c>
      <c r="N1618" s="1" t="s">
        <v>33</v>
      </c>
      <c r="O1618" s="13">
        <v>0.22</v>
      </c>
    </row>
    <row r="1619" spans="1:15" x14ac:dyDescent="0.25">
      <c r="A1619" s="1" t="s">
        <v>1654</v>
      </c>
      <c r="B1619" s="12">
        <v>44656</v>
      </c>
      <c r="C1619" s="12" t="str">
        <f t="shared" si="75"/>
        <v>2022</v>
      </c>
      <c r="D1619" s="12" t="str">
        <f t="shared" si="76"/>
        <v>Apr</v>
      </c>
      <c r="E1619" s="1">
        <v>5191</v>
      </c>
      <c r="F1619" s="1">
        <v>28378</v>
      </c>
      <c r="G1619" s="1">
        <v>-23187</v>
      </c>
      <c r="H1619" s="3">
        <f t="shared" si="77"/>
        <v>-4.4667694085917935</v>
      </c>
      <c r="I1619" s="1" t="s">
        <v>15</v>
      </c>
      <c r="J1619" s="1" t="s">
        <v>36</v>
      </c>
      <c r="K1619" s="1" t="s">
        <v>21</v>
      </c>
      <c r="L1619" s="1" t="s">
        <v>31</v>
      </c>
      <c r="M1619" s="1" t="s">
        <v>17</v>
      </c>
      <c r="N1619" s="1" t="s">
        <v>33</v>
      </c>
      <c r="O1619" s="13">
        <v>0</v>
      </c>
    </row>
    <row r="1620" spans="1:15" x14ac:dyDescent="0.25">
      <c r="A1620" s="1" t="s">
        <v>1655</v>
      </c>
      <c r="B1620" s="12">
        <v>44777</v>
      </c>
      <c r="C1620" s="12" t="str">
        <f t="shared" si="75"/>
        <v>2022</v>
      </c>
      <c r="D1620" s="12" t="str">
        <f t="shared" si="76"/>
        <v>Aug</v>
      </c>
      <c r="E1620" s="1">
        <v>48715</v>
      </c>
      <c r="F1620" s="1">
        <v>22408</v>
      </c>
      <c r="G1620" s="1">
        <v>26307</v>
      </c>
      <c r="H1620" s="3">
        <f t="shared" si="77"/>
        <v>0.54001847480242227</v>
      </c>
      <c r="I1620" s="1" t="s">
        <v>20</v>
      </c>
      <c r="J1620" s="1" t="s">
        <v>14</v>
      </c>
      <c r="K1620" s="1" t="s">
        <v>21</v>
      </c>
      <c r="L1620" s="1" t="s">
        <v>31</v>
      </c>
      <c r="M1620" s="1" t="s">
        <v>23</v>
      </c>
      <c r="N1620" s="1" t="s">
        <v>18</v>
      </c>
      <c r="O1620" s="13">
        <v>0</v>
      </c>
    </row>
    <row r="1621" spans="1:15" x14ac:dyDescent="0.25">
      <c r="A1621" s="1" t="s">
        <v>1656</v>
      </c>
      <c r="B1621" s="12">
        <v>44889</v>
      </c>
      <c r="C1621" s="12" t="str">
        <f t="shared" si="75"/>
        <v>2022</v>
      </c>
      <c r="D1621" s="12" t="str">
        <f t="shared" si="76"/>
        <v>Nov</v>
      </c>
      <c r="E1621" s="1">
        <v>47149</v>
      </c>
      <c r="F1621" s="1">
        <v>25321</v>
      </c>
      <c r="G1621" s="1">
        <v>21828</v>
      </c>
      <c r="H1621" s="3">
        <f t="shared" si="77"/>
        <v>0.46295785700651126</v>
      </c>
      <c r="I1621" s="1" t="s">
        <v>15</v>
      </c>
      <c r="J1621" s="1" t="s">
        <v>30</v>
      </c>
      <c r="K1621" s="1" t="s">
        <v>15</v>
      </c>
      <c r="L1621" s="1" t="s">
        <v>41</v>
      </c>
      <c r="M1621" s="1" t="s">
        <v>32</v>
      </c>
      <c r="N1621" s="1" t="s">
        <v>18</v>
      </c>
      <c r="O1621" s="13">
        <v>0.18</v>
      </c>
    </row>
    <row r="1622" spans="1:15" x14ac:dyDescent="0.25">
      <c r="A1622" s="1" t="s">
        <v>1657</v>
      </c>
      <c r="B1622" s="12">
        <v>44731</v>
      </c>
      <c r="C1622" s="12" t="str">
        <f t="shared" si="75"/>
        <v>2022</v>
      </c>
      <c r="D1622" s="12" t="str">
        <f t="shared" si="76"/>
        <v>Jun</v>
      </c>
      <c r="E1622" s="1">
        <v>18816</v>
      </c>
      <c r="F1622" s="1">
        <v>5352</v>
      </c>
      <c r="G1622" s="1">
        <v>13464</v>
      </c>
      <c r="H1622" s="3">
        <f t="shared" si="77"/>
        <v>0.71556122448979587</v>
      </c>
      <c r="I1622" s="1" t="s">
        <v>35</v>
      </c>
      <c r="J1622" s="1" t="s">
        <v>36</v>
      </c>
      <c r="K1622" s="1" t="s">
        <v>35</v>
      </c>
      <c r="L1622" s="1" t="s">
        <v>41</v>
      </c>
      <c r="M1622" s="1" t="s">
        <v>23</v>
      </c>
      <c r="N1622" s="1" t="s">
        <v>24</v>
      </c>
      <c r="O1622" s="13">
        <v>0.25</v>
      </c>
    </row>
    <row r="1623" spans="1:15" x14ac:dyDescent="0.25">
      <c r="A1623" s="1" t="s">
        <v>1658</v>
      </c>
      <c r="B1623" s="12">
        <v>45000</v>
      </c>
      <c r="C1623" s="12" t="str">
        <f t="shared" si="75"/>
        <v>2023</v>
      </c>
      <c r="D1623" s="12" t="str">
        <f t="shared" si="76"/>
        <v>Mar</v>
      </c>
      <c r="E1623" s="1">
        <v>44814</v>
      </c>
      <c r="F1623" s="1">
        <v>13955</v>
      </c>
      <c r="G1623" s="1">
        <v>30859</v>
      </c>
      <c r="H1623" s="3">
        <f t="shared" si="77"/>
        <v>0.68860177623064223</v>
      </c>
      <c r="I1623" s="1" t="s">
        <v>13</v>
      </c>
      <c r="J1623" s="1" t="s">
        <v>26</v>
      </c>
      <c r="K1623" s="1" t="s">
        <v>21</v>
      </c>
      <c r="L1623" s="1" t="s">
        <v>41</v>
      </c>
      <c r="M1623" s="1" t="s">
        <v>17</v>
      </c>
      <c r="N1623" s="1" t="s">
        <v>18</v>
      </c>
      <c r="O1623" s="13">
        <v>0.1</v>
      </c>
    </row>
    <row r="1624" spans="1:15" x14ac:dyDescent="0.25">
      <c r="A1624" s="1" t="s">
        <v>1659</v>
      </c>
      <c r="B1624" s="12">
        <v>45222</v>
      </c>
      <c r="C1624" s="12" t="str">
        <f t="shared" si="75"/>
        <v>2023</v>
      </c>
      <c r="D1624" s="12" t="str">
        <f t="shared" si="76"/>
        <v>Oct</v>
      </c>
      <c r="E1624" s="1">
        <v>41992</v>
      </c>
      <c r="F1624" s="1">
        <v>22962</v>
      </c>
      <c r="G1624" s="1">
        <v>19030</v>
      </c>
      <c r="H1624" s="3">
        <f t="shared" si="77"/>
        <v>0.45318155839207469</v>
      </c>
      <c r="I1624" s="1" t="s">
        <v>20</v>
      </c>
      <c r="J1624" s="1" t="s">
        <v>26</v>
      </c>
      <c r="K1624" s="1" t="s">
        <v>20</v>
      </c>
      <c r="L1624" s="1" t="s">
        <v>22</v>
      </c>
      <c r="M1624" s="1" t="s">
        <v>32</v>
      </c>
      <c r="N1624" s="1" t="s">
        <v>51</v>
      </c>
      <c r="O1624" s="13">
        <v>0.12</v>
      </c>
    </row>
    <row r="1625" spans="1:15" x14ac:dyDescent="0.25">
      <c r="A1625" s="1" t="s">
        <v>1660</v>
      </c>
      <c r="B1625" s="12">
        <v>45243</v>
      </c>
      <c r="C1625" s="12" t="str">
        <f t="shared" si="75"/>
        <v>2023</v>
      </c>
      <c r="D1625" s="12" t="str">
        <f t="shared" si="76"/>
        <v>Nov</v>
      </c>
      <c r="E1625" s="1">
        <v>18907</v>
      </c>
      <c r="F1625" s="1">
        <v>11704</v>
      </c>
      <c r="G1625" s="1">
        <v>7203</v>
      </c>
      <c r="H1625" s="3">
        <f t="shared" si="77"/>
        <v>0.38097001110699741</v>
      </c>
      <c r="I1625" s="1" t="s">
        <v>29</v>
      </c>
      <c r="J1625" s="1" t="s">
        <v>36</v>
      </c>
      <c r="K1625" s="1" t="s">
        <v>15</v>
      </c>
      <c r="L1625" s="1" t="s">
        <v>31</v>
      </c>
      <c r="M1625" s="1" t="s">
        <v>17</v>
      </c>
      <c r="N1625" s="1" t="s">
        <v>18</v>
      </c>
      <c r="O1625" s="13">
        <v>0.25</v>
      </c>
    </row>
    <row r="1626" spans="1:15" x14ac:dyDescent="0.25">
      <c r="A1626" s="1" t="s">
        <v>1661</v>
      </c>
      <c r="B1626" s="12">
        <v>45006</v>
      </c>
      <c r="C1626" s="12" t="str">
        <f t="shared" si="75"/>
        <v>2023</v>
      </c>
      <c r="D1626" s="12" t="str">
        <f t="shared" si="76"/>
        <v>Mar</v>
      </c>
      <c r="E1626" s="1">
        <v>39274</v>
      </c>
      <c r="F1626" s="1">
        <v>7101</v>
      </c>
      <c r="G1626" s="1">
        <v>32173</v>
      </c>
      <c r="H1626" s="3">
        <f t="shared" si="77"/>
        <v>0.81919335947446148</v>
      </c>
      <c r="I1626" s="1" t="s">
        <v>15</v>
      </c>
      <c r="J1626" s="1" t="s">
        <v>30</v>
      </c>
      <c r="K1626" s="1" t="s">
        <v>21</v>
      </c>
      <c r="L1626" s="1" t="s">
        <v>16</v>
      </c>
      <c r="M1626" s="1" t="s">
        <v>38</v>
      </c>
      <c r="N1626" s="1" t="s">
        <v>18</v>
      </c>
      <c r="O1626" s="13">
        <v>0.28000000000000003</v>
      </c>
    </row>
    <row r="1627" spans="1:15" x14ac:dyDescent="0.25">
      <c r="A1627" s="1" t="s">
        <v>1662</v>
      </c>
      <c r="B1627" s="12">
        <v>45009</v>
      </c>
      <c r="C1627" s="12" t="str">
        <f t="shared" si="75"/>
        <v>2023</v>
      </c>
      <c r="D1627" s="12" t="str">
        <f t="shared" si="76"/>
        <v>Mar</v>
      </c>
      <c r="E1627" s="1">
        <v>28681</v>
      </c>
      <c r="F1627" s="1">
        <v>27054</v>
      </c>
      <c r="G1627" s="1">
        <v>1627</v>
      </c>
      <c r="H1627" s="3">
        <f t="shared" si="77"/>
        <v>5.6727450228374186E-2</v>
      </c>
      <c r="I1627" s="1" t="s">
        <v>35</v>
      </c>
      <c r="J1627" s="1" t="s">
        <v>36</v>
      </c>
      <c r="K1627" s="1" t="s">
        <v>45</v>
      </c>
      <c r="L1627" s="1" t="s">
        <v>27</v>
      </c>
      <c r="M1627" s="1" t="s">
        <v>32</v>
      </c>
      <c r="N1627" s="1" t="s">
        <v>18</v>
      </c>
      <c r="O1627" s="13">
        <v>0.12</v>
      </c>
    </row>
    <row r="1628" spans="1:15" x14ac:dyDescent="0.25">
      <c r="A1628" s="1" t="s">
        <v>1663</v>
      </c>
      <c r="B1628" s="12">
        <v>45123</v>
      </c>
      <c r="C1628" s="12" t="str">
        <f t="shared" si="75"/>
        <v>2023</v>
      </c>
      <c r="D1628" s="12" t="str">
        <f t="shared" si="76"/>
        <v>Jul</v>
      </c>
      <c r="E1628" s="1">
        <v>6063</v>
      </c>
      <c r="F1628" s="1">
        <v>24915</v>
      </c>
      <c r="G1628" s="1">
        <v>-18852</v>
      </c>
      <c r="H1628" s="3">
        <f t="shared" si="77"/>
        <v>-3.1093518060366154</v>
      </c>
      <c r="I1628" s="1" t="s">
        <v>13</v>
      </c>
      <c r="J1628" s="1" t="s">
        <v>26</v>
      </c>
      <c r="K1628" s="1" t="s">
        <v>29</v>
      </c>
      <c r="L1628" s="1" t="s">
        <v>31</v>
      </c>
      <c r="M1628" s="1" t="s">
        <v>23</v>
      </c>
      <c r="N1628" s="1" t="s">
        <v>18</v>
      </c>
      <c r="O1628" s="13">
        <v>0.28999999999999998</v>
      </c>
    </row>
    <row r="1629" spans="1:15" x14ac:dyDescent="0.25">
      <c r="A1629" s="1" t="s">
        <v>1664</v>
      </c>
      <c r="B1629" s="12">
        <v>45227</v>
      </c>
      <c r="C1629" s="12" t="str">
        <f t="shared" si="75"/>
        <v>2023</v>
      </c>
      <c r="D1629" s="12" t="str">
        <f t="shared" si="76"/>
        <v>Oct</v>
      </c>
      <c r="E1629" s="1">
        <v>30391</v>
      </c>
      <c r="F1629" s="1">
        <v>26334</v>
      </c>
      <c r="G1629" s="1">
        <v>4057</v>
      </c>
      <c r="H1629" s="3">
        <f t="shared" si="77"/>
        <v>0.13349346846105756</v>
      </c>
      <c r="I1629" s="1" t="s">
        <v>20</v>
      </c>
      <c r="J1629" s="1" t="s">
        <v>30</v>
      </c>
      <c r="K1629" s="1" t="s">
        <v>29</v>
      </c>
      <c r="L1629" s="1" t="s">
        <v>22</v>
      </c>
      <c r="M1629" s="1" t="s">
        <v>23</v>
      </c>
      <c r="N1629" s="1" t="s">
        <v>18</v>
      </c>
      <c r="O1629" s="13">
        <v>0.26</v>
      </c>
    </row>
    <row r="1630" spans="1:15" x14ac:dyDescent="0.25">
      <c r="A1630" s="1" t="s">
        <v>1665</v>
      </c>
      <c r="B1630" s="12">
        <v>44888</v>
      </c>
      <c r="C1630" s="12" t="str">
        <f t="shared" si="75"/>
        <v>2022</v>
      </c>
      <c r="D1630" s="12" t="str">
        <f t="shared" si="76"/>
        <v>Nov</v>
      </c>
      <c r="E1630" s="1">
        <v>46453</v>
      </c>
      <c r="F1630" s="1">
        <v>3156</v>
      </c>
      <c r="G1630" s="1">
        <v>43297</v>
      </c>
      <c r="H1630" s="3">
        <f t="shared" si="77"/>
        <v>0.93206036208640997</v>
      </c>
      <c r="I1630" s="1" t="s">
        <v>13</v>
      </c>
      <c r="J1630" s="1" t="s">
        <v>36</v>
      </c>
      <c r="K1630" s="1" t="s">
        <v>35</v>
      </c>
      <c r="L1630" s="1" t="s">
        <v>31</v>
      </c>
      <c r="M1630" s="1" t="s">
        <v>17</v>
      </c>
      <c r="N1630" s="1" t="s">
        <v>24</v>
      </c>
      <c r="O1630" s="13">
        <v>0.28999999999999998</v>
      </c>
    </row>
    <row r="1631" spans="1:15" x14ac:dyDescent="0.25">
      <c r="A1631" s="1" t="s">
        <v>1666</v>
      </c>
      <c r="B1631" s="12">
        <v>45096</v>
      </c>
      <c r="C1631" s="12" t="str">
        <f t="shared" si="75"/>
        <v>2023</v>
      </c>
      <c r="D1631" s="12" t="str">
        <f t="shared" si="76"/>
        <v>Jun</v>
      </c>
      <c r="E1631" s="1">
        <v>31414</v>
      </c>
      <c r="F1631" s="1">
        <v>4749</v>
      </c>
      <c r="G1631" s="1">
        <v>26665</v>
      </c>
      <c r="H1631" s="3">
        <f t="shared" si="77"/>
        <v>0.84882536448717127</v>
      </c>
      <c r="I1631" s="1" t="s">
        <v>29</v>
      </c>
      <c r="J1631" s="1" t="s">
        <v>26</v>
      </c>
      <c r="K1631" s="1" t="s">
        <v>35</v>
      </c>
      <c r="L1631" s="1" t="s">
        <v>16</v>
      </c>
      <c r="M1631" s="1" t="s">
        <v>17</v>
      </c>
      <c r="N1631" s="1" t="s">
        <v>18</v>
      </c>
      <c r="O1631" s="13">
        <v>0.22</v>
      </c>
    </row>
    <row r="1632" spans="1:15" x14ac:dyDescent="0.25">
      <c r="A1632" s="1" t="s">
        <v>1667</v>
      </c>
      <c r="B1632" s="12">
        <v>44766</v>
      </c>
      <c r="C1632" s="12" t="str">
        <f t="shared" si="75"/>
        <v>2022</v>
      </c>
      <c r="D1632" s="12" t="str">
        <f t="shared" si="76"/>
        <v>Jul</v>
      </c>
      <c r="E1632" s="1">
        <v>13353</v>
      </c>
      <c r="F1632" s="1">
        <v>5057</v>
      </c>
      <c r="G1632" s="1">
        <v>8296</v>
      </c>
      <c r="H1632" s="3">
        <f t="shared" si="77"/>
        <v>0.62128360668014682</v>
      </c>
      <c r="I1632" s="1" t="s">
        <v>13</v>
      </c>
      <c r="J1632" s="1" t="s">
        <v>36</v>
      </c>
      <c r="K1632" s="1" t="s">
        <v>21</v>
      </c>
      <c r="L1632" s="1" t="s">
        <v>27</v>
      </c>
      <c r="M1632" s="1" t="s">
        <v>17</v>
      </c>
      <c r="N1632" s="1" t="s">
        <v>18</v>
      </c>
      <c r="O1632" s="13">
        <v>0.25</v>
      </c>
    </row>
    <row r="1633" spans="1:15" x14ac:dyDescent="0.25">
      <c r="A1633" s="1" t="s">
        <v>1668</v>
      </c>
      <c r="B1633" s="12">
        <v>45086</v>
      </c>
      <c r="C1633" s="12" t="str">
        <f t="shared" si="75"/>
        <v>2023</v>
      </c>
      <c r="D1633" s="12" t="str">
        <f t="shared" si="76"/>
        <v>Jun</v>
      </c>
      <c r="E1633" s="1">
        <v>47560</v>
      </c>
      <c r="F1633" s="1">
        <v>23379</v>
      </c>
      <c r="G1633" s="1">
        <v>24181</v>
      </c>
      <c r="H1633" s="3">
        <f t="shared" si="77"/>
        <v>0.50843145500420517</v>
      </c>
      <c r="I1633" s="1" t="s">
        <v>13</v>
      </c>
      <c r="J1633" s="1" t="s">
        <v>36</v>
      </c>
      <c r="K1633" s="1" t="s">
        <v>21</v>
      </c>
      <c r="L1633" s="1" t="s">
        <v>31</v>
      </c>
      <c r="M1633" s="1" t="s">
        <v>17</v>
      </c>
      <c r="N1633" s="1" t="s">
        <v>33</v>
      </c>
      <c r="O1633" s="13">
        <v>0.15</v>
      </c>
    </row>
    <row r="1634" spans="1:15" x14ac:dyDescent="0.25">
      <c r="A1634" s="1" t="s">
        <v>1669</v>
      </c>
      <c r="B1634" s="12">
        <v>44866</v>
      </c>
      <c r="C1634" s="12" t="str">
        <f t="shared" si="75"/>
        <v>2022</v>
      </c>
      <c r="D1634" s="12" t="str">
        <f t="shared" si="76"/>
        <v>Nov</v>
      </c>
      <c r="E1634" s="1">
        <v>46322</v>
      </c>
      <c r="F1634" s="1">
        <v>24620</v>
      </c>
      <c r="G1634" s="1">
        <v>21702</v>
      </c>
      <c r="H1634" s="3">
        <f t="shared" si="77"/>
        <v>0.46850308708604982</v>
      </c>
      <c r="I1634" s="1" t="s">
        <v>29</v>
      </c>
      <c r="J1634" s="1" t="s">
        <v>30</v>
      </c>
      <c r="K1634" s="1" t="s">
        <v>35</v>
      </c>
      <c r="L1634" s="1" t="s">
        <v>41</v>
      </c>
      <c r="M1634" s="1" t="s">
        <v>17</v>
      </c>
      <c r="N1634" s="1" t="s">
        <v>24</v>
      </c>
      <c r="O1634" s="13">
        <v>0.27</v>
      </c>
    </row>
    <row r="1635" spans="1:15" x14ac:dyDescent="0.25">
      <c r="A1635" s="1" t="s">
        <v>1670</v>
      </c>
      <c r="B1635" s="12">
        <v>44795</v>
      </c>
      <c r="C1635" s="12" t="str">
        <f t="shared" si="75"/>
        <v>2022</v>
      </c>
      <c r="D1635" s="12" t="str">
        <f t="shared" si="76"/>
        <v>Aug</v>
      </c>
      <c r="E1635" s="1">
        <v>48146</v>
      </c>
      <c r="F1635" s="1">
        <v>26342</v>
      </c>
      <c r="G1635" s="1">
        <v>21804</v>
      </c>
      <c r="H1635" s="3">
        <f t="shared" si="77"/>
        <v>0.45287251277364682</v>
      </c>
      <c r="I1635" s="1" t="s">
        <v>13</v>
      </c>
      <c r="J1635" s="1" t="s">
        <v>26</v>
      </c>
      <c r="K1635" s="1" t="s">
        <v>21</v>
      </c>
      <c r="L1635" s="1" t="s">
        <v>22</v>
      </c>
      <c r="M1635" s="1" t="s">
        <v>17</v>
      </c>
      <c r="N1635" s="1" t="s">
        <v>51</v>
      </c>
      <c r="O1635" s="13">
        <v>0.05</v>
      </c>
    </row>
    <row r="1636" spans="1:15" x14ac:dyDescent="0.25">
      <c r="A1636" s="1" t="s">
        <v>1671</v>
      </c>
      <c r="B1636" s="12">
        <v>44823</v>
      </c>
      <c r="C1636" s="12" t="str">
        <f t="shared" si="75"/>
        <v>2022</v>
      </c>
      <c r="D1636" s="12" t="str">
        <f t="shared" si="76"/>
        <v>Sep</v>
      </c>
      <c r="E1636" s="1">
        <v>17835</v>
      </c>
      <c r="F1636" s="1">
        <v>5975</v>
      </c>
      <c r="G1636" s="1">
        <v>11860</v>
      </c>
      <c r="H1636" s="3">
        <f t="shared" si="77"/>
        <v>0.66498458088029155</v>
      </c>
      <c r="I1636" s="1" t="s">
        <v>13</v>
      </c>
      <c r="J1636" s="1" t="s">
        <v>36</v>
      </c>
      <c r="K1636" s="1" t="s">
        <v>15</v>
      </c>
      <c r="L1636" s="1" t="s">
        <v>22</v>
      </c>
      <c r="M1636" s="1" t="s">
        <v>17</v>
      </c>
      <c r="N1636" s="1" t="s">
        <v>18</v>
      </c>
      <c r="O1636" s="13">
        <v>0.02</v>
      </c>
    </row>
    <row r="1637" spans="1:15" x14ac:dyDescent="0.25">
      <c r="A1637" s="1" t="s">
        <v>1672</v>
      </c>
      <c r="B1637" s="12">
        <v>44919</v>
      </c>
      <c r="C1637" s="12" t="str">
        <f t="shared" si="75"/>
        <v>2022</v>
      </c>
      <c r="D1637" s="12" t="str">
        <f t="shared" si="76"/>
        <v>Dec</v>
      </c>
      <c r="E1637" s="1">
        <v>15057</v>
      </c>
      <c r="F1637" s="1">
        <v>11870</v>
      </c>
      <c r="G1637" s="1">
        <v>3187</v>
      </c>
      <c r="H1637" s="3">
        <f t="shared" si="77"/>
        <v>0.21166234973766354</v>
      </c>
      <c r="I1637" s="1" t="s">
        <v>13</v>
      </c>
      <c r="J1637" s="1" t="s">
        <v>36</v>
      </c>
      <c r="K1637" s="1" t="s">
        <v>15</v>
      </c>
      <c r="L1637" s="1" t="s">
        <v>31</v>
      </c>
      <c r="M1637" s="1" t="s">
        <v>17</v>
      </c>
      <c r="N1637" s="1" t="s">
        <v>51</v>
      </c>
      <c r="O1637" s="13">
        <v>0.08</v>
      </c>
    </row>
    <row r="1638" spans="1:15" x14ac:dyDescent="0.25">
      <c r="A1638" s="1" t="s">
        <v>1673</v>
      </c>
      <c r="B1638" s="12">
        <v>44819</v>
      </c>
      <c r="C1638" s="12" t="str">
        <f t="shared" si="75"/>
        <v>2022</v>
      </c>
      <c r="D1638" s="12" t="str">
        <f t="shared" si="76"/>
        <v>Sep</v>
      </c>
      <c r="E1638" s="1">
        <v>33920</v>
      </c>
      <c r="F1638" s="1">
        <v>26598</v>
      </c>
      <c r="G1638" s="1">
        <v>7322</v>
      </c>
      <c r="H1638" s="3">
        <f t="shared" si="77"/>
        <v>0.21586084905660377</v>
      </c>
      <c r="I1638" s="1" t="s">
        <v>29</v>
      </c>
      <c r="J1638" s="1" t="s">
        <v>14</v>
      </c>
      <c r="K1638" s="1" t="s">
        <v>21</v>
      </c>
      <c r="L1638" s="1" t="s">
        <v>31</v>
      </c>
      <c r="M1638" s="1" t="s">
        <v>17</v>
      </c>
      <c r="N1638" s="1" t="s">
        <v>33</v>
      </c>
      <c r="O1638" s="13">
        <v>0.27</v>
      </c>
    </row>
    <row r="1639" spans="1:15" x14ac:dyDescent="0.25">
      <c r="A1639" s="1" t="s">
        <v>1674</v>
      </c>
      <c r="B1639" s="12">
        <v>44798</v>
      </c>
      <c r="C1639" s="12" t="str">
        <f t="shared" si="75"/>
        <v>2022</v>
      </c>
      <c r="D1639" s="12" t="str">
        <f t="shared" si="76"/>
        <v>Aug</v>
      </c>
      <c r="E1639" s="1">
        <v>26826</v>
      </c>
      <c r="F1639" s="1">
        <v>24829</v>
      </c>
      <c r="G1639" s="1">
        <v>1997</v>
      </c>
      <c r="H1639" s="3">
        <f t="shared" si="77"/>
        <v>7.4442704838589432E-2</v>
      </c>
      <c r="I1639" s="1" t="s">
        <v>13</v>
      </c>
      <c r="J1639" s="1" t="s">
        <v>40</v>
      </c>
      <c r="K1639" s="1" t="s">
        <v>21</v>
      </c>
      <c r="L1639" s="1" t="s">
        <v>31</v>
      </c>
      <c r="M1639" s="1" t="s">
        <v>32</v>
      </c>
      <c r="N1639" s="1" t="s">
        <v>51</v>
      </c>
      <c r="O1639" s="13">
        <v>7.0000000000000007E-2</v>
      </c>
    </row>
    <row r="1640" spans="1:15" x14ac:dyDescent="0.25">
      <c r="A1640" s="1" t="s">
        <v>1675</v>
      </c>
      <c r="B1640" s="12">
        <v>44893</v>
      </c>
      <c r="C1640" s="12" t="str">
        <f t="shared" si="75"/>
        <v>2022</v>
      </c>
      <c r="D1640" s="12" t="str">
        <f t="shared" si="76"/>
        <v>Nov</v>
      </c>
      <c r="E1640" s="1">
        <v>28534</v>
      </c>
      <c r="F1640" s="1">
        <v>10174</v>
      </c>
      <c r="G1640" s="1">
        <v>18360</v>
      </c>
      <c r="H1640" s="3">
        <f t="shared" si="77"/>
        <v>0.64344291021237821</v>
      </c>
      <c r="I1640" s="1" t="s">
        <v>13</v>
      </c>
      <c r="J1640" s="1" t="s">
        <v>26</v>
      </c>
      <c r="K1640" s="1" t="s">
        <v>29</v>
      </c>
      <c r="L1640" s="1" t="s">
        <v>31</v>
      </c>
      <c r="M1640" s="1" t="s">
        <v>17</v>
      </c>
      <c r="N1640" s="1" t="s">
        <v>18</v>
      </c>
      <c r="O1640" s="13">
        <v>0.2</v>
      </c>
    </row>
    <row r="1641" spans="1:15" x14ac:dyDescent="0.25">
      <c r="A1641" s="1" t="s">
        <v>1676</v>
      </c>
      <c r="B1641" s="12">
        <v>44895</v>
      </c>
      <c r="C1641" s="12" t="str">
        <f t="shared" si="75"/>
        <v>2022</v>
      </c>
      <c r="D1641" s="12" t="str">
        <f t="shared" si="76"/>
        <v>Nov</v>
      </c>
      <c r="E1641" s="1">
        <v>18495</v>
      </c>
      <c r="F1641" s="1">
        <v>3042</v>
      </c>
      <c r="G1641" s="1">
        <v>15453</v>
      </c>
      <c r="H1641" s="3">
        <f t="shared" si="77"/>
        <v>0.83552311435523119</v>
      </c>
      <c r="I1641" s="1" t="s">
        <v>13</v>
      </c>
      <c r="J1641" s="1" t="s">
        <v>40</v>
      </c>
      <c r="K1641" s="1" t="s">
        <v>21</v>
      </c>
      <c r="L1641" s="1" t="s">
        <v>27</v>
      </c>
      <c r="M1641" s="1" t="s">
        <v>38</v>
      </c>
      <c r="N1641" s="1" t="s">
        <v>51</v>
      </c>
      <c r="O1641" s="13">
        <v>0.18</v>
      </c>
    </row>
    <row r="1642" spans="1:15" x14ac:dyDescent="0.25">
      <c r="A1642" s="1" t="s">
        <v>1677</v>
      </c>
      <c r="B1642" s="12">
        <v>45231</v>
      </c>
      <c r="C1642" s="12" t="str">
        <f t="shared" si="75"/>
        <v>2023</v>
      </c>
      <c r="D1642" s="12" t="str">
        <f t="shared" si="76"/>
        <v>Nov</v>
      </c>
      <c r="E1642" s="1">
        <v>23993</v>
      </c>
      <c r="F1642" s="1">
        <v>13897</v>
      </c>
      <c r="G1642" s="1">
        <v>10096</v>
      </c>
      <c r="H1642" s="3">
        <f t="shared" si="77"/>
        <v>0.42078939690743133</v>
      </c>
      <c r="I1642" s="1" t="s">
        <v>35</v>
      </c>
      <c r="J1642" s="1" t="s">
        <v>30</v>
      </c>
      <c r="K1642" s="1" t="s">
        <v>29</v>
      </c>
      <c r="L1642" s="1" t="s">
        <v>31</v>
      </c>
      <c r="M1642" s="1" t="s">
        <v>32</v>
      </c>
      <c r="N1642" s="1" t="s">
        <v>51</v>
      </c>
      <c r="O1642" s="13">
        <v>0.14000000000000001</v>
      </c>
    </row>
    <row r="1643" spans="1:15" x14ac:dyDescent="0.25">
      <c r="A1643" s="1" t="s">
        <v>1678</v>
      </c>
      <c r="B1643" s="12">
        <v>44618</v>
      </c>
      <c r="C1643" s="12" t="str">
        <f t="shared" si="75"/>
        <v>2022</v>
      </c>
      <c r="D1643" s="12" t="str">
        <f t="shared" si="76"/>
        <v>Feb</v>
      </c>
      <c r="E1643" s="1">
        <v>38656</v>
      </c>
      <c r="F1643" s="1">
        <v>21680</v>
      </c>
      <c r="G1643" s="1">
        <v>16976</v>
      </c>
      <c r="H1643" s="3">
        <f t="shared" si="77"/>
        <v>0.43915562913907286</v>
      </c>
      <c r="I1643" s="1" t="s">
        <v>13</v>
      </c>
      <c r="J1643" s="1" t="s">
        <v>30</v>
      </c>
      <c r="K1643" s="1" t="s">
        <v>29</v>
      </c>
      <c r="L1643" s="1" t="s">
        <v>31</v>
      </c>
      <c r="M1643" s="1" t="s">
        <v>17</v>
      </c>
      <c r="N1643" s="1" t="s">
        <v>24</v>
      </c>
      <c r="O1643" s="13">
        <v>0.23</v>
      </c>
    </row>
    <row r="1644" spans="1:15" x14ac:dyDescent="0.25">
      <c r="A1644" s="1" t="s">
        <v>1679</v>
      </c>
      <c r="B1644" s="12">
        <v>44985</v>
      </c>
      <c r="C1644" s="12" t="str">
        <f t="shared" si="75"/>
        <v>2023</v>
      </c>
      <c r="D1644" s="12" t="str">
        <f t="shared" si="76"/>
        <v>Feb</v>
      </c>
      <c r="E1644" s="1">
        <v>46706</v>
      </c>
      <c r="F1644" s="1">
        <v>13193</v>
      </c>
      <c r="G1644" s="1">
        <v>33513</v>
      </c>
      <c r="H1644" s="3">
        <f t="shared" si="77"/>
        <v>0.71753093820922365</v>
      </c>
      <c r="I1644" s="1" t="s">
        <v>13</v>
      </c>
      <c r="J1644" s="1" t="s">
        <v>30</v>
      </c>
      <c r="K1644" s="1" t="s">
        <v>29</v>
      </c>
      <c r="L1644" s="1" t="s">
        <v>22</v>
      </c>
      <c r="M1644" s="1" t="s">
        <v>32</v>
      </c>
      <c r="N1644" s="1" t="s">
        <v>18</v>
      </c>
      <c r="O1644" s="13">
        <v>0.26</v>
      </c>
    </row>
    <row r="1645" spans="1:15" x14ac:dyDescent="0.25">
      <c r="A1645" s="1" t="s">
        <v>1680</v>
      </c>
      <c r="B1645" s="12">
        <v>45280</v>
      </c>
      <c r="C1645" s="12" t="str">
        <f t="shared" si="75"/>
        <v>2023</v>
      </c>
      <c r="D1645" s="12" t="str">
        <f t="shared" si="76"/>
        <v>Dec</v>
      </c>
      <c r="E1645" s="1">
        <v>35732</v>
      </c>
      <c r="F1645" s="1">
        <v>6512</v>
      </c>
      <c r="G1645" s="1">
        <v>29220</v>
      </c>
      <c r="H1645" s="3">
        <f t="shared" si="77"/>
        <v>0.81775439382066495</v>
      </c>
      <c r="I1645" s="1" t="s">
        <v>35</v>
      </c>
      <c r="J1645" s="1" t="s">
        <v>36</v>
      </c>
      <c r="K1645" s="1" t="s">
        <v>45</v>
      </c>
      <c r="L1645" s="1" t="s">
        <v>27</v>
      </c>
      <c r="M1645" s="1" t="s">
        <v>23</v>
      </c>
      <c r="N1645" s="1" t="s">
        <v>18</v>
      </c>
      <c r="O1645" s="13">
        <v>0.23</v>
      </c>
    </row>
    <row r="1646" spans="1:15" x14ac:dyDescent="0.25">
      <c r="A1646" s="1" t="s">
        <v>1681</v>
      </c>
      <c r="B1646" s="12">
        <v>45273</v>
      </c>
      <c r="C1646" s="12" t="str">
        <f t="shared" si="75"/>
        <v>2023</v>
      </c>
      <c r="D1646" s="12" t="str">
        <f t="shared" si="76"/>
        <v>Dec</v>
      </c>
      <c r="E1646" s="1">
        <v>19428</v>
      </c>
      <c r="F1646" s="1">
        <v>5034</v>
      </c>
      <c r="G1646" s="1">
        <v>14394</v>
      </c>
      <c r="H1646" s="3">
        <f t="shared" si="77"/>
        <v>0.74088943792464479</v>
      </c>
      <c r="I1646" s="1" t="s">
        <v>29</v>
      </c>
      <c r="J1646" s="1" t="s">
        <v>36</v>
      </c>
      <c r="K1646" s="1" t="s">
        <v>35</v>
      </c>
      <c r="L1646" s="1" t="s">
        <v>41</v>
      </c>
      <c r="M1646" s="1" t="s">
        <v>17</v>
      </c>
      <c r="N1646" s="1" t="s">
        <v>24</v>
      </c>
      <c r="O1646" s="13">
        <v>0.12</v>
      </c>
    </row>
    <row r="1647" spans="1:15" x14ac:dyDescent="0.25">
      <c r="A1647" s="1" t="s">
        <v>1682</v>
      </c>
      <c r="B1647" s="12">
        <v>44707</v>
      </c>
      <c r="C1647" s="12" t="str">
        <f t="shared" si="75"/>
        <v>2022</v>
      </c>
      <c r="D1647" s="12" t="str">
        <f t="shared" si="76"/>
        <v>May</v>
      </c>
      <c r="E1647" s="1">
        <v>33740</v>
      </c>
      <c r="F1647" s="1">
        <v>27238</v>
      </c>
      <c r="G1647" s="1">
        <v>6502</v>
      </c>
      <c r="H1647" s="3">
        <f t="shared" si="77"/>
        <v>0.19270895080023712</v>
      </c>
      <c r="I1647" s="1" t="s">
        <v>20</v>
      </c>
      <c r="J1647" s="1" t="s">
        <v>36</v>
      </c>
      <c r="K1647" s="1" t="s">
        <v>21</v>
      </c>
      <c r="L1647" s="1" t="s">
        <v>31</v>
      </c>
      <c r="M1647" s="1" t="s">
        <v>23</v>
      </c>
      <c r="N1647" s="1" t="s">
        <v>51</v>
      </c>
      <c r="O1647" s="13">
        <v>0.2</v>
      </c>
    </row>
    <row r="1648" spans="1:15" x14ac:dyDescent="0.25">
      <c r="A1648" s="1" t="s">
        <v>1683</v>
      </c>
      <c r="B1648" s="12">
        <v>45219</v>
      </c>
      <c r="C1648" s="12" t="str">
        <f t="shared" si="75"/>
        <v>2023</v>
      </c>
      <c r="D1648" s="12" t="str">
        <f t="shared" si="76"/>
        <v>Oct</v>
      </c>
      <c r="E1648" s="1">
        <v>33596</v>
      </c>
      <c r="F1648" s="1">
        <v>25245</v>
      </c>
      <c r="G1648" s="1">
        <v>8351</v>
      </c>
      <c r="H1648" s="3">
        <f t="shared" si="77"/>
        <v>0.24857125848315276</v>
      </c>
      <c r="I1648" s="1" t="s">
        <v>29</v>
      </c>
      <c r="J1648" s="1" t="s">
        <v>26</v>
      </c>
      <c r="K1648" s="1" t="s">
        <v>29</v>
      </c>
      <c r="L1648" s="1" t="s">
        <v>27</v>
      </c>
      <c r="M1648" s="1" t="s">
        <v>23</v>
      </c>
      <c r="N1648" s="1" t="s">
        <v>51</v>
      </c>
      <c r="O1648" s="13">
        <v>0.26</v>
      </c>
    </row>
    <row r="1649" spans="1:15" x14ac:dyDescent="0.25">
      <c r="A1649" s="1" t="s">
        <v>1684</v>
      </c>
      <c r="B1649" s="12">
        <v>44913</v>
      </c>
      <c r="C1649" s="12" t="str">
        <f t="shared" si="75"/>
        <v>2022</v>
      </c>
      <c r="D1649" s="12" t="str">
        <f t="shared" si="76"/>
        <v>Dec</v>
      </c>
      <c r="E1649" s="1">
        <v>13963</v>
      </c>
      <c r="F1649" s="1">
        <v>29346</v>
      </c>
      <c r="G1649" s="1">
        <v>-15383</v>
      </c>
      <c r="H1649" s="3">
        <f t="shared" si="77"/>
        <v>-1.10169734297787</v>
      </c>
      <c r="I1649" s="1" t="s">
        <v>13</v>
      </c>
      <c r="J1649" s="1" t="s">
        <v>40</v>
      </c>
      <c r="K1649" s="1" t="s">
        <v>35</v>
      </c>
      <c r="L1649" s="1" t="s">
        <v>16</v>
      </c>
      <c r="M1649" s="1" t="s">
        <v>23</v>
      </c>
      <c r="N1649" s="1" t="s">
        <v>33</v>
      </c>
      <c r="O1649" s="13">
        <v>0.19</v>
      </c>
    </row>
    <row r="1650" spans="1:15" x14ac:dyDescent="0.25">
      <c r="A1650" s="1" t="s">
        <v>1685</v>
      </c>
      <c r="B1650" s="12">
        <v>44980</v>
      </c>
      <c r="C1650" s="12" t="str">
        <f t="shared" si="75"/>
        <v>2023</v>
      </c>
      <c r="D1650" s="12" t="str">
        <f t="shared" si="76"/>
        <v>Feb</v>
      </c>
      <c r="E1650" s="1">
        <v>42741</v>
      </c>
      <c r="F1650" s="1">
        <v>23175</v>
      </c>
      <c r="G1650" s="1">
        <v>19566</v>
      </c>
      <c r="H1650" s="3">
        <f t="shared" si="77"/>
        <v>0.45778058538639715</v>
      </c>
      <c r="I1650" s="1" t="s">
        <v>20</v>
      </c>
      <c r="J1650" s="1" t="s">
        <v>14</v>
      </c>
      <c r="K1650" s="1" t="s">
        <v>21</v>
      </c>
      <c r="L1650" s="1" t="s">
        <v>16</v>
      </c>
      <c r="M1650" s="1" t="s">
        <v>17</v>
      </c>
      <c r="N1650" s="1" t="s">
        <v>18</v>
      </c>
      <c r="O1650" s="13">
        <v>0.08</v>
      </c>
    </row>
    <row r="1651" spans="1:15" x14ac:dyDescent="0.25">
      <c r="A1651" s="1" t="s">
        <v>1686</v>
      </c>
      <c r="B1651" s="12">
        <v>45116</v>
      </c>
      <c r="C1651" s="12" t="str">
        <f t="shared" si="75"/>
        <v>2023</v>
      </c>
      <c r="D1651" s="12" t="str">
        <f t="shared" si="76"/>
        <v>Jul</v>
      </c>
      <c r="E1651" s="1">
        <v>8924</v>
      </c>
      <c r="F1651" s="1">
        <v>18715</v>
      </c>
      <c r="G1651" s="1">
        <v>-9791</v>
      </c>
      <c r="H1651" s="3">
        <f t="shared" si="77"/>
        <v>-1.0971537427162708</v>
      </c>
      <c r="I1651" s="1" t="s">
        <v>29</v>
      </c>
      <c r="J1651" s="1" t="s">
        <v>40</v>
      </c>
      <c r="K1651" s="1" t="s">
        <v>35</v>
      </c>
      <c r="L1651" s="1" t="s">
        <v>22</v>
      </c>
      <c r="M1651" s="1" t="s">
        <v>23</v>
      </c>
      <c r="N1651" s="1" t="s">
        <v>18</v>
      </c>
      <c r="O1651" s="13">
        <v>0.14000000000000001</v>
      </c>
    </row>
    <row r="1652" spans="1:15" x14ac:dyDescent="0.25">
      <c r="A1652" s="1" t="s">
        <v>1687</v>
      </c>
      <c r="B1652" s="12">
        <v>44795</v>
      </c>
      <c r="C1652" s="12" t="str">
        <f t="shared" si="75"/>
        <v>2022</v>
      </c>
      <c r="D1652" s="12" t="str">
        <f t="shared" si="76"/>
        <v>Aug</v>
      </c>
      <c r="E1652" s="1">
        <v>14398</v>
      </c>
      <c r="F1652" s="1">
        <v>13411</v>
      </c>
      <c r="G1652" s="1">
        <v>987</v>
      </c>
      <c r="H1652" s="3">
        <f t="shared" si="77"/>
        <v>6.8551187664953467E-2</v>
      </c>
      <c r="I1652" s="1" t="s">
        <v>13</v>
      </c>
      <c r="J1652" s="1" t="s">
        <v>36</v>
      </c>
      <c r="K1652" s="1" t="s">
        <v>21</v>
      </c>
      <c r="L1652" s="1" t="s">
        <v>31</v>
      </c>
      <c r="M1652" s="1" t="s">
        <v>23</v>
      </c>
      <c r="N1652" s="1" t="s">
        <v>33</v>
      </c>
      <c r="O1652" s="13">
        <v>0.06</v>
      </c>
    </row>
    <row r="1653" spans="1:15" x14ac:dyDescent="0.25">
      <c r="A1653" s="1" t="s">
        <v>1688</v>
      </c>
      <c r="B1653" s="12">
        <v>45019</v>
      </c>
      <c r="C1653" s="12" t="str">
        <f t="shared" si="75"/>
        <v>2023</v>
      </c>
      <c r="D1653" s="12" t="str">
        <f t="shared" si="76"/>
        <v>Apr</v>
      </c>
      <c r="E1653" s="1">
        <v>41999</v>
      </c>
      <c r="F1653" s="1">
        <v>7328</v>
      </c>
      <c r="G1653" s="1">
        <v>34671</v>
      </c>
      <c r="H1653" s="3">
        <f t="shared" si="77"/>
        <v>0.82551965522988646</v>
      </c>
      <c r="I1653" s="1" t="s">
        <v>35</v>
      </c>
      <c r="J1653" s="1" t="s">
        <v>30</v>
      </c>
      <c r="K1653" s="1" t="s">
        <v>35</v>
      </c>
      <c r="L1653" s="1" t="s">
        <v>22</v>
      </c>
      <c r="M1653" s="1" t="s">
        <v>32</v>
      </c>
      <c r="N1653" s="1" t="s">
        <v>24</v>
      </c>
      <c r="O1653" s="13">
        <v>0.28000000000000003</v>
      </c>
    </row>
    <row r="1654" spans="1:15" x14ac:dyDescent="0.25">
      <c r="A1654" s="1" t="s">
        <v>1689</v>
      </c>
      <c r="B1654" s="12">
        <v>44677</v>
      </c>
      <c r="C1654" s="12" t="str">
        <f t="shared" si="75"/>
        <v>2022</v>
      </c>
      <c r="D1654" s="12" t="str">
        <f t="shared" si="76"/>
        <v>Apr</v>
      </c>
      <c r="E1654" s="1">
        <v>17161</v>
      </c>
      <c r="F1654" s="1">
        <v>28793</v>
      </c>
      <c r="G1654" s="1">
        <v>-11632</v>
      </c>
      <c r="H1654" s="3">
        <f t="shared" si="77"/>
        <v>-0.67781597808985494</v>
      </c>
      <c r="I1654" s="1" t="s">
        <v>13</v>
      </c>
      <c r="J1654" s="1" t="s">
        <v>26</v>
      </c>
      <c r="K1654" s="1" t="s">
        <v>45</v>
      </c>
      <c r="L1654" s="1" t="s">
        <v>31</v>
      </c>
      <c r="M1654" s="1" t="s">
        <v>23</v>
      </c>
      <c r="N1654" s="1" t="s">
        <v>18</v>
      </c>
      <c r="O1654" s="13">
        <v>0.27</v>
      </c>
    </row>
    <row r="1655" spans="1:15" x14ac:dyDescent="0.25">
      <c r="A1655" s="1" t="s">
        <v>1690</v>
      </c>
      <c r="B1655" s="12">
        <v>44787</v>
      </c>
      <c r="C1655" s="12" t="str">
        <f t="shared" si="75"/>
        <v>2022</v>
      </c>
      <c r="D1655" s="12" t="str">
        <f t="shared" si="76"/>
        <v>Aug</v>
      </c>
      <c r="E1655" s="1">
        <v>49306</v>
      </c>
      <c r="F1655" s="1">
        <v>6007</v>
      </c>
      <c r="G1655" s="1">
        <v>43299</v>
      </c>
      <c r="H1655" s="3">
        <f t="shared" si="77"/>
        <v>0.8781689855190038</v>
      </c>
      <c r="I1655" s="1" t="s">
        <v>29</v>
      </c>
      <c r="J1655" s="1" t="s">
        <v>40</v>
      </c>
      <c r="K1655" s="1" t="s">
        <v>21</v>
      </c>
      <c r="L1655" s="1" t="s">
        <v>31</v>
      </c>
      <c r="M1655" s="1" t="s">
        <v>17</v>
      </c>
      <c r="N1655" s="1" t="s">
        <v>33</v>
      </c>
      <c r="O1655" s="13">
        <v>0.03</v>
      </c>
    </row>
    <row r="1656" spans="1:15" x14ac:dyDescent="0.25">
      <c r="A1656" s="1" t="s">
        <v>1691</v>
      </c>
      <c r="B1656" s="12">
        <v>44929</v>
      </c>
      <c r="C1656" s="12" t="str">
        <f t="shared" si="75"/>
        <v>2023</v>
      </c>
      <c r="D1656" s="12" t="str">
        <f t="shared" si="76"/>
        <v>Jan</v>
      </c>
      <c r="E1656" s="1">
        <v>19573</v>
      </c>
      <c r="F1656" s="1">
        <v>29147</v>
      </c>
      <c r="G1656" s="1">
        <v>-9574</v>
      </c>
      <c r="H1656" s="3">
        <f t="shared" si="77"/>
        <v>-0.48914320747969142</v>
      </c>
      <c r="I1656" s="1" t="s">
        <v>13</v>
      </c>
      <c r="J1656" s="1" t="s">
        <v>40</v>
      </c>
      <c r="K1656" s="1" t="s">
        <v>15</v>
      </c>
      <c r="L1656" s="1" t="s">
        <v>31</v>
      </c>
      <c r="M1656" s="1" t="s">
        <v>32</v>
      </c>
      <c r="N1656" s="1" t="s">
        <v>18</v>
      </c>
      <c r="O1656" s="13">
        <v>0.27</v>
      </c>
    </row>
    <row r="1657" spans="1:15" x14ac:dyDescent="0.25">
      <c r="A1657" s="1" t="s">
        <v>1692</v>
      </c>
      <c r="B1657" s="12">
        <v>45024</v>
      </c>
      <c r="C1657" s="12" t="str">
        <f t="shared" si="75"/>
        <v>2023</v>
      </c>
      <c r="D1657" s="12" t="str">
        <f t="shared" si="76"/>
        <v>Apr</v>
      </c>
      <c r="E1657" s="1">
        <v>38307</v>
      </c>
      <c r="F1657" s="1">
        <v>20215</v>
      </c>
      <c r="G1657" s="1">
        <v>18092</v>
      </c>
      <c r="H1657" s="3">
        <f t="shared" si="77"/>
        <v>0.47228965985329052</v>
      </c>
      <c r="I1657" s="1" t="s">
        <v>13</v>
      </c>
      <c r="J1657" s="1" t="s">
        <v>26</v>
      </c>
      <c r="K1657" s="1" t="s">
        <v>21</v>
      </c>
      <c r="L1657" s="1" t="s">
        <v>31</v>
      </c>
      <c r="M1657" s="1" t="s">
        <v>17</v>
      </c>
      <c r="N1657" s="1" t="s">
        <v>33</v>
      </c>
      <c r="O1657" s="13">
        <v>0.24</v>
      </c>
    </row>
    <row r="1658" spans="1:15" x14ac:dyDescent="0.25">
      <c r="A1658" s="1" t="s">
        <v>1693</v>
      </c>
      <c r="B1658" s="12">
        <v>44681</v>
      </c>
      <c r="C1658" s="12" t="str">
        <f t="shared" si="75"/>
        <v>2022</v>
      </c>
      <c r="D1658" s="12" t="str">
        <f t="shared" si="76"/>
        <v>Apr</v>
      </c>
      <c r="E1658" s="1">
        <v>48124</v>
      </c>
      <c r="F1658" s="1">
        <v>29998</v>
      </c>
      <c r="G1658" s="1">
        <v>18126</v>
      </c>
      <c r="H1658" s="3">
        <f t="shared" si="77"/>
        <v>0.37665198237885461</v>
      </c>
      <c r="I1658" s="1" t="s">
        <v>35</v>
      </c>
      <c r="J1658" s="1" t="s">
        <v>14</v>
      </c>
      <c r="K1658" s="1" t="s">
        <v>15</v>
      </c>
      <c r="L1658" s="1" t="s">
        <v>31</v>
      </c>
      <c r="M1658" s="1" t="s">
        <v>17</v>
      </c>
      <c r="N1658" s="1" t="s">
        <v>18</v>
      </c>
      <c r="O1658" s="13">
        <v>0.22</v>
      </c>
    </row>
    <row r="1659" spans="1:15" x14ac:dyDescent="0.25">
      <c r="A1659" s="1" t="s">
        <v>1694</v>
      </c>
      <c r="B1659" s="12">
        <v>45070</v>
      </c>
      <c r="C1659" s="12" t="str">
        <f t="shared" si="75"/>
        <v>2023</v>
      </c>
      <c r="D1659" s="12" t="str">
        <f t="shared" si="76"/>
        <v>May</v>
      </c>
      <c r="E1659" s="1">
        <v>28066</v>
      </c>
      <c r="F1659" s="1">
        <v>14658</v>
      </c>
      <c r="G1659" s="1">
        <v>13408</v>
      </c>
      <c r="H1659" s="3">
        <f t="shared" si="77"/>
        <v>0.4777310624955462</v>
      </c>
      <c r="I1659" s="1" t="s">
        <v>29</v>
      </c>
      <c r="J1659" s="1" t="s">
        <v>14</v>
      </c>
      <c r="K1659" s="1" t="s">
        <v>21</v>
      </c>
      <c r="L1659" s="1" t="s">
        <v>31</v>
      </c>
      <c r="M1659" s="1" t="s">
        <v>17</v>
      </c>
      <c r="N1659" s="1" t="s">
        <v>18</v>
      </c>
      <c r="O1659" s="13">
        <v>0.19</v>
      </c>
    </row>
    <row r="1660" spans="1:15" x14ac:dyDescent="0.25">
      <c r="A1660" s="1" t="s">
        <v>1695</v>
      </c>
      <c r="B1660" s="12">
        <v>44669</v>
      </c>
      <c r="C1660" s="12" t="str">
        <f t="shared" si="75"/>
        <v>2022</v>
      </c>
      <c r="D1660" s="12" t="str">
        <f t="shared" si="76"/>
        <v>Apr</v>
      </c>
      <c r="E1660" s="1">
        <v>44227</v>
      </c>
      <c r="F1660" s="1">
        <v>21633</v>
      </c>
      <c r="G1660" s="1">
        <v>22594</v>
      </c>
      <c r="H1660" s="3">
        <f t="shared" si="77"/>
        <v>0.51086440409704481</v>
      </c>
      <c r="I1660" s="1" t="s">
        <v>29</v>
      </c>
      <c r="J1660" s="1" t="s">
        <v>40</v>
      </c>
      <c r="K1660" s="1" t="s">
        <v>21</v>
      </c>
      <c r="L1660" s="1" t="s">
        <v>31</v>
      </c>
      <c r="M1660" s="1" t="s">
        <v>38</v>
      </c>
      <c r="N1660" s="1" t="s">
        <v>51</v>
      </c>
      <c r="O1660" s="13">
        <v>0.28999999999999998</v>
      </c>
    </row>
    <row r="1661" spans="1:15" x14ac:dyDescent="0.25">
      <c r="A1661" s="1" t="s">
        <v>1696</v>
      </c>
      <c r="B1661" s="12">
        <v>44909</v>
      </c>
      <c r="C1661" s="12" t="str">
        <f t="shared" si="75"/>
        <v>2022</v>
      </c>
      <c r="D1661" s="12" t="str">
        <f t="shared" si="76"/>
        <v>Dec</v>
      </c>
      <c r="E1661" s="1">
        <v>47624</v>
      </c>
      <c r="F1661" s="1">
        <v>23242</v>
      </c>
      <c r="G1661" s="1">
        <v>24382</v>
      </c>
      <c r="H1661" s="3">
        <f t="shared" si="77"/>
        <v>0.51196875524945407</v>
      </c>
      <c r="I1661" s="1" t="s">
        <v>29</v>
      </c>
      <c r="J1661" s="1" t="s">
        <v>14</v>
      </c>
      <c r="K1661" s="1" t="s">
        <v>20</v>
      </c>
      <c r="L1661" s="1" t="s">
        <v>41</v>
      </c>
      <c r="M1661" s="1" t="s">
        <v>32</v>
      </c>
      <c r="N1661" s="1" t="s">
        <v>33</v>
      </c>
      <c r="O1661" s="13">
        <v>0.05</v>
      </c>
    </row>
    <row r="1662" spans="1:15" x14ac:dyDescent="0.25">
      <c r="A1662" s="1" t="s">
        <v>1697</v>
      </c>
      <c r="B1662" s="12">
        <v>44664</v>
      </c>
      <c r="C1662" s="12" t="str">
        <f t="shared" si="75"/>
        <v>2022</v>
      </c>
      <c r="D1662" s="12" t="str">
        <f t="shared" si="76"/>
        <v>Apr</v>
      </c>
      <c r="E1662" s="1">
        <v>45253</v>
      </c>
      <c r="F1662" s="1">
        <v>24166</v>
      </c>
      <c r="G1662" s="1">
        <v>21087</v>
      </c>
      <c r="H1662" s="3">
        <f t="shared" si="77"/>
        <v>0.46598015601175613</v>
      </c>
      <c r="I1662" s="1" t="s">
        <v>13</v>
      </c>
      <c r="J1662" s="1" t="s">
        <v>14</v>
      </c>
      <c r="K1662" s="1" t="s">
        <v>21</v>
      </c>
      <c r="L1662" s="1" t="s">
        <v>31</v>
      </c>
      <c r="M1662" s="1" t="s">
        <v>32</v>
      </c>
      <c r="N1662" s="1" t="s">
        <v>24</v>
      </c>
      <c r="O1662" s="13">
        <v>0.01</v>
      </c>
    </row>
    <row r="1663" spans="1:15" x14ac:dyDescent="0.25">
      <c r="A1663" s="1" t="s">
        <v>1698</v>
      </c>
      <c r="B1663" s="12">
        <v>45142</v>
      </c>
      <c r="C1663" s="12" t="str">
        <f t="shared" si="75"/>
        <v>2023</v>
      </c>
      <c r="D1663" s="12" t="str">
        <f t="shared" si="76"/>
        <v>Aug</v>
      </c>
      <c r="E1663" s="1">
        <v>30015</v>
      </c>
      <c r="F1663" s="1">
        <v>5385</v>
      </c>
      <c r="G1663" s="1">
        <v>24630</v>
      </c>
      <c r="H1663" s="3">
        <f t="shared" si="77"/>
        <v>0.82058970514742624</v>
      </c>
      <c r="I1663" s="1" t="s">
        <v>13</v>
      </c>
      <c r="J1663" s="1" t="s">
        <v>40</v>
      </c>
      <c r="K1663" s="1" t="s">
        <v>15</v>
      </c>
      <c r="L1663" s="1" t="s">
        <v>41</v>
      </c>
      <c r="M1663" s="1" t="s">
        <v>17</v>
      </c>
      <c r="N1663" s="1" t="s">
        <v>51</v>
      </c>
      <c r="O1663" s="13">
        <v>0.05</v>
      </c>
    </row>
    <row r="1664" spans="1:15" x14ac:dyDescent="0.25">
      <c r="A1664" s="1" t="s">
        <v>1699</v>
      </c>
      <c r="B1664" s="12">
        <v>44653</v>
      </c>
      <c r="C1664" s="12" t="str">
        <f t="shared" si="75"/>
        <v>2022</v>
      </c>
      <c r="D1664" s="12" t="str">
        <f t="shared" si="76"/>
        <v>Apr</v>
      </c>
      <c r="E1664" s="1">
        <v>5871</v>
      </c>
      <c r="F1664" s="1">
        <v>19991</v>
      </c>
      <c r="G1664" s="1">
        <v>-14120</v>
      </c>
      <c r="H1664" s="3">
        <f t="shared" si="77"/>
        <v>-2.4050417305399421</v>
      </c>
      <c r="I1664" s="1" t="s">
        <v>29</v>
      </c>
      <c r="J1664" s="1" t="s">
        <v>26</v>
      </c>
      <c r="K1664" s="1" t="s">
        <v>29</v>
      </c>
      <c r="L1664" s="1" t="s">
        <v>16</v>
      </c>
      <c r="M1664" s="1" t="s">
        <v>32</v>
      </c>
      <c r="N1664" s="1" t="s">
        <v>51</v>
      </c>
      <c r="O1664" s="13">
        <v>0.22</v>
      </c>
    </row>
    <row r="1665" spans="1:15" x14ac:dyDescent="0.25">
      <c r="A1665" s="1" t="s">
        <v>1700</v>
      </c>
      <c r="B1665" s="12">
        <v>44864</v>
      </c>
      <c r="C1665" s="12" t="str">
        <f t="shared" si="75"/>
        <v>2022</v>
      </c>
      <c r="D1665" s="12" t="str">
        <f t="shared" si="76"/>
        <v>Oct</v>
      </c>
      <c r="E1665" s="1">
        <v>12605</v>
      </c>
      <c r="F1665" s="1">
        <v>26900</v>
      </c>
      <c r="G1665" s="1">
        <v>-14295</v>
      </c>
      <c r="H1665" s="3">
        <f t="shared" si="77"/>
        <v>-1.1340737802459342</v>
      </c>
      <c r="I1665" s="1" t="s">
        <v>13</v>
      </c>
      <c r="J1665" s="1" t="s">
        <v>36</v>
      </c>
      <c r="K1665" s="1" t="s">
        <v>21</v>
      </c>
      <c r="L1665" s="1" t="s">
        <v>31</v>
      </c>
      <c r="M1665" s="1" t="s">
        <v>17</v>
      </c>
      <c r="N1665" s="1" t="s">
        <v>18</v>
      </c>
      <c r="O1665" s="13">
        <v>0.27</v>
      </c>
    </row>
    <row r="1666" spans="1:15" x14ac:dyDescent="0.25">
      <c r="A1666" s="1" t="s">
        <v>1701</v>
      </c>
      <c r="B1666" s="12">
        <v>44928</v>
      </c>
      <c r="C1666" s="12" t="str">
        <f t="shared" si="75"/>
        <v>2023</v>
      </c>
      <c r="D1666" s="12" t="str">
        <f t="shared" si="76"/>
        <v>Jan</v>
      </c>
      <c r="E1666" s="1">
        <v>20785</v>
      </c>
      <c r="F1666" s="1">
        <v>18620</v>
      </c>
      <c r="G1666" s="1">
        <v>2165</v>
      </c>
      <c r="H1666" s="3">
        <f t="shared" si="77"/>
        <v>0.10416165503969209</v>
      </c>
      <c r="I1666" s="1" t="s">
        <v>29</v>
      </c>
      <c r="J1666" s="1" t="s">
        <v>14</v>
      </c>
      <c r="K1666" s="1" t="s">
        <v>29</v>
      </c>
      <c r="L1666" s="1" t="s">
        <v>27</v>
      </c>
      <c r="M1666" s="1" t="s">
        <v>32</v>
      </c>
      <c r="N1666" s="1" t="s">
        <v>33</v>
      </c>
      <c r="O1666" s="13">
        <v>0.09</v>
      </c>
    </row>
    <row r="1667" spans="1:15" x14ac:dyDescent="0.25">
      <c r="A1667" s="1" t="s">
        <v>1702</v>
      </c>
      <c r="B1667" s="12">
        <v>44710</v>
      </c>
      <c r="C1667" s="12" t="str">
        <f t="shared" ref="C1667:C1730" si="78">TEXT(B1667,"YYYY")</f>
        <v>2022</v>
      </c>
      <c r="D1667" s="12" t="str">
        <f t="shared" ref="D1667:D1730" si="79">TEXT(B1667,"MMM")</f>
        <v>May</v>
      </c>
      <c r="E1667" s="1">
        <v>30503</v>
      </c>
      <c r="F1667" s="1">
        <v>11973</v>
      </c>
      <c r="G1667" s="1">
        <v>18530</v>
      </c>
      <c r="H1667" s="3">
        <f t="shared" ref="H1667:H1730" si="80">G1667/E1667</f>
        <v>0.60748123135429299</v>
      </c>
      <c r="I1667" s="1" t="s">
        <v>35</v>
      </c>
      <c r="J1667" s="1" t="s">
        <v>26</v>
      </c>
      <c r="K1667" s="1" t="s">
        <v>29</v>
      </c>
      <c r="L1667" s="1" t="s">
        <v>41</v>
      </c>
      <c r="M1667" s="1" t="s">
        <v>17</v>
      </c>
      <c r="N1667" s="1" t="s">
        <v>24</v>
      </c>
      <c r="O1667" s="13">
        <v>0.17</v>
      </c>
    </row>
    <row r="1668" spans="1:15" x14ac:dyDescent="0.25">
      <c r="A1668" s="1" t="s">
        <v>1703</v>
      </c>
      <c r="B1668" s="12">
        <v>45284</v>
      </c>
      <c r="C1668" s="12" t="str">
        <f t="shared" si="78"/>
        <v>2023</v>
      </c>
      <c r="D1668" s="12" t="str">
        <f t="shared" si="79"/>
        <v>Dec</v>
      </c>
      <c r="E1668" s="1">
        <v>8234</v>
      </c>
      <c r="F1668" s="1">
        <v>7038</v>
      </c>
      <c r="G1668" s="1">
        <v>1196</v>
      </c>
      <c r="H1668" s="3">
        <f t="shared" si="80"/>
        <v>0.14525139664804471</v>
      </c>
      <c r="I1668" s="1" t="s">
        <v>15</v>
      </c>
      <c r="J1668" s="1" t="s">
        <v>36</v>
      </c>
      <c r="K1668" s="1" t="s">
        <v>21</v>
      </c>
      <c r="L1668" s="1" t="s">
        <v>31</v>
      </c>
      <c r="M1668" s="1" t="s">
        <v>17</v>
      </c>
      <c r="N1668" s="1" t="s">
        <v>18</v>
      </c>
      <c r="O1668" s="13">
        <v>0.28999999999999998</v>
      </c>
    </row>
    <row r="1669" spans="1:15" x14ac:dyDescent="0.25">
      <c r="A1669" s="1" t="s">
        <v>1704</v>
      </c>
      <c r="B1669" s="12">
        <v>44656</v>
      </c>
      <c r="C1669" s="12" t="str">
        <f t="shared" si="78"/>
        <v>2022</v>
      </c>
      <c r="D1669" s="12" t="str">
        <f t="shared" si="79"/>
        <v>Apr</v>
      </c>
      <c r="E1669" s="1">
        <v>37359</v>
      </c>
      <c r="F1669" s="1">
        <v>22839</v>
      </c>
      <c r="G1669" s="1">
        <v>14520</v>
      </c>
      <c r="H1669" s="3">
        <f t="shared" si="80"/>
        <v>0.38866136673893842</v>
      </c>
      <c r="I1669" s="1" t="s">
        <v>20</v>
      </c>
      <c r="J1669" s="1" t="s">
        <v>36</v>
      </c>
      <c r="K1669" s="1" t="s">
        <v>20</v>
      </c>
      <c r="L1669" s="1" t="s">
        <v>31</v>
      </c>
      <c r="M1669" s="1" t="s">
        <v>17</v>
      </c>
      <c r="N1669" s="1" t="s">
        <v>18</v>
      </c>
      <c r="O1669" s="13">
        <v>0.06</v>
      </c>
    </row>
    <row r="1670" spans="1:15" x14ac:dyDescent="0.25">
      <c r="A1670" s="1" t="s">
        <v>1705</v>
      </c>
      <c r="B1670" s="12">
        <v>45113</v>
      </c>
      <c r="C1670" s="12" t="str">
        <f t="shared" si="78"/>
        <v>2023</v>
      </c>
      <c r="D1670" s="12" t="str">
        <f t="shared" si="79"/>
        <v>Jul</v>
      </c>
      <c r="E1670" s="1">
        <v>10252</v>
      </c>
      <c r="F1670" s="1">
        <v>17551</v>
      </c>
      <c r="G1670" s="1">
        <v>-7299</v>
      </c>
      <c r="H1670" s="3">
        <f t="shared" si="80"/>
        <v>-0.7119586422161529</v>
      </c>
      <c r="I1670" s="1" t="s">
        <v>15</v>
      </c>
      <c r="J1670" s="1" t="s">
        <v>36</v>
      </c>
      <c r="K1670" s="1" t="s">
        <v>21</v>
      </c>
      <c r="L1670" s="1" t="s">
        <v>41</v>
      </c>
      <c r="M1670" s="1" t="s">
        <v>17</v>
      </c>
      <c r="N1670" s="1" t="s">
        <v>33</v>
      </c>
      <c r="O1670" s="13">
        <v>0.28999999999999998</v>
      </c>
    </row>
    <row r="1671" spans="1:15" x14ac:dyDescent="0.25">
      <c r="A1671" s="1" t="s">
        <v>1706</v>
      </c>
      <c r="B1671" s="12">
        <v>45156</v>
      </c>
      <c r="C1671" s="12" t="str">
        <f t="shared" si="78"/>
        <v>2023</v>
      </c>
      <c r="D1671" s="12" t="str">
        <f t="shared" si="79"/>
        <v>Aug</v>
      </c>
      <c r="E1671" s="1">
        <v>37862</v>
      </c>
      <c r="F1671" s="1">
        <v>15933</v>
      </c>
      <c r="G1671" s="1">
        <v>21929</v>
      </c>
      <c r="H1671" s="3">
        <f t="shared" si="80"/>
        <v>0.57918229359252016</v>
      </c>
      <c r="I1671" s="1" t="s">
        <v>29</v>
      </c>
      <c r="J1671" s="1" t="s">
        <v>36</v>
      </c>
      <c r="K1671" s="1" t="s">
        <v>35</v>
      </c>
      <c r="L1671" s="1" t="s">
        <v>31</v>
      </c>
      <c r="M1671" s="1" t="s">
        <v>38</v>
      </c>
      <c r="N1671" s="1" t="s">
        <v>18</v>
      </c>
      <c r="O1671" s="13">
        <v>0.11</v>
      </c>
    </row>
    <row r="1672" spans="1:15" x14ac:dyDescent="0.25">
      <c r="A1672" s="1" t="s">
        <v>1707</v>
      </c>
      <c r="B1672" s="12">
        <v>45177</v>
      </c>
      <c r="C1672" s="12" t="str">
        <f t="shared" si="78"/>
        <v>2023</v>
      </c>
      <c r="D1672" s="12" t="str">
        <f t="shared" si="79"/>
        <v>Sep</v>
      </c>
      <c r="E1672" s="1">
        <v>33548</v>
      </c>
      <c r="F1672" s="1">
        <v>27582</v>
      </c>
      <c r="G1672" s="1">
        <v>5966</v>
      </c>
      <c r="H1672" s="3">
        <f t="shared" si="80"/>
        <v>0.17783474424704901</v>
      </c>
      <c r="I1672" s="1" t="s">
        <v>15</v>
      </c>
      <c r="J1672" s="1" t="s">
        <v>14</v>
      </c>
      <c r="K1672" s="1" t="s">
        <v>20</v>
      </c>
      <c r="L1672" s="1" t="s">
        <v>16</v>
      </c>
      <c r="M1672" s="1" t="s">
        <v>23</v>
      </c>
      <c r="N1672" s="1" t="s">
        <v>24</v>
      </c>
      <c r="O1672" s="13">
        <v>0.28999999999999998</v>
      </c>
    </row>
    <row r="1673" spans="1:15" x14ac:dyDescent="0.25">
      <c r="A1673" s="1" t="s">
        <v>1708</v>
      </c>
      <c r="B1673" s="12">
        <v>44919</v>
      </c>
      <c r="C1673" s="12" t="str">
        <f t="shared" si="78"/>
        <v>2022</v>
      </c>
      <c r="D1673" s="12" t="str">
        <f t="shared" si="79"/>
        <v>Dec</v>
      </c>
      <c r="E1673" s="1">
        <v>37064</v>
      </c>
      <c r="F1673" s="1">
        <v>3703</v>
      </c>
      <c r="G1673" s="1">
        <v>33361</v>
      </c>
      <c r="H1673" s="3">
        <f t="shared" si="80"/>
        <v>0.90009173321821712</v>
      </c>
      <c r="I1673" s="1" t="s">
        <v>35</v>
      </c>
      <c r="J1673" s="1" t="s">
        <v>36</v>
      </c>
      <c r="K1673" s="1" t="s">
        <v>21</v>
      </c>
      <c r="L1673" s="1" t="s">
        <v>27</v>
      </c>
      <c r="M1673" s="1" t="s">
        <v>32</v>
      </c>
      <c r="N1673" s="1" t="s">
        <v>18</v>
      </c>
      <c r="O1673" s="13">
        <v>0.22</v>
      </c>
    </row>
    <row r="1674" spans="1:15" x14ac:dyDescent="0.25">
      <c r="A1674" s="1" t="s">
        <v>1709</v>
      </c>
      <c r="B1674" s="12">
        <v>45110</v>
      </c>
      <c r="C1674" s="12" t="str">
        <f t="shared" si="78"/>
        <v>2023</v>
      </c>
      <c r="D1674" s="12" t="str">
        <f t="shared" si="79"/>
        <v>Jul</v>
      </c>
      <c r="E1674" s="1">
        <v>31117</v>
      </c>
      <c r="F1674" s="1">
        <v>12257</v>
      </c>
      <c r="G1674" s="1">
        <v>18860</v>
      </c>
      <c r="H1674" s="3">
        <f t="shared" si="80"/>
        <v>0.60609955972619467</v>
      </c>
      <c r="I1674" s="1" t="s">
        <v>13</v>
      </c>
      <c r="J1674" s="1" t="s">
        <v>14</v>
      </c>
      <c r="K1674" s="1" t="s">
        <v>21</v>
      </c>
      <c r="L1674" s="1" t="s">
        <v>16</v>
      </c>
      <c r="M1674" s="1" t="s">
        <v>23</v>
      </c>
      <c r="N1674" s="1" t="s">
        <v>18</v>
      </c>
      <c r="O1674" s="13">
        <v>0.03</v>
      </c>
    </row>
    <row r="1675" spans="1:15" x14ac:dyDescent="0.25">
      <c r="A1675" s="1" t="s">
        <v>1710</v>
      </c>
      <c r="B1675" s="12">
        <v>44880</v>
      </c>
      <c r="C1675" s="12" t="str">
        <f t="shared" si="78"/>
        <v>2022</v>
      </c>
      <c r="D1675" s="12" t="str">
        <f t="shared" si="79"/>
        <v>Nov</v>
      </c>
      <c r="E1675" s="1">
        <v>19919</v>
      </c>
      <c r="F1675" s="1">
        <v>12833</v>
      </c>
      <c r="G1675" s="1">
        <v>7086</v>
      </c>
      <c r="H1675" s="3">
        <f t="shared" si="80"/>
        <v>0.35574075003765249</v>
      </c>
      <c r="I1675" s="1" t="s">
        <v>20</v>
      </c>
      <c r="J1675" s="1" t="s">
        <v>14</v>
      </c>
      <c r="K1675" s="1" t="s">
        <v>21</v>
      </c>
      <c r="L1675" s="1" t="s">
        <v>31</v>
      </c>
      <c r="M1675" s="1" t="s">
        <v>32</v>
      </c>
      <c r="N1675" s="1" t="s">
        <v>18</v>
      </c>
      <c r="O1675" s="13">
        <v>0.18</v>
      </c>
    </row>
    <row r="1676" spans="1:15" x14ac:dyDescent="0.25">
      <c r="A1676" s="1" t="s">
        <v>1711</v>
      </c>
      <c r="B1676" s="12">
        <v>45252</v>
      </c>
      <c r="C1676" s="12" t="str">
        <f t="shared" si="78"/>
        <v>2023</v>
      </c>
      <c r="D1676" s="12" t="str">
        <f t="shared" si="79"/>
        <v>Nov</v>
      </c>
      <c r="E1676" s="1">
        <v>39797</v>
      </c>
      <c r="F1676" s="1">
        <v>14304</v>
      </c>
      <c r="G1676" s="1">
        <v>25493</v>
      </c>
      <c r="H1676" s="3">
        <f t="shared" si="80"/>
        <v>0.64057592280825193</v>
      </c>
      <c r="I1676" s="1" t="s">
        <v>20</v>
      </c>
      <c r="J1676" s="1" t="s">
        <v>36</v>
      </c>
      <c r="K1676" s="1" t="s">
        <v>21</v>
      </c>
      <c r="L1676" s="1" t="s">
        <v>31</v>
      </c>
      <c r="M1676" s="1" t="s">
        <v>17</v>
      </c>
      <c r="N1676" s="1" t="s">
        <v>33</v>
      </c>
      <c r="O1676" s="13">
        <v>0.22</v>
      </c>
    </row>
    <row r="1677" spans="1:15" x14ac:dyDescent="0.25">
      <c r="A1677" s="1" t="s">
        <v>1712</v>
      </c>
      <c r="B1677" s="12">
        <v>44680</v>
      </c>
      <c r="C1677" s="12" t="str">
        <f t="shared" si="78"/>
        <v>2022</v>
      </c>
      <c r="D1677" s="12" t="str">
        <f t="shared" si="79"/>
        <v>Apr</v>
      </c>
      <c r="E1677" s="1">
        <v>32725</v>
      </c>
      <c r="F1677" s="1">
        <v>21624</v>
      </c>
      <c r="G1677" s="1">
        <v>11101</v>
      </c>
      <c r="H1677" s="3">
        <f t="shared" si="80"/>
        <v>0.3392207792207792</v>
      </c>
      <c r="I1677" s="1" t="s">
        <v>29</v>
      </c>
      <c r="J1677" s="1" t="s">
        <v>40</v>
      </c>
      <c r="K1677" s="1" t="s">
        <v>21</v>
      </c>
      <c r="L1677" s="1" t="s">
        <v>16</v>
      </c>
      <c r="M1677" s="1" t="s">
        <v>17</v>
      </c>
      <c r="N1677" s="1" t="s">
        <v>18</v>
      </c>
      <c r="O1677" s="13">
        <v>0.11</v>
      </c>
    </row>
    <row r="1678" spans="1:15" x14ac:dyDescent="0.25">
      <c r="A1678" s="1" t="s">
        <v>1713</v>
      </c>
      <c r="B1678" s="12">
        <v>44630</v>
      </c>
      <c r="C1678" s="12" t="str">
        <f t="shared" si="78"/>
        <v>2022</v>
      </c>
      <c r="D1678" s="12" t="str">
        <f t="shared" si="79"/>
        <v>Mar</v>
      </c>
      <c r="E1678" s="1">
        <v>13418</v>
      </c>
      <c r="F1678" s="1">
        <v>15073</v>
      </c>
      <c r="G1678" s="1">
        <v>-1655</v>
      </c>
      <c r="H1678" s="3">
        <f t="shared" si="80"/>
        <v>-0.12334177969891191</v>
      </c>
      <c r="I1678" s="1" t="s">
        <v>15</v>
      </c>
      <c r="J1678" s="1" t="s">
        <v>30</v>
      </c>
      <c r="K1678" s="1" t="s">
        <v>29</v>
      </c>
      <c r="L1678" s="1" t="s">
        <v>27</v>
      </c>
      <c r="M1678" s="1" t="s">
        <v>17</v>
      </c>
      <c r="N1678" s="1" t="s">
        <v>33</v>
      </c>
      <c r="O1678" s="13">
        <v>0.14000000000000001</v>
      </c>
    </row>
    <row r="1679" spans="1:15" x14ac:dyDescent="0.25">
      <c r="A1679" s="1" t="s">
        <v>1714</v>
      </c>
      <c r="B1679" s="12">
        <v>45000</v>
      </c>
      <c r="C1679" s="12" t="str">
        <f t="shared" si="78"/>
        <v>2023</v>
      </c>
      <c r="D1679" s="12" t="str">
        <f t="shared" si="79"/>
        <v>Mar</v>
      </c>
      <c r="E1679" s="1">
        <v>20560</v>
      </c>
      <c r="F1679" s="1">
        <v>13005</v>
      </c>
      <c r="G1679" s="1">
        <v>7555</v>
      </c>
      <c r="H1679" s="3">
        <f t="shared" si="80"/>
        <v>0.36746108949416345</v>
      </c>
      <c r="I1679" s="1" t="s">
        <v>29</v>
      </c>
      <c r="J1679" s="1" t="s">
        <v>26</v>
      </c>
      <c r="K1679" s="1" t="s">
        <v>15</v>
      </c>
      <c r="L1679" s="1" t="s">
        <v>41</v>
      </c>
      <c r="M1679" s="1" t="s">
        <v>17</v>
      </c>
      <c r="N1679" s="1" t="s">
        <v>33</v>
      </c>
      <c r="O1679" s="13">
        <v>0.26</v>
      </c>
    </row>
    <row r="1680" spans="1:15" x14ac:dyDescent="0.25">
      <c r="A1680" s="1" t="s">
        <v>1715</v>
      </c>
      <c r="B1680" s="12">
        <v>45000</v>
      </c>
      <c r="C1680" s="12" t="str">
        <f t="shared" si="78"/>
        <v>2023</v>
      </c>
      <c r="D1680" s="12" t="str">
        <f t="shared" si="79"/>
        <v>Mar</v>
      </c>
      <c r="E1680" s="1">
        <v>38693</v>
      </c>
      <c r="F1680" s="1">
        <v>12199</v>
      </c>
      <c r="G1680" s="1">
        <v>26494</v>
      </c>
      <c r="H1680" s="3">
        <f t="shared" si="80"/>
        <v>0.68472333497014959</v>
      </c>
      <c r="I1680" s="1" t="s">
        <v>13</v>
      </c>
      <c r="J1680" s="1" t="s">
        <v>14</v>
      </c>
      <c r="K1680" s="1" t="s">
        <v>20</v>
      </c>
      <c r="L1680" s="1" t="s">
        <v>31</v>
      </c>
      <c r="M1680" s="1" t="s">
        <v>38</v>
      </c>
      <c r="N1680" s="1" t="s">
        <v>18</v>
      </c>
      <c r="O1680" s="13">
        <v>0.04</v>
      </c>
    </row>
    <row r="1681" spans="1:15" x14ac:dyDescent="0.25">
      <c r="A1681" s="1" t="s">
        <v>1716</v>
      </c>
      <c r="B1681" s="12">
        <v>45264</v>
      </c>
      <c r="C1681" s="12" t="str">
        <f t="shared" si="78"/>
        <v>2023</v>
      </c>
      <c r="D1681" s="12" t="str">
        <f t="shared" si="79"/>
        <v>Dec</v>
      </c>
      <c r="E1681" s="1">
        <v>28640</v>
      </c>
      <c r="F1681" s="1">
        <v>15998</v>
      </c>
      <c r="G1681" s="1">
        <v>12642</v>
      </c>
      <c r="H1681" s="3">
        <f t="shared" si="80"/>
        <v>0.44141061452513969</v>
      </c>
      <c r="I1681" s="1" t="s">
        <v>35</v>
      </c>
      <c r="J1681" s="1" t="s">
        <v>26</v>
      </c>
      <c r="K1681" s="1" t="s">
        <v>35</v>
      </c>
      <c r="L1681" s="1" t="s">
        <v>31</v>
      </c>
      <c r="M1681" s="1" t="s">
        <v>23</v>
      </c>
      <c r="N1681" s="1" t="s">
        <v>33</v>
      </c>
      <c r="O1681" s="13">
        <v>0.28000000000000003</v>
      </c>
    </row>
    <row r="1682" spans="1:15" x14ac:dyDescent="0.25">
      <c r="A1682" s="1" t="s">
        <v>1717</v>
      </c>
      <c r="B1682" s="12">
        <v>44928</v>
      </c>
      <c r="C1682" s="12" t="str">
        <f t="shared" si="78"/>
        <v>2023</v>
      </c>
      <c r="D1682" s="12" t="str">
        <f t="shared" si="79"/>
        <v>Jan</v>
      </c>
      <c r="E1682" s="1">
        <v>30154</v>
      </c>
      <c r="F1682" s="1">
        <v>15485</v>
      </c>
      <c r="G1682" s="1">
        <v>14669</v>
      </c>
      <c r="H1682" s="3">
        <f t="shared" si="80"/>
        <v>0.4864694567884858</v>
      </c>
      <c r="I1682" s="1" t="s">
        <v>35</v>
      </c>
      <c r="J1682" s="1" t="s">
        <v>36</v>
      </c>
      <c r="K1682" s="1" t="s">
        <v>35</v>
      </c>
      <c r="L1682" s="1" t="s">
        <v>41</v>
      </c>
      <c r="M1682" s="1" t="s">
        <v>17</v>
      </c>
      <c r="N1682" s="1" t="s">
        <v>24</v>
      </c>
      <c r="O1682" s="13">
        <v>0.08</v>
      </c>
    </row>
    <row r="1683" spans="1:15" x14ac:dyDescent="0.25">
      <c r="A1683" s="1" t="s">
        <v>1718</v>
      </c>
      <c r="B1683" s="12">
        <v>44864</v>
      </c>
      <c r="C1683" s="12" t="str">
        <f t="shared" si="78"/>
        <v>2022</v>
      </c>
      <c r="D1683" s="12" t="str">
        <f t="shared" si="79"/>
        <v>Oct</v>
      </c>
      <c r="E1683" s="1">
        <v>22206</v>
      </c>
      <c r="F1683" s="1">
        <v>25036</v>
      </c>
      <c r="G1683" s="1">
        <v>-2830</v>
      </c>
      <c r="H1683" s="3">
        <f t="shared" si="80"/>
        <v>-0.1274430334143925</v>
      </c>
      <c r="I1683" s="1" t="s">
        <v>35</v>
      </c>
      <c r="J1683" s="1" t="s">
        <v>26</v>
      </c>
      <c r="K1683" s="1" t="s">
        <v>20</v>
      </c>
      <c r="L1683" s="1" t="s">
        <v>31</v>
      </c>
      <c r="M1683" s="1" t="s">
        <v>38</v>
      </c>
      <c r="N1683" s="1" t="s">
        <v>33</v>
      </c>
      <c r="O1683" s="13">
        <v>0.28999999999999998</v>
      </c>
    </row>
    <row r="1684" spans="1:15" x14ac:dyDescent="0.25">
      <c r="A1684" s="1" t="s">
        <v>1719</v>
      </c>
      <c r="B1684" s="12">
        <v>45254</v>
      </c>
      <c r="C1684" s="12" t="str">
        <f t="shared" si="78"/>
        <v>2023</v>
      </c>
      <c r="D1684" s="12" t="str">
        <f t="shared" si="79"/>
        <v>Nov</v>
      </c>
      <c r="E1684" s="1">
        <v>12563</v>
      </c>
      <c r="F1684" s="1">
        <v>21435</v>
      </c>
      <c r="G1684" s="1">
        <v>-8872</v>
      </c>
      <c r="H1684" s="3">
        <f t="shared" si="80"/>
        <v>-0.7062007482289262</v>
      </c>
      <c r="I1684" s="1" t="s">
        <v>29</v>
      </c>
      <c r="J1684" s="1" t="s">
        <v>26</v>
      </c>
      <c r="K1684" s="1" t="s">
        <v>15</v>
      </c>
      <c r="L1684" s="1" t="s">
        <v>27</v>
      </c>
      <c r="M1684" s="1" t="s">
        <v>23</v>
      </c>
      <c r="N1684" s="1" t="s">
        <v>33</v>
      </c>
      <c r="O1684" s="13">
        <v>0.14000000000000001</v>
      </c>
    </row>
    <row r="1685" spans="1:15" x14ac:dyDescent="0.25">
      <c r="A1685" s="1" t="s">
        <v>1720</v>
      </c>
      <c r="B1685" s="12">
        <v>44627</v>
      </c>
      <c r="C1685" s="12" t="str">
        <f t="shared" si="78"/>
        <v>2022</v>
      </c>
      <c r="D1685" s="12" t="str">
        <f t="shared" si="79"/>
        <v>Mar</v>
      </c>
      <c r="E1685" s="1">
        <v>15683</v>
      </c>
      <c r="F1685" s="1">
        <v>23628</v>
      </c>
      <c r="G1685" s="1">
        <v>-7945</v>
      </c>
      <c r="H1685" s="3">
        <f t="shared" si="80"/>
        <v>-0.50659950264617737</v>
      </c>
      <c r="I1685" s="1" t="s">
        <v>13</v>
      </c>
      <c r="J1685" s="1" t="s">
        <v>36</v>
      </c>
      <c r="K1685" s="1" t="s">
        <v>35</v>
      </c>
      <c r="L1685" s="1" t="s">
        <v>31</v>
      </c>
      <c r="M1685" s="1" t="s">
        <v>17</v>
      </c>
      <c r="N1685" s="1" t="s">
        <v>18</v>
      </c>
      <c r="O1685" s="13">
        <v>0.25</v>
      </c>
    </row>
    <row r="1686" spans="1:15" x14ac:dyDescent="0.25">
      <c r="A1686" s="1" t="s">
        <v>1721</v>
      </c>
      <c r="B1686" s="12">
        <v>44766</v>
      </c>
      <c r="C1686" s="12" t="str">
        <f t="shared" si="78"/>
        <v>2022</v>
      </c>
      <c r="D1686" s="12" t="str">
        <f t="shared" si="79"/>
        <v>Jul</v>
      </c>
      <c r="E1686" s="1">
        <v>21082</v>
      </c>
      <c r="F1686" s="1">
        <v>7537</v>
      </c>
      <c r="G1686" s="1">
        <v>13545</v>
      </c>
      <c r="H1686" s="3">
        <f t="shared" si="80"/>
        <v>0.64249122474148568</v>
      </c>
      <c r="I1686" s="1" t="s">
        <v>13</v>
      </c>
      <c r="J1686" s="1" t="s">
        <v>26</v>
      </c>
      <c r="K1686" s="1" t="s">
        <v>21</v>
      </c>
      <c r="L1686" s="1" t="s">
        <v>27</v>
      </c>
      <c r="M1686" s="1" t="s">
        <v>17</v>
      </c>
      <c r="N1686" s="1" t="s">
        <v>24</v>
      </c>
      <c r="O1686" s="13">
        <v>0.27</v>
      </c>
    </row>
    <row r="1687" spans="1:15" x14ac:dyDescent="0.25">
      <c r="A1687" s="1" t="s">
        <v>1722</v>
      </c>
      <c r="B1687" s="12">
        <v>44742</v>
      </c>
      <c r="C1687" s="12" t="str">
        <f t="shared" si="78"/>
        <v>2022</v>
      </c>
      <c r="D1687" s="12" t="str">
        <f t="shared" si="79"/>
        <v>Jun</v>
      </c>
      <c r="E1687" s="1">
        <v>42262</v>
      </c>
      <c r="F1687" s="1">
        <v>5620</v>
      </c>
      <c r="G1687" s="1">
        <v>36642</v>
      </c>
      <c r="H1687" s="3">
        <f t="shared" si="80"/>
        <v>0.86702001798305806</v>
      </c>
      <c r="I1687" s="1" t="s">
        <v>35</v>
      </c>
      <c r="J1687" s="1" t="s">
        <v>36</v>
      </c>
      <c r="K1687" s="1" t="s">
        <v>20</v>
      </c>
      <c r="L1687" s="1" t="s">
        <v>27</v>
      </c>
      <c r="M1687" s="1" t="s">
        <v>17</v>
      </c>
      <c r="N1687" s="1" t="s">
        <v>33</v>
      </c>
      <c r="O1687" s="13">
        <v>0.26</v>
      </c>
    </row>
    <row r="1688" spans="1:15" x14ac:dyDescent="0.25">
      <c r="A1688" s="1" t="s">
        <v>1723</v>
      </c>
      <c r="B1688" s="12">
        <v>44885</v>
      </c>
      <c r="C1688" s="12" t="str">
        <f t="shared" si="78"/>
        <v>2022</v>
      </c>
      <c r="D1688" s="12" t="str">
        <f t="shared" si="79"/>
        <v>Nov</v>
      </c>
      <c r="E1688" s="1">
        <v>9521</v>
      </c>
      <c r="F1688" s="1">
        <v>24408</v>
      </c>
      <c r="G1688" s="1">
        <v>-14887</v>
      </c>
      <c r="H1688" s="3">
        <f t="shared" si="80"/>
        <v>-1.5635962608969647</v>
      </c>
      <c r="I1688" s="1" t="s">
        <v>13</v>
      </c>
      <c r="J1688" s="1" t="s">
        <v>26</v>
      </c>
      <c r="K1688" s="1" t="s">
        <v>21</v>
      </c>
      <c r="L1688" s="1" t="s">
        <v>31</v>
      </c>
      <c r="M1688" s="1" t="s">
        <v>32</v>
      </c>
      <c r="N1688" s="1" t="s">
        <v>33</v>
      </c>
      <c r="O1688" s="13">
        <v>0.1</v>
      </c>
    </row>
    <row r="1689" spans="1:15" x14ac:dyDescent="0.25">
      <c r="A1689" s="1" t="s">
        <v>1724</v>
      </c>
      <c r="B1689" s="12">
        <v>44636</v>
      </c>
      <c r="C1689" s="12" t="str">
        <f t="shared" si="78"/>
        <v>2022</v>
      </c>
      <c r="D1689" s="12" t="str">
        <f t="shared" si="79"/>
        <v>Mar</v>
      </c>
      <c r="E1689" s="1">
        <v>24633</v>
      </c>
      <c r="F1689" s="1">
        <v>20083</v>
      </c>
      <c r="G1689" s="1">
        <v>4550</v>
      </c>
      <c r="H1689" s="3">
        <f t="shared" si="80"/>
        <v>0.18471156578573458</v>
      </c>
      <c r="I1689" s="1" t="s">
        <v>35</v>
      </c>
      <c r="J1689" s="1" t="s">
        <v>30</v>
      </c>
      <c r="K1689" s="1" t="s">
        <v>45</v>
      </c>
      <c r="L1689" s="1" t="s">
        <v>22</v>
      </c>
      <c r="M1689" s="1" t="s">
        <v>17</v>
      </c>
      <c r="N1689" s="1" t="s">
        <v>33</v>
      </c>
      <c r="O1689" s="13">
        <v>0.05</v>
      </c>
    </row>
    <row r="1690" spans="1:15" x14ac:dyDescent="0.25">
      <c r="A1690" s="1" t="s">
        <v>1725</v>
      </c>
      <c r="B1690" s="12">
        <v>44707</v>
      </c>
      <c r="C1690" s="12" t="str">
        <f t="shared" si="78"/>
        <v>2022</v>
      </c>
      <c r="D1690" s="12" t="str">
        <f t="shared" si="79"/>
        <v>May</v>
      </c>
      <c r="E1690" s="1">
        <v>36932</v>
      </c>
      <c r="F1690" s="1">
        <v>24507</v>
      </c>
      <c r="G1690" s="1">
        <v>12425</v>
      </c>
      <c r="H1690" s="3">
        <f t="shared" si="80"/>
        <v>0.33642911296436695</v>
      </c>
      <c r="I1690" s="1" t="s">
        <v>20</v>
      </c>
      <c r="J1690" s="1" t="s">
        <v>30</v>
      </c>
      <c r="K1690" s="1" t="s">
        <v>15</v>
      </c>
      <c r="L1690" s="1" t="s">
        <v>27</v>
      </c>
      <c r="M1690" s="1" t="s">
        <v>23</v>
      </c>
      <c r="N1690" s="1" t="s">
        <v>51</v>
      </c>
      <c r="O1690" s="13">
        <v>0.28000000000000003</v>
      </c>
    </row>
    <row r="1691" spans="1:15" x14ac:dyDescent="0.25">
      <c r="A1691" s="1" t="s">
        <v>1726</v>
      </c>
      <c r="B1691" s="12">
        <v>45018</v>
      </c>
      <c r="C1691" s="12" t="str">
        <f t="shared" si="78"/>
        <v>2023</v>
      </c>
      <c r="D1691" s="12" t="str">
        <f t="shared" si="79"/>
        <v>Apr</v>
      </c>
      <c r="E1691" s="1">
        <v>6898</v>
      </c>
      <c r="F1691" s="1">
        <v>6346</v>
      </c>
      <c r="G1691" s="1">
        <v>552</v>
      </c>
      <c r="H1691" s="3">
        <f t="shared" si="80"/>
        <v>8.0023195129022909E-2</v>
      </c>
      <c r="I1691" s="1" t="s">
        <v>20</v>
      </c>
      <c r="J1691" s="1" t="s">
        <v>36</v>
      </c>
      <c r="K1691" s="1" t="s">
        <v>21</v>
      </c>
      <c r="L1691" s="1" t="s">
        <v>22</v>
      </c>
      <c r="M1691" s="1" t="s">
        <v>23</v>
      </c>
      <c r="N1691" s="1" t="s">
        <v>33</v>
      </c>
      <c r="O1691" s="13">
        <v>0.28000000000000003</v>
      </c>
    </row>
    <row r="1692" spans="1:15" x14ac:dyDescent="0.25">
      <c r="A1692" s="1" t="s">
        <v>1727</v>
      </c>
      <c r="B1692" s="12">
        <v>45194</v>
      </c>
      <c r="C1692" s="12" t="str">
        <f t="shared" si="78"/>
        <v>2023</v>
      </c>
      <c r="D1692" s="12" t="str">
        <f t="shared" si="79"/>
        <v>Sep</v>
      </c>
      <c r="E1692" s="1">
        <v>29920</v>
      </c>
      <c r="F1692" s="1">
        <v>6302</v>
      </c>
      <c r="G1692" s="1">
        <v>23618</v>
      </c>
      <c r="H1692" s="3">
        <f t="shared" si="80"/>
        <v>0.78937165775401075</v>
      </c>
      <c r="I1692" s="1" t="s">
        <v>13</v>
      </c>
      <c r="J1692" s="1" t="s">
        <v>26</v>
      </c>
      <c r="K1692" s="1" t="s">
        <v>29</v>
      </c>
      <c r="L1692" s="1" t="s">
        <v>31</v>
      </c>
      <c r="M1692" s="1" t="s">
        <v>23</v>
      </c>
      <c r="N1692" s="1" t="s">
        <v>18</v>
      </c>
      <c r="O1692" s="13">
        <v>0.15</v>
      </c>
    </row>
    <row r="1693" spans="1:15" x14ac:dyDescent="0.25">
      <c r="A1693" s="1" t="s">
        <v>1728</v>
      </c>
      <c r="B1693" s="12">
        <v>45040</v>
      </c>
      <c r="C1693" s="12" t="str">
        <f t="shared" si="78"/>
        <v>2023</v>
      </c>
      <c r="D1693" s="12" t="str">
        <f t="shared" si="79"/>
        <v>Apr</v>
      </c>
      <c r="E1693" s="1">
        <v>9027</v>
      </c>
      <c r="F1693" s="1">
        <v>19475</v>
      </c>
      <c r="G1693" s="1">
        <v>-10448</v>
      </c>
      <c r="H1693" s="3">
        <f t="shared" si="80"/>
        <v>-1.1574166389719729</v>
      </c>
      <c r="I1693" s="1" t="s">
        <v>15</v>
      </c>
      <c r="J1693" s="1" t="s">
        <v>26</v>
      </c>
      <c r="K1693" s="1" t="s">
        <v>21</v>
      </c>
      <c r="L1693" s="1" t="s">
        <v>41</v>
      </c>
      <c r="M1693" s="1" t="s">
        <v>17</v>
      </c>
      <c r="N1693" s="1" t="s">
        <v>24</v>
      </c>
      <c r="O1693" s="13">
        <v>0.17</v>
      </c>
    </row>
    <row r="1694" spans="1:15" x14ac:dyDescent="0.25">
      <c r="A1694" s="1" t="s">
        <v>1729</v>
      </c>
      <c r="B1694" s="12">
        <v>45106</v>
      </c>
      <c r="C1694" s="12" t="str">
        <f t="shared" si="78"/>
        <v>2023</v>
      </c>
      <c r="D1694" s="12" t="str">
        <f t="shared" si="79"/>
        <v>Jun</v>
      </c>
      <c r="E1694" s="1">
        <v>24353</v>
      </c>
      <c r="F1694" s="1">
        <v>8317</v>
      </c>
      <c r="G1694" s="1">
        <v>16036</v>
      </c>
      <c r="H1694" s="3">
        <f t="shared" si="80"/>
        <v>0.65848150125241245</v>
      </c>
      <c r="I1694" s="1" t="s">
        <v>13</v>
      </c>
      <c r="J1694" s="1" t="s">
        <v>26</v>
      </c>
      <c r="K1694" s="1" t="s">
        <v>21</v>
      </c>
      <c r="L1694" s="1" t="s">
        <v>41</v>
      </c>
      <c r="M1694" s="1" t="s">
        <v>23</v>
      </c>
      <c r="N1694" s="1" t="s">
        <v>18</v>
      </c>
      <c r="O1694" s="13">
        <v>0.14000000000000001</v>
      </c>
    </row>
    <row r="1695" spans="1:15" x14ac:dyDescent="0.25">
      <c r="A1695" s="1" t="s">
        <v>1730</v>
      </c>
      <c r="B1695" s="12">
        <v>44567</v>
      </c>
      <c r="C1695" s="12" t="str">
        <f t="shared" si="78"/>
        <v>2022</v>
      </c>
      <c r="D1695" s="12" t="str">
        <f t="shared" si="79"/>
        <v>Jan</v>
      </c>
      <c r="E1695" s="1">
        <v>22350</v>
      </c>
      <c r="F1695" s="1">
        <v>11914</v>
      </c>
      <c r="G1695" s="1">
        <v>10436</v>
      </c>
      <c r="H1695" s="3">
        <f t="shared" si="80"/>
        <v>0.46693512304250562</v>
      </c>
      <c r="I1695" s="1" t="s">
        <v>13</v>
      </c>
      <c r="J1695" s="1" t="s">
        <v>36</v>
      </c>
      <c r="K1695" s="1" t="s">
        <v>29</v>
      </c>
      <c r="L1695" s="1" t="s">
        <v>31</v>
      </c>
      <c r="M1695" s="1" t="s">
        <v>38</v>
      </c>
      <c r="N1695" s="1" t="s">
        <v>51</v>
      </c>
      <c r="O1695" s="13">
        <v>0.25</v>
      </c>
    </row>
    <row r="1696" spans="1:15" x14ac:dyDescent="0.25">
      <c r="A1696" s="1" t="s">
        <v>1731</v>
      </c>
      <c r="B1696" s="12">
        <v>45028</v>
      </c>
      <c r="C1696" s="12" t="str">
        <f t="shared" si="78"/>
        <v>2023</v>
      </c>
      <c r="D1696" s="12" t="str">
        <f t="shared" si="79"/>
        <v>Apr</v>
      </c>
      <c r="E1696" s="1">
        <v>8223</v>
      </c>
      <c r="F1696" s="1">
        <v>8078</v>
      </c>
      <c r="G1696" s="1">
        <v>145</v>
      </c>
      <c r="H1696" s="3">
        <f t="shared" si="80"/>
        <v>1.7633467104463091E-2</v>
      </c>
      <c r="I1696" s="1" t="s">
        <v>29</v>
      </c>
      <c r="J1696" s="1" t="s">
        <v>36</v>
      </c>
      <c r="K1696" s="1" t="s">
        <v>29</v>
      </c>
      <c r="L1696" s="1" t="s">
        <v>27</v>
      </c>
      <c r="M1696" s="1" t="s">
        <v>32</v>
      </c>
      <c r="N1696" s="1" t="s">
        <v>33</v>
      </c>
      <c r="O1696" s="13">
        <v>0.27</v>
      </c>
    </row>
    <row r="1697" spans="1:15" x14ac:dyDescent="0.25">
      <c r="A1697" s="1" t="s">
        <v>1732</v>
      </c>
      <c r="B1697" s="12">
        <v>45163</v>
      </c>
      <c r="C1697" s="12" t="str">
        <f t="shared" si="78"/>
        <v>2023</v>
      </c>
      <c r="D1697" s="12" t="str">
        <f t="shared" si="79"/>
        <v>Aug</v>
      </c>
      <c r="E1697" s="1">
        <v>32789</v>
      </c>
      <c r="F1697" s="1">
        <v>15109</v>
      </c>
      <c r="G1697" s="1">
        <v>17680</v>
      </c>
      <c r="H1697" s="3">
        <f t="shared" si="80"/>
        <v>0.53920522126322856</v>
      </c>
      <c r="I1697" s="1" t="s">
        <v>13</v>
      </c>
      <c r="J1697" s="1" t="s">
        <v>26</v>
      </c>
      <c r="K1697" s="1" t="s">
        <v>21</v>
      </c>
      <c r="L1697" s="1" t="s">
        <v>27</v>
      </c>
      <c r="M1697" s="1" t="s">
        <v>17</v>
      </c>
      <c r="N1697" s="1" t="s">
        <v>51</v>
      </c>
      <c r="O1697" s="13">
        <v>0.24</v>
      </c>
    </row>
    <row r="1698" spans="1:15" x14ac:dyDescent="0.25">
      <c r="A1698" s="1" t="s">
        <v>1733</v>
      </c>
      <c r="B1698" s="12">
        <v>45164</v>
      </c>
      <c r="C1698" s="12" t="str">
        <f t="shared" si="78"/>
        <v>2023</v>
      </c>
      <c r="D1698" s="12" t="str">
        <f t="shared" si="79"/>
        <v>Aug</v>
      </c>
      <c r="E1698" s="1">
        <v>10086</v>
      </c>
      <c r="F1698" s="1">
        <v>6815</v>
      </c>
      <c r="G1698" s="1">
        <v>3271</v>
      </c>
      <c r="H1698" s="3">
        <f t="shared" si="80"/>
        <v>0.32431092603608963</v>
      </c>
      <c r="I1698" s="1" t="s">
        <v>13</v>
      </c>
      <c r="J1698" s="1" t="s">
        <v>26</v>
      </c>
      <c r="K1698" s="1" t="s">
        <v>15</v>
      </c>
      <c r="L1698" s="1" t="s">
        <v>27</v>
      </c>
      <c r="M1698" s="1" t="s">
        <v>17</v>
      </c>
      <c r="N1698" s="1" t="s">
        <v>18</v>
      </c>
      <c r="O1698" s="13">
        <v>0.08</v>
      </c>
    </row>
    <row r="1699" spans="1:15" x14ac:dyDescent="0.25">
      <c r="A1699" s="1" t="s">
        <v>1734</v>
      </c>
      <c r="B1699" s="12">
        <v>44844</v>
      </c>
      <c r="C1699" s="12" t="str">
        <f t="shared" si="78"/>
        <v>2022</v>
      </c>
      <c r="D1699" s="12" t="str">
        <f t="shared" si="79"/>
        <v>Oct</v>
      </c>
      <c r="E1699" s="1">
        <v>20746</v>
      </c>
      <c r="F1699" s="1">
        <v>11823</v>
      </c>
      <c r="G1699" s="1">
        <v>8923</v>
      </c>
      <c r="H1699" s="3">
        <f t="shared" si="80"/>
        <v>0.4301070085799672</v>
      </c>
      <c r="I1699" s="1" t="s">
        <v>29</v>
      </c>
      <c r="J1699" s="1" t="s">
        <v>36</v>
      </c>
      <c r="K1699" s="1" t="s">
        <v>45</v>
      </c>
      <c r="L1699" s="1" t="s">
        <v>16</v>
      </c>
      <c r="M1699" s="1" t="s">
        <v>32</v>
      </c>
      <c r="N1699" s="1" t="s">
        <v>51</v>
      </c>
      <c r="O1699" s="13">
        <v>0.03</v>
      </c>
    </row>
    <row r="1700" spans="1:15" x14ac:dyDescent="0.25">
      <c r="A1700" s="1" t="s">
        <v>1735</v>
      </c>
      <c r="B1700" s="12">
        <v>44750</v>
      </c>
      <c r="C1700" s="12" t="str">
        <f t="shared" si="78"/>
        <v>2022</v>
      </c>
      <c r="D1700" s="12" t="str">
        <f t="shared" si="79"/>
        <v>Jul</v>
      </c>
      <c r="E1700" s="1">
        <v>39173</v>
      </c>
      <c r="F1700" s="1">
        <v>23158</v>
      </c>
      <c r="G1700" s="1">
        <v>16015</v>
      </c>
      <c r="H1700" s="3">
        <f t="shared" si="80"/>
        <v>0.40882750874326707</v>
      </c>
      <c r="I1700" s="1" t="s">
        <v>20</v>
      </c>
      <c r="J1700" s="1" t="s">
        <v>36</v>
      </c>
      <c r="K1700" s="1" t="s">
        <v>35</v>
      </c>
      <c r="L1700" s="1" t="s">
        <v>31</v>
      </c>
      <c r="M1700" s="1" t="s">
        <v>17</v>
      </c>
      <c r="N1700" s="1" t="s">
        <v>33</v>
      </c>
      <c r="O1700" s="13">
        <v>0.04</v>
      </c>
    </row>
    <row r="1701" spans="1:15" x14ac:dyDescent="0.25">
      <c r="A1701" s="1" t="s">
        <v>1736</v>
      </c>
      <c r="B1701" s="12">
        <v>44686</v>
      </c>
      <c r="C1701" s="12" t="str">
        <f t="shared" si="78"/>
        <v>2022</v>
      </c>
      <c r="D1701" s="12" t="str">
        <f t="shared" si="79"/>
        <v>May</v>
      </c>
      <c r="E1701" s="1">
        <v>25615</v>
      </c>
      <c r="F1701" s="1">
        <v>20817</v>
      </c>
      <c r="G1701" s="1">
        <v>4798</v>
      </c>
      <c r="H1701" s="3">
        <f t="shared" si="80"/>
        <v>0.18731212180363069</v>
      </c>
      <c r="I1701" s="1" t="s">
        <v>29</v>
      </c>
      <c r="J1701" s="1" t="s">
        <v>30</v>
      </c>
      <c r="K1701" s="1" t="s">
        <v>15</v>
      </c>
      <c r="L1701" s="1" t="s">
        <v>27</v>
      </c>
      <c r="M1701" s="1" t="s">
        <v>38</v>
      </c>
      <c r="N1701" s="1" t="s">
        <v>18</v>
      </c>
      <c r="O1701" s="13">
        <v>0.27</v>
      </c>
    </row>
    <row r="1702" spans="1:15" x14ac:dyDescent="0.25">
      <c r="A1702" s="1" t="s">
        <v>1737</v>
      </c>
      <c r="B1702" s="12">
        <v>45107</v>
      </c>
      <c r="C1702" s="12" t="str">
        <f t="shared" si="78"/>
        <v>2023</v>
      </c>
      <c r="D1702" s="12" t="str">
        <f t="shared" si="79"/>
        <v>Jun</v>
      </c>
      <c r="E1702" s="1">
        <v>28599</v>
      </c>
      <c r="F1702" s="1">
        <v>12568</v>
      </c>
      <c r="G1702" s="1">
        <v>16031</v>
      </c>
      <c r="H1702" s="3">
        <f t="shared" si="80"/>
        <v>0.56054407496765624</v>
      </c>
      <c r="I1702" s="1" t="s">
        <v>29</v>
      </c>
      <c r="J1702" s="1" t="s">
        <v>36</v>
      </c>
      <c r="K1702" s="1" t="s">
        <v>15</v>
      </c>
      <c r="L1702" s="1" t="s">
        <v>27</v>
      </c>
      <c r="M1702" s="1" t="s">
        <v>23</v>
      </c>
      <c r="N1702" s="1" t="s">
        <v>33</v>
      </c>
      <c r="O1702" s="13">
        <v>0.21</v>
      </c>
    </row>
    <row r="1703" spans="1:15" x14ac:dyDescent="0.25">
      <c r="A1703" s="1" t="s">
        <v>1738</v>
      </c>
      <c r="B1703" s="12">
        <v>45258</v>
      </c>
      <c r="C1703" s="12" t="str">
        <f t="shared" si="78"/>
        <v>2023</v>
      </c>
      <c r="D1703" s="12" t="str">
        <f t="shared" si="79"/>
        <v>Nov</v>
      </c>
      <c r="E1703" s="1">
        <v>20387</v>
      </c>
      <c r="F1703" s="1">
        <v>16313</v>
      </c>
      <c r="G1703" s="1">
        <v>4074</v>
      </c>
      <c r="H1703" s="3">
        <f t="shared" si="80"/>
        <v>0.19983322705645754</v>
      </c>
      <c r="I1703" s="1" t="s">
        <v>29</v>
      </c>
      <c r="J1703" s="1" t="s">
        <v>40</v>
      </c>
      <c r="K1703" s="1" t="s">
        <v>35</v>
      </c>
      <c r="L1703" s="1" t="s">
        <v>41</v>
      </c>
      <c r="M1703" s="1" t="s">
        <v>17</v>
      </c>
      <c r="N1703" s="1" t="s">
        <v>18</v>
      </c>
      <c r="O1703" s="13">
        <v>0.08</v>
      </c>
    </row>
    <row r="1704" spans="1:15" x14ac:dyDescent="0.25">
      <c r="A1704" s="1" t="s">
        <v>1739</v>
      </c>
      <c r="B1704" s="12">
        <v>44760</v>
      </c>
      <c r="C1704" s="12" t="str">
        <f t="shared" si="78"/>
        <v>2022</v>
      </c>
      <c r="D1704" s="12" t="str">
        <f t="shared" si="79"/>
        <v>Jul</v>
      </c>
      <c r="E1704" s="1">
        <v>15905</v>
      </c>
      <c r="F1704" s="1">
        <v>5616</v>
      </c>
      <c r="G1704" s="1">
        <v>10289</v>
      </c>
      <c r="H1704" s="3">
        <f t="shared" si="80"/>
        <v>0.64690348946872056</v>
      </c>
      <c r="I1704" s="1" t="s">
        <v>15</v>
      </c>
      <c r="J1704" s="1" t="s">
        <v>26</v>
      </c>
      <c r="K1704" s="1" t="s">
        <v>35</v>
      </c>
      <c r="L1704" s="1" t="s">
        <v>27</v>
      </c>
      <c r="M1704" s="1" t="s">
        <v>38</v>
      </c>
      <c r="N1704" s="1" t="s">
        <v>33</v>
      </c>
      <c r="O1704" s="13">
        <v>0.25</v>
      </c>
    </row>
    <row r="1705" spans="1:15" x14ac:dyDescent="0.25">
      <c r="A1705" s="1" t="s">
        <v>1740</v>
      </c>
      <c r="B1705" s="12">
        <v>44567</v>
      </c>
      <c r="C1705" s="12" t="str">
        <f t="shared" si="78"/>
        <v>2022</v>
      </c>
      <c r="D1705" s="12" t="str">
        <f t="shared" si="79"/>
        <v>Jan</v>
      </c>
      <c r="E1705" s="1">
        <v>36681</v>
      </c>
      <c r="F1705" s="1">
        <v>17873</v>
      </c>
      <c r="G1705" s="1">
        <v>18808</v>
      </c>
      <c r="H1705" s="3">
        <f t="shared" si="80"/>
        <v>0.51274501785665605</v>
      </c>
      <c r="I1705" s="1" t="s">
        <v>13</v>
      </c>
      <c r="J1705" s="1" t="s">
        <v>26</v>
      </c>
      <c r="K1705" s="1" t="s">
        <v>21</v>
      </c>
      <c r="L1705" s="1" t="s">
        <v>16</v>
      </c>
      <c r="M1705" s="1" t="s">
        <v>17</v>
      </c>
      <c r="N1705" s="1" t="s">
        <v>33</v>
      </c>
      <c r="O1705" s="13">
        <v>0.1</v>
      </c>
    </row>
    <row r="1706" spans="1:15" x14ac:dyDescent="0.25">
      <c r="A1706" s="1" t="s">
        <v>1741</v>
      </c>
      <c r="B1706" s="12">
        <v>45026</v>
      </c>
      <c r="C1706" s="12" t="str">
        <f t="shared" si="78"/>
        <v>2023</v>
      </c>
      <c r="D1706" s="12" t="str">
        <f t="shared" si="79"/>
        <v>Apr</v>
      </c>
      <c r="E1706" s="1">
        <v>17807</v>
      </c>
      <c r="F1706" s="1">
        <v>15930</v>
      </c>
      <c r="G1706" s="1">
        <v>1877</v>
      </c>
      <c r="H1706" s="3">
        <f t="shared" si="80"/>
        <v>0.10540798562363116</v>
      </c>
      <c r="I1706" s="1" t="s">
        <v>13</v>
      </c>
      <c r="J1706" s="1" t="s">
        <v>40</v>
      </c>
      <c r="K1706" s="1" t="s">
        <v>29</v>
      </c>
      <c r="L1706" s="1" t="s">
        <v>31</v>
      </c>
      <c r="M1706" s="1" t="s">
        <v>17</v>
      </c>
      <c r="N1706" s="1" t="s">
        <v>18</v>
      </c>
      <c r="O1706" s="13">
        <v>0.16</v>
      </c>
    </row>
    <row r="1707" spans="1:15" x14ac:dyDescent="0.25">
      <c r="A1707" s="1" t="s">
        <v>1742</v>
      </c>
      <c r="B1707" s="12">
        <v>45201</v>
      </c>
      <c r="C1707" s="12" t="str">
        <f t="shared" si="78"/>
        <v>2023</v>
      </c>
      <c r="D1707" s="12" t="str">
        <f t="shared" si="79"/>
        <v>Oct</v>
      </c>
      <c r="E1707" s="1">
        <v>40701</v>
      </c>
      <c r="F1707" s="1">
        <v>13714</v>
      </c>
      <c r="G1707" s="1">
        <v>26987</v>
      </c>
      <c r="H1707" s="3">
        <f t="shared" si="80"/>
        <v>0.66305496179455048</v>
      </c>
      <c r="I1707" s="1" t="s">
        <v>29</v>
      </c>
      <c r="J1707" s="1" t="s">
        <v>40</v>
      </c>
      <c r="K1707" s="1" t="s">
        <v>35</v>
      </c>
      <c r="L1707" s="1" t="s">
        <v>41</v>
      </c>
      <c r="M1707" s="1" t="s">
        <v>17</v>
      </c>
      <c r="N1707" s="1" t="s">
        <v>51</v>
      </c>
      <c r="O1707" s="13">
        <v>0.03</v>
      </c>
    </row>
    <row r="1708" spans="1:15" x14ac:dyDescent="0.25">
      <c r="A1708" s="1" t="s">
        <v>1743</v>
      </c>
      <c r="B1708" s="12">
        <v>45006</v>
      </c>
      <c r="C1708" s="12" t="str">
        <f t="shared" si="78"/>
        <v>2023</v>
      </c>
      <c r="D1708" s="12" t="str">
        <f t="shared" si="79"/>
        <v>Mar</v>
      </c>
      <c r="E1708" s="1">
        <v>32513</v>
      </c>
      <c r="F1708" s="1">
        <v>18934</v>
      </c>
      <c r="G1708" s="1">
        <v>13579</v>
      </c>
      <c r="H1708" s="3">
        <f t="shared" si="80"/>
        <v>0.41764832528527052</v>
      </c>
      <c r="I1708" s="1" t="s">
        <v>13</v>
      </c>
      <c r="J1708" s="1" t="s">
        <v>14</v>
      </c>
      <c r="K1708" s="1" t="s">
        <v>29</v>
      </c>
      <c r="L1708" s="1" t="s">
        <v>41</v>
      </c>
      <c r="M1708" s="1" t="s">
        <v>17</v>
      </c>
      <c r="N1708" s="1" t="s">
        <v>24</v>
      </c>
      <c r="O1708" s="13">
        <v>0.14000000000000001</v>
      </c>
    </row>
    <row r="1709" spans="1:15" x14ac:dyDescent="0.25">
      <c r="A1709" s="1" t="s">
        <v>1744</v>
      </c>
      <c r="B1709" s="12">
        <v>45090</v>
      </c>
      <c r="C1709" s="12" t="str">
        <f t="shared" si="78"/>
        <v>2023</v>
      </c>
      <c r="D1709" s="12" t="str">
        <f t="shared" si="79"/>
        <v>Jun</v>
      </c>
      <c r="E1709" s="1">
        <v>24387</v>
      </c>
      <c r="F1709" s="1">
        <v>20465</v>
      </c>
      <c r="G1709" s="1">
        <v>3922</v>
      </c>
      <c r="H1709" s="3">
        <f t="shared" si="80"/>
        <v>0.16082338951080494</v>
      </c>
      <c r="I1709" s="1" t="s">
        <v>20</v>
      </c>
      <c r="J1709" s="1" t="s">
        <v>26</v>
      </c>
      <c r="K1709" s="1" t="s">
        <v>21</v>
      </c>
      <c r="L1709" s="1" t="s">
        <v>16</v>
      </c>
      <c r="M1709" s="1" t="s">
        <v>23</v>
      </c>
      <c r="N1709" s="1" t="s">
        <v>24</v>
      </c>
      <c r="O1709" s="13">
        <v>0.09</v>
      </c>
    </row>
    <row r="1710" spans="1:15" x14ac:dyDescent="0.25">
      <c r="A1710" s="1" t="s">
        <v>1745</v>
      </c>
      <c r="B1710" s="12">
        <v>44984</v>
      </c>
      <c r="C1710" s="12" t="str">
        <f t="shared" si="78"/>
        <v>2023</v>
      </c>
      <c r="D1710" s="12" t="str">
        <f t="shared" si="79"/>
        <v>Feb</v>
      </c>
      <c r="E1710" s="1">
        <v>36723</v>
      </c>
      <c r="F1710" s="1">
        <v>5367</v>
      </c>
      <c r="G1710" s="1">
        <v>31356</v>
      </c>
      <c r="H1710" s="3">
        <f t="shared" si="80"/>
        <v>0.85385180949268846</v>
      </c>
      <c r="I1710" s="1" t="s">
        <v>13</v>
      </c>
      <c r="J1710" s="1" t="s">
        <v>36</v>
      </c>
      <c r="K1710" s="1" t="s">
        <v>20</v>
      </c>
      <c r="L1710" s="1" t="s">
        <v>31</v>
      </c>
      <c r="M1710" s="1" t="s">
        <v>38</v>
      </c>
      <c r="N1710" s="1" t="s">
        <v>18</v>
      </c>
      <c r="O1710" s="13">
        <v>0.18</v>
      </c>
    </row>
    <row r="1711" spans="1:15" x14ac:dyDescent="0.25">
      <c r="A1711" s="1" t="s">
        <v>1746</v>
      </c>
      <c r="B1711" s="12">
        <v>44928</v>
      </c>
      <c r="C1711" s="12" t="str">
        <f t="shared" si="78"/>
        <v>2023</v>
      </c>
      <c r="D1711" s="12" t="str">
        <f t="shared" si="79"/>
        <v>Jan</v>
      </c>
      <c r="E1711" s="1">
        <v>16705</v>
      </c>
      <c r="F1711" s="1">
        <v>20543</v>
      </c>
      <c r="G1711" s="1">
        <v>-3838</v>
      </c>
      <c r="H1711" s="3">
        <f t="shared" si="80"/>
        <v>-0.22975157138581262</v>
      </c>
      <c r="I1711" s="1" t="s">
        <v>13</v>
      </c>
      <c r="J1711" s="1" t="s">
        <v>40</v>
      </c>
      <c r="K1711" s="1" t="s">
        <v>29</v>
      </c>
      <c r="L1711" s="1" t="s">
        <v>31</v>
      </c>
      <c r="M1711" s="1" t="s">
        <v>32</v>
      </c>
      <c r="N1711" s="1" t="s">
        <v>24</v>
      </c>
      <c r="O1711" s="13">
        <v>0.05</v>
      </c>
    </row>
    <row r="1712" spans="1:15" x14ac:dyDescent="0.25">
      <c r="A1712" s="1" t="s">
        <v>1747</v>
      </c>
      <c r="B1712" s="12">
        <v>44894</v>
      </c>
      <c r="C1712" s="12" t="str">
        <f t="shared" si="78"/>
        <v>2022</v>
      </c>
      <c r="D1712" s="12" t="str">
        <f t="shared" si="79"/>
        <v>Nov</v>
      </c>
      <c r="E1712" s="1">
        <v>28064</v>
      </c>
      <c r="F1712" s="1">
        <v>21872</v>
      </c>
      <c r="G1712" s="1">
        <v>6192</v>
      </c>
      <c r="H1712" s="3">
        <f t="shared" si="80"/>
        <v>0.22063854047890535</v>
      </c>
      <c r="I1712" s="1" t="s">
        <v>13</v>
      </c>
      <c r="J1712" s="1" t="s">
        <v>26</v>
      </c>
      <c r="K1712" s="1" t="s">
        <v>21</v>
      </c>
      <c r="L1712" s="1" t="s">
        <v>27</v>
      </c>
      <c r="M1712" s="1" t="s">
        <v>23</v>
      </c>
      <c r="N1712" s="1" t="s">
        <v>33</v>
      </c>
      <c r="O1712" s="13">
        <v>0.01</v>
      </c>
    </row>
    <row r="1713" spans="1:15" x14ac:dyDescent="0.25">
      <c r="A1713" s="1" t="s">
        <v>1748</v>
      </c>
      <c r="B1713" s="12">
        <v>45264</v>
      </c>
      <c r="C1713" s="12" t="str">
        <f t="shared" si="78"/>
        <v>2023</v>
      </c>
      <c r="D1713" s="12" t="str">
        <f t="shared" si="79"/>
        <v>Dec</v>
      </c>
      <c r="E1713" s="1">
        <v>18382</v>
      </c>
      <c r="F1713" s="1">
        <v>6660</v>
      </c>
      <c r="G1713" s="1">
        <v>11722</v>
      </c>
      <c r="H1713" s="3">
        <f t="shared" si="80"/>
        <v>0.63768904362963774</v>
      </c>
      <c r="I1713" s="1" t="s">
        <v>29</v>
      </c>
      <c r="J1713" s="1" t="s">
        <v>26</v>
      </c>
      <c r="K1713" s="1" t="s">
        <v>15</v>
      </c>
      <c r="L1713" s="1" t="s">
        <v>27</v>
      </c>
      <c r="M1713" s="1" t="s">
        <v>32</v>
      </c>
      <c r="N1713" s="1" t="s">
        <v>33</v>
      </c>
      <c r="O1713" s="13">
        <v>0.28000000000000003</v>
      </c>
    </row>
    <row r="1714" spans="1:15" x14ac:dyDescent="0.25">
      <c r="A1714" s="1" t="s">
        <v>1749</v>
      </c>
      <c r="B1714" s="12">
        <v>45200</v>
      </c>
      <c r="C1714" s="12" t="str">
        <f t="shared" si="78"/>
        <v>2023</v>
      </c>
      <c r="D1714" s="12" t="str">
        <f t="shared" si="79"/>
        <v>Oct</v>
      </c>
      <c r="E1714" s="1">
        <v>42361</v>
      </c>
      <c r="F1714" s="1">
        <v>13820</v>
      </c>
      <c r="G1714" s="1">
        <v>28541</v>
      </c>
      <c r="H1714" s="3">
        <f t="shared" si="80"/>
        <v>0.67375652132858055</v>
      </c>
      <c r="I1714" s="1" t="s">
        <v>35</v>
      </c>
      <c r="J1714" s="1" t="s">
        <v>36</v>
      </c>
      <c r="K1714" s="1" t="s">
        <v>15</v>
      </c>
      <c r="L1714" s="1" t="s">
        <v>22</v>
      </c>
      <c r="M1714" s="1" t="s">
        <v>32</v>
      </c>
      <c r="N1714" s="1" t="s">
        <v>18</v>
      </c>
      <c r="O1714" s="13">
        <v>0.08</v>
      </c>
    </row>
    <row r="1715" spans="1:15" x14ac:dyDescent="0.25">
      <c r="A1715" s="1" t="s">
        <v>1750</v>
      </c>
      <c r="B1715" s="12">
        <v>45277</v>
      </c>
      <c r="C1715" s="12" t="str">
        <f t="shared" si="78"/>
        <v>2023</v>
      </c>
      <c r="D1715" s="12" t="str">
        <f t="shared" si="79"/>
        <v>Dec</v>
      </c>
      <c r="E1715" s="1">
        <v>20777</v>
      </c>
      <c r="F1715" s="1">
        <v>8902</v>
      </c>
      <c r="G1715" s="1">
        <v>11875</v>
      </c>
      <c r="H1715" s="3">
        <f t="shared" si="80"/>
        <v>0.57154545892092212</v>
      </c>
      <c r="I1715" s="1" t="s">
        <v>20</v>
      </c>
      <c r="J1715" s="1" t="s">
        <v>36</v>
      </c>
      <c r="K1715" s="1" t="s">
        <v>21</v>
      </c>
      <c r="L1715" s="1" t="s">
        <v>16</v>
      </c>
      <c r="M1715" s="1" t="s">
        <v>17</v>
      </c>
      <c r="N1715" s="1" t="s">
        <v>18</v>
      </c>
      <c r="O1715" s="13">
        <v>0.17</v>
      </c>
    </row>
    <row r="1716" spans="1:15" x14ac:dyDescent="0.25">
      <c r="A1716" s="1" t="s">
        <v>1751</v>
      </c>
      <c r="B1716" s="12">
        <v>44909</v>
      </c>
      <c r="C1716" s="12" t="str">
        <f t="shared" si="78"/>
        <v>2022</v>
      </c>
      <c r="D1716" s="12" t="str">
        <f t="shared" si="79"/>
        <v>Dec</v>
      </c>
      <c r="E1716" s="1">
        <v>40166</v>
      </c>
      <c r="F1716" s="1">
        <v>9516</v>
      </c>
      <c r="G1716" s="1">
        <v>30650</v>
      </c>
      <c r="H1716" s="3">
        <f t="shared" si="80"/>
        <v>0.76308320470049296</v>
      </c>
      <c r="I1716" s="1" t="s">
        <v>35</v>
      </c>
      <c r="J1716" s="1" t="s">
        <v>36</v>
      </c>
      <c r="K1716" s="1" t="s">
        <v>15</v>
      </c>
      <c r="L1716" s="1" t="s">
        <v>22</v>
      </c>
      <c r="M1716" s="1" t="s">
        <v>38</v>
      </c>
      <c r="N1716" s="1" t="s">
        <v>18</v>
      </c>
      <c r="O1716" s="13">
        <v>0.12</v>
      </c>
    </row>
    <row r="1717" spans="1:15" x14ac:dyDescent="0.25">
      <c r="A1717" s="1" t="s">
        <v>1752</v>
      </c>
      <c r="B1717" s="12">
        <v>45064</v>
      </c>
      <c r="C1717" s="12" t="str">
        <f t="shared" si="78"/>
        <v>2023</v>
      </c>
      <c r="D1717" s="12" t="str">
        <f t="shared" si="79"/>
        <v>May</v>
      </c>
      <c r="E1717" s="1">
        <v>39201</v>
      </c>
      <c r="F1717" s="1">
        <v>15953</v>
      </c>
      <c r="G1717" s="1">
        <v>23248</v>
      </c>
      <c r="H1717" s="3">
        <f t="shared" si="80"/>
        <v>0.59304609576286316</v>
      </c>
      <c r="I1717" s="1" t="s">
        <v>13</v>
      </c>
      <c r="J1717" s="1" t="s">
        <v>36</v>
      </c>
      <c r="K1717" s="1" t="s">
        <v>21</v>
      </c>
      <c r="L1717" s="1" t="s">
        <v>22</v>
      </c>
      <c r="M1717" s="1" t="s">
        <v>17</v>
      </c>
      <c r="N1717" s="1" t="s">
        <v>18</v>
      </c>
      <c r="O1717" s="13">
        <v>0.06</v>
      </c>
    </row>
    <row r="1718" spans="1:15" x14ac:dyDescent="0.25">
      <c r="A1718" s="1" t="s">
        <v>1753</v>
      </c>
      <c r="B1718" s="12">
        <v>44614</v>
      </c>
      <c r="C1718" s="12" t="str">
        <f t="shared" si="78"/>
        <v>2022</v>
      </c>
      <c r="D1718" s="12" t="str">
        <f t="shared" si="79"/>
        <v>Feb</v>
      </c>
      <c r="E1718" s="1">
        <v>42965</v>
      </c>
      <c r="F1718" s="1">
        <v>4366</v>
      </c>
      <c r="G1718" s="1">
        <v>38599</v>
      </c>
      <c r="H1718" s="3">
        <f t="shared" si="80"/>
        <v>0.89838240428255556</v>
      </c>
      <c r="I1718" s="1" t="s">
        <v>29</v>
      </c>
      <c r="J1718" s="1" t="s">
        <v>26</v>
      </c>
      <c r="K1718" s="1" t="s">
        <v>20</v>
      </c>
      <c r="L1718" s="1" t="s">
        <v>31</v>
      </c>
      <c r="M1718" s="1" t="s">
        <v>23</v>
      </c>
      <c r="N1718" s="1" t="s">
        <v>33</v>
      </c>
      <c r="O1718" s="13">
        <v>0.24</v>
      </c>
    </row>
    <row r="1719" spans="1:15" x14ac:dyDescent="0.25">
      <c r="A1719" s="1" t="s">
        <v>1754</v>
      </c>
      <c r="B1719" s="12">
        <v>45180</v>
      </c>
      <c r="C1719" s="12" t="str">
        <f t="shared" si="78"/>
        <v>2023</v>
      </c>
      <c r="D1719" s="12" t="str">
        <f t="shared" si="79"/>
        <v>Sep</v>
      </c>
      <c r="E1719" s="1">
        <v>6863</v>
      </c>
      <c r="F1719" s="1">
        <v>11481</v>
      </c>
      <c r="G1719" s="1">
        <v>-4618</v>
      </c>
      <c r="H1719" s="3">
        <f t="shared" si="80"/>
        <v>-0.67288357860993731</v>
      </c>
      <c r="I1719" s="1" t="s">
        <v>13</v>
      </c>
      <c r="J1719" s="1" t="s">
        <v>36</v>
      </c>
      <c r="K1719" s="1" t="s">
        <v>21</v>
      </c>
      <c r="L1719" s="1" t="s">
        <v>31</v>
      </c>
      <c r="M1719" s="1" t="s">
        <v>23</v>
      </c>
      <c r="N1719" s="1" t="s">
        <v>18</v>
      </c>
      <c r="O1719" s="13">
        <v>0.2</v>
      </c>
    </row>
    <row r="1720" spans="1:15" x14ac:dyDescent="0.25">
      <c r="A1720" s="1" t="s">
        <v>1755</v>
      </c>
      <c r="B1720" s="12">
        <v>44997</v>
      </c>
      <c r="C1720" s="12" t="str">
        <f t="shared" si="78"/>
        <v>2023</v>
      </c>
      <c r="D1720" s="12" t="str">
        <f t="shared" si="79"/>
        <v>Mar</v>
      </c>
      <c r="E1720" s="1">
        <v>48987</v>
      </c>
      <c r="F1720" s="1">
        <v>16102</v>
      </c>
      <c r="G1720" s="1">
        <v>32885</v>
      </c>
      <c r="H1720" s="3">
        <f t="shared" si="80"/>
        <v>0.67130054912527815</v>
      </c>
      <c r="I1720" s="1" t="s">
        <v>35</v>
      </c>
      <c r="J1720" s="1" t="s">
        <v>14</v>
      </c>
      <c r="K1720" s="1" t="s">
        <v>21</v>
      </c>
      <c r="L1720" s="1" t="s">
        <v>31</v>
      </c>
      <c r="M1720" s="1" t="s">
        <v>23</v>
      </c>
      <c r="N1720" s="1" t="s">
        <v>33</v>
      </c>
      <c r="O1720" s="13">
        <v>0.21</v>
      </c>
    </row>
    <row r="1721" spans="1:15" x14ac:dyDescent="0.25">
      <c r="A1721" s="1" t="s">
        <v>1756</v>
      </c>
      <c r="B1721" s="12">
        <v>45277</v>
      </c>
      <c r="C1721" s="12" t="str">
        <f t="shared" si="78"/>
        <v>2023</v>
      </c>
      <c r="D1721" s="12" t="str">
        <f t="shared" si="79"/>
        <v>Dec</v>
      </c>
      <c r="E1721" s="1">
        <v>38832</v>
      </c>
      <c r="F1721" s="1">
        <v>10518</v>
      </c>
      <c r="G1721" s="1">
        <v>28314</v>
      </c>
      <c r="H1721" s="3">
        <f t="shared" si="80"/>
        <v>0.72914091470951792</v>
      </c>
      <c r="I1721" s="1" t="s">
        <v>20</v>
      </c>
      <c r="J1721" s="1" t="s">
        <v>36</v>
      </c>
      <c r="K1721" s="1" t="s">
        <v>21</v>
      </c>
      <c r="L1721" s="1" t="s">
        <v>27</v>
      </c>
      <c r="M1721" s="1" t="s">
        <v>17</v>
      </c>
      <c r="N1721" s="1" t="s">
        <v>18</v>
      </c>
      <c r="O1721" s="13">
        <v>0.28999999999999998</v>
      </c>
    </row>
    <row r="1722" spans="1:15" x14ac:dyDescent="0.25">
      <c r="A1722" s="1" t="s">
        <v>1757</v>
      </c>
      <c r="B1722" s="12">
        <v>45214</v>
      </c>
      <c r="C1722" s="12" t="str">
        <f t="shared" si="78"/>
        <v>2023</v>
      </c>
      <c r="D1722" s="12" t="str">
        <f t="shared" si="79"/>
        <v>Oct</v>
      </c>
      <c r="E1722" s="1">
        <v>28836</v>
      </c>
      <c r="F1722" s="1">
        <v>12153</v>
      </c>
      <c r="G1722" s="1">
        <v>16683</v>
      </c>
      <c r="H1722" s="3">
        <f t="shared" si="80"/>
        <v>0.57854764877236786</v>
      </c>
      <c r="I1722" s="1" t="s">
        <v>35</v>
      </c>
      <c r="J1722" s="1" t="s">
        <v>36</v>
      </c>
      <c r="K1722" s="1" t="s">
        <v>35</v>
      </c>
      <c r="L1722" s="1" t="s">
        <v>16</v>
      </c>
      <c r="M1722" s="1" t="s">
        <v>17</v>
      </c>
      <c r="N1722" s="1" t="s">
        <v>51</v>
      </c>
      <c r="O1722" s="13">
        <v>0.02</v>
      </c>
    </row>
    <row r="1723" spans="1:15" x14ac:dyDescent="0.25">
      <c r="A1723" s="1" t="s">
        <v>1758</v>
      </c>
      <c r="B1723" s="12">
        <v>44825</v>
      </c>
      <c r="C1723" s="12" t="str">
        <f t="shared" si="78"/>
        <v>2022</v>
      </c>
      <c r="D1723" s="12" t="str">
        <f t="shared" si="79"/>
        <v>Sep</v>
      </c>
      <c r="E1723" s="1">
        <v>22570</v>
      </c>
      <c r="F1723" s="1">
        <v>6074</v>
      </c>
      <c r="G1723" s="1">
        <v>16496</v>
      </c>
      <c r="H1723" s="3">
        <f t="shared" si="80"/>
        <v>0.73088170137350461</v>
      </c>
      <c r="I1723" s="1" t="s">
        <v>29</v>
      </c>
      <c r="J1723" s="1" t="s">
        <v>26</v>
      </c>
      <c r="K1723" s="1" t="s">
        <v>21</v>
      </c>
      <c r="L1723" s="1" t="s">
        <v>27</v>
      </c>
      <c r="M1723" s="1" t="s">
        <v>17</v>
      </c>
      <c r="N1723" s="1" t="s">
        <v>33</v>
      </c>
      <c r="O1723" s="13">
        <v>0.13</v>
      </c>
    </row>
    <row r="1724" spans="1:15" x14ac:dyDescent="0.25">
      <c r="A1724" s="1" t="s">
        <v>1759</v>
      </c>
      <c r="B1724" s="12">
        <v>45285</v>
      </c>
      <c r="C1724" s="12" t="str">
        <f t="shared" si="78"/>
        <v>2023</v>
      </c>
      <c r="D1724" s="12" t="str">
        <f t="shared" si="79"/>
        <v>Dec</v>
      </c>
      <c r="E1724" s="1">
        <v>47646</v>
      </c>
      <c r="F1724" s="1">
        <v>8794</v>
      </c>
      <c r="G1724" s="1">
        <v>38852</v>
      </c>
      <c r="H1724" s="3">
        <f t="shared" si="80"/>
        <v>0.81543046635604244</v>
      </c>
      <c r="I1724" s="1" t="s">
        <v>13</v>
      </c>
      <c r="J1724" s="1" t="s">
        <v>30</v>
      </c>
      <c r="K1724" s="1" t="s">
        <v>21</v>
      </c>
      <c r="L1724" s="1" t="s">
        <v>31</v>
      </c>
      <c r="M1724" s="1" t="s">
        <v>32</v>
      </c>
      <c r="N1724" s="1" t="s">
        <v>24</v>
      </c>
      <c r="O1724" s="13">
        <v>0.19</v>
      </c>
    </row>
    <row r="1725" spans="1:15" x14ac:dyDescent="0.25">
      <c r="A1725" s="1" t="s">
        <v>1760</v>
      </c>
      <c r="B1725" s="12">
        <v>45255</v>
      </c>
      <c r="C1725" s="12" t="str">
        <f t="shared" si="78"/>
        <v>2023</v>
      </c>
      <c r="D1725" s="12" t="str">
        <f t="shared" si="79"/>
        <v>Nov</v>
      </c>
      <c r="E1725" s="1">
        <v>47646</v>
      </c>
      <c r="F1725" s="1">
        <v>9528</v>
      </c>
      <c r="G1725" s="1">
        <v>38118</v>
      </c>
      <c r="H1725" s="3">
        <f t="shared" si="80"/>
        <v>0.80002518574486836</v>
      </c>
      <c r="I1725" s="1" t="s">
        <v>29</v>
      </c>
      <c r="J1725" s="1" t="s">
        <v>36</v>
      </c>
      <c r="K1725" s="1" t="s">
        <v>29</v>
      </c>
      <c r="L1725" s="1" t="s">
        <v>27</v>
      </c>
      <c r="M1725" s="1" t="s">
        <v>23</v>
      </c>
      <c r="N1725" s="1" t="s">
        <v>18</v>
      </c>
      <c r="O1725" s="13">
        <v>0.08</v>
      </c>
    </row>
    <row r="1726" spans="1:15" x14ac:dyDescent="0.25">
      <c r="A1726" s="1" t="s">
        <v>1761</v>
      </c>
      <c r="B1726" s="12">
        <v>44616</v>
      </c>
      <c r="C1726" s="12" t="str">
        <f t="shared" si="78"/>
        <v>2022</v>
      </c>
      <c r="D1726" s="12" t="str">
        <f t="shared" si="79"/>
        <v>Feb</v>
      </c>
      <c r="E1726" s="1">
        <v>6298</v>
      </c>
      <c r="F1726" s="1">
        <v>5172</v>
      </c>
      <c r="G1726" s="1">
        <v>1126</v>
      </c>
      <c r="H1726" s="3">
        <f t="shared" si="80"/>
        <v>0.17878691648142267</v>
      </c>
      <c r="I1726" s="1" t="s">
        <v>29</v>
      </c>
      <c r="J1726" s="1" t="s">
        <v>14</v>
      </c>
      <c r="K1726" s="1" t="s">
        <v>20</v>
      </c>
      <c r="L1726" s="1" t="s">
        <v>31</v>
      </c>
      <c r="M1726" s="1" t="s">
        <v>32</v>
      </c>
      <c r="N1726" s="1" t="s">
        <v>24</v>
      </c>
      <c r="O1726" s="13">
        <v>0.27</v>
      </c>
    </row>
    <row r="1727" spans="1:15" x14ac:dyDescent="0.25">
      <c r="A1727" s="1" t="s">
        <v>1762</v>
      </c>
      <c r="B1727" s="12">
        <v>45078</v>
      </c>
      <c r="C1727" s="12" t="str">
        <f t="shared" si="78"/>
        <v>2023</v>
      </c>
      <c r="D1727" s="12" t="str">
        <f t="shared" si="79"/>
        <v>Jun</v>
      </c>
      <c r="E1727" s="1">
        <v>29770</v>
      </c>
      <c r="F1727" s="1">
        <v>24474</v>
      </c>
      <c r="G1727" s="1">
        <v>5296</v>
      </c>
      <c r="H1727" s="3">
        <f t="shared" si="80"/>
        <v>0.17789721195834732</v>
      </c>
      <c r="I1727" s="1" t="s">
        <v>13</v>
      </c>
      <c r="J1727" s="1" t="s">
        <v>26</v>
      </c>
      <c r="K1727" s="1" t="s">
        <v>21</v>
      </c>
      <c r="L1727" s="1" t="s">
        <v>16</v>
      </c>
      <c r="M1727" s="1" t="s">
        <v>23</v>
      </c>
      <c r="N1727" s="1" t="s">
        <v>33</v>
      </c>
      <c r="O1727" s="13">
        <v>0.24</v>
      </c>
    </row>
    <row r="1728" spans="1:15" x14ac:dyDescent="0.25">
      <c r="A1728" s="1" t="s">
        <v>1763</v>
      </c>
      <c r="B1728" s="12">
        <v>45239</v>
      </c>
      <c r="C1728" s="12" t="str">
        <f t="shared" si="78"/>
        <v>2023</v>
      </c>
      <c r="D1728" s="12" t="str">
        <f t="shared" si="79"/>
        <v>Nov</v>
      </c>
      <c r="E1728" s="1">
        <v>45843</v>
      </c>
      <c r="F1728" s="1">
        <v>16570</v>
      </c>
      <c r="G1728" s="1">
        <v>29273</v>
      </c>
      <c r="H1728" s="3">
        <f t="shared" si="80"/>
        <v>0.63854896058285893</v>
      </c>
      <c r="I1728" s="1" t="s">
        <v>20</v>
      </c>
      <c r="J1728" s="1" t="s">
        <v>36</v>
      </c>
      <c r="K1728" s="1" t="s">
        <v>29</v>
      </c>
      <c r="L1728" s="1" t="s">
        <v>31</v>
      </c>
      <c r="M1728" s="1" t="s">
        <v>23</v>
      </c>
      <c r="N1728" s="1" t="s">
        <v>18</v>
      </c>
      <c r="O1728" s="13">
        <v>0</v>
      </c>
    </row>
    <row r="1729" spans="1:15" x14ac:dyDescent="0.25">
      <c r="A1729" s="1" t="s">
        <v>1764</v>
      </c>
      <c r="B1729" s="12">
        <v>45213</v>
      </c>
      <c r="C1729" s="12" t="str">
        <f t="shared" si="78"/>
        <v>2023</v>
      </c>
      <c r="D1729" s="12" t="str">
        <f t="shared" si="79"/>
        <v>Oct</v>
      </c>
      <c r="E1729" s="1">
        <v>31689</v>
      </c>
      <c r="F1729" s="1">
        <v>5884</v>
      </c>
      <c r="G1729" s="1">
        <v>25805</v>
      </c>
      <c r="H1729" s="3">
        <f t="shared" si="80"/>
        <v>0.81432042664647042</v>
      </c>
      <c r="I1729" s="1" t="s">
        <v>29</v>
      </c>
      <c r="J1729" s="1" t="s">
        <v>40</v>
      </c>
      <c r="K1729" s="1" t="s">
        <v>29</v>
      </c>
      <c r="L1729" s="1" t="s">
        <v>16</v>
      </c>
      <c r="M1729" s="1" t="s">
        <v>17</v>
      </c>
      <c r="N1729" s="1" t="s">
        <v>51</v>
      </c>
      <c r="O1729" s="13">
        <v>0.03</v>
      </c>
    </row>
    <row r="1730" spans="1:15" x14ac:dyDescent="0.25">
      <c r="A1730" s="1" t="s">
        <v>1765</v>
      </c>
      <c r="B1730" s="12">
        <v>44898</v>
      </c>
      <c r="C1730" s="12" t="str">
        <f t="shared" si="78"/>
        <v>2022</v>
      </c>
      <c r="D1730" s="12" t="str">
        <f t="shared" si="79"/>
        <v>Dec</v>
      </c>
      <c r="E1730" s="1">
        <v>21337</v>
      </c>
      <c r="F1730" s="1">
        <v>15237</v>
      </c>
      <c r="G1730" s="1">
        <v>6100</v>
      </c>
      <c r="H1730" s="3">
        <f t="shared" si="80"/>
        <v>0.2858883629376201</v>
      </c>
      <c r="I1730" s="1" t="s">
        <v>13</v>
      </c>
      <c r="J1730" s="1" t="s">
        <v>26</v>
      </c>
      <c r="K1730" s="1" t="s">
        <v>45</v>
      </c>
      <c r="L1730" s="1" t="s">
        <v>31</v>
      </c>
      <c r="M1730" s="1" t="s">
        <v>32</v>
      </c>
      <c r="N1730" s="1" t="s">
        <v>18</v>
      </c>
      <c r="O1730" s="13">
        <v>0.11</v>
      </c>
    </row>
    <row r="1731" spans="1:15" x14ac:dyDescent="0.25">
      <c r="A1731" s="1" t="s">
        <v>1766</v>
      </c>
      <c r="B1731" s="12">
        <v>45068</v>
      </c>
      <c r="C1731" s="12" t="str">
        <f t="shared" ref="C1731:C1794" si="81">TEXT(B1731,"YYYY")</f>
        <v>2023</v>
      </c>
      <c r="D1731" s="12" t="str">
        <f t="shared" ref="D1731:D1794" si="82">TEXT(B1731,"MMM")</f>
        <v>May</v>
      </c>
      <c r="E1731" s="1">
        <v>46261</v>
      </c>
      <c r="F1731" s="1">
        <v>19543</v>
      </c>
      <c r="G1731" s="1">
        <v>26718</v>
      </c>
      <c r="H1731" s="3">
        <f t="shared" ref="H1731:H1794" si="83">G1731/E1731</f>
        <v>0.5775491234517196</v>
      </c>
      <c r="I1731" s="1" t="s">
        <v>29</v>
      </c>
      <c r="J1731" s="1" t="s">
        <v>36</v>
      </c>
      <c r="K1731" s="1" t="s">
        <v>21</v>
      </c>
      <c r="L1731" s="1" t="s">
        <v>27</v>
      </c>
      <c r="M1731" s="1" t="s">
        <v>23</v>
      </c>
      <c r="N1731" s="1" t="s">
        <v>24</v>
      </c>
      <c r="O1731" s="13">
        <v>0.2</v>
      </c>
    </row>
    <row r="1732" spans="1:15" x14ac:dyDescent="0.25">
      <c r="A1732" s="1" t="s">
        <v>1767</v>
      </c>
      <c r="B1732" s="12">
        <v>44942</v>
      </c>
      <c r="C1732" s="12" t="str">
        <f t="shared" si="81"/>
        <v>2023</v>
      </c>
      <c r="D1732" s="12" t="str">
        <f t="shared" si="82"/>
        <v>Jan</v>
      </c>
      <c r="E1732" s="1">
        <v>12324</v>
      </c>
      <c r="F1732" s="1">
        <v>8484</v>
      </c>
      <c r="G1732" s="1">
        <v>3840</v>
      </c>
      <c r="H1732" s="3">
        <f t="shared" si="83"/>
        <v>0.31158714703018503</v>
      </c>
      <c r="I1732" s="1" t="s">
        <v>35</v>
      </c>
      <c r="J1732" s="1" t="s">
        <v>40</v>
      </c>
      <c r="K1732" s="1" t="s">
        <v>15</v>
      </c>
      <c r="L1732" s="1" t="s">
        <v>22</v>
      </c>
      <c r="M1732" s="1" t="s">
        <v>32</v>
      </c>
      <c r="N1732" s="1" t="s">
        <v>18</v>
      </c>
      <c r="O1732" s="13">
        <v>0.11</v>
      </c>
    </row>
    <row r="1733" spans="1:15" x14ac:dyDescent="0.25">
      <c r="A1733" s="1" t="s">
        <v>1768</v>
      </c>
      <c r="B1733" s="12">
        <v>44628</v>
      </c>
      <c r="C1733" s="12" t="str">
        <f t="shared" si="81"/>
        <v>2022</v>
      </c>
      <c r="D1733" s="12" t="str">
        <f t="shared" si="82"/>
        <v>Mar</v>
      </c>
      <c r="E1733" s="1">
        <v>13155</v>
      </c>
      <c r="F1733" s="1">
        <v>22051</v>
      </c>
      <c r="G1733" s="1">
        <v>-8896</v>
      </c>
      <c r="H1733" s="3">
        <f t="shared" si="83"/>
        <v>-0.67624477385024706</v>
      </c>
      <c r="I1733" s="1" t="s">
        <v>13</v>
      </c>
      <c r="J1733" s="1" t="s">
        <v>26</v>
      </c>
      <c r="K1733" s="1" t="s">
        <v>35</v>
      </c>
      <c r="L1733" s="1" t="s">
        <v>27</v>
      </c>
      <c r="M1733" s="1" t="s">
        <v>17</v>
      </c>
      <c r="N1733" s="1" t="s">
        <v>33</v>
      </c>
      <c r="O1733" s="13">
        <v>0.08</v>
      </c>
    </row>
    <row r="1734" spans="1:15" x14ac:dyDescent="0.25">
      <c r="A1734" s="1" t="s">
        <v>1769</v>
      </c>
      <c r="B1734" s="12">
        <v>44723</v>
      </c>
      <c r="C1734" s="12" t="str">
        <f t="shared" si="81"/>
        <v>2022</v>
      </c>
      <c r="D1734" s="12" t="str">
        <f t="shared" si="82"/>
        <v>Jun</v>
      </c>
      <c r="E1734" s="1">
        <v>42105</v>
      </c>
      <c r="F1734" s="1">
        <v>28139</v>
      </c>
      <c r="G1734" s="1">
        <v>13966</v>
      </c>
      <c r="H1734" s="3">
        <f t="shared" si="83"/>
        <v>0.3316945730910818</v>
      </c>
      <c r="I1734" s="1" t="s">
        <v>13</v>
      </c>
      <c r="J1734" s="1" t="s">
        <v>26</v>
      </c>
      <c r="K1734" s="1" t="s">
        <v>21</v>
      </c>
      <c r="L1734" s="1" t="s">
        <v>31</v>
      </c>
      <c r="M1734" s="1" t="s">
        <v>32</v>
      </c>
      <c r="N1734" s="1" t="s">
        <v>33</v>
      </c>
      <c r="O1734" s="13">
        <v>0.17</v>
      </c>
    </row>
    <row r="1735" spans="1:15" x14ac:dyDescent="0.25">
      <c r="A1735" s="1" t="s">
        <v>1770</v>
      </c>
      <c r="B1735" s="12">
        <v>45057</v>
      </c>
      <c r="C1735" s="12" t="str">
        <f t="shared" si="81"/>
        <v>2023</v>
      </c>
      <c r="D1735" s="12" t="str">
        <f t="shared" si="82"/>
        <v>May</v>
      </c>
      <c r="E1735" s="1">
        <v>44665</v>
      </c>
      <c r="F1735" s="1">
        <v>29352</v>
      </c>
      <c r="G1735" s="1">
        <v>15313</v>
      </c>
      <c r="H1735" s="3">
        <f t="shared" si="83"/>
        <v>0.34284115078920857</v>
      </c>
      <c r="I1735" s="1" t="s">
        <v>20</v>
      </c>
      <c r="J1735" s="1" t="s">
        <v>40</v>
      </c>
      <c r="K1735" s="1" t="s">
        <v>35</v>
      </c>
      <c r="L1735" s="1" t="s">
        <v>31</v>
      </c>
      <c r="M1735" s="1" t="s">
        <v>17</v>
      </c>
      <c r="N1735" s="1" t="s">
        <v>18</v>
      </c>
      <c r="O1735" s="13">
        <v>0.17</v>
      </c>
    </row>
    <row r="1736" spans="1:15" x14ac:dyDescent="0.25">
      <c r="A1736" s="1" t="s">
        <v>1771</v>
      </c>
      <c r="B1736" s="12">
        <v>45277</v>
      </c>
      <c r="C1736" s="12" t="str">
        <f t="shared" si="81"/>
        <v>2023</v>
      </c>
      <c r="D1736" s="12" t="str">
        <f t="shared" si="82"/>
        <v>Dec</v>
      </c>
      <c r="E1736" s="1">
        <v>32402</v>
      </c>
      <c r="F1736" s="1">
        <v>4350</v>
      </c>
      <c r="G1736" s="1">
        <v>28052</v>
      </c>
      <c r="H1736" s="3">
        <f t="shared" si="83"/>
        <v>0.86574902783778784</v>
      </c>
      <c r="I1736" s="1" t="s">
        <v>13</v>
      </c>
      <c r="J1736" s="1" t="s">
        <v>36</v>
      </c>
      <c r="K1736" s="1" t="s">
        <v>15</v>
      </c>
      <c r="L1736" s="1" t="s">
        <v>27</v>
      </c>
      <c r="M1736" s="1" t="s">
        <v>17</v>
      </c>
      <c r="N1736" s="1" t="s">
        <v>33</v>
      </c>
      <c r="O1736" s="13">
        <v>0.24</v>
      </c>
    </row>
    <row r="1737" spans="1:15" x14ac:dyDescent="0.25">
      <c r="A1737" s="1" t="s">
        <v>1772</v>
      </c>
      <c r="B1737" s="12">
        <v>44892</v>
      </c>
      <c r="C1737" s="12" t="str">
        <f t="shared" si="81"/>
        <v>2022</v>
      </c>
      <c r="D1737" s="12" t="str">
        <f t="shared" si="82"/>
        <v>Nov</v>
      </c>
      <c r="E1737" s="1">
        <v>7079</v>
      </c>
      <c r="F1737" s="1">
        <v>8806</v>
      </c>
      <c r="G1737" s="1">
        <v>-1727</v>
      </c>
      <c r="H1737" s="3">
        <f t="shared" si="83"/>
        <v>-0.2439610114422941</v>
      </c>
      <c r="I1737" s="1" t="s">
        <v>29</v>
      </c>
      <c r="J1737" s="1" t="s">
        <v>30</v>
      </c>
      <c r="K1737" s="1" t="s">
        <v>21</v>
      </c>
      <c r="L1737" s="1" t="s">
        <v>41</v>
      </c>
      <c r="M1737" s="1" t="s">
        <v>32</v>
      </c>
      <c r="N1737" s="1" t="s">
        <v>18</v>
      </c>
      <c r="O1737" s="13">
        <v>0.25</v>
      </c>
    </row>
    <row r="1738" spans="1:15" x14ac:dyDescent="0.25">
      <c r="A1738" s="1" t="s">
        <v>1773</v>
      </c>
      <c r="B1738" s="12">
        <v>44690</v>
      </c>
      <c r="C1738" s="12" t="str">
        <f t="shared" si="81"/>
        <v>2022</v>
      </c>
      <c r="D1738" s="12" t="str">
        <f t="shared" si="82"/>
        <v>May</v>
      </c>
      <c r="E1738" s="1">
        <v>31422</v>
      </c>
      <c r="F1738" s="1">
        <v>23067</v>
      </c>
      <c r="G1738" s="1">
        <v>8355</v>
      </c>
      <c r="H1738" s="3">
        <f t="shared" si="83"/>
        <v>0.26589650563299599</v>
      </c>
      <c r="I1738" s="1" t="s">
        <v>35</v>
      </c>
      <c r="J1738" s="1" t="s">
        <v>36</v>
      </c>
      <c r="K1738" s="1" t="s">
        <v>20</v>
      </c>
      <c r="L1738" s="1" t="s">
        <v>31</v>
      </c>
      <c r="M1738" s="1" t="s">
        <v>17</v>
      </c>
      <c r="N1738" s="1" t="s">
        <v>18</v>
      </c>
      <c r="O1738" s="13">
        <v>0.17</v>
      </c>
    </row>
    <row r="1739" spans="1:15" x14ac:dyDescent="0.25">
      <c r="A1739" s="1" t="s">
        <v>1774</v>
      </c>
      <c r="B1739" s="12">
        <v>44771</v>
      </c>
      <c r="C1739" s="12" t="str">
        <f t="shared" si="81"/>
        <v>2022</v>
      </c>
      <c r="D1739" s="12" t="str">
        <f t="shared" si="82"/>
        <v>Jul</v>
      </c>
      <c r="E1739" s="1">
        <v>22931</v>
      </c>
      <c r="F1739" s="1">
        <v>25239</v>
      </c>
      <c r="G1739" s="1">
        <v>-2308</v>
      </c>
      <c r="H1739" s="3">
        <f t="shared" si="83"/>
        <v>-0.10064977541319611</v>
      </c>
      <c r="I1739" s="1" t="s">
        <v>13</v>
      </c>
      <c r="J1739" s="1" t="s">
        <v>26</v>
      </c>
      <c r="K1739" s="1" t="s">
        <v>21</v>
      </c>
      <c r="L1739" s="1" t="s">
        <v>41</v>
      </c>
      <c r="M1739" s="1" t="s">
        <v>38</v>
      </c>
      <c r="N1739" s="1" t="s">
        <v>24</v>
      </c>
      <c r="O1739" s="13">
        <v>0.19</v>
      </c>
    </row>
    <row r="1740" spans="1:15" x14ac:dyDescent="0.25">
      <c r="A1740" s="1" t="s">
        <v>1775</v>
      </c>
      <c r="B1740" s="12">
        <v>45029</v>
      </c>
      <c r="C1740" s="12" t="str">
        <f t="shared" si="81"/>
        <v>2023</v>
      </c>
      <c r="D1740" s="12" t="str">
        <f t="shared" si="82"/>
        <v>Apr</v>
      </c>
      <c r="E1740" s="1">
        <v>40582</v>
      </c>
      <c r="F1740" s="1">
        <v>21562</v>
      </c>
      <c r="G1740" s="1">
        <v>19020</v>
      </c>
      <c r="H1740" s="3">
        <f t="shared" si="83"/>
        <v>0.46868069587501848</v>
      </c>
      <c r="I1740" s="1" t="s">
        <v>35</v>
      </c>
      <c r="J1740" s="1" t="s">
        <v>26</v>
      </c>
      <c r="K1740" s="1" t="s">
        <v>21</v>
      </c>
      <c r="L1740" s="1" t="s">
        <v>27</v>
      </c>
      <c r="M1740" s="1" t="s">
        <v>23</v>
      </c>
      <c r="N1740" s="1" t="s">
        <v>18</v>
      </c>
      <c r="O1740" s="13">
        <v>0.16</v>
      </c>
    </row>
    <row r="1741" spans="1:15" x14ac:dyDescent="0.25">
      <c r="A1741" s="1" t="s">
        <v>1776</v>
      </c>
      <c r="B1741" s="12">
        <v>44697</v>
      </c>
      <c r="C1741" s="12" t="str">
        <f t="shared" si="81"/>
        <v>2022</v>
      </c>
      <c r="D1741" s="12" t="str">
        <f t="shared" si="82"/>
        <v>May</v>
      </c>
      <c r="E1741" s="1">
        <v>41501</v>
      </c>
      <c r="F1741" s="1">
        <v>9936</v>
      </c>
      <c r="G1741" s="1">
        <v>31565</v>
      </c>
      <c r="H1741" s="3">
        <f t="shared" si="83"/>
        <v>0.76058408231126962</v>
      </c>
      <c r="I1741" s="1" t="s">
        <v>29</v>
      </c>
      <c r="J1741" s="1" t="s">
        <v>26</v>
      </c>
      <c r="K1741" s="1" t="s">
        <v>20</v>
      </c>
      <c r="L1741" s="1" t="s">
        <v>31</v>
      </c>
      <c r="M1741" s="1" t="s">
        <v>17</v>
      </c>
      <c r="N1741" s="1" t="s">
        <v>24</v>
      </c>
      <c r="O1741" s="13">
        <v>0.12</v>
      </c>
    </row>
    <row r="1742" spans="1:15" x14ac:dyDescent="0.25">
      <c r="A1742" s="1" t="s">
        <v>1777</v>
      </c>
      <c r="B1742" s="12">
        <v>45141</v>
      </c>
      <c r="C1742" s="12" t="str">
        <f t="shared" si="81"/>
        <v>2023</v>
      </c>
      <c r="D1742" s="12" t="str">
        <f t="shared" si="82"/>
        <v>Aug</v>
      </c>
      <c r="E1742" s="1">
        <v>35515</v>
      </c>
      <c r="F1742" s="1">
        <v>28708</v>
      </c>
      <c r="G1742" s="1">
        <v>6807</v>
      </c>
      <c r="H1742" s="3">
        <f t="shared" si="83"/>
        <v>0.19166549345347036</v>
      </c>
      <c r="I1742" s="1" t="s">
        <v>15</v>
      </c>
      <c r="J1742" s="1" t="s">
        <v>14</v>
      </c>
      <c r="K1742" s="1" t="s">
        <v>45</v>
      </c>
      <c r="L1742" s="1" t="s">
        <v>16</v>
      </c>
      <c r="M1742" s="1" t="s">
        <v>17</v>
      </c>
      <c r="N1742" s="1" t="s">
        <v>24</v>
      </c>
      <c r="O1742" s="13">
        <v>0.16</v>
      </c>
    </row>
    <row r="1743" spans="1:15" x14ac:dyDescent="0.25">
      <c r="A1743" s="1" t="s">
        <v>1778</v>
      </c>
      <c r="B1743" s="12">
        <v>44989</v>
      </c>
      <c r="C1743" s="12" t="str">
        <f t="shared" si="81"/>
        <v>2023</v>
      </c>
      <c r="D1743" s="12" t="str">
        <f t="shared" si="82"/>
        <v>Mar</v>
      </c>
      <c r="E1743" s="1">
        <v>13425</v>
      </c>
      <c r="F1743" s="1">
        <v>4082</v>
      </c>
      <c r="G1743" s="1">
        <v>9343</v>
      </c>
      <c r="H1743" s="3">
        <f t="shared" si="83"/>
        <v>0.69594040968342641</v>
      </c>
      <c r="I1743" s="1" t="s">
        <v>13</v>
      </c>
      <c r="J1743" s="1" t="s">
        <v>36</v>
      </c>
      <c r="K1743" s="1" t="s">
        <v>21</v>
      </c>
      <c r="L1743" s="1" t="s">
        <v>16</v>
      </c>
      <c r="M1743" s="1" t="s">
        <v>32</v>
      </c>
      <c r="N1743" s="1" t="s">
        <v>24</v>
      </c>
      <c r="O1743" s="13">
        <v>0.25</v>
      </c>
    </row>
    <row r="1744" spans="1:15" x14ac:dyDescent="0.25">
      <c r="A1744" s="1" t="s">
        <v>1779</v>
      </c>
      <c r="B1744" s="12">
        <v>44889</v>
      </c>
      <c r="C1744" s="12" t="str">
        <f t="shared" si="81"/>
        <v>2022</v>
      </c>
      <c r="D1744" s="12" t="str">
        <f t="shared" si="82"/>
        <v>Nov</v>
      </c>
      <c r="E1744" s="1">
        <v>40604</v>
      </c>
      <c r="F1744" s="1">
        <v>28326</v>
      </c>
      <c r="G1744" s="1">
        <v>12278</v>
      </c>
      <c r="H1744" s="3">
        <f t="shared" si="83"/>
        <v>0.30238400157619938</v>
      </c>
      <c r="I1744" s="1" t="s">
        <v>29</v>
      </c>
      <c r="J1744" s="1" t="s">
        <v>26</v>
      </c>
      <c r="K1744" s="1" t="s">
        <v>21</v>
      </c>
      <c r="L1744" s="1" t="s">
        <v>27</v>
      </c>
      <c r="M1744" s="1" t="s">
        <v>17</v>
      </c>
      <c r="N1744" s="1" t="s">
        <v>33</v>
      </c>
      <c r="O1744" s="13">
        <v>0.17</v>
      </c>
    </row>
    <row r="1745" spans="1:15" x14ac:dyDescent="0.25">
      <c r="A1745" s="1" t="s">
        <v>1780</v>
      </c>
      <c r="B1745" s="12">
        <v>44820</v>
      </c>
      <c r="C1745" s="12" t="str">
        <f t="shared" si="81"/>
        <v>2022</v>
      </c>
      <c r="D1745" s="12" t="str">
        <f t="shared" si="82"/>
        <v>Sep</v>
      </c>
      <c r="E1745" s="1">
        <v>36910</v>
      </c>
      <c r="F1745" s="1">
        <v>20010</v>
      </c>
      <c r="G1745" s="1">
        <v>16900</v>
      </c>
      <c r="H1745" s="3">
        <f t="shared" si="83"/>
        <v>0.45787049580059602</v>
      </c>
      <c r="I1745" s="1" t="s">
        <v>29</v>
      </c>
      <c r="J1745" s="1" t="s">
        <v>26</v>
      </c>
      <c r="K1745" s="1" t="s">
        <v>15</v>
      </c>
      <c r="L1745" s="1" t="s">
        <v>22</v>
      </c>
      <c r="M1745" s="1" t="s">
        <v>32</v>
      </c>
      <c r="N1745" s="1" t="s">
        <v>18</v>
      </c>
      <c r="O1745" s="13">
        <v>0.2</v>
      </c>
    </row>
    <row r="1746" spans="1:15" x14ac:dyDescent="0.25">
      <c r="A1746" s="1" t="s">
        <v>1781</v>
      </c>
      <c r="B1746" s="12">
        <v>44660</v>
      </c>
      <c r="C1746" s="12" t="str">
        <f t="shared" si="81"/>
        <v>2022</v>
      </c>
      <c r="D1746" s="12" t="str">
        <f t="shared" si="82"/>
        <v>Apr</v>
      </c>
      <c r="E1746" s="1">
        <v>24647</v>
      </c>
      <c r="F1746" s="1">
        <v>19505</v>
      </c>
      <c r="G1746" s="1">
        <v>5142</v>
      </c>
      <c r="H1746" s="3">
        <f t="shared" si="83"/>
        <v>0.20862579624295047</v>
      </c>
      <c r="I1746" s="1" t="s">
        <v>29</v>
      </c>
      <c r="J1746" s="1" t="s">
        <v>26</v>
      </c>
      <c r="K1746" s="1" t="s">
        <v>35</v>
      </c>
      <c r="L1746" s="1" t="s">
        <v>41</v>
      </c>
      <c r="M1746" s="1" t="s">
        <v>38</v>
      </c>
      <c r="N1746" s="1" t="s">
        <v>33</v>
      </c>
      <c r="O1746" s="13">
        <v>0.21</v>
      </c>
    </row>
    <row r="1747" spans="1:15" x14ac:dyDescent="0.25">
      <c r="A1747" s="1" t="s">
        <v>1782</v>
      </c>
      <c r="B1747" s="12">
        <v>44790</v>
      </c>
      <c r="C1747" s="12" t="str">
        <f t="shared" si="81"/>
        <v>2022</v>
      </c>
      <c r="D1747" s="12" t="str">
        <f t="shared" si="82"/>
        <v>Aug</v>
      </c>
      <c r="E1747" s="1">
        <v>39972</v>
      </c>
      <c r="F1747" s="1">
        <v>27333</v>
      </c>
      <c r="G1747" s="1">
        <v>12639</v>
      </c>
      <c r="H1747" s="3">
        <f t="shared" si="83"/>
        <v>0.31619633743620534</v>
      </c>
      <c r="I1747" s="1" t="s">
        <v>35</v>
      </c>
      <c r="J1747" s="1" t="s">
        <v>14</v>
      </c>
      <c r="K1747" s="1" t="s">
        <v>21</v>
      </c>
      <c r="L1747" s="1" t="s">
        <v>27</v>
      </c>
      <c r="M1747" s="1" t="s">
        <v>23</v>
      </c>
      <c r="N1747" s="1" t="s">
        <v>18</v>
      </c>
      <c r="O1747" s="13">
        <v>0.16</v>
      </c>
    </row>
    <row r="1748" spans="1:15" x14ac:dyDescent="0.25">
      <c r="A1748" s="1" t="s">
        <v>1783</v>
      </c>
      <c r="B1748" s="12">
        <v>45262</v>
      </c>
      <c r="C1748" s="12" t="str">
        <f t="shared" si="81"/>
        <v>2023</v>
      </c>
      <c r="D1748" s="12" t="str">
        <f t="shared" si="82"/>
        <v>Dec</v>
      </c>
      <c r="E1748" s="1">
        <v>15759</v>
      </c>
      <c r="F1748" s="1">
        <v>9656</v>
      </c>
      <c r="G1748" s="1">
        <v>6103</v>
      </c>
      <c r="H1748" s="3">
        <f t="shared" si="83"/>
        <v>0.38727076591154264</v>
      </c>
      <c r="I1748" s="1" t="s">
        <v>13</v>
      </c>
      <c r="J1748" s="1" t="s">
        <v>14</v>
      </c>
      <c r="K1748" s="1" t="s">
        <v>20</v>
      </c>
      <c r="L1748" s="1" t="s">
        <v>31</v>
      </c>
      <c r="M1748" s="1" t="s">
        <v>17</v>
      </c>
      <c r="N1748" s="1" t="s">
        <v>33</v>
      </c>
      <c r="O1748" s="13">
        <v>0.22</v>
      </c>
    </row>
    <row r="1749" spans="1:15" x14ac:dyDescent="0.25">
      <c r="A1749" s="1" t="s">
        <v>1784</v>
      </c>
      <c r="B1749" s="12">
        <v>45189</v>
      </c>
      <c r="C1749" s="12" t="str">
        <f t="shared" si="81"/>
        <v>2023</v>
      </c>
      <c r="D1749" s="12" t="str">
        <f t="shared" si="82"/>
        <v>Sep</v>
      </c>
      <c r="E1749" s="1">
        <v>25309</v>
      </c>
      <c r="F1749" s="1">
        <v>5619</v>
      </c>
      <c r="G1749" s="1">
        <v>19690</v>
      </c>
      <c r="H1749" s="3">
        <f t="shared" si="83"/>
        <v>0.77798411632225695</v>
      </c>
      <c r="I1749" s="1" t="s">
        <v>35</v>
      </c>
      <c r="J1749" s="1" t="s">
        <v>36</v>
      </c>
      <c r="K1749" s="1" t="s">
        <v>20</v>
      </c>
      <c r="L1749" s="1" t="s">
        <v>27</v>
      </c>
      <c r="M1749" s="1" t="s">
        <v>17</v>
      </c>
      <c r="N1749" s="1" t="s">
        <v>18</v>
      </c>
      <c r="O1749" s="13">
        <v>0.02</v>
      </c>
    </row>
    <row r="1750" spans="1:15" x14ac:dyDescent="0.25">
      <c r="A1750" s="1" t="s">
        <v>1785</v>
      </c>
      <c r="B1750" s="12">
        <v>44682</v>
      </c>
      <c r="C1750" s="12" t="str">
        <f t="shared" si="81"/>
        <v>2022</v>
      </c>
      <c r="D1750" s="12" t="str">
        <f t="shared" si="82"/>
        <v>May</v>
      </c>
      <c r="E1750" s="1">
        <v>46613</v>
      </c>
      <c r="F1750" s="1">
        <v>12831</v>
      </c>
      <c r="G1750" s="1">
        <v>33782</v>
      </c>
      <c r="H1750" s="3">
        <f t="shared" si="83"/>
        <v>0.72473344345997892</v>
      </c>
      <c r="I1750" s="1" t="s">
        <v>13</v>
      </c>
      <c r="J1750" s="1" t="s">
        <v>14</v>
      </c>
      <c r="K1750" s="1" t="s">
        <v>35</v>
      </c>
      <c r="L1750" s="1" t="s">
        <v>27</v>
      </c>
      <c r="M1750" s="1" t="s">
        <v>17</v>
      </c>
      <c r="N1750" s="1" t="s">
        <v>24</v>
      </c>
      <c r="O1750" s="13">
        <v>0.17</v>
      </c>
    </row>
    <row r="1751" spans="1:15" x14ac:dyDescent="0.25">
      <c r="A1751" s="1" t="s">
        <v>1786</v>
      </c>
      <c r="B1751" s="12">
        <v>44775</v>
      </c>
      <c r="C1751" s="12" t="str">
        <f t="shared" si="81"/>
        <v>2022</v>
      </c>
      <c r="D1751" s="12" t="str">
        <f t="shared" si="82"/>
        <v>Aug</v>
      </c>
      <c r="E1751" s="1">
        <v>44348</v>
      </c>
      <c r="F1751" s="1">
        <v>22024</v>
      </c>
      <c r="G1751" s="1">
        <v>22324</v>
      </c>
      <c r="H1751" s="3">
        <f t="shared" si="83"/>
        <v>0.50338233967709933</v>
      </c>
      <c r="I1751" s="1" t="s">
        <v>20</v>
      </c>
      <c r="J1751" s="1" t="s">
        <v>36</v>
      </c>
      <c r="K1751" s="1" t="s">
        <v>21</v>
      </c>
      <c r="L1751" s="1" t="s">
        <v>31</v>
      </c>
      <c r="M1751" s="1" t="s">
        <v>17</v>
      </c>
      <c r="N1751" s="1" t="s">
        <v>18</v>
      </c>
      <c r="O1751" s="13">
        <v>0</v>
      </c>
    </row>
    <row r="1752" spans="1:15" x14ac:dyDescent="0.25">
      <c r="A1752" s="1" t="s">
        <v>1787</v>
      </c>
      <c r="B1752" s="12">
        <v>44947</v>
      </c>
      <c r="C1752" s="12" t="str">
        <f t="shared" si="81"/>
        <v>2023</v>
      </c>
      <c r="D1752" s="12" t="str">
        <f t="shared" si="82"/>
        <v>Jan</v>
      </c>
      <c r="E1752" s="1">
        <v>25401</v>
      </c>
      <c r="F1752" s="1">
        <v>20984</v>
      </c>
      <c r="G1752" s="1">
        <v>4417</v>
      </c>
      <c r="H1752" s="3">
        <f t="shared" si="83"/>
        <v>0.17389079170111413</v>
      </c>
      <c r="I1752" s="1" t="s">
        <v>29</v>
      </c>
      <c r="J1752" s="1" t="s">
        <v>40</v>
      </c>
      <c r="K1752" s="1" t="s">
        <v>29</v>
      </c>
      <c r="L1752" s="1" t="s">
        <v>22</v>
      </c>
      <c r="M1752" s="1" t="s">
        <v>17</v>
      </c>
      <c r="N1752" s="1" t="s">
        <v>18</v>
      </c>
      <c r="O1752" s="13">
        <v>0.08</v>
      </c>
    </row>
    <row r="1753" spans="1:15" x14ac:dyDescent="0.25">
      <c r="A1753" s="1" t="s">
        <v>1788</v>
      </c>
      <c r="B1753" s="12">
        <v>45274</v>
      </c>
      <c r="C1753" s="12" t="str">
        <f t="shared" si="81"/>
        <v>2023</v>
      </c>
      <c r="D1753" s="12" t="str">
        <f t="shared" si="82"/>
        <v>Dec</v>
      </c>
      <c r="E1753" s="1">
        <v>17368</v>
      </c>
      <c r="F1753" s="1">
        <v>23490</v>
      </c>
      <c r="G1753" s="1">
        <v>-6122</v>
      </c>
      <c r="H1753" s="3">
        <f t="shared" si="83"/>
        <v>-0.35248733302625518</v>
      </c>
      <c r="I1753" s="1" t="s">
        <v>13</v>
      </c>
      <c r="J1753" s="1" t="s">
        <v>40</v>
      </c>
      <c r="K1753" s="1" t="s">
        <v>21</v>
      </c>
      <c r="L1753" s="1" t="s">
        <v>22</v>
      </c>
      <c r="M1753" s="1" t="s">
        <v>32</v>
      </c>
      <c r="N1753" s="1" t="s">
        <v>24</v>
      </c>
      <c r="O1753" s="13">
        <v>0.28000000000000003</v>
      </c>
    </row>
    <row r="1754" spans="1:15" x14ac:dyDescent="0.25">
      <c r="A1754" s="1" t="s">
        <v>1789</v>
      </c>
      <c r="B1754" s="12">
        <v>45078</v>
      </c>
      <c r="C1754" s="12" t="str">
        <f t="shared" si="81"/>
        <v>2023</v>
      </c>
      <c r="D1754" s="12" t="str">
        <f t="shared" si="82"/>
        <v>Jun</v>
      </c>
      <c r="E1754" s="1">
        <v>21284</v>
      </c>
      <c r="F1754" s="1">
        <v>18401</v>
      </c>
      <c r="G1754" s="1">
        <v>2883</v>
      </c>
      <c r="H1754" s="3">
        <f t="shared" si="83"/>
        <v>0.13545386205600451</v>
      </c>
      <c r="I1754" s="1" t="s">
        <v>13</v>
      </c>
      <c r="J1754" s="1" t="s">
        <v>14</v>
      </c>
      <c r="K1754" s="1" t="s">
        <v>35</v>
      </c>
      <c r="L1754" s="1" t="s">
        <v>16</v>
      </c>
      <c r="M1754" s="1" t="s">
        <v>32</v>
      </c>
      <c r="N1754" s="1" t="s">
        <v>33</v>
      </c>
      <c r="O1754" s="13">
        <v>0.26</v>
      </c>
    </row>
    <row r="1755" spans="1:15" x14ac:dyDescent="0.25">
      <c r="A1755" s="1" t="s">
        <v>1790</v>
      </c>
      <c r="B1755" s="12">
        <v>44577</v>
      </c>
      <c r="C1755" s="12" t="str">
        <f t="shared" si="81"/>
        <v>2022</v>
      </c>
      <c r="D1755" s="12" t="str">
        <f t="shared" si="82"/>
        <v>Jan</v>
      </c>
      <c r="E1755" s="1">
        <v>27295</v>
      </c>
      <c r="F1755" s="1">
        <v>23245</v>
      </c>
      <c r="G1755" s="1">
        <v>4050</v>
      </c>
      <c r="H1755" s="3">
        <f t="shared" si="83"/>
        <v>0.14837882396043231</v>
      </c>
      <c r="I1755" s="1" t="s">
        <v>13</v>
      </c>
      <c r="J1755" s="1" t="s">
        <v>36</v>
      </c>
      <c r="K1755" s="1" t="s">
        <v>21</v>
      </c>
      <c r="L1755" s="1" t="s">
        <v>27</v>
      </c>
      <c r="M1755" s="1" t="s">
        <v>17</v>
      </c>
      <c r="N1755" s="1" t="s">
        <v>18</v>
      </c>
      <c r="O1755" s="13">
        <v>0.14000000000000001</v>
      </c>
    </row>
    <row r="1756" spans="1:15" x14ac:dyDescent="0.25">
      <c r="A1756" s="1" t="s">
        <v>1791</v>
      </c>
      <c r="B1756" s="12">
        <v>44933</v>
      </c>
      <c r="C1756" s="12" t="str">
        <f t="shared" si="81"/>
        <v>2023</v>
      </c>
      <c r="D1756" s="12" t="str">
        <f t="shared" si="82"/>
        <v>Jan</v>
      </c>
      <c r="E1756" s="1">
        <v>14871</v>
      </c>
      <c r="F1756" s="1">
        <v>9195</v>
      </c>
      <c r="G1756" s="1">
        <v>5676</v>
      </c>
      <c r="H1756" s="3">
        <f t="shared" si="83"/>
        <v>0.38168246923542465</v>
      </c>
      <c r="I1756" s="1" t="s">
        <v>29</v>
      </c>
      <c r="J1756" s="1" t="s">
        <v>36</v>
      </c>
      <c r="K1756" s="1" t="s">
        <v>21</v>
      </c>
      <c r="L1756" s="1" t="s">
        <v>22</v>
      </c>
      <c r="M1756" s="1" t="s">
        <v>23</v>
      </c>
      <c r="N1756" s="1" t="s">
        <v>33</v>
      </c>
      <c r="O1756" s="13">
        <v>0.16</v>
      </c>
    </row>
    <row r="1757" spans="1:15" x14ac:dyDescent="0.25">
      <c r="A1757" s="1" t="s">
        <v>1792</v>
      </c>
      <c r="B1757" s="12">
        <v>44852</v>
      </c>
      <c r="C1757" s="12" t="str">
        <f t="shared" si="81"/>
        <v>2022</v>
      </c>
      <c r="D1757" s="12" t="str">
        <f t="shared" si="82"/>
        <v>Oct</v>
      </c>
      <c r="E1757" s="1">
        <v>11232</v>
      </c>
      <c r="F1757" s="1">
        <v>13366</v>
      </c>
      <c r="G1757" s="1">
        <v>-2134</v>
      </c>
      <c r="H1757" s="3">
        <f t="shared" si="83"/>
        <v>-0.18999287749287749</v>
      </c>
      <c r="I1757" s="1" t="s">
        <v>29</v>
      </c>
      <c r="J1757" s="1" t="s">
        <v>40</v>
      </c>
      <c r="K1757" s="1" t="s">
        <v>21</v>
      </c>
      <c r="L1757" s="1" t="s">
        <v>31</v>
      </c>
      <c r="M1757" s="1" t="s">
        <v>38</v>
      </c>
      <c r="N1757" s="1" t="s">
        <v>18</v>
      </c>
      <c r="O1757" s="13">
        <v>0.2</v>
      </c>
    </row>
    <row r="1758" spans="1:15" x14ac:dyDescent="0.25">
      <c r="A1758" s="1" t="s">
        <v>1793</v>
      </c>
      <c r="B1758" s="12">
        <v>44770</v>
      </c>
      <c r="C1758" s="12" t="str">
        <f t="shared" si="81"/>
        <v>2022</v>
      </c>
      <c r="D1758" s="12" t="str">
        <f t="shared" si="82"/>
        <v>Jul</v>
      </c>
      <c r="E1758" s="1">
        <v>15307</v>
      </c>
      <c r="F1758" s="1">
        <v>5167</v>
      </c>
      <c r="G1758" s="1">
        <v>10140</v>
      </c>
      <c r="H1758" s="3">
        <f t="shared" si="83"/>
        <v>0.66244201999085384</v>
      </c>
      <c r="I1758" s="1" t="s">
        <v>13</v>
      </c>
      <c r="J1758" s="1" t="s">
        <v>14</v>
      </c>
      <c r="K1758" s="1" t="s">
        <v>29</v>
      </c>
      <c r="L1758" s="1" t="s">
        <v>31</v>
      </c>
      <c r="M1758" s="1" t="s">
        <v>23</v>
      </c>
      <c r="N1758" s="1" t="s">
        <v>18</v>
      </c>
      <c r="O1758" s="13">
        <v>0.09</v>
      </c>
    </row>
    <row r="1759" spans="1:15" x14ac:dyDescent="0.25">
      <c r="A1759" s="1" t="s">
        <v>1794</v>
      </c>
      <c r="B1759" s="12">
        <v>45083</v>
      </c>
      <c r="C1759" s="12" t="str">
        <f t="shared" si="81"/>
        <v>2023</v>
      </c>
      <c r="D1759" s="12" t="str">
        <f t="shared" si="82"/>
        <v>Jun</v>
      </c>
      <c r="E1759" s="1">
        <v>22255</v>
      </c>
      <c r="F1759" s="1">
        <v>7782</v>
      </c>
      <c r="G1759" s="1">
        <v>14473</v>
      </c>
      <c r="H1759" s="3">
        <f t="shared" si="83"/>
        <v>0.6503257694900022</v>
      </c>
      <c r="I1759" s="1" t="s">
        <v>13</v>
      </c>
      <c r="J1759" s="1" t="s">
        <v>36</v>
      </c>
      <c r="K1759" s="1" t="s">
        <v>21</v>
      </c>
      <c r="L1759" s="1" t="s">
        <v>41</v>
      </c>
      <c r="M1759" s="1" t="s">
        <v>17</v>
      </c>
      <c r="N1759" s="1" t="s">
        <v>18</v>
      </c>
      <c r="O1759" s="13">
        <v>0.01</v>
      </c>
    </row>
    <row r="1760" spans="1:15" x14ac:dyDescent="0.25">
      <c r="A1760" s="1" t="s">
        <v>1795</v>
      </c>
      <c r="B1760" s="12">
        <v>44648</v>
      </c>
      <c r="C1760" s="12" t="str">
        <f t="shared" si="81"/>
        <v>2022</v>
      </c>
      <c r="D1760" s="12" t="str">
        <f t="shared" si="82"/>
        <v>Mar</v>
      </c>
      <c r="E1760" s="1">
        <v>45907</v>
      </c>
      <c r="F1760" s="1">
        <v>19740</v>
      </c>
      <c r="G1760" s="1">
        <v>26167</v>
      </c>
      <c r="H1760" s="3">
        <f t="shared" si="83"/>
        <v>0.57000021783170318</v>
      </c>
      <c r="I1760" s="1" t="s">
        <v>13</v>
      </c>
      <c r="J1760" s="1" t="s">
        <v>40</v>
      </c>
      <c r="K1760" s="1" t="s">
        <v>15</v>
      </c>
      <c r="L1760" s="1" t="s">
        <v>31</v>
      </c>
      <c r="M1760" s="1" t="s">
        <v>17</v>
      </c>
      <c r="N1760" s="1" t="s">
        <v>33</v>
      </c>
      <c r="O1760" s="13">
        <v>0.22</v>
      </c>
    </row>
    <row r="1761" spans="1:15" x14ac:dyDescent="0.25">
      <c r="A1761" s="1" t="s">
        <v>1796</v>
      </c>
      <c r="B1761" s="12">
        <v>45274</v>
      </c>
      <c r="C1761" s="12" t="str">
        <f t="shared" si="81"/>
        <v>2023</v>
      </c>
      <c r="D1761" s="12" t="str">
        <f t="shared" si="82"/>
        <v>Dec</v>
      </c>
      <c r="E1761" s="1">
        <v>47771</v>
      </c>
      <c r="F1761" s="1">
        <v>3777</v>
      </c>
      <c r="G1761" s="1">
        <v>43994</v>
      </c>
      <c r="H1761" s="3">
        <f t="shared" si="83"/>
        <v>0.92093529547214836</v>
      </c>
      <c r="I1761" s="1" t="s">
        <v>20</v>
      </c>
      <c r="J1761" s="1" t="s">
        <v>36</v>
      </c>
      <c r="K1761" s="1" t="s">
        <v>21</v>
      </c>
      <c r="L1761" s="1" t="s">
        <v>31</v>
      </c>
      <c r="M1761" s="1" t="s">
        <v>23</v>
      </c>
      <c r="N1761" s="1" t="s">
        <v>18</v>
      </c>
      <c r="O1761" s="13">
        <v>0.11</v>
      </c>
    </row>
    <row r="1762" spans="1:15" x14ac:dyDescent="0.25">
      <c r="A1762" s="1" t="s">
        <v>1797</v>
      </c>
      <c r="B1762" s="12">
        <v>45247</v>
      </c>
      <c r="C1762" s="12" t="str">
        <f t="shared" si="81"/>
        <v>2023</v>
      </c>
      <c r="D1762" s="12" t="str">
        <f t="shared" si="82"/>
        <v>Nov</v>
      </c>
      <c r="E1762" s="1">
        <v>41144</v>
      </c>
      <c r="F1762" s="1">
        <v>28517</v>
      </c>
      <c r="G1762" s="1">
        <v>12627</v>
      </c>
      <c r="H1762" s="3">
        <f t="shared" si="83"/>
        <v>0.30689772506319268</v>
      </c>
      <c r="I1762" s="1" t="s">
        <v>15</v>
      </c>
      <c r="J1762" s="1" t="s">
        <v>36</v>
      </c>
      <c r="K1762" s="1" t="s">
        <v>15</v>
      </c>
      <c r="L1762" s="1" t="s">
        <v>31</v>
      </c>
      <c r="M1762" s="1" t="s">
        <v>23</v>
      </c>
      <c r="N1762" s="1" t="s">
        <v>33</v>
      </c>
      <c r="O1762" s="13">
        <v>0.11</v>
      </c>
    </row>
    <row r="1763" spans="1:15" x14ac:dyDescent="0.25">
      <c r="A1763" s="1" t="s">
        <v>1798</v>
      </c>
      <c r="B1763" s="12">
        <v>45253</v>
      </c>
      <c r="C1763" s="12" t="str">
        <f t="shared" si="81"/>
        <v>2023</v>
      </c>
      <c r="D1763" s="12" t="str">
        <f t="shared" si="82"/>
        <v>Nov</v>
      </c>
      <c r="E1763" s="1">
        <v>31580</v>
      </c>
      <c r="F1763" s="1">
        <v>14412</v>
      </c>
      <c r="G1763" s="1">
        <v>17168</v>
      </c>
      <c r="H1763" s="3">
        <f t="shared" si="83"/>
        <v>0.54363521215959465</v>
      </c>
      <c r="I1763" s="1" t="s">
        <v>15</v>
      </c>
      <c r="J1763" s="1" t="s">
        <v>14</v>
      </c>
      <c r="K1763" s="1" t="s">
        <v>35</v>
      </c>
      <c r="L1763" s="1" t="s">
        <v>31</v>
      </c>
      <c r="M1763" s="1" t="s">
        <v>17</v>
      </c>
      <c r="N1763" s="1" t="s">
        <v>33</v>
      </c>
      <c r="O1763" s="13">
        <v>0.27</v>
      </c>
    </row>
    <row r="1764" spans="1:15" x14ac:dyDescent="0.25">
      <c r="A1764" s="1" t="s">
        <v>1799</v>
      </c>
      <c r="B1764" s="12">
        <v>44942</v>
      </c>
      <c r="C1764" s="12" t="str">
        <f t="shared" si="81"/>
        <v>2023</v>
      </c>
      <c r="D1764" s="12" t="str">
        <f t="shared" si="82"/>
        <v>Jan</v>
      </c>
      <c r="E1764" s="1">
        <v>7422</v>
      </c>
      <c r="F1764" s="1">
        <v>25293</v>
      </c>
      <c r="G1764" s="1">
        <v>-17871</v>
      </c>
      <c r="H1764" s="3">
        <f t="shared" si="83"/>
        <v>-2.4078415521422798</v>
      </c>
      <c r="I1764" s="1" t="s">
        <v>13</v>
      </c>
      <c r="J1764" s="1" t="s">
        <v>30</v>
      </c>
      <c r="K1764" s="1" t="s">
        <v>20</v>
      </c>
      <c r="L1764" s="1" t="s">
        <v>41</v>
      </c>
      <c r="M1764" s="1" t="s">
        <v>32</v>
      </c>
      <c r="N1764" s="1" t="s">
        <v>18</v>
      </c>
      <c r="O1764" s="13">
        <v>0.04</v>
      </c>
    </row>
    <row r="1765" spans="1:15" x14ac:dyDescent="0.25">
      <c r="A1765" s="1" t="s">
        <v>1800</v>
      </c>
      <c r="B1765" s="12">
        <v>45216</v>
      </c>
      <c r="C1765" s="12" t="str">
        <f t="shared" si="81"/>
        <v>2023</v>
      </c>
      <c r="D1765" s="12" t="str">
        <f t="shared" si="82"/>
        <v>Oct</v>
      </c>
      <c r="E1765" s="1">
        <v>42863</v>
      </c>
      <c r="F1765" s="1">
        <v>21901</v>
      </c>
      <c r="G1765" s="1">
        <v>20962</v>
      </c>
      <c r="H1765" s="3">
        <f t="shared" si="83"/>
        <v>0.48904649697874625</v>
      </c>
      <c r="I1765" s="1" t="s">
        <v>13</v>
      </c>
      <c r="J1765" s="1" t="s">
        <v>14</v>
      </c>
      <c r="K1765" s="1" t="s">
        <v>21</v>
      </c>
      <c r="L1765" s="1" t="s">
        <v>31</v>
      </c>
      <c r="M1765" s="1" t="s">
        <v>38</v>
      </c>
      <c r="N1765" s="1" t="s">
        <v>18</v>
      </c>
      <c r="O1765" s="13">
        <v>0</v>
      </c>
    </row>
    <row r="1766" spans="1:15" x14ac:dyDescent="0.25">
      <c r="A1766" s="1" t="s">
        <v>1801</v>
      </c>
      <c r="B1766" s="12">
        <v>44868</v>
      </c>
      <c r="C1766" s="12" t="str">
        <f t="shared" si="81"/>
        <v>2022</v>
      </c>
      <c r="D1766" s="12" t="str">
        <f t="shared" si="82"/>
        <v>Nov</v>
      </c>
      <c r="E1766" s="1">
        <v>22829</v>
      </c>
      <c r="F1766" s="1">
        <v>12388</v>
      </c>
      <c r="G1766" s="1">
        <v>10441</v>
      </c>
      <c r="H1766" s="3">
        <f t="shared" si="83"/>
        <v>0.4573568706469841</v>
      </c>
      <c r="I1766" s="1" t="s">
        <v>13</v>
      </c>
      <c r="J1766" s="1" t="s">
        <v>14</v>
      </c>
      <c r="K1766" s="1" t="s">
        <v>21</v>
      </c>
      <c r="L1766" s="1" t="s">
        <v>16</v>
      </c>
      <c r="M1766" s="1" t="s">
        <v>17</v>
      </c>
      <c r="N1766" s="1" t="s">
        <v>51</v>
      </c>
      <c r="O1766" s="13">
        <v>0.09</v>
      </c>
    </row>
    <row r="1767" spans="1:15" x14ac:dyDescent="0.25">
      <c r="A1767" s="1" t="s">
        <v>1802</v>
      </c>
      <c r="B1767" s="12">
        <v>44949</v>
      </c>
      <c r="C1767" s="12" t="str">
        <f t="shared" si="81"/>
        <v>2023</v>
      </c>
      <c r="D1767" s="12" t="str">
        <f t="shared" si="82"/>
        <v>Jan</v>
      </c>
      <c r="E1767" s="1">
        <v>23798</v>
      </c>
      <c r="F1767" s="1">
        <v>13858</v>
      </c>
      <c r="G1767" s="1">
        <v>9940</v>
      </c>
      <c r="H1767" s="3">
        <f t="shared" si="83"/>
        <v>0.41768215816455162</v>
      </c>
      <c r="I1767" s="1" t="s">
        <v>13</v>
      </c>
      <c r="J1767" s="1" t="s">
        <v>40</v>
      </c>
      <c r="K1767" s="1" t="s">
        <v>20</v>
      </c>
      <c r="L1767" s="1" t="s">
        <v>31</v>
      </c>
      <c r="M1767" s="1" t="s">
        <v>23</v>
      </c>
      <c r="N1767" s="1" t="s">
        <v>33</v>
      </c>
      <c r="O1767" s="13">
        <v>0.28000000000000003</v>
      </c>
    </row>
    <row r="1768" spans="1:15" x14ac:dyDescent="0.25">
      <c r="A1768" s="1" t="s">
        <v>1803</v>
      </c>
      <c r="B1768" s="12">
        <v>44767</v>
      </c>
      <c r="C1768" s="12" t="str">
        <f t="shared" si="81"/>
        <v>2022</v>
      </c>
      <c r="D1768" s="12" t="str">
        <f t="shared" si="82"/>
        <v>Jul</v>
      </c>
      <c r="E1768" s="1">
        <v>37340</v>
      </c>
      <c r="F1768" s="1">
        <v>10465</v>
      </c>
      <c r="G1768" s="1">
        <v>26875</v>
      </c>
      <c r="H1768" s="3">
        <f t="shared" si="83"/>
        <v>0.71973754686663094</v>
      </c>
      <c r="I1768" s="1" t="s">
        <v>13</v>
      </c>
      <c r="J1768" s="1" t="s">
        <v>36</v>
      </c>
      <c r="K1768" s="1" t="s">
        <v>21</v>
      </c>
      <c r="L1768" s="1" t="s">
        <v>27</v>
      </c>
      <c r="M1768" s="1" t="s">
        <v>38</v>
      </c>
      <c r="N1768" s="1" t="s">
        <v>24</v>
      </c>
      <c r="O1768" s="13">
        <v>0.25</v>
      </c>
    </row>
    <row r="1769" spans="1:15" x14ac:dyDescent="0.25">
      <c r="A1769" s="1" t="s">
        <v>1804</v>
      </c>
      <c r="B1769" s="12">
        <v>45103</v>
      </c>
      <c r="C1769" s="12" t="str">
        <f t="shared" si="81"/>
        <v>2023</v>
      </c>
      <c r="D1769" s="12" t="str">
        <f t="shared" si="82"/>
        <v>Jun</v>
      </c>
      <c r="E1769" s="1">
        <v>20856</v>
      </c>
      <c r="F1769" s="1">
        <v>19055</v>
      </c>
      <c r="G1769" s="1">
        <v>1801</v>
      </c>
      <c r="H1769" s="3">
        <f t="shared" si="83"/>
        <v>8.6354046797084777E-2</v>
      </c>
      <c r="I1769" s="1" t="s">
        <v>13</v>
      </c>
      <c r="J1769" s="1" t="s">
        <v>36</v>
      </c>
      <c r="K1769" s="1" t="s">
        <v>21</v>
      </c>
      <c r="L1769" s="1" t="s">
        <v>41</v>
      </c>
      <c r="M1769" s="1" t="s">
        <v>23</v>
      </c>
      <c r="N1769" s="1" t="s">
        <v>33</v>
      </c>
      <c r="O1769" s="13">
        <v>0.12</v>
      </c>
    </row>
    <row r="1770" spans="1:15" x14ac:dyDescent="0.25">
      <c r="A1770" s="1" t="s">
        <v>1805</v>
      </c>
      <c r="B1770" s="12">
        <v>45144</v>
      </c>
      <c r="C1770" s="12" t="str">
        <f t="shared" si="81"/>
        <v>2023</v>
      </c>
      <c r="D1770" s="12" t="str">
        <f t="shared" si="82"/>
        <v>Aug</v>
      </c>
      <c r="E1770" s="1">
        <v>10693</v>
      </c>
      <c r="F1770" s="1">
        <v>15957</v>
      </c>
      <c r="G1770" s="1">
        <v>-5264</v>
      </c>
      <c r="H1770" s="3">
        <f t="shared" si="83"/>
        <v>-0.49228467221546807</v>
      </c>
      <c r="I1770" s="1" t="s">
        <v>13</v>
      </c>
      <c r="J1770" s="1" t="s">
        <v>26</v>
      </c>
      <c r="K1770" s="1" t="s">
        <v>35</v>
      </c>
      <c r="L1770" s="1" t="s">
        <v>31</v>
      </c>
      <c r="M1770" s="1" t="s">
        <v>38</v>
      </c>
      <c r="N1770" s="1" t="s">
        <v>51</v>
      </c>
      <c r="O1770" s="13">
        <v>0.21</v>
      </c>
    </row>
    <row r="1771" spans="1:15" x14ac:dyDescent="0.25">
      <c r="A1771" s="1" t="s">
        <v>1806</v>
      </c>
      <c r="B1771" s="12">
        <v>45147</v>
      </c>
      <c r="C1771" s="12" t="str">
        <f t="shared" si="81"/>
        <v>2023</v>
      </c>
      <c r="D1771" s="12" t="str">
        <f t="shared" si="82"/>
        <v>Aug</v>
      </c>
      <c r="E1771" s="1">
        <v>44914</v>
      </c>
      <c r="F1771" s="1">
        <v>13697</v>
      </c>
      <c r="G1771" s="1">
        <v>31217</v>
      </c>
      <c r="H1771" s="3">
        <f t="shared" si="83"/>
        <v>0.69503940864763769</v>
      </c>
      <c r="I1771" s="1" t="s">
        <v>13</v>
      </c>
      <c r="J1771" s="1" t="s">
        <v>30</v>
      </c>
      <c r="K1771" s="1" t="s">
        <v>45</v>
      </c>
      <c r="L1771" s="1" t="s">
        <v>22</v>
      </c>
      <c r="M1771" s="1" t="s">
        <v>17</v>
      </c>
      <c r="N1771" s="1" t="s">
        <v>18</v>
      </c>
      <c r="O1771" s="13">
        <v>0.2</v>
      </c>
    </row>
    <row r="1772" spans="1:15" x14ac:dyDescent="0.25">
      <c r="A1772" s="1" t="s">
        <v>1807</v>
      </c>
      <c r="B1772" s="12">
        <v>44979</v>
      </c>
      <c r="C1772" s="12" t="str">
        <f t="shared" si="81"/>
        <v>2023</v>
      </c>
      <c r="D1772" s="12" t="str">
        <f t="shared" si="82"/>
        <v>Feb</v>
      </c>
      <c r="E1772" s="1">
        <v>17146</v>
      </c>
      <c r="F1772" s="1">
        <v>14897</v>
      </c>
      <c r="G1772" s="1">
        <v>2249</v>
      </c>
      <c r="H1772" s="3">
        <f t="shared" si="83"/>
        <v>0.13116761926980053</v>
      </c>
      <c r="I1772" s="1" t="s">
        <v>35</v>
      </c>
      <c r="J1772" s="1" t="s">
        <v>36</v>
      </c>
      <c r="K1772" s="1" t="s">
        <v>21</v>
      </c>
      <c r="L1772" s="1" t="s">
        <v>22</v>
      </c>
      <c r="M1772" s="1" t="s">
        <v>38</v>
      </c>
      <c r="N1772" s="1" t="s">
        <v>51</v>
      </c>
      <c r="O1772" s="13">
        <v>0.09</v>
      </c>
    </row>
    <row r="1773" spans="1:15" x14ac:dyDescent="0.25">
      <c r="A1773" s="1" t="s">
        <v>1808</v>
      </c>
      <c r="B1773" s="12">
        <v>45048</v>
      </c>
      <c r="C1773" s="12" t="str">
        <f t="shared" si="81"/>
        <v>2023</v>
      </c>
      <c r="D1773" s="12" t="str">
        <f t="shared" si="82"/>
        <v>May</v>
      </c>
      <c r="E1773" s="1">
        <v>26665</v>
      </c>
      <c r="F1773" s="1">
        <v>23553</v>
      </c>
      <c r="G1773" s="1">
        <v>3112</v>
      </c>
      <c r="H1773" s="3">
        <f t="shared" si="83"/>
        <v>0.11670729420588787</v>
      </c>
      <c r="I1773" s="1" t="s">
        <v>20</v>
      </c>
      <c r="J1773" s="1" t="s">
        <v>26</v>
      </c>
      <c r="K1773" s="1" t="s">
        <v>45</v>
      </c>
      <c r="L1773" s="1" t="s">
        <v>31</v>
      </c>
      <c r="M1773" s="1" t="s">
        <v>38</v>
      </c>
      <c r="N1773" s="1" t="s">
        <v>24</v>
      </c>
      <c r="O1773" s="13">
        <v>0.04</v>
      </c>
    </row>
    <row r="1774" spans="1:15" x14ac:dyDescent="0.25">
      <c r="A1774" s="1" t="s">
        <v>1809</v>
      </c>
      <c r="B1774" s="12">
        <v>45062</v>
      </c>
      <c r="C1774" s="12" t="str">
        <f t="shared" si="81"/>
        <v>2023</v>
      </c>
      <c r="D1774" s="12" t="str">
        <f t="shared" si="82"/>
        <v>May</v>
      </c>
      <c r="E1774" s="1">
        <v>38817</v>
      </c>
      <c r="F1774" s="1">
        <v>28930</v>
      </c>
      <c r="G1774" s="1">
        <v>9887</v>
      </c>
      <c r="H1774" s="3">
        <f t="shared" si="83"/>
        <v>0.25470798876780792</v>
      </c>
      <c r="I1774" s="1" t="s">
        <v>13</v>
      </c>
      <c r="J1774" s="1" t="s">
        <v>14</v>
      </c>
      <c r="K1774" s="1" t="s">
        <v>21</v>
      </c>
      <c r="L1774" s="1" t="s">
        <v>31</v>
      </c>
      <c r="M1774" s="1" t="s">
        <v>17</v>
      </c>
      <c r="N1774" s="1" t="s">
        <v>33</v>
      </c>
      <c r="O1774" s="13">
        <v>0.03</v>
      </c>
    </row>
    <row r="1775" spans="1:15" x14ac:dyDescent="0.25">
      <c r="A1775" s="1" t="s">
        <v>1810</v>
      </c>
      <c r="B1775" s="12">
        <v>45116</v>
      </c>
      <c r="C1775" s="12" t="str">
        <f t="shared" si="81"/>
        <v>2023</v>
      </c>
      <c r="D1775" s="12" t="str">
        <f t="shared" si="82"/>
        <v>Jul</v>
      </c>
      <c r="E1775" s="1">
        <v>28546</v>
      </c>
      <c r="F1775" s="1">
        <v>23490</v>
      </c>
      <c r="G1775" s="1">
        <v>5056</v>
      </c>
      <c r="H1775" s="3">
        <f t="shared" si="83"/>
        <v>0.17711763469487843</v>
      </c>
      <c r="I1775" s="1" t="s">
        <v>15</v>
      </c>
      <c r="J1775" s="1" t="s">
        <v>26</v>
      </c>
      <c r="K1775" s="1" t="s">
        <v>35</v>
      </c>
      <c r="L1775" s="1" t="s">
        <v>41</v>
      </c>
      <c r="M1775" s="1" t="s">
        <v>17</v>
      </c>
      <c r="N1775" s="1" t="s">
        <v>51</v>
      </c>
      <c r="O1775" s="13">
        <v>0.13</v>
      </c>
    </row>
    <row r="1776" spans="1:15" x14ac:dyDescent="0.25">
      <c r="A1776" s="1" t="s">
        <v>1811</v>
      </c>
      <c r="B1776" s="12">
        <v>45023</v>
      </c>
      <c r="C1776" s="12" t="str">
        <f t="shared" si="81"/>
        <v>2023</v>
      </c>
      <c r="D1776" s="12" t="str">
        <f t="shared" si="82"/>
        <v>Apr</v>
      </c>
      <c r="E1776" s="1">
        <v>25704</v>
      </c>
      <c r="F1776" s="1">
        <v>6082</v>
      </c>
      <c r="G1776" s="1">
        <v>19622</v>
      </c>
      <c r="H1776" s="3">
        <f t="shared" si="83"/>
        <v>0.76338313103018984</v>
      </c>
      <c r="I1776" s="1" t="s">
        <v>13</v>
      </c>
      <c r="J1776" s="1" t="s">
        <v>26</v>
      </c>
      <c r="K1776" s="1" t="s">
        <v>35</v>
      </c>
      <c r="L1776" s="1" t="s">
        <v>31</v>
      </c>
      <c r="M1776" s="1" t="s">
        <v>17</v>
      </c>
      <c r="N1776" s="1" t="s">
        <v>51</v>
      </c>
      <c r="O1776" s="13">
        <v>0.01</v>
      </c>
    </row>
    <row r="1777" spans="1:15" x14ac:dyDescent="0.25">
      <c r="A1777" s="1" t="s">
        <v>1812</v>
      </c>
      <c r="B1777" s="12">
        <v>44710</v>
      </c>
      <c r="C1777" s="12" t="str">
        <f t="shared" si="81"/>
        <v>2022</v>
      </c>
      <c r="D1777" s="12" t="str">
        <f t="shared" si="82"/>
        <v>May</v>
      </c>
      <c r="E1777" s="1">
        <v>32706</v>
      </c>
      <c r="F1777" s="1">
        <v>23028</v>
      </c>
      <c r="G1777" s="1">
        <v>9678</v>
      </c>
      <c r="H1777" s="3">
        <f t="shared" si="83"/>
        <v>0.29590900752155569</v>
      </c>
      <c r="I1777" s="1" t="s">
        <v>15</v>
      </c>
      <c r="J1777" s="1" t="s">
        <v>40</v>
      </c>
      <c r="K1777" s="1" t="s">
        <v>21</v>
      </c>
      <c r="L1777" s="1" t="s">
        <v>31</v>
      </c>
      <c r="M1777" s="1" t="s">
        <v>38</v>
      </c>
      <c r="N1777" s="1" t="s">
        <v>33</v>
      </c>
      <c r="O1777" s="13">
        <v>0.18</v>
      </c>
    </row>
    <row r="1778" spans="1:15" x14ac:dyDescent="0.25">
      <c r="A1778" s="1" t="s">
        <v>1813</v>
      </c>
      <c r="B1778" s="12">
        <v>44821</v>
      </c>
      <c r="C1778" s="12" t="str">
        <f t="shared" si="81"/>
        <v>2022</v>
      </c>
      <c r="D1778" s="12" t="str">
        <f t="shared" si="82"/>
        <v>Sep</v>
      </c>
      <c r="E1778" s="1">
        <v>6375</v>
      </c>
      <c r="F1778" s="1">
        <v>23841</v>
      </c>
      <c r="G1778" s="1">
        <v>-17466</v>
      </c>
      <c r="H1778" s="3">
        <f t="shared" si="83"/>
        <v>-2.7397647058823531</v>
      </c>
      <c r="I1778" s="1" t="s">
        <v>15</v>
      </c>
      <c r="J1778" s="1" t="s">
        <v>26</v>
      </c>
      <c r="K1778" s="1" t="s">
        <v>21</v>
      </c>
      <c r="L1778" s="1" t="s">
        <v>31</v>
      </c>
      <c r="M1778" s="1" t="s">
        <v>23</v>
      </c>
      <c r="N1778" s="1" t="s">
        <v>24</v>
      </c>
      <c r="O1778" s="13">
        <v>0.09</v>
      </c>
    </row>
    <row r="1779" spans="1:15" x14ac:dyDescent="0.25">
      <c r="A1779" s="1" t="s">
        <v>1814</v>
      </c>
      <c r="B1779" s="12">
        <v>44654</v>
      </c>
      <c r="C1779" s="12" t="str">
        <f t="shared" si="81"/>
        <v>2022</v>
      </c>
      <c r="D1779" s="12" t="str">
        <f t="shared" si="82"/>
        <v>Apr</v>
      </c>
      <c r="E1779" s="1">
        <v>28539</v>
      </c>
      <c r="F1779" s="1">
        <v>13755</v>
      </c>
      <c r="G1779" s="1">
        <v>14784</v>
      </c>
      <c r="H1779" s="3">
        <f t="shared" si="83"/>
        <v>0.51802796173657106</v>
      </c>
      <c r="I1779" s="1" t="s">
        <v>35</v>
      </c>
      <c r="J1779" s="1" t="s">
        <v>36</v>
      </c>
      <c r="K1779" s="1" t="s">
        <v>21</v>
      </c>
      <c r="L1779" s="1" t="s">
        <v>31</v>
      </c>
      <c r="M1779" s="1" t="s">
        <v>17</v>
      </c>
      <c r="N1779" s="1" t="s">
        <v>33</v>
      </c>
      <c r="O1779" s="13">
        <v>0.15</v>
      </c>
    </row>
    <row r="1780" spans="1:15" x14ac:dyDescent="0.25">
      <c r="A1780" s="1" t="s">
        <v>1815</v>
      </c>
      <c r="B1780" s="12">
        <v>44942</v>
      </c>
      <c r="C1780" s="12" t="str">
        <f t="shared" si="81"/>
        <v>2023</v>
      </c>
      <c r="D1780" s="12" t="str">
        <f t="shared" si="82"/>
        <v>Jan</v>
      </c>
      <c r="E1780" s="1">
        <v>41643</v>
      </c>
      <c r="F1780" s="1">
        <v>14036</v>
      </c>
      <c r="G1780" s="1">
        <v>27607</v>
      </c>
      <c r="H1780" s="3">
        <f t="shared" si="83"/>
        <v>0.66294455250582329</v>
      </c>
      <c r="I1780" s="1" t="s">
        <v>15</v>
      </c>
      <c r="J1780" s="1" t="s">
        <v>30</v>
      </c>
      <c r="K1780" s="1" t="s">
        <v>35</v>
      </c>
      <c r="L1780" s="1" t="s">
        <v>27</v>
      </c>
      <c r="M1780" s="1" t="s">
        <v>17</v>
      </c>
      <c r="N1780" s="1" t="s">
        <v>18</v>
      </c>
      <c r="O1780" s="13">
        <v>0.14000000000000001</v>
      </c>
    </row>
    <row r="1781" spans="1:15" x14ac:dyDescent="0.25">
      <c r="A1781" s="1" t="s">
        <v>1816</v>
      </c>
      <c r="B1781" s="12">
        <v>45264</v>
      </c>
      <c r="C1781" s="12" t="str">
        <f t="shared" si="81"/>
        <v>2023</v>
      </c>
      <c r="D1781" s="12" t="str">
        <f t="shared" si="82"/>
        <v>Dec</v>
      </c>
      <c r="E1781" s="1">
        <v>48478</v>
      </c>
      <c r="F1781" s="1">
        <v>19390</v>
      </c>
      <c r="G1781" s="1">
        <v>29088</v>
      </c>
      <c r="H1781" s="3">
        <f t="shared" si="83"/>
        <v>0.60002475349643136</v>
      </c>
      <c r="I1781" s="1" t="s">
        <v>15</v>
      </c>
      <c r="J1781" s="1" t="s">
        <v>14</v>
      </c>
      <c r="K1781" s="1" t="s">
        <v>21</v>
      </c>
      <c r="L1781" s="1" t="s">
        <v>31</v>
      </c>
      <c r="M1781" s="1" t="s">
        <v>23</v>
      </c>
      <c r="N1781" s="1" t="s">
        <v>33</v>
      </c>
      <c r="O1781" s="13">
        <v>0.25</v>
      </c>
    </row>
    <row r="1782" spans="1:15" x14ac:dyDescent="0.25">
      <c r="A1782" s="1" t="s">
        <v>1817</v>
      </c>
      <c r="B1782" s="12">
        <v>45016</v>
      </c>
      <c r="C1782" s="12" t="str">
        <f t="shared" si="81"/>
        <v>2023</v>
      </c>
      <c r="D1782" s="12" t="str">
        <f t="shared" si="82"/>
        <v>Mar</v>
      </c>
      <c r="E1782" s="1">
        <v>6973</v>
      </c>
      <c r="F1782" s="1">
        <v>20517</v>
      </c>
      <c r="G1782" s="1">
        <v>-13544</v>
      </c>
      <c r="H1782" s="3">
        <f t="shared" si="83"/>
        <v>-1.9423490606625555</v>
      </c>
      <c r="I1782" s="1" t="s">
        <v>35</v>
      </c>
      <c r="J1782" s="1" t="s">
        <v>36</v>
      </c>
      <c r="K1782" s="1" t="s">
        <v>45</v>
      </c>
      <c r="L1782" s="1" t="s">
        <v>41</v>
      </c>
      <c r="M1782" s="1" t="s">
        <v>17</v>
      </c>
      <c r="N1782" s="1" t="s">
        <v>18</v>
      </c>
      <c r="O1782" s="13">
        <v>0.1</v>
      </c>
    </row>
    <row r="1783" spans="1:15" x14ac:dyDescent="0.25">
      <c r="A1783" s="1" t="s">
        <v>1818</v>
      </c>
      <c r="B1783" s="12">
        <v>44787</v>
      </c>
      <c r="C1783" s="12" t="str">
        <f t="shared" si="81"/>
        <v>2022</v>
      </c>
      <c r="D1783" s="12" t="str">
        <f t="shared" si="82"/>
        <v>Aug</v>
      </c>
      <c r="E1783" s="1">
        <v>21305</v>
      </c>
      <c r="F1783" s="1">
        <v>5066</v>
      </c>
      <c r="G1783" s="1">
        <v>16239</v>
      </c>
      <c r="H1783" s="3">
        <f t="shared" si="83"/>
        <v>0.76221544238441685</v>
      </c>
      <c r="I1783" s="1" t="s">
        <v>13</v>
      </c>
      <c r="J1783" s="1" t="s">
        <v>36</v>
      </c>
      <c r="K1783" s="1" t="s">
        <v>21</v>
      </c>
      <c r="L1783" s="1" t="s">
        <v>41</v>
      </c>
      <c r="M1783" s="1" t="s">
        <v>32</v>
      </c>
      <c r="N1783" s="1" t="s">
        <v>51</v>
      </c>
      <c r="O1783" s="13">
        <v>0</v>
      </c>
    </row>
    <row r="1784" spans="1:15" x14ac:dyDescent="0.25">
      <c r="A1784" s="1" t="s">
        <v>1819</v>
      </c>
      <c r="B1784" s="12">
        <v>45096</v>
      </c>
      <c r="C1784" s="12" t="str">
        <f t="shared" si="81"/>
        <v>2023</v>
      </c>
      <c r="D1784" s="12" t="str">
        <f t="shared" si="82"/>
        <v>Jun</v>
      </c>
      <c r="E1784" s="1">
        <v>15626</v>
      </c>
      <c r="F1784" s="1">
        <v>29948</v>
      </c>
      <c r="G1784" s="1">
        <v>-14322</v>
      </c>
      <c r="H1784" s="3">
        <f t="shared" si="83"/>
        <v>-0.91654934084218609</v>
      </c>
      <c r="I1784" s="1" t="s">
        <v>35</v>
      </c>
      <c r="J1784" s="1" t="s">
        <v>36</v>
      </c>
      <c r="K1784" s="1" t="s">
        <v>35</v>
      </c>
      <c r="L1784" s="1" t="s">
        <v>41</v>
      </c>
      <c r="M1784" s="1" t="s">
        <v>17</v>
      </c>
      <c r="N1784" s="1" t="s">
        <v>51</v>
      </c>
      <c r="O1784" s="13">
        <v>0.23</v>
      </c>
    </row>
    <row r="1785" spans="1:15" x14ac:dyDescent="0.25">
      <c r="A1785" s="1" t="s">
        <v>1820</v>
      </c>
      <c r="B1785" s="12">
        <v>45246</v>
      </c>
      <c r="C1785" s="12" t="str">
        <f t="shared" si="81"/>
        <v>2023</v>
      </c>
      <c r="D1785" s="12" t="str">
        <f t="shared" si="82"/>
        <v>Nov</v>
      </c>
      <c r="E1785" s="1">
        <v>32028</v>
      </c>
      <c r="F1785" s="1">
        <v>20968</v>
      </c>
      <c r="G1785" s="1">
        <v>11060</v>
      </c>
      <c r="H1785" s="3">
        <f t="shared" si="83"/>
        <v>0.34532284251280132</v>
      </c>
      <c r="I1785" s="1" t="s">
        <v>13</v>
      </c>
      <c r="J1785" s="1" t="s">
        <v>36</v>
      </c>
      <c r="K1785" s="1" t="s">
        <v>29</v>
      </c>
      <c r="L1785" s="1" t="s">
        <v>27</v>
      </c>
      <c r="M1785" s="1" t="s">
        <v>23</v>
      </c>
      <c r="N1785" s="1" t="s">
        <v>33</v>
      </c>
      <c r="O1785" s="13">
        <v>7.0000000000000007E-2</v>
      </c>
    </row>
    <row r="1786" spans="1:15" x14ac:dyDescent="0.25">
      <c r="A1786" s="1" t="s">
        <v>1821</v>
      </c>
      <c r="B1786" s="12">
        <v>44991</v>
      </c>
      <c r="C1786" s="12" t="str">
        <f t="shared" si="81"/>
        <v>2023</v>
      </c>
      <c r="D1786" s="12" t="str">
        <f t="shared" si="82"/>
        <v>Mar</v>
      </c>
      <c r="E1786" s="1">
        <v>13724</v>
      </c>
      <c r="F1786" s="1">
        <v>23467</v>
      </c>
      <c r="G1786" s="1">
        <v>-9743</v>
      </c>
      <c r="H1786" s="3">
        <f t="shared" si="83"/>
        <v>-0.70992422034392311</v>
      </c>
      <c r="I1786" s="1" t="s">
        <v>29</v>
      </c>
      <c r="J1786" s="1" t="s">
        <v>14</v>
      </c>
      <c r="K1786" s="1" t="s">
        <v>29</v>
      </c>
      <c r="L1786" s="1" t="s">
        <v>41</v>
      </c>
      <c r="M1786" s="1" t="s">
        <v>17</v>
      </c>
      <c r="N1786" s="1" t="s">
        <v>51</v>
      </c>
      <c r="O1786" s="13">
        <v>0.01</v>
      </c>
    </row>
    <row r="1787" spans="1:15" x14ac:dyDescent="0.25">
      <c r="A1787" s="1" t="s">
        <v>1822</v>
      </c>
      <c r="B1787" s="12">
        <v>45085</v>
      </c>
      <c r="C1787" s="12" t="str">
        <f t="shared" si="81"/>
        <v>2023</v>
      </c>
      <c r="D1787" s="12" t="str">
        <f t="shared" si="82"/>
        <v>Jun</v>
      </c>
      <c r="E1787" s="1">
        <v>20838</v>
      </c>
      <c r="F1787" s="1">
        <v>28739</v>
      </c>
      <c r="G1787" s="1">
        <v>-7901</v>
      </c>
      <c r="H1787" s="3">
        <f t="shared" si="83"/>
        <v>-0.37916306747288608</v>
      </c>
      <c r="I1787" s="1" t="s">
        <v>20</v>
      </c>
      <c r="J1787" s="1" t="s">
        <v>14</v>
      </c>
      <c r="K1787" s="1" t="s">
        <v>29</v>
      </c>
      <c r="L1787" s="1" t="s">
        <v>27</v>
      </c>
      <c r="M1787" s="1" t="s">
        <v>17</v>
      </c>
      <c r="N1787" s="1" t="s">
        <v>18</v>
      </c>
      <c r="O1787" s="13">
        <v>0.23</v>
      </c>
    </row>
    <row r="1788" spans="1:15" x14ac:dyDescent="0.25">
      <c r="A1788" s="1" t="s">
        <v>1823</v>
      </c>
      <c r="B1788" s="12">
        <v>44624</v>
      </c>
      <c r="C1788" s="12" t="str">
        <f t="shared" si="81"/>
        <v>2022</v>
      </c>
      <c r="D1788" s="12" t="str">
        <f t="shared" si="82"/>
        <v>Mar</v>
      </c>
      <c r="E1788" s="1">
        <v>27818</v>
      </c>
      <c r="F1788" s="1">
        <v>24673</v>
      </c>
      <c r="G1788" s="1">
        <v>3145</v>
      </c>
      <c r="H1788" s="3">
        <f t="shared" si="83"/>
        <v>0.11305629448558488</v>
      </c>
      <c r="I1788" s="1" t="s">
        <v>13</v>
      </c>
      <c r="J1788" s="1" t="s">
        <v>40</v>
      </c>
      <c r="K1788" s="1" t="s">
        <v>20</v>
      </c>
      <c r="L1788" s="1" t="s">
        <v>31</v>
      </c>
      <c r="M1788" s="1" t="s">
        <v>38</v>
      </c>
      <c r="N1788" s="1" t="s">
        <v>24</v>
      </c>
      <c r="O1788" s="13">
        <v>0</v>
      </c>
    </row>
    <row r="1789" spans="1:15" x14ac:dyDescent="0.25">
      <c r="A1789" s="1" t="s">
        <v>1824</v>
      </c>
      <c r="B1789" s="12">
        <v>45000</v>
      </c>
      <c r="C1789" s="12" t="str">
        <f t="shared" si="81"/>
        <v>2023</v>
      </c>
      <c r="D1789" s="12" t="str">
        <f t="shared" si="82"/>
        <v>Mar</v>
      </c>
      <c r="E1789" s="1">
        <v>29804</v>
      </c>
      <c r="F1789" s="1">
        <v>20836</v>
      </c>
      <c r="G1789" s="1">
        <v>8968</v>
      </c>
      <c r="H1789" s="3">
        <f t="shared" si="83"/>
        <v>0.3008992081599785</v>
      </c>
      <c r="I1789" s="1" t="s">
        <v>13</v>
      </c>
      <c r="J1789" s="1" t="s">
        <v>30</v>
      </c>
      <c r="K1789" s="1" t="s">
        <v>21</v>
      </c>
      <c r="L1789" s="1" t="s">
        <v>31</v>
      </c>
      <c r="M1789" s="1" t="s">
        <v>17</v>
      </c>
      <c r="N1789" s="1" t="s">
        <v>18</v>
      </c>
      <c r="O1789" s="13">
        <v>0.28999999999999998</v>
      </c>
    </row>
    <row r="1790" spans="1:15" x14ac:dyDescent="0.25">
      <c r="A1790" s="1" t="s">
        <v>1825</v>
      </c>
      <c r="B1790" s="12">
        <v>45046</v>
      </c>
      <c r="C1790" s="12" t="str">
        <f t="shared" si="81"/>
        <v>2023</v>
      </c>
      <c r="D1790" s="12" t="str">
        <f t="shared" si="82"/>
        <v>Apr</v>
      </c>
      <c r="E1790" s="1">
        <v>36675</v>
      </c>
      <c r="F1790" s="1">
        <v>16687</v>
      </c>
      <c r="G1790" s="1">
        <v>19988</v>
      </c>
      <c r="H1790" s="3">
        <f t="shared" si="83"/>
        <v>0.54500340831629179</v>
      </c>
      <c r="I1790" s="1" t="s">
        <v>29</v>
      </c>
      <c r="J1790" s="1" t="s">
        <v>36</v>
      </c>
      <c r="K1790" s="1" t="s">
        <v>15</v>
      </c>
      <c r="L1790" s="1" t="s">
        <v>31</v>
      </c>
      <c r="M1790" s="1" t="s">
        <v>23</v>
      </c>
      <c r="N1790" s="1" t="s">
        <v>33</v>
      </c>
      <c r="O1790" s="13">
        <v>0.28000000000000003</v>
      </c>
    </row>
    <row r="1791" spans="1:15" x14ac:dyDescent="0.25">
      <c r="A1791" s="1" t="s">
        <v>1826</v>
      </c>
      <c r="B1791" s="12">
        <v>44879</v>
      </c>
      <c r="C1791" s="12" t="str">
        <f t="shared" si="81"/>
        <v>2022</v>
      </c>
      <c r="D1791" s="12" t="str">
        <f t="shared" si="82"/>
        <v>Nov</v>
      </c>
      <c r="E1791" s="1">
        <v>10295</v>
      </c>
      <c r="F1791" s="1">
        <v>16272</v>
      </c>
      <c r="G1791" s="1">
        <v>-5977</v>
      </c>
      <c r="H1791" s="3">
        <f t="shared" si="83"/>
        <v>-0.58057309373482269</v>
      </c>
      <c r="I1791" s="1" t="s">
        <v>29</v>
      </c>
      <c r="J1791" s="1" t="s">
        <v>36</v>
      </c>
      <c r="K1791" s="1" t="s">
        <v>35</v>
      </c>
      <c r="L1791" s="1" t="s">
        <v>31</v>
      </c>
      <c r="M1791" s="1" t="s">
        <v>32</v>
      </c>
      <c r="N1791" s="1" t="s">
        <v>33</v>
      </c>
      <c r="O1791" s="13">
        <v>0.25</v>
      </c>
    </row>
    <row r="1792" spans="1:15" x14ac:dyDescent="0.25">
      <c r="A1792" s="1" t="s">
        <v>1827</v>
      </c>
      <c r="B1792" s="12">
        <v>45191</v>
      </c>
      <c r="C1792" s="12" t="str">
        <f t="shared" si="81"/>
        <v>2023</v>
      </c>
      <c r="D1792" s="12" t="str">
        <f t="shared" si="82"/>
        <v>Sep</v>
      </c>
      <c r="E1792" s="1">
        <v>5589</v>
      </c>
      <c r="F1792" s="1">
        <v>27926</v>
      </c>
      <c r="G1792" s="1">
        <v>-22337</v>
      </c>
      <c r="H1792" s="3">
        <f t="shared" si="83"/>
        <v>-3.9966004651994989</v>
      </c>
      <c r="I1792" s="1" t="s">
        <v>35</v>
      </c>
      <c r="J1792" s="1" t="s">
        <v>30</v>
      </c>
      <c r="K1792" s="1" t="s">
        <v>21</v>
      </c>
      <c r="L1792" s="1" t="s">
        <v>27</v>
      </c>
      <c r="M1792" s="1" t="s">
        <v>38</v>
      </c>
      <c r="N1792" s="1" t="s">
        <v>18</v>
      </c>
      <c r="O1792" s="13">
        <v>0.14000000000000001</v>
      </c>
    </row>
    <row r="1793" spans="1:15" x14ac:dyDescent="0.25">
      <c r="A1793" s="1" t="s">
        <v>1828</v>
      </c>
      <c r="B1793" s="12">
        <v>44619</v>
      </c>
      <c r="C1793" s="12" t="str">
        <f t="shared" si="81"/>
        <v>2022</v>
      </c>
      <c r="D1793" s="12" t="str">
        <f t="shared" si="82"/>
        <v>Feb</v>
      </c>
      <c r="E1793" s="1">
        <v>41317</v>
      </c>
      <c r="F1793" s="1">
        <v>27332</v>
      </c>
      <c r="G1793" s="1">
        <v>13985</v>
      </c>
      <c r="H1793" s="3">
        <f t="shared" si="83"/>
        <v>0.33848052859597744</v>
      </c>
      <c r="I1793" s="1" t="s">
        <v>13</v>
      </c>
      <c r="J1793" s="1" t="s">
        <v>36</v>
      </c>
      <c r="K1793" s="1" t="s">
        <v>21</v>
      </c>
      <c r="L1793" s="1" t="s">
        <v>31</v>
      </c>
      <c r="M1793" s="1" t="s">
        <v>23</v>
      </c>
      <c r="N1793" s="1" t="s">
        <v>18</v>
      </c>
      <c r="O1793" s="13">
        <v>0.26</v>
      </c>
    </row>
    <row r="1794" spans="1:15" x14ac:dyDescent="0.25">
      <c r="A1794" s="1" t="s">
        <v>1829</v>
      </c>
      <c r="B1794" s="12">
        <v>44652</v>
      </c>
      <c r="C1794" s="12" t="str">
        <f t="shared" si="81"/>
        <v>2022</v>
      </c>
      <c r="D1794" s="12" t="str">
        <f t="shared" si="82"/>
        <v>Apr</v>
      </c>
      <c r="E1794" s="1">
        <v>11820</v>
      </c>
      <c r="F1794" s="1">
        <v>17706</v>
      </c>
      <c r="G1794" s="1">
        <v>-5886</v>
      </c>
      <c r="H1794" s="3">
        <f t="shared" si="83"/>
        <v>-0.49796954314720815</v>
      </c>
      <c r="I1794" s="1" t="s">
        <v>20</v>
      </c>
      <c r="J1794" s="1" t="s">
        <v>40</v>
      </c>
      <c r="K1794" s="1" t="s">
        <v>20</v>
      </c>
      <c r="L1794" s="1" t="s">
        <v>41</v>
      </c>
      <c r="M1794" s="1" t="s">
        <v>17</v>
      </c>
      <c r="N1794" s="1" t="s">
        <v>18</v>
      </c>
      <c r="O1794" s="13">
        <v>0.26</v>
      </c>
    </row>
    <row r="1795" spans="1:15" x14ac:dyDescent="0.25">
      <c r="A1795" s="1" t="s">
        <v>1830</v>
      </c>
      <c r="B1795" s="12">
        <v>45222</v>
      </c>
      <c r="C1795" s="12" t="str">
        <f t="shared" ref="C1795:C1858" si="84">TEXT(B1795,"YYYY")</f>
        <v>2023</v>
      </c>
      <c r="D1795" s="12" t="str">
        <f t="shared" ref="D1795:D1858" si="85">TEXT(B1795,"MMM")</f>
        <v>Oct</v>
      </c>
      <c r="E1795" s="1">
        <v>45808</v>
      </c>
      <c r="F1795" s="1">
        <v>14066</v>
      </c>
      <c r="G1795" s="1">
        <v>31742</v>
      </c>
      <c r="H1795" s="3">
        <f t="shared" ref="H1795:H1858" si="86">G1795/E1795</f>
        <v>0.69293573174991263</v>
      </c>
      <c r="I1795" s="1" t="s">
        <v>13</v>
      </c>
      <c r="J1795" s="1" t="s">
        <v>40</v>
      </c>
      <c r="K1795" s="1" t="s">
        <v>21</v>
      </c>
      <c r="L1795" s="1" t="s">
        <v>31</v>
      </c>
      <c r="M1795" s="1" t="s">
        <v>23</v>
      </c>
      <c r="N1795" s="1" t="s">
        <v>24</v>
      </c>
      <c r="O1795" s="13">
        <v>0.28999999999999998</v>
      </c>
    </row>
    <row r="1796" spans="1:15" x14ac:dyDescent="0.25">
      <c r="A1796" s="1" t="s">
        <v>1831</v>
      </c>
      <c r="B1796" s="12">
        <v>44569</v>
      </c>
      <c r="C1796" s="12" t="str">
        <f t="shared" si="84"/>
        <v>2022</v>
      </c>
      <c r="D1796" s="12" t="str">
        <f t="shared" si="85"/>
        <v>Jan</v>
      </c>
      <c r="E1796" s="1">
        <v>26050</v>
      </c>
      <c r="F1796" s="1">
        <v>28873</v>
      </c>
      <c r="G1796" s="1">
        <v>-2823</v>
      </c>
      <c r="H1796" s="3">
        <f t="shared" si="86"/>
        <v>-0.10836852207293667</v>
      </c>
      <c r="I1796" s="1" t="s">
        <v>35</v>
      </c>
      <c r="J1796" s="1" t="s">
        <v>14</v>
      </c>
      <c r="K1796" s="1" t="s">
        <v>20</v>
      </c>
      <c r="L1796" s="1" t="s">
        <v>16</v>
      </c>
      <c r="M1796" s="1" t="s">
        <v>17</v>
      </c>
      <c r="N1796" s="1" t="s">
        <v>51</v>
      </c>
      <c r="O1796" s="13">
        <v>0.08</v>
      </c>
    </row>
    <row r="1797" spans="1:15" x14ac:dyDescent="0.25">
      <c r="A1797" s="1" t="s">
        <v>1832</v>
      </c>
      <c r="B1797" s="12">
        <v>44921</v>
      </c>
      <c r="C1797" s="12" t="str">
        <f t="shared" si="84"/>
        <v>2022</v>
      </c>
      <c r="D1797" s="12" t="str">
        <f t="shared" si="85"/>
        <v>Dec</v>
      </c>
      <c r="E1797" s="1">
        <v>15455</v>
      </c>
      <c r="F1797" s="1">
        <v>10422</v>
      </c>
      <c r="G1797" s="1">
        <v>5033</v>
      </c>
      <c r="H1797" s="3">
        <f t="shared" si="86"/>
        <v>0.3256551277903591</v>
      </c>
      <c r="I1797" s="1" t="s">
        <v>13</v>
      </c>
      <c r="J1797" s="1" t="s">
        <v>40</v>
      </c>
      <c r="K1797" s="1" t="s">
        <v>15</v>
      </c>
      <c r="L1797" s="1" t="s">
        <v>27</v>
      </c>
      <c r="M1797" s="1" t="s">
        <v>32</v>
      </c>
      <c r="N1797" s="1" t="s">
        <v>33</v>
      </c>
      <c r="O1797" s="13">
        <v>0.27</v>
      </c>
    </row>
    <row r="1798" spans="1:15" x14ac:dyDescent="0.25">
      <c r="A1798" s="1" t="s">
        <v>1833</v>
      </c>
      <c r="B1798" s="12">
        <v>44729</v>
      </c>
      <c r="C1798" s="12" t="str">
        <f t="shared" si="84"/>
        <v>2022</v>
      </c>
      <c r="D1798" s="12" t="str">
        <f t="shared" si="85"/>
        <v>Jun</v>
      </c>
      <c r="E1798" s="1">
        <v>6215</v>
      </c>
      <c r="F1798" s="1">
        <v>26135</v>
      </c>
      <c r="G1798" s="1">
        <v>-19920</v>
      </c>
      <c r="H1798" s="3">
        <f t="shared" si="86"/>
        <v>-3.2051488334674176</v>
      </c>
      <c r="I1798" s="1" t="s">
        <v>35</v>
      </c>
      <c r="J1798" s="1" t="s">
        <v>36</v>
      </c>
      <c r="K1798" s="1" t="s">
        <v>29</v>
      </c>
      <c r="L1798" s="1" t="s">
        <v>31</v>
      </c>
      <c r="M1798" s="1" t="s">
        <v>23</v>
      </c>
      <c r="N1798" s="1" t="s">
        <v>51</v>
      </c>
      <c r="O1798" s="13">
        <v>0.02</v>
      </c>
    </row>
    <row r="1799" spans="1:15" x14ac:dyDescent="0.25">
      <c r="A1799" s="1" t="s">
        <v>1834</v>
      </c>
      <c r="B1799" s="12">
        <v>44830</v>
      </c>
      <c r="C1799" s="12" t="str">
        <f t="shared" si="84"/>
        <v>2022</v>
      </c>
      <c r="D1799" s="12" t="str">
        <f t="shared" si="85"/>
        <v>Sep</v>
      </c>
      <c r="E1799" s="1">
        <v>8638</v>
      </c>
      <c r="F1799" s="1">
        <v>24934</v>
      </c>
      <c r="G1799" s="1">
        <v>-16296</v>
      </c>
      <c r="H1799" s="3">
        <f t="shared" si="86"/>
        <v>-1.8865478119935171</v>
      </c>
      <c r="I1799" s="1" t="s">
        <v>35</v>
      </c>
      <c r="J1799" s="1" t="s">
        <v>30</v>
      </c>
      <c r="K1799" s="1" t="s">
        <v>21</v>
      </c>
      <c r="L1799" s="1" t="s">
        <v>31</v>
      </c>
      <c r="M1799" s="1" t="s">
        <v>17</v>
      </c>
      <c r="N1799" s="1" t="s">
        <v>18</v>
      </c>
      <c r="O1799" s="13">
        <v>0.21</v>
      </c>
    </row>
    <row r="1800" spans="1:15" x14ac:dyDescent="0.25">
      <c r="A1800" s="1" t="s">
        <v>1835</v>
      </c>
      <c r="B1800" s="12">
        <v>44583</v>
      </c>
      <c r="C1800" s="12" t="str">
        <f t="shared" si="84"/>
        <v>2022</v>
      </c>
      <c r="D1800" s="12" t="str">
        <f t="shared" si="85"/>
        <v>Jan</v>
      </c>
      <c r="E1800" s="1">
        <v>7556</v>
      </c>
      <c r="F1800" s="1">
        <v>16672</v>
      </c>
      <c r="G1800" s="1">
        <v>-9116</v>
      </c>
      <c r="H1800" s="3">
        <f t="shared" si="86"/>
        <v>-1.2064584436209635</v>
      </c>
      <c r="I1800" s="1" t="s">
        <v>13</v>
      </c>
      <c r="J1800" s="1" t="s">
        <v>26</v>
      </c>
      <c r="K1800" s="1" t="s">
        <v>20</v>
      </c>
      <c r="L1800" s="1" t="s">
        <v>31</v>
      </c>
      <c r="M1800" s="1" t="s">
        <v>38</v>
      </c>
      <c r="N1800" s="1" t="s">
        <v>51</v>
      </c>
      <c r="O1800" s="13">
        <v>0.14000000000000001</v>
      </c>
    </row>
    <row r="1801" spans="1:15" x14ac:dyDescent="0.25">
      <c r="A1801" s="1" t="s">
        <v>1836</v>
      </c>
      <c r="B1801" s="12">
        <v>44970</v>
      </c>
      <c r="C1801" s="12" t="str">
        <f t="shared" si="84"/>
        <v>2023</v>
      </c>
      <c r="D1801" s="12" t="str">
        <f t="shared" si="85"/>
        <v>Feb</v>
      </c>
      <c r="E1801" s="1">
        <v>15868</v>
      </c>
      <c r="F1801" s="1">
        <v>19821</v>
      </c>
      <c r="G1801" s="1">
        <v>-3953</v>
      </c>
      <c r="H1801" s="3">
        <f t="shared" si="86"/>
        <v>-0.24911772119989917</v>
      </c>
      <c r="I1801" s="1" t="s">
        <v>29</v>
      </c>
      <c r="J1801" s="1" t="s">
        <v>36</v>
      </c>
      <c r="K1801" s="1" t="s">
        <v>29</v>
      </c>
      <c r="L1801" s="1" t="s">
        <v>22</v>
      </c>
      <c r="M1801" s="1" t="s">
        <v>17</v>
      </c>
      <c r="N1801" s="1" t="s">
        <v>18</v>
      </c>
      <c r="O1801" s="13">
        <v>0.28000000000000003</v>
      </c>
    </row>
    <row r="1802" spans="1:15" x14ac:dyDescent="0.25">
      <c r="A1802" s="1" t="s">
        <v>1837</v>
      </c>
      <c r="B1802" s="12">
        <v>45027</v>
      </c>
      <c r="C1802" s="12" t="str">
        <f t="shared" si="84"/>
        <v>2023</v>
      </c>
      <c r="D1802" s="12" t="str">
        <f t="shared" si="85"/>
        <v>Apr</v>
      </c>
      <c r="E1802" s="1">
        <v>17123</v>
      </c>
      <c r="F1802" s="1">
        <v>18203</v>
      </c>
      <c r="G1802" s="1">
        <v>-1080</v>
      </c>
      <c r="H1802" s="3">
        <f t="shared" si="86"/>
        <v>-6.3073059627401742E-2</v>
      </c>
      <c r="I1802" s="1" t="s">
        <v>35</v>
      </c>
      <c r="J1802" s="1" t="s">
        <v>30</v>
      </c>
      <c r="K1802" s="1" t="s">
        <v>21</v>
      </c>
      <c r="L1802" s="1" t="s">
        <v>31</v>
      </c>
      <c r="M1802" s="1" t="s">
        <v>17</v>
      </c>
      <c r="N1802" s="1" t="s">
        <v>33</v>
      </c>
      <c r="O1802" s="13">
        <v>0.27</v>
      </c>
    </row>
    <row r="1803" spans="1:15" x14ac:dyDescent="0.25">
      <c r="A1803" s="1" t="s">
        <v>1838</v>
      </c>
      <c r="B1803" s="12">
        <v>45249</v>
      </c>
      <c r="C1803" s="12" t="str">
        <f t="shared" si="84"/>
        <v>2023</v>
      </c>
      <c r="D1803" s="12" t="str">
        <f t="shared" si="85"/>
        <v>Nov</v>
      </c>
      <c r="E1803" s="1">
        <v>35100</v>
      </c>
      <c r="F1803" s="1">
        <v>21570</v>
      </c>
      <c r="G1803" s="1">
        <v>13530</v>
      </c>
      <c r="H1803" s="3">
        <f t="shared" si="86"/>
        <v>0.38547008547008549</v>
      </c>
      <c r="I1803" s="1" t="s">
        <v>13</v>
      </c>
      <c r="J1803" s="1" t="s">
        <v>36</v>
      </c>
      <c r="K1803" s="1" t="s">
        <v>21</v>
      </c>
      <c r="L1803" s="1" t="s">
        <v>41</v>
      </c>
      <c r="M1803" s="1" t="s">
        <v>32</v>
      </c>
      <c r="N1803" s="1" t="s">
        <v>18</v>
      </c>
      <c r="O1803" s="13">
        <v>0.02</v>
      </c>
    </row>
    <row r="1804" spans="1:15" x14ac:dyDescent="0.25">
      <c r="A1804" s="1" t="s">
        <v>1839</v>
      </c>
      <c r="B1804" s="12">
        <v>45272</v>
      </c>
      <c r="C1804" s="12" t="str">
        <f t="shared" si="84"/>
        <v>2023</v>
      </c>
      <c r="D1804" s="12" t="str">
        <f t="shared" si="85"/>
        <v>Dec</v>
      </c>
      <c r="E1804" s="1">
        <v>27867</v>
      </c>
      <c r="F1804" s="1">
        <v>3857</v>
      </c>
      <c r="G1804" s="1">
        <v>24010</v>
      </c>
      <c r="H1804" s="3">
        <f t="shared" si="86"/>
        <v>0.86159256468224066</v>
      </c>
      <c r="I1804" s="1" t="s">
        <v>20</v>
      </c>
      <c r="J1804" s="1" t="s">
        <v>36</v>
      </c>
      <c r="K1804" s="1" t="s">
        <v>21</v>
      </c>
      <c r="L1804" s="1" t="s">
        <v>16</v>
      </c>
      <c r="M1804" s="1" t="s">
        <v>32</v>
      </c>
      <c r="N1804" s="1" t="s">
        <v>24</v>
      </c>
      <c r="O1804" s="13">
        <v>0.19</v>
      </c>
    </row>
    <row r="1805" spans="1:15" x14ac:dyDescent="0.25">
      <c r="A1805" s="1" t="s">
        <v>1840</v>
      </c>
      <c r="B1805" s="12">
        <v>44609</v>
      </c>
      <c r="C1805" s="12" t="str">
        <f t="shared" si="84"/>
        <v>2022</v>
      </c>
      <c r="D1805" s="12" t="str">
        <f t="shared" si="85"/>
        <v>Feb</v>
      </c>
      <c r="E1805" s="1">
        <v>35313</v>
      </c>
      <c r="F1805" s="1">
        <v>17986</v>
      </c>
      <c r="G1805" s="1">
        <v>17327</v>
      </c>
      <c r="H1805" s="3">
        <f t="shared" si="86"/>
        <v>0.49066915866677996</v>
      </c>
      <c r="I1805" s="1" t="s">
        <v>13</v>
      </c>
      <c r="J1805" s="1" t="s">
        <v>30</v>
      </c>
      <c r="K1805" s="1" t="s">
        <v>15</v>
      </c>
      <c r="L1805" s="1" t="s">
        <v>22</v>
      </c>
      <c r="M1805" s="1" t="s">
        <v>32</v>
      </c>
      <c r="N1805" s="1" t="s">
        <v>24</v>
      </c>
      <c r="O1805" s="13">
        <v>0.28000000000000003</v>
      </c>
    </row>
    <row r="1806" spans="1:15" x14ac:dyDescent="0.25">
      <c r="A1806" s="1" t="s">
        <v>1841</v>
      </c>
      <c r="B1806" s="12">
        <v>44815</v>
      </c>
      <c r="C1806" s="12" t="str">
        <f t="shared" si="84"/>
        <v>2022</v>
      </c>
      <c r="D1806" s="12" t="str">
        <f t="shared" si="85"/>
        <v>Sep</v>
      </c>
      <c r="E1806" s="1">
        <v>47393</v>
      </c>
      <c r="F1806" s="1">
        <v>21776</v>
      </c>
      <c r="G1806" s="1">
        <v>25617</v>
      </c>
      <c r="H1806" s="3">
        <f t="shared" si="86"/>
        <v>0.54052286202603761</v>
      </c>
      <c r="I1806" s="1" t="s">
        <v>15</v>
      </c>
      <c r="J1806" s="1" t="s">
        <v>26</v>
      </c>
      <c r="K1806" s="1" t="s">
        <v>20</v>
      </c>
      <c r="L1806" s="1" t="s">
        <v>41</v>
      </c>
      <c r="M1806" s="1" t="s">
        <v>38</v>
      </c>
      <c r="N1806" s="1" t="s">
        <v>18</v>
      </c>
      <c r="O1806" s="13">
        <v>0.02</v>
      </c>
    </row>
    <row r="1807" spans="1:15" x14ac:dyDescent="0.25">
      <c r="A1807" s="1" t="s">
        <v>1842</v>
      </c>
      <c r="B1807" s="12">
        <v>45236</v>
      </c>
      <c r="C1807" s="12" t="str">
        <f t="shared" si="84"/>
        <v>2023</v>
      </c>
      <c r="D1807" s="12" t="str">
        <f t="shared" si="85"/>
        <v>Nov</v>
      </c>
      <c r="E1807" s="1">
        <v>10169</v>
      </c>
      <c r="F1807" s="1">
        <v>6153</v>
      </c>
      <c r="G1807" s="1">
        <v>4016</v>
      </c>
      <c r="H1807" s="3">
        <f t="shared" si="86"/>
        <v>0.39492575474481267</v>
      </c>
      <c r="I1807" s="1" t="s">
        <v>13</v>
      </c>
      <c r="J1807" s="1" t="s">
        <v>26</v>
      </c>
      <c r="K1807" s="1" t="s">
        <v>21</v>
      </c>
      <c r="L1807" s="1" t="s">
        <v>31</v>
      </c>
      <c r="M1807" s="1" t="s">
        <v>17</v>
      </c>
      <c r="N1807" s="1" t="s">
        <v>33</v>
      </c>
      <c r="O1807" s="13">
        <v>0.27</v>
      </c>
    </row>
    <row r="1808" spans="1:15" x14ac:dyDescent="0.25">
      <c r="A1808" s="1" t="s">
        <v>1843</v>
      </c>
      <c r="B1808" s="12">
        <v>45054</v>
      </c>
      <c r="C1808" s="12" t="str">
        <f t="shared" si="84"/>
        <v>2023</v>
      </c>
      <c r="D1808" s="12" t="str">
        <f t="shared" si="85"/>
        <v>May</v>
      </c>
      <c r="E1808" s="1">
        <v>27956</v>
      </c>
      <c r="F1808" s="1">
        <v>28463</v>
      </c>
      <c r="G1808" s="1">
        <v>-507</v>
      </c>
      <c r="H1808" s="3">
        <f t="shared" si="86"/>
        <v>-1.813564172270711E-2</v>
      </c>
      <c r="I1808" s="1" t="s">
        <v>29</v>
      </c>
      <c r="J1808" s="1" t="s">
        <v>36</v>
      </c>
      <c r="K1808" s="1" t="s">
        <v>20</v>
      </c>
      <c r="L1808" s="1" t="s">
        <v>41</v>
      </c>
      <c r="M1808" s="1" t="s">
        <v>17</v>
      </c>
      <c r="N1808" s="1" t="s">
        <v>24</v>
      </c>
      <c r="O1808" s="13">
        <v>0.28000000000000003</v>
      </c>
    </row>
    <row r="1809" spans="1:15" x14ac:dyDescent="0.25">
      <c r="A1809" s="1" t="s">
        <v>1844</v>
      </c>
      <c r="B1809" s="12">
        <v>45076</v>
      </c>
      <c r="C1809" s="12" t="str">
        <f t="shared" si="84"/>
        <v>2023</v>
      </c>
      <c r="D1809" s="12" t="str">
        <f t="shared" si="85"/>
        <v>May</v>
      </c>
      <c r="E1809" s="1">
        <v>19368</v>
      </c>
      <c r="F1809" s="1">
        <v>22117</v>
      </c>
      <c r="G1809" s="1">
        <v>-2749</v>
      </c>
      <c r="H1809" s="3">
        <f t="shared" si="86"/>
        <v>-0.14193515076414703</v>
      </c>
      <c r="I1809" s="1" t="s">
        <v>13</v>
      </c>
      <c r="J1809" s="1" t="s">
        <v>26</v>
      </c>
      <c r="K1809" s="1" t="s">
        <v>45</v>
      </c>
      <c r="L1809" s="1" t="s">
        <v>31</v>
      </c>
      <c r="M1809" s="1" t="s">
        <v>23</v>
      </c>
      <c r="N1809" s="1" t="s">
        <v>24</v>
      </c>
      <c r="O1809" s="13">
        <v>0.23</v>
      </c>
    </row>
    <row r="1810" spans="1:15" x14ac:dyDescent="0.25">
      <c r="A1810" s="1" t="s">
        <v>1845</v>
      </c>
      <c r="B1810" s="12">
        <v>44617</v>
      </c>
      <c r="C1810" s="12" t="str">
        <f t="shared" si="84"/>
        <v>2022</v>
      </c>
      <c r="D1810" s="12" t="str">
        <f t="shared" si="85"/>
        <v>Feb</v>
      </c>
      <c r="E1810" s="1">
        <v>37121</v>
      </c>
      <c r="F1810" s="1">
        <v>11555</v>
      </c>
      <c r="G1810" s="1">
        <v>25566</v>
      </c>
      <c r="H1810" s="3">
        <f t="shared" si="86"/>
        <v>0.6887206702405646</v>
      </c>
      <c r="I1810" s="1" t="s">
        <v>13</v>
      </c>
      <c r="J1810" s="1" t="s">
        <v>40</v>
      </c>
      <c r="K1810" s="1" t="s">
        <v>21</v>
      </c>
      <c r="L1810" s="1" t="s">
        <v>16</v>
      </c>
      <c r="M1810" s="1" t="s">
        <v>17</v>
      </c>
      <c r="N1810" s="1" t="s">
        <v>18</v>
      </c>
      <c r="O1810" s="13">
        <v>0.02</v>
      </c>
    </row>
    <row r="1811" spans="1:15" x14ac:dyDescent="0.25">
      <c r="A1811" s="1" t="s">
        <v>1846</v>
      </c>
      <c r="B1811" s="12">
        <v>44826</v>
      </c>
      <c r="C1811" s="12" t="str">
        <f t="shared" si="84"/>
        <v>2022</v>
      </c>
      <c r="D1811" s="12" t="str">
        <f t="shared" si="85"/>
        <v>Sep</v>
      </c>
      <c r="E1811" s="1">
        <v>20774</v>
      </c>
      <c r="F1811" s="1">
        <v>29013</v>
      </c>
      <c r="G1811" s="1">
        <v>-8239</v>
      </c>
      <c r="H1811" s="3">
        <f t="shared" si="86"/>
        <v>-0.39660152113218444</v>
      </c>
      <c r="I1811" s="1" t="s">
        <v>15</v>
      </c>
      <c r="J1811" s="1" t="s">
        <v>26</v>
      </c>
      <c r="K1811" s="1" t="s">
        <v>20</v>
      </c>
      <c r="L1811" s="1" t="s">
        <v>31</v>
      </c>
      <c r="M1811" s="1" t="s">
        <v>23</v>
      </c>
      <c r="N1811" s="1" t="s">
        <v>24</v>
      </c>
      <c r="O1811" s="13">
        <v>0.2</v>
      </c>
    </row>
    <row r="1812" spans="1:15" x14ac:dyDescent="0.25">
      <c r="A1812" s="1" t="s">
        <v>1847</v>
      </c>
      <c r="B1812" s="12">
        <v>44854</v>
      </c>
      <c r="C1812" s="12" t="str">
        <f t="shared" si="84"/>
        <v>2022</v>
      </c>
      <c r="D1812" s="12" t="str">
        <f t="shared" si="85"/>
        <v>Oct</v>
      </c>
      <c r="E1812" s="1">
        <v>38771</v>
      </c>
      <c r="F1812" s="1">
        <v>28815</v>
      </c>
      <c r="G1812" s="1">
        <v>9956</v>
      </c>
      <c r="H1812" s="3">
        <f t="shared" si="86"/>
        <v>0.2567898687163086</v>
      </c>
      <c r="I1812" s="1" t="s">
        <v>20</v>
      </c>
      <c r="J1812" s="1" t="s">
        <v>26</v>
      </c>
      <c r="K1812" s="1" t="s">
        <v>29</v>
      </c>
      <c r="L1812" s="1" t="s">
        <v>27</v>
      </c>
      <c r="M1812" s="1" t="s">
        <v>38</v>
      </c>
      <c r="N1812" s="1" t="s">
        <v>51</v>
      </c>
      <c r="O1812" s="13">
        <v>0.25</v>
      </c>
    </row>
    <row r="1813" spans="1:15" x14ac:dyDescent="0.25">
      <c r="A1813" s="1" t="s">
        <v>1848</v>
      </c>
      <c r="B1813" s="12">
        <v>45032</v>
      </c>
      <c r="C1813" s="12" t="str">
        <f t="shared" si="84"/>
        <v>2023</v>
      </c>
      <c r="D1813" s="12" t="str">
        <f t="shared" si="85"/>
        <v>Apr</v>
      </c>
      <c r="E1813" s="1">
        <v>49174</v>
      </c>
      <c r="F1813" s="1">
        <v>4787</v>
      </c>
      <c r="G1813" s="1">
        <v>44387</v>
      </c>
      <c r="H1813" s="3">
        <f t="shared" si="86"/>
        <v>0.90265180786594545</v>
      </c>
      <c r="I1813" s="1" t="s">
        <v>29</v>
      </c>
      <c r="J1813" s="1" t="s">
        <v>36</v>
      </c>
      <c r="K1813" s="1" t="s">
        <v>35</v>
      </c>
      <c r="L1813" s="1" t="s">
        <v>31</v>
      </c>
      <c r="M1813" s="1" t="s">
        <v>32</v>
      </c>
      <c r="N1813" s="1" t="s">
        <v>18</v>
      </c>
      <c r="O1813" s="13">
        <v>0.02</v>
      </c>
    </row>
    <row r="1814" spans="1:15" x14ac:dyDescent="0.25">
      <c r="A1814" s="1" t="s">
        <v>1849</v>
      </c>
      <c r="B1814" s="12">
        <v>44600</v>
      </c>
      <c r="C1814" s="12" t="str">
        <f t="shared" si="84"/>
        <v>2022</v>
      </c>
      <c r="D1814" s="12" t="str">
        <f t="shared" si="85"/>
        <v>Feb</v>
      </c>
      <c r="E1814" s="1">
        <v>23732</v>
      </c>
      <c r="F1814" s="1">
        <v>5021</v>
      </c>
      <c r="G1814" s="1">
        <v>18711</v>
      </c>
      <c r="H1814" s="3">
        <f t="shared" si="86"/>
        <v>0.78842912523175457</v>
      </c>
      <c r="I1814" s="1" t="s">
        <v>13</v>
      </c>
      <c r="J1814" s="1" t="s">
        <v>36</v>
      </c>
      <c r="K1814" s="1" t="s">
        <v>35</v>
      </c>
      <c r="L1814" s="1" t="s">
        <v>31</v>
      </c>
      <c r="M1814" s="1" t="s">
        <v>17</v>
      </c>
      <c r="N1814" s="1" t="s">
        <v>33</v>
      </c>
      <c r="O1814" s="13">
        <v>0.08</v>
      </c>
    </row>
    <row r="1815" spans="1:15" x14ac:dyDescent="0.25">
      <c r="A1815" s="1" t="s">
        <v>1850</v>
      </c>
      <c r="B1815" s="12">
        <v>45208</v>
      </c>
      <c r="C1815" s="12" t="str">
        <f t="shared" si="84"/>
        <v>2023</v>
      </c>
      <c r="D1815" s="12" t="str">
        <f t="shared" si="85"/>
        <v>Oct</v>
      </c>
      <c r="E1815" s="1">
        <v>46417</v>
      </c>
      <c r="F1815" s="1">
        <v>3201</v>
      </c>
      <c r="G1815" s="1">
        <v>43216</v>
      </c>
      <c r="H1815" s="3">
        <f t="shared" si="86"/>
        <v>0.93103819721222825</v>
      </c>
      <c r="I1815" s="1" t="s">
        <v>13</v>
      </c>
      <c r="J1815" s="1" t="s">
        <v>40</v>
      </c>
      <c r="K1815" s="1" t="s">
        <v>21</v>
      </c>
      <c r="L1815" s="1" t="s">
        <v>16</v>
      </c>
      <c r="M1815" s="1" t="s">
        <v>17</v>
      </c>
      <c r="N1815" s="1" t="s">
        <v>33</v>
      </c>
      <c r="O1815" s="13">
        <v>0.25</v>
      </c>
    </row>
    <row r="1816" spans="1:15" x14ac:dyDescent="0.25">
      <c r="A1816" s="1" t="s">
        <v>1851</v>
      </c>
      <c r="B1816" s="12">
        <v>44769</v>
      </c>
      <c r="C1816" s="12" t="str">
        <f t="shared" si="84"/>
        <v>2022</v>
      </c>
      <c r="D1816" s="12" t="str">
        <f t="shared" si="85"/>
        <v>Jul</v>
      </c>
      <c r="E1816" s="1">
        <v>37106</v>
      </c>
      <c r="F1816" s="1">
        <v>25973</v>
      </c>
      <c r="G1816" s="1">
        <v>11133</v>
      </c>
      <c r="H1816" s="3">
        <f t="shared" si="86"/>
        <v>0.30003233978332344</v>
      </c>
      <c r="I1816" s="1" t="s">
        <v>13</v>
      </c>
      <c r="J1816" s="1" t="s">
        <v>40</v>
      </c>
      <c r="K1816" s="1" t="s">
        <v>21</v>
      </c>
      <c r="L1816" s="1" t="s">
        <v>27</v>
      </c>
      <c r="M1816" s="1" t="s">
        <v>17</v>
      </c>
      <c r="N1816" s="1" t="s">
        <v>24</v>
      </c>
      <c r="O1816" s="13">
        <v>0.13</v>
      </c>
    </row>
    <row r="1817" spans="1:15" x14ac:dyDescent="0.25">
      <c r="A1817" s="1" t="s">
        <v>1852</v>
      </c>
      <c r="B1817" s="12">
        <v>45100</v>
      </c>
      <c r="C1817" s="12" t="str">
        <f t="shared" si="84"/>
        <v>2023</v>
      </c>
      <c r="D1817" s="12" t="str">
        <f t="shared" si="85"/>
        <v>Jun</v>
      </c>
      <c r="E1817" s="1">
        <v>21539</v>
      </c>
      <c r="F1817" s="1">
        <v>12052</v>
      </c>
      <c r="G1817" s="1">
        <v>9487</v>
      </c>
      <c r="H1817" s="3">
        <f t="shared" si="86"/>
        <v>0.44045684572171412</v>
      </c>
      <c r="I1817" s="1" t="s">
        <v>20</v>
      </c>
      <c r="J1817" s="1" t="s">
        <v>14</v>
      </c>
      <c r="K1817" s="1" t="s">
        <v>35</v>
      </c>
      <c r="L1817" s="1" t="s">
        <v>31</v>
      </c>
      <c r="M1817" s="1" t="s">
        <v>38</v>
      </c>
      <c r="N1817" s="1" t="s">
        <v>33</v>
      </c>
      <c r="O1817" s="13">
        <v>0.11</v>
      </c>
    </row>
    <row r="1818" spans="1:15" x14ac:dyDescent="0.25">
      <c r="A1818" s="1" t="s">
        <v>1853</v>
      </c>
      <c r="B1818" s="12">
        <v>45273</v>
      </c>
      <c r="C1818" s="12" t="str">
        <f t="shared" si="84"/>
        <v>2023</v>
      </c>
      <c r="D1818" s="12" t="str">
        <f t="shared" si="85"/>
        <v>Dec</v>
      </c>
      <c r="E1818" s="1">
        <v>16918</v>
      </c>
      <c r="F1818" s="1">
        <v>4290</v>
      </c>
      <c r="G1818" s="1">
        <v>12628</v>
      </c>
      <c r="H1818" s="3">
        <f t="shared" si="86"/>
        <v>0.74642392717815342</v>
      </c>
      <c r="I1818" s="1" t="s">
        <v>29</v>
      </c>
      <c r="J1818" s="1" t="s">
        <v>40</v>
      </c>
      <c r="K1818" s="1" t="s">
        <v>29</v>
      </c>
      <c r="L1818" s="1" t="s">
        <v>31</v>
      </c>
      <c r="M1818" s="1" t="s">
        <v>17</v>
      </c>
      <c r="N1818" s="1" t="s">
        <v>51</v>
      </c>
      <c r="O1818" s="13">
        <v>0.24</v>
      </c>
    </row>
    <row r="1819" spans="1:15" x14ac:dyDescent="0.25">
      <c r="A1819" s="1" t="s">
        <v>1854</v>
      </c>
      <c r="B1819" s="12">
        <v>45059</v>
      </c>
      <c r="C1819" s="12" t="str">
        <f t="shared" si="84"/>
        <v>2023</v>
      </c>
      <c r="D1819" s="12" t="str">
        <f t="shared" si="85"/>
        <v>May</v>
      </c>
      <c r="E1819" s="1">
        <v>9384</v>
      </c>
      <c r="F1819" s="1">
        <v>28624</v>
      </c>
      <c r="G1819" s="1">
        <v>-19240</v>
      </c>
      <c r="H1819" s="3">
        <f t="shared" si="86"/>
        <v>-2.0502983802216539</v>
      </c>
      <c r="I1819" s="1" t="s">
        <v>35</v>
      </c>
      <c r="J1819" s="1" t="s">
        <v>30</v>
      </c>
      <c r="K1819" s="1" t="s">
        <v>35</v>
      </c>
      <c r="L1819" s="1" t="s">
        <v>16</v>
      </c>
      <c r="M1819" s="1" t="s">
        <v>17</v>
      </c>
      <c r="N1819" s="1" t="s">
        <v>18</v>
      </c>
      <c r="O1819" s="13">
        <v>0.12</v>
      </c>
    </row>
    <row r="1820" spans="1:15" x14ac:dyDescent="0.25">
      <c r="A1820" s="1" t="s">
        <v>1855</v>
      </c>
      <c r="B1820" s="12">
        <v>45180</v>
      </c>
      <c r="C1820" s="12" t="str">
        <f t="shared" si="84"/>
        <v>2023</v>
      </c>
      <c r="D1820" s="12" t="str">
        <f t="shared" si="85"/>
        <v>Sep</v>
      </c>
      <c r="E1820" s="1">
        <v>13084</v>
      </c>
      <c r="F1820" s="1">
        <v>21665</v>
      </c>
      <c r="G1820" s="1">
        <v>-8581</v>
      </c>
      <c r="H1820" s="3">
        <f t="shared" si="86"/>
        <v>-0.65583919290736781</v>
      </c>
      <c r="I1820" s="1" t="s">
        <v>13</v>
      </c>
      <c r="J1820" s="1" t="s">
        <v>40</v>
      </c>
      <c r="K1820" s="1" t="s">
        <v>35</v>
      </c>
      <c r="L1820" s="1" t="s">
        <v>31</v>
      </c>
      <c r="M1820" s="1" t="s">
        <v>17</v>
      </c>
      <c r="N1820" s="1" t="s">
        <v>24</v>
      </c>
      <c r="O1820" s="13">
        <v>0.27</v>
      </c>
    </row>
    <row r="1821" spans="1:15" x14ac:dyDescent="0.25">
      <c r="A1821" s="1" t="s">
        <v>1856</v>
      </c>
      <c r="B1821" s="12">
        <v>45160</v>
      </c>
      <c r="C1821" s="12" t="str">
        <f t="shared" si="84"/>
        <v>2023</v>
      </c>
      <c r="D1821" s="12" t="str">
        <f t="shared" si="85"/>
        <v>Aug</v>
      </c>
      <c r="E1821" s="1">
        <v>40132</v>
      </c>
      <c r="F1821" s="1">
        <v>27844</v>
      </c>
      <c r="G1821" s="1">
        <v>12288</v>
      </c>
      <c r="H1821" s="3">
        <f t="shared" si="86"/>
        <v>0.30618957440446526</v>
      </c>
      <c r="I1821" s="1" t="s">
        <v>13</v>
      </c>
      <c r="J1821" s="1" t="s">
        <v>14</v>
      </c>
      <c r="K1821" s="1" t="s">
        <v>21</v>
      </c>
      <c r="L1821" s="1" t="s">
        <v>41</v>
      </c>
      <c r="M1821" s="1" t="s">
        <v>17</v>
      </c>
      <c r="N1821" s="1" t="s">
        <v>24</v>
      </c>
      <c r="O1821" s="13">
        <v>0.22</v>
      </c>
    </row>
    <row r="1822" spans="1:15" x14ac:dyDescent="0.25">
      <c r="A1822" s="1" t="s">
        <v>1857</v>
      </c>
      <c r="B1822" s="12">
        <v>45084</v>
      </c>
      <c r="C1822" s="12" t="str">
        <f t="shared" si="84"/>
        <v>2023</v>
      </c>
      <c r="D1822" s="12" t="str">
        <f t="shared" si="85"/>
        <v>Jun</v>
      </c>
      <c r="E1822" s="1">
        <v>48634</v>
      </c>
      <c r="F1822" s="1">
        <v>3081</v>
      </c>
      <c r="G1822" s="1">
        <v>45553</v>
      </c>
      <c r="H1822" s="3">
        <f t="shared" si="86"/>
        <v>0.93664925772093599</v>
      </c>
      <c r="I1822" s="1" t="s">
        <v>29</v>
      </c>
      <c r="J1822" s="1" t="s">
        <v>36</v>
      </c>
      <c r="K1822" s="1" t="s">
        <v>21</v>
      </c>
      <c r="L1822" s="1" t="s">
        <v>22</v>
      </c>
      <c r="M1822" s="1" t="s">
        <v>17</v>
      </c>
      <c r="N1822" s="1" t="s">
        <v>51</v>
      </c>
      <c r="O1822" s="13">
        <v>0.08</v>
      </c>
    </row>
    <row r="1823" spans="1:15" x14ac:dyDescent="0.25">
      <c r="A1823" s="1" t="s">
        <v>1858</v>
      </c>
      <c r="B1823" s="12">
        <v>44733</v>
      </c>
      <c r="C1823" s="12" t="str">
        <f t="shared" si="84"/>
        <v>2022</v>
      </c>
      <c r="D1823" s="12" t="str">
        <f t="shared" si="85"/>
        <v>Jun</v>
      </c>
      <c r="E1823" s="1">
        <v>6377</v>
      </c>
      <c r="F1823" s="1">
        <v>6734</v>
      </c>
      <c r="G1823" s="1">
        <v>-357</v>
      </c>
      <c r="H1823" s="3">
        <f t="shared" si="86"/>
        <v>-5.598243688254665E-2</v>
      </c>
      <c r="I1823" s="1" t="s">
        <v>29</v>
      </c>
      <c r="J1823" s="1" t="s">
        <v>36</v>
      </c>
      <c r="K1823" s="1" t="s">
        <v>21</v>
      </c>
      <c r="L1823" s="1" t="s">
        <v>16</v>
      </c>
      <c r="M1823" s="1" t="s">
        <v>17</v>
      </c>
      <c r="N1823" s="1" t="s">
        <v>51</v>
      </c>
      <c r="O1823" s="13">
        <v>0.06</v>
      </c>
    </row>
    <row r="1824" spans="1:15" x14ac:dyDescent="0.25">
      <c r="A1824" s="1" t="s">
        <v>1859</v>
      </c>
      <c r="B1824" s="12">
        <v>44950</v>
      </c>
      <c r="C1824" s="12" t="str">
        <f t="shared" si="84"/>
        <v>2023</v>
      </c>
      <c r="D1824" s="12" t="str">
        <f t="shared" si="85"/>
        <v>Jan</v>
      </c>
      <c r="E1824" s="1">
        <v>7542</v>
      </c>
      <c r="F1824" s="1">
        <v>20384</v>
      </c>
      <c r="G1824" s="1">
        <v>-12842</v>
      </c>
      <c r="H1824" s="3">
        <f t="shared" si="86"/>
        <v>-1.7027313709891276</v>
      </c>
      <c r="I1824" s="1" t="s">
        <v>13</v>
      </c>
      <c r="J1824" s="1" t="s">
        <v>36</v>
      </c>
      <c r="K1824" s="1" t="s">
        <v>21</v>
      </c>
      <c r="L1824" s="1" t="s">
        <v>41</v>
      </c>
      <c r="M1824" s="1" t="s">
        <v>32</v>
      </c>
      <c r="N1824" s="1" t="s">
        <v>51</v>
      </c>
      <c r="O1824" s="13">
        <v>7.0000000000000007E-2</v>
      </c>
    </row>
    <row r="1825" spans="1:15" x14ac:dyDescent="0.25">
      <c r="A1825" s="1" t="s">
        <v>1860</v>
      </c>
      <c r="B1825" s="12">
        <v>44883</v>
      </c>
      <c r="C1825" s="12" t="str">
        <f t="shared" si="84"/>
        <v>2022</v>
      </c>
      <c r="D1825" s="12" t="str">
        <f t="shared" si="85"/>
        <v>Nov</v>
      </c>
      <c r="E1825" s="1">
        <v>30570</v>
      </c>
      <c r="F1825" s="1">
        <v>19358</v>
      </c>
      <c r="G1825" s="1">
        <v>11212</v>
      </c>
      <c r="H1825" s="3">
        <f t="shared" si="86"/>
        <v>0.36676480209355578</v>
      </c>
      <c r="I1825" s="1" t="s">
        <v>35</v>
      </c>
      <c r="J1825" s="1" t="s">
        <v>40</v>
      </c>
      <c r="K1825" s="1" t="s">
        <v>21</v>
      </c>
      <c r="L1825" s="1" t="s">
        <v>22</v>
      </c>
      <c r="M1825" s="1" t="s">
        <v>17</v>
      </c>
      <c r="N1825" s="1" t="s">
        <v>33</v>
      </c>
      <c r="O1825" s="13">
        <v>0.08</v>
      </c>
    </row>
    <row r="1826" spans="1:15" x14ac:dyDescent="0.25">
      <c r="A1826" s="1" t="s">
        <v>1861</v>
      </c>
      <c r="B1826" s="12">
        <v>44614</v>
      </c>
      <c r="C1826" s="12" t="str">
        <f t="shared" si="84"/>
        <v>2022</v>
      </c>
      <c r="D1826" s="12" t="str">
        <f t="shared" si="85"/>
        <v>Feb</v>
      </c>
      <c r="E1826" s="1">
        <v>28180</v>
      </c>
      <c r="F1826" s="1">
        <v>9398</v>
      </c>
      <c r="G1826" s="1">
        <v>18782</v>
      </c>
      <c r="H1826" s="3">
        <f t="shared" si="86"/>
        <v>0.66650106458481195</v>
      </c>
      <c r="I1826" s="1" t="s">
        <v>15</v>
      </c>
      <c r="J1826" s="1" t="s">
        <v>36</v>
      </c>
      <c r="K1826" s="1" t="s">
        <v>35</v>
      </c>
      <c r="L1826" s="1" t="s">
        <v>41</v>
      </c>
      <c r="M1826" s="1" t="s">
        <v>17</v>
      </c>
      <c r="N1826" s="1" t="s">
        <v>18</v>
      </c>
      <c r="O1826" s="13">
        <v>0.22</v>
      </c>
    </row>
    <row r="1827" spans="1:15" x14ac:dyDescent="0.25">
      <c r="A1827" s="1" t="s">
        <v>1862</v>
      </c>
      <c r="B1827" s="12">
        <v>45139</v>
      </c>
      <c r="C1827" s="12" t="str">
        <f t="shared" si="84"/>
        <v>2023</v>
      </c>
      <c r="D1827" s="12" t="str">
        <f t="shared" si="85"/>
        <v>Aug</v>
      </c>
      <c r="E1827" s="1">
        <v>15848</v>
      </c>
      <c r="F1827" s="1">
        <v>19257</v>
      </c>
      <c r="G1827" s="1">
        <v>-3409</v>
      </c>
      <c r="H1827" s="3">
        <f t="shared" si="86"/>
        <v>-0.21510600706713781</v>
      </c>
      <c r="I1827" s="1" t="s">
        <v>13</v>
      </c>
      <c r="J1827" s="1" t="s">
        <v>36</v>
      </c>
      <c r="K1827" s="1" t="s">
        <v>35</v>
      </c>
      <c r="L1827" s="1" t="s">
        <v>41</v>
      </c>
      <c r="M1827" s="1" t="s">
        <v>32</v>
      </c>
      <c r="N1827" s="1" t="s">
        <v>33</v>
      </c>
      <c r="O1827" s="13">
        <v>0.26</v>
      </c>
    </row>
    <row r="1828" spans="1:15" x14ac:dyDescent="0.25">
      <c r="A1828" s="1" t="s">
        <v>1863</v>
      </c>
      <c r="B1828" s="12">
        <v>44992</v>
      </c>
      <c r="C1828" s="12" t="str">
        <f t="shared" si="84"/>
        <v>2023</v>
      </c>
      <c r="D1828" s="12" t="str">
        <f t="shared" si="85"/>
        <v>Mar</v>
      </c>
      <c r="E1828" s="1">
        <v>30379</v>
      </c>
      <c r="F1828" s="1">
        <v>17242</v>
      </c>
      <c r="G1828" s="1">
        <v>13137</v>
      </c>
      <c r="H1828" s="3">
        <f t="shared" si="86"/>
        <v>0.43243688073998487</v>
      </c>
      <c r="I1828" s="1" t="s">
        <v>29</v>
      </c>
      <c r="J1828" s="1" t="s">
        <v>26</v>
      </c>
      <c r="K1828" s="1" t="s">
        <v>21</v>
      </c>
      <c r="L1828" s="1" t="s">
        <v>31</v>
      </c>
      <c r="M1828" s="1" t="s">
        <v>38</v>
      </c>
      <c r="N1828" s="1" t="s">
        <v>33</v>
      </c>
      <c r="O1828" s="13">
        <v>0.18</v>
      </c>
    </row>
    <row r="1829" spans="1:15" x14ac:dyDescent="0.25">
      <c r="A1829" s="1" t="s">
        <v>1864</v>
      </c>
      <c r="B1829" s="12">
        <v>45199</v>
      </c>
      <c r="C1829" s="12" t="str">
        <f t="shared" si="84"/>
        <v>2023</v>
      </c>
      <c r="D1829" s="12" t="str">
        <f t="shared" si="85"/>
        <v>Sep</v>
      </c>
      <c r="E1829" s="1">
        <v>27183</v>
      </c>
      <c r="F1829" s="1">
        <v>11060</v>
      </c>
      <c r="G1829" s="1">
        <v>16123</v>
      </c>
      <c r="H1829" s="3">
        <f t="shared" si="86"/>
        <v>0.5931280579774123</v>
      </c>
      <c r="I1829" s="1" t="s">
        <v>13</v>
      </c>
      <c r="J1829" s="1" t="s">
        <v>26</v>
      </c>
      <c r="K1829" s="1" t="s">
        <v>21</v>
      </c>
      <c r="L1829" s="1" t="s">
        <v>16</v>
      </c>
      <c r="M1829" s="1" t="s">
        <v>23</v>
      </c>
      <c r="N1829" s="1" t="s">
        <v>33</v>
      </c>
      <c r="O1829" s="13">
        <v>0.13</v>
      </c>
    </row>
    <row r="1830" spans="1:15" x14ac:dyDescent="0.25">
      <c r="A1830" s="1" t="s">
        <v>1865</v>
      </c>
      <c r="B1830" s="12">
        <v>45264</v>
      </c>
      <c r="C1830" s="12" t="str">
        <f t="shared" si="84"/>
        <v>2023</v>
      </c>
      <c r="D1830" s="12" t="str">
        <f t="shared" si="85"/>
        <v>Dec</v>
      </c>
      <c r="E1830" s="1">
        <v>33721</v>
      </c>
      <c r="F1830" s="1">
        <v>4934</v>
      </c>
      <c r="G1830" s="1">
        <v>28787</v>
      </c>
      <c r="H1830" s="3">
        <f t="shared" si="86"/>
        <v>0.85368168203789918</v>
      </c>
      <c r="I1830" s="1" t="s">
        <v>35</v>
      </c>
      <c r="J1830" s="1" t="s">
        <v>26</v>
      </c>
      <c r="K1830" s="1" t="s">
        <v>21</v>
      </c>
      <c r="L1830" s="1" t="s">
        <v>27</v>
      </c>
      <c r="M1830" s="1" t="s">
        <v>17</v>
      </c>
      <c r="N1830" s="1" t="s">
        <v>18</v>
      </c>
      <c r="O1830" s="13">
        <v>0.24</v>
      </c>
    </row>
    <row r="1831" spans="1:15" x14ac:dyDescent="0.25">
      <c r="A1831" s="1" t="s">
        <v>1866</v>
      </c>
      <c r="B1831" s="12">
        <v>44964</v>
      </c>
      <c r="C1831" s="12" t="str">
        <f t="shared" si="84"/>
        <v>2023</v>
      </c>
      <c r="D1831" s="12" t="str">
        <f t="shared" si="85"/>
        <v>Feb</v>
      </c>
      <c r="E1831" s="1">
        <v>36789</v>
      </c>
      <c r="F1831" s="1">
        <v>9519</v>
      </c>
      <c r="G1831" s="1">
        <v>27270</v>
      </c>
      <c r="H1831" s="3">
        <f t="shared" si="86"/>
        <v>0.74125417923835935</v>
      </c>
      <c r="I1831" s="1" t="s">
        <v>29</v>
      </c>
      <c r="J1831" s="1" t="s">
        <v>14</v>
      </c>
      <c r="K1831" s="1" t="s">
        <v>35</v>
      </c>
      <c r="L1831" s="1" t="s">
        <v>41</v>
      </c>
      <c r="M1831" s="1" t="s">
        <v>23</v>
      </c>
      <c r="N1831" s="1" t="s">
        <v>51</v>
      </c>
      <c r="O1831" s="13">
        <v>0.06</v>
      </c>
    </row>
    <row r="1832" spans="1:15" x14ac:dyDescent="0.25">
      <c r="A1832" s="1" t="s">
        <v>1867</v>
      </c>
      <c r="B1832" s="12">
        <v>44958</v>
      </c>
      <c r="C1832" s="12" t="str">
        <f t="shared" si="84"/>
        <v>2023</v>
      </c>
      <c r="D1832" s="12" t="str">
        <f t="shared" si="85"/>
        <v>Feb</v>
      </c>
      <c r="E1832" s="1">
        <v>19310</v>
      </c>
      <c r="F1832" s="1">
        <v>20546</v>
      </c>
      <c r="G1832" s="1">
        <v>-1236</v>
      </c>
      <c r="H1832" s="3">
        <f t="shared" si="86"/>
        <v>-6.4008285862247535E-2</v>
      </c>
      <c r="I1832" s="1" t="s">
        <v>29</v>
      </c>
      <c r="J1832" s="1" t="s">
        <v>26</v>
      </c>
      <c r="K1832" s="1" t="s">
        <v>21</v>
      </c>
      <c r="L1832" s="1" t="s">
        <v>16</v>
      </c>
      <c r="M1832" s="1" t="s">
        <v>17</v>
      </c>
      <c r="N1832" s="1" t="s">
        <v>33</v>
      </c>
      <c r="O1832" s="13">
        <v>0.26</v>
      </c>
    </row>
    <row r="1833" spans="1:15" x14ac:dyDescent="0.25">
      <c r="A1833" s="1" t="s">
        <v>1868</v>
      </c>
      <c r="B1833" s="12">
        <v>44582</v>
      </c>
      <c r="C1833" s="12" t="str">
        <f t="shared" si="84"/>
        <v>2022</v>
      </c>
      <c r="D1833" s="12" t="str">
        <f t="shared" si="85"/>
        <v>Jan</v>
      </c>
      <c r="E1833" s="1">
        <v>29165</v>
      </c>
      <c r="F1833" s="1">
        <v>4204</v>
      </c>
      <c r="G1833" s="1">
        <v>24961</v>
      </c>
      <c r="H1833" s="3">
        <f t="shared" si="86"/>
        <v>0.85585462026401504</v>
      </c>
      <c r="I1833" s="1" t="s">
        <v>35</v>
      </c>
      <c r="J1833" s="1" t="s">
        <v>36</v>
      </c>
      <c r="K1833" s="1" t="s">
        <v>21</v>
      </c>
      <c r="L1833" s="1" t="s">
        <v>22</v>
      </c>
      <c r="M1833" s="1" t="s">
        <v>32</v>
      </c>
      <c r="N1833" s="1" t="s">
        <v>51</v>
      </c>
      <c r="O1833" s="13">
        <v>0.12</v>
      </c>
    </row>
    <row r="1834" spans="1:15" x14ac:dyDescent="0.25">
      <c r="A1834" s="1" t="s">
        <v>1869</v>
      </c>
      <c r="B1834" s="12">
        <v>44822</v>
      </c>
      <c r="C1834" s="12" t="str">
        <f t="shared" si="84"/>
        <v>2022</v>
      </c>
      <c r="D1834" s="12" t="str">
        <f t="shared" si="85"/>
        <v>Sep</v>
      </c>
      <c r="E1834" s="1">
        <v>23929</v>
      </c>
      <c r="F1834" s="1">
        <v>23858</v>
      </c>
      <c r="G1834" s="1">
        <v>71</v>
      </c>
      <c r="H1834" s="3">
        <f t="shared" si="86"/>
        <v>2.9671110368172512E-3</v>
      </c>
      <c r="I1834" s="1" t="s">
        <v>13</v>
      </c>
      <c r="J1834" s="1" t="s">
        <v>36</v>
      </c>
      <c r="K1834" s="1" t="s">
        <v>21</v>
      </c>
      <c r="L1834" s="1" t="s">
        <v>31</v>
      </c>
      <c r="M1834" s="1" t="s">
        <v>17</v>
      </c>
      <c r="N1834" s="1" t="s">
        <v>33</v>
      </c>
      <c r="O1834" s="13">
        <v>0.1</v>
      </c>
    </row>
    <row r="1835" spans="1:15" x14ac:dyDescent="0.25">
      <c r="A1835" s="1" t="s">
        <v>1870</v>
      </c>
      <c r="B1835" s="12">
        <v>45045</v>
      </c>
      <c r="C1835" s="12" t="str">
        <f t="shared" si="84"/>
        <v>2023</v>
      </c>
      <c r="D1835" s="12" t="str">
        <f t="shared" si="85"/>
        <v>Apr</v>
      </c>
      <c r="E1835" s="1">
        <v>7597</v>
      </c>
      <c r="F1835" s="1">
        <v>27221</v>
      </c>
      <c r="G1835" s="1">
        <v>-19624</v>
      </c>
      <c r="H1835" s="3">
        <f t="shared" si="86"/>
        <v>-2.5831249177306832</v>
      </c>
      <c r="I1835" s="1" t="s">
        <v>13</v>
      </c>
      <c r="J1835" s="1" t="s">
        <v>26</v>
      </c>
      <c r="K1835" s="1" t="s">
        <v>35</v>
      </c>
      <c r="L1835" s="1" t="s">
        <v>22</v>
      </c>
      <c r="M1835" s="1" t="s">
        <v>17</v>
      </c>
      <c r="N1835" s="1" t="s">
        <v>33</v>
      </c>
      <c r="O1835" s="13">
        <v>0.21</v>
      </c>
    </row>
    <row r="1836" spans="1:15" x14ac:dyDescent="0.25">
      <c r="A1836" s="1" t="s">
        <v>1871</v>
      </c>
      <c r="B1836" s="12">
        <v>44682</v>
      </c>
      <c r="C1836" s="12" t="str">
        <f t="shared" si="84"/>
        <v>2022</v>
      </c>
      <c r="D1836" s="12" t="str">
        <f t="shared" si="85"/>
        <v>May</v>
      </c>
      <c r="E1836" s="1">
        <v>33374</v>
      </c>
      <c r="F1836" s="1">
        <v>18515</v>
      </c>
      <c r="G1836" s="1">
        <v>14859</v>
      </c>
      <c r="H1836" s="3">
        <f t="shared" si="86"/>
        <v>0.44522682327560376</v>
      </c>
      <c r="I1836" s="1" t="s">
        <v>29</v>
      </c>
      <c r="J1836" s="1" t="s">
        <v>36</v>
      </c>
      <c r="K1836" s="1" t="s">
        <v>35</v>
      </c>
      <c r="L1836" s="1" t="s">
        <v>27</v>
      </c>
      <c r="M1836" s="1" t="s">
        <v>23</v>
      </c>
      <c r="N1836" s="1" t="s">
        <v>33</v>
      </c>
      <c r="O1836" s="13">
        <v>0.27</v>
      </c>
    </row>
    <row r="1837" spans="1:15" x14ac:dyDescent="0.25">
      <c r="A1837" s="1" t="s">
        <v>1872</v>
      </c>
      <c r="B1837" s="12">
        <v>44867</v>
      </c>
      <c r="C1837" s="12" t="str">
        <f t="shared" si="84"/>
        <v>2022</v>
      </c>
      <c r="D1837" s="12" t="str">
        <f t="shared" si="85"/>
        <v>Nov</v>
      </c>
      <c r="E1837" s="1">
        <v>48432</v>
      </c>
      <c r="F1837" s="1">
        <v>23240</v>
      </c>
      <c r="G1837" s="1">
        <v>25192</v>
      </c>
      <c r="H1837" s="3">
        <f t="shared" si="86"/>
        <v>0.5201519656425504</v>
      </c>
      <c r="I1837" s="1" t="s">
        <v>20</v>
      </c>
      <c r="J1837" s="1" t="s">
        <v>36</v>
      </c>
      <c r="K1837" s="1" t="s">
        <v>21</v>
      </c>
      <c r="L1837" s="1" t="s">
        <v>22</v>
      </c>
      <c r="M1837" s="1" t="s">
        <v>17</v>
      </c>
      <c r="N1837" s="1" t="s">
        <v>18</v>
      </c>
      <c r="O1837" s="13">
        <v>0.2</v>
      </c>
    </row>
    <row r="1838" spans="1:15" x14ac:dyDescent="0.25">
      <c r="A1838" s="1" t="s">
        <v>1873</v>
      </c>
      <c r="B1838" s="12">
        <v>44596</v>
      </c>
      <c r="C1838" s="12" t="str">
        <f t="shared" si="84"/>
        <v>2022</v>
      </c>
      <c r="D1838" s="12" t="str">
        <f t="shared" si="85"/>
        <v>Feb</v>
      </c>
      <c r="E1838" s="1">
        <v>34559</v>
      </c>
      <c r="F1838" s="1">
        <v>23057</v>
      </c>
      <c r="G1838" s="1">
        <v>11502</v>
      </c>
      <c r="H1838" s="3">
        <f t="shared" si="86"/>
        <v>0.33282213026997309</v>
      </c>
      <c r="I1838" s="1" t="s">
        <v>13</v>
      </c>
      <c r="J1838" s="1" t="s">
        <v>26</v>
      </c>
      <c r="K1838" s="1" t="s">
        <v>21</v>
      </c>
      <c r="L1838" s="1" t="s">
        <v>27</v>
      </c>
      <c r="M1838" s="1" t="s">
        <v>17</v>
      </c>
      <c r="N1838" s="1" t="s">
        <v>24</v>
      </c>
      <c r="O1838" s="13">
        <v>0.22</v>
      </c>
    </row>
    <row r="1839" spans="1:15" x14ac:dyDescent="0.25">
      <c r="A1839" s="1" t="s">
        <v>1874</v>
      </c>
      <c r="B1839" s="12">
        <v>44933</v>
      </c>
      <c r="C1839" s="12" t="str">
        <f t="shared" si="84"/>
        <v>2023</v>
      </c>
      <c r="D1839" s="12" t="str">
        <f t="shared" si="85"/>
        <v>Jan</v>
      </c>
      <c r="E1839" s="1">
        <v>9460</v>
      </c>
      <c r="F1839" s="1">
        <v>11618</v>
      </c>
      <c r="G1839" s="1">
        <v>-2158</v>
      </c>
      <c r="H1839" s="3">
        <f t="shared" si="86"/>
        <v>-0.22811839323467231</v>
      </c>
      <c r="I1839" s="1" t="s">
        <v>13</v>
      </c>
      <c r="J1839" s="1" t="s">
        <v>30</v>
      </c>
      <c r="K1839" s="1" t="s">
        <v>20</v>
      </c>
      <c r="L1839" s="1" t="s">
        <v>31</v>
      </c>
      <c r="M1839" s="1" t="s">
        <v>23</v>
      </c>
      <c r="N1839" s="1" t="s">
        <v>24</v>
      </c>
      <c r="O1839" s="13">
        <v>0.22</v>
      </c>
    </row>
    <row r="1840" spans="1:15" x14ac:dyDescent="0.25">
      <c r="A1840" s="1" t="s">
        <v>1875</v>
      </c>
      <c r="B1840" s="12">
        <v>44972</v>
      </c>
      <c r="C1840" s="12" t="str">
        <f t="shared" si="84"/>
        <v>2023</v>
      </c>
      <c r="D1840" s="12" t="str">
        <f t="shared" si="85"/>
        <v>Feb</v>
      </c>
      <c r="E1840" s="1">
        <v>46591</v>
      </c>
      <c r="F1840" s="1">
        <v>16404</v>
      </c>
      <c r="G1840" s="1">
        <v>30187</v>
      </c>
      <c r="H1840" s="3">
        <f t="shared" si="86"/>
        <v>0.64791483333691058</v>
      </c>
      <c r="I1840" s="1" t="s">
        <v>13</v>
      </c>
      <c r="J1840" s="1" t="s">
        <v>26</v>
      </c>
      <c r="K1840" s="1" t="s">
        <v>21</v>
      </c>
      <c r="L1840" s="1" t="s">
        <v>16</v>
      </c>
      <c r="M1840" s="1" t="s">
        <v>32</v>
      </c>
      <c r="N1840" s="1" t="s">
        <v>18</v>
      </c>
      <c r="O1840" s="13">
        <v>0.17</v>
      </c>
    </row>
    <row r="1841" spans="1:15" x14ac:dyDescent="0.25">
      <c r="A1841" s="1" t="s">
        <v>1876</v>
      </c>
      <c r="B1841" s="12">
        <v>44678</v>
      </c>
      <c r="C1841" s="12" t="str">
        <f t="shared" si="84"/>
        <v>2022</v>
      </c>
      <c r="D1841" s="12" t="str">
        <f t="shared" si="85"/>
        <v>Apr</v>
      </c>
      <c r="E1841" s="1">
        <v>11450</v>
      </c>
      <c r="F1841" s="1">
        <v>19877</v>
      </c>
      <c r="G1841" s="1">
        <v>-8427</v>
      </c>
      <c r="H1841" s="3">
        <f t="shared" si="86"/>
        <v>-0.73598253275109171</v>
      </c>
      <c r="I1841" s="1" t="s">
        <v>35</v>
      </c>
      <c r="J1841" s="1" t="s">
        <v>14</v>
      </c>
      <c r="K1841" s="1" t="s">
        <v>15</v>
      </c>
      <c r="L1841" s="1" t="s">
        <v>31</v>
      </c>
      <c r="M1841" s="1" t="s">
        <v>17</v>
      </c>
      <c r="N1841" s="1" t="s">
        <v>33</v>
      </c>
      <c r="O1841" s="13">
        <v>0.17</v>
      </c>
    </row>
    <row r="1842" spans="1:15" x14ac:dyDescent="0.25">
      <c r="A1842" s="1" t="s">
        <v>1877</v>
      </c>
      <c r="B1842" s="12">
        <v>45130</v>
      </c>
      <c r="C1842" s="12" t="str">
        <f t="shared" si="84"/>
        <v>2023</v>
      </c>
      <c r="D1842" s="12" t="str">
        <f t="shared" si="85"/>
        <v>Jul</v>
      </c>
      <c r="E1842" s="1">
        <v>32222</v>
      </c>
      <c r="F1842" s="1">
        <v>8688</v>
      </c>
      <c r="G1842" s="1">
        <v>23534</v>
      </c>
      <c r="H1842" s="3">
        <f t="shared" si="86"/>
        <v>0.73037055427968467</v>
      </c>
      <c r="I1842" s="1" t="s">
        <v>35</v>
      </c>
      <c r="J1842" s="1" t="s">
        <v>14</v>
      </c>
      <c r="K1842" s="1" t="s">
        <v>15</v>
      </c>
      <c r="L1842" s="1" t="s">
        <v>31</v>
      </c>
      <c r="M1842" s="1" t="s">
        <v>32</v>
      </c>
      <c r="N1842" s="1" t="s">
        <v>24</v>
      </c>
      <c r="O1842" s="13">
        <v>0.17</v>
      </c>
    </row>
    <row r="1843" spans="1:15" x14ac:dyDescent="0.25">
      <c r="A1843" s="1" t="s">
        <v>1878</v>
      </c>
      <c r="B1843" s="12">
        <v>44991</v>
      </c>
      <c r="C1843" s="12" t="str">
        <f t="shared" si="84"/>
        <v>2023</v>
      </c>
      <c r="D1843" s="12" t="str">
        <f t="shared" si="85"/>
        <v>Mar</v>
      </c>
      <c r="E1843" s="1">
        <v>15088</v>
      </c>
      <c r="F1843" s="1">
        <v>20618</v>
      </c>
      <c r="G1843" s="1">
        <v>-5530</v>
      </c>
      <c r="H1843" s="3">
        <f t="shared" si="86"/>
        <v>-0.36651643690349944</v>
      </c>
      <c r="I1843" s="1" t="s">
        <v>35</v>
      </c>
      <c r="J1843" s="1" t="s">
        <v>14</v>
      </c>
      <c r="K1843" s="1" t="s">
        <v>35</v>
      </c>
      <c r="L1843" s="1" t="s">
        <v>16</v>
      </c>
      <c r="M1843" s="1" t="s">
        <v>32</v>
      </c>
      <c r="N1843" s="1" t="s">
        <v>18</v>
      </c>
      <c r="O1843" s="13">
        <v>0.02</v>
      </c>
    </row>
    <row r="1844" spans="1:15" x14ac:dyDescent="0.25">
      <c r="A1844" s="1" t="s">
        <v>1879</v>
      </c>
      <c r="B1844" s="12">
        <v>44642</v>
      </c>
      <c r="C1844" s="12" t="str">
        <f t="shared" si="84"/>
        <v>2022</v>
      </c>
      <c r="D1844" s="12" t="str">
        <f t="shared" si="85"/>
        <v>Mar</v>
      </c>
      <c r="E1844" s="1">
        <v>37489</v>
      </c>
      <c r="F1844" s="1">
        <v>15192</v>
      </c>
      <c r="G1844" s="1">
        <v>22297</v>
      </c>
      <c r="H1844" s="3">
        <f t="shared" si="86"/>
        <v>0.59476112993144659</v>
      </c>
      <c r="I1844" s="1" t="s">
        <v>15</v>
      </c>
      <c r="J1844" s="1" t="s">
        <v>36</v>
      </c>
      <c r="K1844" s="1" t="s">
        <v>35</v>
      </c>
      <c r="L1844" s="1" t="s">
        <v>41</v>
      </c>
      <c r="M1844" s="1" t="s">
        <v>23</v>
      </c>
      <c r="N1844" s="1" t="s">
        <v>18</v>
      </c>
      <c r="O1844" s="13">
        <v>0.26</v>
      </c>
    </row>
    <row r="1845" spans="1:15" x14ac:dyDescent="0.25">
      <c r="A1845" s="1" t="s">
        <v>1880</v>
      </c>
      <c r="B1845" s="12">
        <v>45263</v>
      </c>
      <c r="C1845" s="12" t="str">
        <f t="shared" si="84"/>
        <v>2023</v>
      </c>
      <c r="D1845" s="12" t="str">
        <f t="shared" si="85"/>
        <v>Dec</v>
      </c>
      <c r="E1845" s="1">
        <v>45351</v>
      </c>
      <c r="F1845" s="1">
        <v>23263</v>
      </c>
      <c r="G1845" s="1">
        <v>22088</v>
      </c>
      <c r="H1845" s="3">
        <f t="shared" si="86"/>
        <v>0.48704548962536659</v>
      </c>
      <c r="I1845" s="1" t="s">
        <v>29</v>
      </c>
      <c r="J1845" s="1" t="s">
        <v>40</v>
      </c>
      <c r="K1845" s="1" t="s">
        <v>15</v>
      </c>
      <c r="L1845" s="1" t="s">
        <v>31</v>
      </c>
      <c r="M1845" s="1" t="s">
        <v>32</v>
      </c>
      <c r="N1845" s="1" t="s">
        <v>24</v>
      </c>
      <c r="O1845" s="13">
        <v>0.21</v>
      </c>
    </row>
    <row r="1846" spans="1:15" x14ac:dyDescent="0.25">
      <c r="A1846" s="1" t="s">
        <v>1881</v>
      </c>
      <c r="B1846" s="12">
        <v>44620</v>
      </c>
      <c r="C1846" s="12" t="str">
        <f t="shared" si="84"/>
        <v>2022</v>
      </c>
      <c r="D1846" s="12" t="str">
        <f t="shared" si="85"/>
        <v>Feb</v>
      </c>
      <c r="E1846" s="1">
        <v>5103</v>
      </c>
      <c r="F1846" s="1">
        <v>18353</v>
      </c>
      <c r="G1846" s="1">
        <v>-13250</v>
      </c>
      <c r="H1846" s="3">
        <f t="shared" si="86"/>
        <v>-2.5965118557711149</v>
      </c>
      <c r="I1846" s="1" t="s">
        <v>13</v>
      </c>
      <c r="J1846" s="1" t="s">
        <v>14</v>
      </c>
      <c r="K1846" s="1" t="s">
        <v>29</v>
      </c>
      <c r="L1846" s="1" t="s">
        <v>31</v>
      </c>
      <c r="M1846" s="1" t="s">
        <v>23</v>
      </c>
      <c r="N1846" s="1" t="s">
        <v>18</v>
      </c>
      <c r="O1846" s="13">
        <v>0.17</v>
      </c>
    </row>
    <row r="1847" spans="1:15" x14ac:dyDescent="0.25">
      <c r="A1847" s="1" t="s">
        <v>1882</v>
      </c>
      <c r="B1847" s="12">
        <v>44817</v>
      </c>
      <c r="C1847" s="12" t="str">
        <f t="shared" si="84"/>
        <v>2022</v>
      </c>
      <c r="D1847" s="12" t="str">
        <f t="shared" si="85"/>
        <v>Sep</v>
      </c>
      <c r="E1847" s="1">
        <v>14548</v>
      </c>
      <c r="F1847" s="1">
        <v>6535</v>
      </c>
      <c r="G1847" s="1">
        <v>8013</v>
      </c>
      <c r="H1847" s="3">
        <f t="shared" si="86"/>
        <v>0.55079736046191918</v>
      </c>
      <c r="I1847" s="1" t="s">
        <v>15</v>
      </c>
      <c r="J1847" s="1" t="s">
        <v>26</v>
      </c>
      <c r="K1847" s="1" t="s">
        <v>29</v>
      </c>
      <c r="L1847" s="1" t="s">
        <v>41</v>
      </c>
      <c r="M1847" s="1" t="s">
        <v>17</v>
      </c>
      <c r="N1847" s="1" t="s">
        <v>33</v>
      </c>
      <c r="O1847" s="13">
        <v>0.18</v>
      </c>
    </row>
    <row r="1848" spans="1:15" x14ac:dyDescent="0.25">
      <c r="A1848" s="1" t="s">
        <v>1883</v>
      </c>
      <c r="B1848" s="12">
        <v>45274</v>
      </c>
      <c r="C1848" s="12" t="str">
        <f t="shared" si="84"/>
        <v>2023</v>
      </c>
      <c r="D1848" s="12" t="str">
        <f t="shared" si="85"/>
        <v>Dec</v>
      </c>
      <c r="E1848" s="1">
        <v>31250</v>
      </c>
      <c r="F1848" s="1">
        <v>12306</v>
      </c>
      <c r="G1848" s="1">
        <v>18944</v>
      </c>
      <c r="H1848" s="3">
        <f t="shared" si="86"/>
        <v>0.60620799999999997</v>
      </c>
      <c r="I1848" s="1" t="s">
        <v>20</v>
      </c>
      <c r="J1848" s="1" t="s">
        <v>36</v>
      </c>
      <c r="K1848" s="1" t="s">
        <v>20</v>
      </c>
      <c r="L1848" s="1" t="s">
        <v>22</v>
      </c>
      <c r="M1848" s="1" t="s">
        <v>17</v>
      </c>
      <c r="N1848" s="1" t="s">
        <v>51</v>
      </c>
      <c r="O1848" s="13">
        <v>0.18</v>
      </c>
    </row>
    <row r="1849" spans="1:15" x14ac:dyDescent="0.25">
      <c r="A1849" s="1" t="s">
        <v>1884</v>
      </c>
      <c r="B1849" s="12">
        <v>44614</v>
      </c>
      <c r="C1849" s="12" t="str">
        <f t="shared" si="84"/>
        <v>2022</v>
      </c>
      <c r="D1849" s="12" t="str">
        <f t="shared" si="85"/>
        <v>Feb</v>
      </c>
      <c r="E1849" s="1">
        <v>21125</v>
      </c>
      <c r="F1849" s="1">
        <v>19994</v>
      </c>
      <c r="G1849" s="1">
        <v>1131</v>
      </c>
      <c r="H1849" s="3">
        <f t="shared" si="86"/>
        <v>5.3538461538461542E-2</v>
      </c>
      <c r="I1849" s="1" t="s">
        <v>13</v>
      </c>
      <c r="J1849" s="1" t="s">
        <v>36</v>
      </c>
      <c r="K1849" s="1" t="s">
        <v>21</v>
      </c>
      <c r="L1849" s="1" t="s">
        <v>27</v>
      </c>
      <c r="M1849" s="1" t="s">
        <v>38</v>
      </c>
      <c r="N1849" s="1" t="s">
        <v>33</v>
      </c>
      <c r="O1849" s="13">
        <v>0.04</v>
      </c>
    </row>
    <row r="1850" spans="1:15" x14ac:dyDescent="0.25">
      <c r="A1850" s="1" t="s">
        <v>1885</v>
      </c>
      <c r="B1850" s="12">
        <v>44741</v>
      </c>
      <c r="C1850" s="12" t="str">
        <f t="shared" si="84"/>
        <v>2022</v>
      </c>
      <c r="D1850" s="12" t="str">
        <f t="shared" si="85"/>
        <v>Jun</v>
      </c>
      <c r="E1850" s="1">
        <v>8251</v>
      </c>
      <c r="F1850" s="1">
        <v>8031</v>
      </c>
      <c r="G1850" s="1">
        <v>220</v>
      </c>
      <c r="H1850" s="3">
        <f t="shared" si="86"/>
        <v>2.6663434735183615E-2</v>
      </c>
      <c r="I1850" s="1" t="s">
        <v>13</v>
      </c>
      <c r="J1850" s="1" t="s">
        <v>26</v>
      </c>
      <c r="K1850" s="1" t="s">
        <v>15</v>
      </c>
      <c r="L1850" s="1" t="s">
        <v>31</v>
      </c>
      <c r="M1850" s="1" t="s">
        <v>23</v>
      </c>
      <c r="N1850" s="1" t="s">
        <v>33</v>
      </c>
      <c r="O1850" s="13">
        <v>0.11</v>
      </c>
    </row>
    <row r="1851" spans="1:15" x14ac:dyDescent="0.25">
      <c r="A1851" s="1" t="s">
        <v>1886</v>
      </c>
      <c r="B1851" s="12">
        <v>45133</v>
      </c>
      <c r="C1851" s="12" t="str">
        <f t="shared" si="84"/>
        <v>2023</v>
      </c>
      <c r="D1851" s="12" t="str">
        <f t="shared" si="85"/>
        <v>Jul</v>
      </c>
      <c r="E1851" s="1">
        <v>35478</v>
      </c>
      <c r="F1851" s="1">
        <v>22730</v>
      </c>
      <c r="G1851" s="1">
        <v>12748</v>
      </c>
      <c r="H1851" s="3">
        <f t="shared" si="86"/>
        <v>0.35932126951913862</v>
      </c>
      <c r="I1851" s="1" t="s">
        <v>35</v>
      </c>
      <c r="J1851" s="1" t="s">
        <v>40</v>
      </c>
      <c r="K1851" s="1" t="s">
        <v>20</v>
      </c>
      <c r="L1851" s="1" t="s">
        <v>31</v>
      </c>
      <c r="M1851" s="1" t="s">
        <v>23</v>
      </c>
      <c r="N1851" s="1" t="s">
        <v>18</v>
      </c>
      <c r="O1851" s="13">
        <v>0.23</v>
      </c>
    </row>
    <row r="1852" spans="1:15" x14ac:dyDescent="0.25">
      <c r="A1852" s="1" t="s">
        <v>1887</v>
      </c>
      <c r="B1852" s="12">
        <v>44885</v>
      </c>
      <c r="C1852" s="12" t="str">
        <f t="shared" si="84"/>
        <v>2022</v>
      </c>
      <c r="D1852" s="12" t="str">
        <f t="shared" si="85"/>
        <v>Nov</v>
      </c>
      <c r="E1852" s="1">
        <v>35119</v>
      </c>
      <c r="F1852" s="1">
        <v>7341</v>
      </c>
      <c r="G1852" s="1">
        <v>27778</v>
      </c>
      <c r="H1852" s="3">
        <f t="shared" si="86"/>
        <v>0.79096785215979959</v>
      </c>
      <c r="I1852" s="1" t="s">
        <v>29</v>
      </c>
      <c r="J1852" s="1" t="s">
        <v>14</v>
      </c>
      <c r="K1852" s="1" t="s">
        <v>21</v>
      </c>
      <c r="L1852" s="1" t="s">
        <v>16</v>
      </c>
      <c r="M1852" s="1" t="s">
        <v>38</v>
      </c>
      <c r="N1852" s="1" t="s">
        <v>18</v>
      </c>
      <c r="O1852" s="13">
        <v>0.15</v>
      </c>
    </row>
    <row r="1853" spans="1:15" x14ac:dyDescent="0.25">
      <c r="A1853" s="1" t="s">
        <v>1888</v>
      </c>
      <c r="B1853" s="12">
        <v>45254</v>
      </c>
      <c r="C1853" s="12" t="str">
        <f t="shared" si="84"/>
        <v>2023</v>
      </c>
      <c r="D1853" s="12" t="str">
        <f t="shared" si="85"/>
        <v>Nov</v>
      </c>
      <c r="E1853" s="1">
        <v>30920</v>
      </c>
      <c r="F1853" s="1">
        <v>20291</v>
      </c>
      <c r="G1853" s="1">
        <v>10629</v>
      </c>
      <c r="H1853" s="3">
        <f t="shared" si="86"/>
        <v>0.34375808538163</v>
      </c>
      <c r="I1853" s="1" t="s">
        <v>13</v>
      </c>
      <c r="J1853" s="1" t="s">
        <v>26</v>
      </c>
      <c r="K1853" s="1" t="s">
        <v>21</v>
      </c>
      <c r="L1853" s="1" t="s">
        <v>22</v>
      </c>
      <c r="M1853" s="1" t="s">
        <v>17</v>
      </c>
      <c r="N1853" s="1" t="s">
        <v>24</v>
      </c>
      <c r="O1853" s="13">
        <v>0.28000000000000003</v>
      </c>
    </row>
    <row r="1854" spans="1:15" x14ac:dyDescent="0.25">
      <c r="A1854" s="1" t="s">
        <v>1889</v>
      </c>
      <c r="B1854" s="12">
        <v>44941</v>
      </c>
      <c r="C1854" s="12" t="str">
        <f t="shared" si="84"/>
        <v>2023</v>
      </c>
      <c r="D1854" s="12" t="str">
        <f t="shared" si="85"/>
        <v>Jan</v>
      </c>
      <c r="E1854" s="1">
        <v>11119</v>
      </c>
      <c r="F1854" s="1">
        <v>18269</v>
      </c>
      <c r="G1854" s="1">
        <v>-7150</v>
      </c>
      <c r="H1854" s="3">
        <f t="shared" si="86"/>
        <v>-0.64304343915819773</v>
      </c>
      <c r="I1854" s="1" t="s">
        <v>29</v>
      </c>
      <c r="J1854" s="1" t="s">
        <v>26</v>
      </c>
      <c r="K1854" s="1" t="s">
        <v>35</v>
      </c>
      <c r="L1854" s="1" t="s">
        <v>22</v>
      </c>
      <c r="M1854" s="1" t="s">
        <v>17</v>
      </c>
      <c r="N1854" s="1" t="s">
        <v>18</v>
      </c>
      <c r="O1854" s="13">
        <v>0.23</v>
      </c>
    </row>
    <row r="1855" spans="1:15" x14ac:dyDescent="0.25">
      <c r="A1855" s="1" t="s">
        <v>1890</v>
      </c>
      <c r="B1855" s="12">
        <v>44795</v>
      </c>
      <c r="C1855" s="12" t="str">
        <f t="shared" si="84"/>
        <v>2022</v>
      </c>
      <c r="D1855" s="12" t="str">
        <f t="shared" si="85"/>
        <v>Aug</v>
      </c>
      <c r="E1855" s="1">
        <v>23529</v>
      </c>
      <c r="F1855" s="1">
        <v>17470</v>
      </c>
      <c r="G1855" s="1">
        <v>6059</v>
      </c>
      <c r="H1855" s="3">
        <f t="shared" si="86"/>
        <v>0.25751200646011307</v>
      </c>
      <c r="I1855" s="1" t="s">
        <v>13</v>
      </c>
      <c r="J1855" s="1" t="s">
        <v>36</v>
      </c>
      <c r="K1855" s="1" t="s">
        <v>29</v>
      </c>
      <c r="L1855" s="1" t="s">
        <v>31</v>
      </c>
      <c r="M1855" s="1" t="s">
        <v>32</v>
      </c>
      <c r="N1855" s="1" t="s">
        <v>33</v>
      </c>
      <c r="O1855" s="13">
        <v>0.03</v>
      </c>
    </row>
    <row r="1856" spans="1:15" x14ac:dyDescent="0.25">
      <c r="A1856" s="1" t="s">
        <v>1891</v>
      </c>
      <c r="B1856" s="12">
        <v>44965</v>
      </c>
      <c r="C1856" s="12" t="str">
        <f t="shared" si="84"/>
        <v>2023</v>
      </c>
      <c r="D1856" s="12" t="str">
        <f t="shared" si="85"/>
        <v>Feb</v>
      </c>
      <c r="E1856" s="1">
        <v>42671</v>
      </c>
      <c r="F1856" s="1">
        <v>16729</v>
      </c>
      <c r="G1856" s="1">
        <v>25942</v>
      </c>
      <c r="H1856" s="3">
        <f t="shared" si="86"/>
        <v>0.60795387968409453</v>
      </c>
      <c r="I1856" s="1" t="s">
        <v>13</v>
      </c>
      <c r="J1856" s="1" t="s">
        <v>36</v>
      </c>
      <c r="K1856" s="1" t="s">
        <v>20</v>
      </c>
      <c r="L1856" s="1" t="s">
        <v>16</v>
      </c>
      <c r="M1856" s="1" t="s">
        <v>32</v>
      </c>
      <c r="N1856" s="1" t="s">
        <v>18</v>
      </c>
      <c r="O1856" s="13">
        <v>0.17</v>
      </c>
    </row>
    <row r="1857" spans="1:15" x14ac:dyDescent="0.25">
      <c r="A1857" s="1" t="s">
        <v>1892</v>
      </c>
      <c r="B1857" s="12">
        <v>44644</v>
      </c>
      <c r="C1857" s="12" t="str">
        <f t="shared" si="84"/>
        <v>2022</v>
      </c>
      <c r="D1857" s="12" t="str">
        <f t="shared" si="85"/>
        <v>Mar</v>
      </c>
      <c r="E1857" s="1">
        <v>36277</v>
      </c>
      <c r="F1857" s="1">
        <v>15502</v>
      </c>
      <c r="G1857" s="1">
        <v>20775</v>
      </c>
      <c r="H1857" s="3">
        <f t="shared" si="86"/>
        <v>0.57267690272073213</v>
      </c>
      <c r="I1857" s="1" t="s">
        <v>35</v>
      </c>
      <c r="J1857" s="1" t="s">
        <v>14</v>
      </c>
      <c r="K1857" s="1" t="s">
        <v>29</v>
      </c>
      <c r="L1857" s="1" t="s">
        <v>27</v>
      </c>
      <c r="M1857" s="1" t="s">
        <v>32</v>
      </c>
      <c r="N1857" s="1" t="s">
        <v>33</v>
      </c>
      <c r="O1857" s="13">
        <v>0.26</v>
      </c>
    </row>
    <row r="1858" spans="1:15" x14ac:dyDescent="0.25">
      <c r="A1858" s="1" t="s">
        <v>1893</v>
      </c>
      <c r="B1858" s="12">
        <v>44872</v>
      </c>
      <c r="C1858" s="12" t="str">
        <f t="shared" si="84"/>
        <v>2022</v>
      </c>
      <c r="D1858" s="12" t="str">
        <f t="shared" si="85"/>
        <v>Nov</v>
      </c>
      <c r="E1858" s="1">
        <v>36514</v>
      </c>
      <c r="F1858" s="1">
        <v>27493</v>
      </c>
      <c r="G1858" s="1">
        <v>9021</v>
      </c>
      <c r="H1858" s="3">
        <f t="shared" si="86"/>
        <v>0.24705592375527194</v>
      </c>
      <c r="I1858" s="1" t="s">
        <v>13</v>
      </c>
      <c r="J1858" s="1" t="s">
        <v>14</v>
      </c>
      <c r="K1858" s="1" t="s">
        <v>21</v>
      </c>
      <c r="L1858" s="1" t="s">
        <v>16</v>
      </c>
      <c r="M1858" s="1" t="s">
        <v>17</v>
      </c>
      <c r="N1858" s="1" t="s">
        <v>33</v>
      </c>
      <c r="O1858" s="13">
        <v>0.16</v>
      </c>
    </row>
    <row r="1859" spans="1:15" x14ac:dyDescent="0.25">
      <c r="A1859" s="1" t="s">
        <v>1894</v>
      </c>
      <c r="B1859" s="12">
        <v>44714</v>
      </c>
      <c r="C1859" s="12" t="str">
        <f t="shared" ref="C1859:C1922" si="87">TEXT(B1859,"YYYY")</f>
        <v>2022</v>
      </c>
      <c r="D1859" s="12" t="str">
        <f t="shared" ref="D1859:D1922" si="88">TEXT(B1859,"MMM")</f>
        <v>Jun</v>
      </c>
      <c r="E1859" s="1">
        <v>21576</v>
      </c>
      <c r="F1859" s="1">
        <v>5086</v>
      </c>
      <c r="G1859" s="1">
        <v>16490</v>
      </c>
      <c r="H1859" s="3">
        <f t="shared" ref="H1859:H1922" si="89">G1859/E1859</f>
        <v>0.76427512050426405</v>
      </c>
      <c r="I1859" s="1" t="s">
        <v>20</v>
      </c>
      <c r="J1859" s="1" t="s">
        <v>26</v>
      </c>
      <c r="K1859" s="1" t="s">
        <v>15</v>
      </c>
      <c r="L1859" s="1" t="s">
        <v>41</v>
      </c>
      <c r="M1859" s="1" t="s">
        <v>17</v>
      </c>
      <c r="N1859" s="1" t="s">
        <v>33</v>
      </c>
      <c r="O1859" s="13">
        <v>0.09</v>
      </c>
    </row>
    <row r="1860" spans="1:15" x14ac:dyDescent="0.25">
      <c r="A1860" s="1" t="s">
        <v>1895</v>
      </c>
      <c r="B1860" s="12">
        <v>45156</v>
      </c>
      <c r="C1860" s="12" t="str">
        <f t="shared" si="87"/>
        <v>2023</v>
      </c>
      <c r="D1860" s="12" t="str">
        <f t="shared" si="88"/>
        <v>Aug</v>
      </c>
      <c r="E1860" s="1">
        <v>36093</v>
      </c>
      <c r="F1860" s="1">
        <v>12021</v>
      </c>
      <c r="G1860" s="1">
        <v>24072</v>
      </c>
      <c r="H1860" s="3">
        <f t="shared" si="89"/>
        <v>0.66694372870085616</v>
      </c>
      <c r="I1860" s="1" t="s">
        <v>13</v>
      </c>
      <c r="J1860" s="1" t="s">
        <v>36</v>
      </c>
      <c r="K1860" s="1" t="s">
        <v>21</v>
      </c>
      <c r="L1860" s="1" t="s">
        <v>41</v>
      </c>
      <c r="M1860" s="1" t="s">
        <v>32</v>
      </c>
      <c r="N1860" s="1" t="s">
        <v>33</v>
      </c>
      <c r="O1860" s="13">
        <v>0.16</v>
      </c>
    </row>
    <row r="1861" spans="1:15" x14ac:dyDescent="0.25">
      <c r="A1861" s="1" t="s">
        <v>1896</v>
      </c>
      <c r="B1861" s="12">
        <v>44726</v>
      </c>
      <c r="C1861" s="12" t="str">
        <f t="shared" si="87"/>
        <v>2022</v>
      </c>
      <c r="D1861" s="12" t="str">
        <f t="shared" si="88"/>
        <v>Jun</v>
      </c>
      <c r="E1861" s="1">
        <v>44632</v>
      </c>
      <c r="F1861" s="1">
        <v>13236</v>
      </c>
      <c r="G1861" s="1">
        <v>31396</v>
      </c>
      <c r="H1861" s="3">
        <f t="shared" si="89"/>
        <v>0.70344147696719839</v>
      </c>
      <c r="I1861" s="1" t="s">
        <v>13</v>
      </c>
      <c r="J1861" s="1" t="s">
        <v>26</v>
      </c>
      <c r="K1861" s="1" t="s">
        <v>21</v>
      </c>
      <c r="L1861" s="1" t="s">
        <v>31</v>
      </c>
      <c r="M1861" s="1" t="s">
        <v>17</v>
      </c>
      <c r="N1861" s="1" t="s">
        <v>24</v>
      </c>
      <c r="O1861" s="13">
        <v>0.11</v>
      </c>
    </row>
    <row r="1862" spans="1:15" x14ac:dyDescent="0.25">
      <c r="A1862" s="1" t="s">
        <v>1897</v>
      </c>
      <c r="B1862" s="12">
        <v>44988</v>
      </c>
      <c r="C1862" s="12" t="str">
        <f t="shared" si="87"/>
        <v>2023</v>
      </c>
      <c r="D1862" s="12" t="str">
        <f t="shared" si="88"/>
        <v>Mar</v>
      </c>
      <c r="E1862" s="1">
        <v>36868</v>
      </c>
      <c r="F1862" s="1">
        <v>29167</v>
      </c>
      <c r="G1862" s="1">
        <v>7701</v>
      </c>
      <c r="H1862" s="3">
        <f t="shared" si="89"/>
        <v>0.20888032982532279</v>
      </c>
      <c r="I1862" s="1" t="s">
        <v>35</v>
      </c>
      <c r="J1862" s="1" t="s">
        <v>40</v>
      </c>
      <c r="K1862" s="1" t="s">
        <v>15</v>
      </c>
      <c r="L1862" s="1" t="s">
        <v>31</v>
      </c>
      <c r="M1862" s="1" t="s">
        <v>38</v>
      </c>
      <c r="N1862" s="1" t="s">
        <v>51</v>
      </c>
      <c r="O1862" s="13">
        <v>0.03</v>
      </c>
    </row>
    <row r="1863" spans="1:15" x14ac:dyDescent="0.25">
      <c r="A1863" s="1" t="s">
        <v>1898</v>
      </c>
      <c r="B1863" s="12">
        <v>44722</v>
      </c>
      <c r="C1863" s="12" t="str">
        <f t="shared" si="87"/>
        <v>2022</v>
      </c>
      <c r="D1863" s="12" t="str">
        <f t="shared" si="88"/>
        <v>Jun</v>
      </c>
      <c r="E1863" s="1">
        <v>25808</v>
      </c>
      <c r="F1863" s="1">
        <v>4394</v>
      </c>
      <c r="G1863" s="1">
        <v>21414</v>
      </c>
      <c r="H1863" s="3">
        <f t="shared" si="89"/>
        <v>0.82974271543707379</v>
      </c>
      <c r="I1863" s="1" t="s">
        <v>13</v>
      </c>
      <c r="J1863" s="1" t="s">
        <v>26</v>
      </c>
      <c r="K1863" s="1" t="s">
        <v>21</v>
      </c>
      <c r="L1863" s="1" t="s">
        <v>41</v>
      </c>
      <c r="M1863" s="1" t="s">
        <v>17</v>
      </c>
      <c r="N1863" s="1" t="s">
        <v>18</v>
      </c>
      <c r="O1863" s="13">
        <v>0.17</v>
      </c>
    </row>
    <row r="1864" spans="1:15" x14ac:dyDescent="0.25">
      <c r="A1864" s="1" t="s">
        <v>1899</v>
      </c>
      <c r="B1864" s="12">
        <v>44574</v>
      </c>
      <c r="C1864" s="12" t="str">
        <f t="shared" si="87"/>
        <v>2022</v>
      </c>
      <c r="D1864" s="12" t="str">
        <f t="shared" si="88"/>
        <v>Jan</v>
      </c>
      <c r="E1864" s="1">
        <v>12010</v>
      </c>
      <c r="F1864" s="1">
        <v>20363</v>
      </c>
      <c r="G1864" s="1">
        <v>-8353</v>
      </c>
      <c r="H1864" s="3">
        <f t="shared" si="89"/>
        <v>-0.69550374687760197</v>
      </c>
      <c r="I1864" s="1" t="s">
        <v>13</v>
      </c>
      <c r="J1864" s="1" t="s">
        <v>36</v>
      </c>
      <c r="K1864" s="1" t="s">
        <v>21</v>
      </c>
      <c r="L1864" s="1" t="s">
        <v>16</v>
      </c>
      <c r="M1864" s="1" t="s">
        <v>23</v>
      </c>
      <c r="N1864" s="1" t="s">
        <v>18</v>
      </c>
      <c r="O1864" s="13">
        <v>0.01</v>
      </c>
    </row>
    <row r="1865" spans="1:15" x14ac:dyDescent="0.25">
      <c r="A1865" s="1" t="s">
        <v>1900</v>
      </c>
      <c r="B1865" s="12">
        <v>44674</v>
      </c>
      <c r="C1865" s="12" t="str">
        <f t="shared" si="87"/>
        <v>2022</v>
      </c>
      <c r="D1865" s="12" t="str">
        <f t="shared" si="88"/>
        <v>Apr</v>
      </c>
      <c r="E1865" s="1">
        <v>46214</v>
      </c>
      <c r="F1865" s="1">
        <v>5572</v>
      </c>
      <c r="G1865" s="1">
        <v>40642</v>
      </c>
      <c r="H1865" s="3">
        <f t="shared" si="89"/>
        <v>0.87943047561345045</v>
      </c>
      <c r="I1865" s="1" t="s">
        <v>20</v>
      </c>
      <c r="J1865" s="1" t="s">
        <v>36</v>
      </c>
      <c r="K1865" s="1" t="s">
        <v>29</v>
      </c>
      <c r="L1865" s="1" t="s">
        <v>16</v>
      </c>
      <c r="M1865" s="1" t="s">
        <v>32</v>
      </c>
      <c r="N1865" s="1" t="s">
        <v>51</v>
      </c>
      <c r="O1865" s="13">
        <v>0.1</v>
      </c>
    </row>
    <row r="1866" spans="1:15" x14ac:dyDescent="0.25">
      <c r="A1866" s="1" t="s">
        <v>1901</v>
      </c>
      <c r="B1866" s="12">
        <v>44904</v>
      </c>
      <c r="C1866" s="12" t="str">
        <f t="shared" si="87"/>
        <v>2022</v>
      </c>
      <c r="D1866" s="12" t="str">
        <f t="shared" si="88"/>
        <v>Dec</v>
      </c>
      <c r="E1866" s="1">
        <v>43303</v>
      </c>
      <c r="F1866" s="1">
        <v>25045</v>
      </c>
      <c r="G1866" s="1">
        <v>18258</v>
      </c>
      <c r="H1866" s="3">
        <f t="shared" si="89"/>
        <v>0.42163360506200492</v>
      </c>
      <c r="I1866" s="1" t="s">
        <v>13</v>
      </c>
      <c r="J1866" s="1" t="s">
        <v>14</v>
      </c>
      <c r="K1866" s="1" t="s">
        <v>21</v>
      </c>
      <c r="L1866" s="1" t="s">
        <v>27</v>
      </c>
      <c r="M1866" s="1" t="s">
        <v>23</v>
      </c>
      <c r="N1866" s="1" t="s">
        <v>24</v>
      </c>
      <c r="O1866" s="13">
        <v>0.05</v>
      </c>
    </row>
    <row r="1867" spans="1:15" x14ac:dyDescent="0.25">
      <c r="A1867" s="1" t="s">
        <v>1902</v>
      </c>
      <c r="B1867" s="12">
        <v>44579</v>
      </c>
      <c r="C1867" s="12" t="str">
        <f t="shared" si="87"/>
        <v>2022</v>
      </c>
      <c r="D1867" s="12" t="str">
        <f t="shared" si="88"/>
        <v>Jan</v>
      </c>
      <c r="E1867" s="1">
        <v>19805</v>
      </c>
      <c r="F1867" s="1">
        <v>28424</v>
      </c>
      <c r="G1867" s="1">
        <v>-8619</v>
      </c>
      <c r="H1867" s="3">
        <f t="shared" si="89"/>
        <v>-0.4351931330472103</v>
      </c>
      <c r="I1867" s="1" t="s">
        <v>15</v>
      </c>
      <c r="J1867" s="1" t="s">
        <v>36</v>
      </c>
      <c r="K1867" s="1" t="s">
        <v>21</v>
      </c>
      <c r="L1867" s="1" t="s">
        <v>31</v>
      </c>
      <c r="M1867" s="1" t="s">
        <v>32</v>
      </c>
      <c r="N1867" s="1" t="s">
        <v>18</v>
      </c>
      <c r="O1867" s="13">
        <v>0.11</v>
      </c>
    </row>
    <row r="1868" spans="1:15" x14ac:dyDescent="0.25">
      <c r="A1868" s="1" t="s">
        <v>1903</v>
      </c>
      <c r="B1868" s="12">
        <v>44573</v>
      </c>
      <c r="C1868" s="12" t="str">
        <f t="shared" si="87"/>
        <v>2022</v>
      </c>
      <c r="D1868" s="12" t="str">
        <f t="shared" si="88"/>
        <v>Jan</v>
      </c>
      <c r="E1868" s="1">
        <v>19835</v>
      </c>
      <c r="F1868" s="1">
        <v>6157</v>
      </c>
      <c r="G1868" s="1">
        <v>13678</v>
      </c>
      <c r="H1868" s="3">
        <f t="shared" si="89"/>
        <v>0.68958911015881019</v>
      </c>
      <c r="I1868" s="1" t="s">
        <v>35</v>
      </c>
      <c r="J1868" s="1" t="s">
        <v>14</v>
      </c>
      <c r="K1868" s="1" t="s">
        <v>21</v>
      </c>
      <c r="L1868" s="1" t="s">
        <v>22</v>
      </c>
      <c r="M1868" s="1" t="s">
        <v>17</v>
      </c>
      <c r="N1868" s="1" t="s">
        <v>18</v>
      </c>
      <c r="O1868" s="13">
        <v>0.03</v>
      </c>
    </row>
    <row r="1869" spans="1:15" x14ac:dyDescent="0.25">
      <c r="A1869" s="1" t="s">
        <v>1904</v>
      </c>
      <c r="B1869" s="12">
        <v>45274</v>
      </c>
      <c r="C1869" s="12" t="str">
        <f t="shared" si="87"/>
        <v>2023</v>
      </c>
      <c r="D1869" s="12" t="str">
        <f t="shared" si="88"/>
        <v>Dec</v>
      </c>
      <c r="E1869" s="1">
        <v>10272</v>
      </c>
      <c r="F1869" s="1">
        <v>10683</v>
      </c>
      <c r="G1869" s="1">
        <v>-411</v>
      </c>
      <c r="H1869" s="3">
        <f t="shared" si="89"/>
        <v>-4.0011682242990655E-2</v>
      </c>
      <c r="I1869" s="1" t="s">
        <v>13</v>
      </c>
      <c r="J1869" s="1" t="s">
        <v>26</v>
      </c>
      <c r="K1869" s="1" t="s">
        <v>35</v>
      </c>
      <c r="L1869" s="1" t="s">
        <v>31</v>
      </c>
      <c r="M1869" s="1" t="s">
        <v>32</v>
      </c>
      <c r="N1869" s="1" t="s">
        <v>33</v>
      </c>
      <c r="O1869" s="13">
        <v>0.05</v>
      </c>
    </row>
    <row r="1870" spans="1:15" x14ac:dyDescent="0.25">
      <c r="A1870" s="1" t="s">
        <v>1905</v>
      </c>
      <c r="B1870" s="12">
        <v>45186</v>
      </c>
      <c r="C1870" s="12" t="str">
        <f t="shared" si="87"/>
        <v>2023</v>
      </c>
      <c r="D1870" s="12" t="str">
        <f t="shared" si="88"/>
        <v>Sep</v>
      </c>
      <c r="E1870" s="1">
        <v>6682</v>
      </c>
      <c r="F1870" s="1">
        <v>8229</v>
      </c>
      <c r="G1870" s="1">
        <v>-1547</v>
      </c>
      <c r="H1870" s="3">
        <f t="shared" si="89"/>
        <v>-0.23151750972762647</v>
      </c>
      <c r="I1870" s="1" t="s">
        <v>13</v>
      </c>
      <c r="J1870" s="1" t="s">
        <v>40</v>
      </c>
      <c r="K1870" s="1" t="s">
        <v>21</v>
      </c>
      <c r="L1870" s="1" t="s">
        <v>27</v>
      </c>
      <c r="M1870" s="1" t="s">
        <v>17</v>
      </c>
      <c r="N1870" s="1" t="s">
        <v>51</v>
      </c>
      <c r="O1870" s="13">
        <v>0.1</v>
      </c>
    </row>
    <row r="1871" spans="1:15" x14ac:dyDescent="0.25">
      <c r="A1871" s="1" t="s">
        <v>1906</v>
      </c>
      <c r="B1871" s="12">
        <v>45091</v>
      </c>
      <c r="C1871" s="12" t="str">
        <f t="shared" si="87"/>
        <v>2023</v>
      </c>
      <c r="D1871" s="12" t="str">
        <f t="shared" si="88"/>
        <v>Jun</v>
      </c>
      <c r="E1871" s="1">
        <v>12617</v>
      </c>
      <c r="F1871" s="1">
        <v>11139</v>
      </c>
      <c r="G1871" s="1">
        <v>1478</v>
      </c>
      <c r="H1871" s="3">
        <f t="shared" si="89"/>
        <v>0.11714353649837521</v>
      </c>
      <c r="I1871" s="1" t="s">
        <v>20</v>
      </c>
      <c r="J1871" s="1" t="s">
        <v>26</v>
      </c>
      <c r="K1871" s="1" t="s">
        <v>15</v>
      </c>
      <c r="L1871" s="1" t="s">
        <v>31</v>
      </c>
      <c r="M1871" s="1" t="s">
        <v>17</v>
      </c>
      <c r="N1871" s="1" t="s">
        <v>33</v>
      </c>
      <c r="O1871" s="13">
        <v>0.15</v>
      </c>
    </row>
    <row r="1872" spans="1:15" x14ac:dyDescent="0.25">
      <c r="A1872" s="1" t="s">
        <v>1907</v>
      </c>
      <c r="B1872" s="12">
        <v>44666</v>
      </c>
      <c r="C1872" s="12" t="str">
        <f t="shared" si="87"/>
        <v>2022</v>
      </c>
      <c r="D1872" s="12" t="str">
        <f t="shared" si="88"/>
        <v>Apr</v>
      </c>
      <c r="E1872" s="1">
        <v>18579</v>
      </c>
      <c r="F1872" s="1">
        <v>6874</v>
      </c>
      <c r="G1872" s="1">
        <v>11705</v>
      </c>
      <c r="H1872" s="3">
        <f t="shared" si="89"/>
        <v>0.63001237956832978</v>
      </c>
      <c r="I1872" s="1" t="s">
        <v>13</v>
      </c>
      <c r="J1872" s="1" t="s">
        <v>36</v>
      </c>
      <c r="K1872" s="1" t="s">
        <v>15</v>
      </c>
      <c r="L1872" s="1" t="s">
        <v>27</v>
      </c>
      <c r="M1872" s="1" t="s">
        <v>17</v>
      </c>
      <c r="N1872" s="1" t="s">
        <v>51</v>
      </c>
      <c r="O1872" s="13">
        <v>0.02</v>
      </c>
    </row>
    <row r="1873" spans="1:15" x14ac:dyDescent="0.25">
      <c r="A1873" s="1" t="s">
        <v>1908</v>
      </c>
      <c r="B1873" s="12">
        <v>44739</v>
      </c>
      <c r="C1873" s="12" t="str">
        <f t="shared" si="87"/>
        <v>2022</v>
      </c>
      <c r="D1873" s="12" t="str">
        <f t="shared" si="88"/>
        <v>Jun</v>
      </c>
      <c r="E1873" s="1">
        <v>38069</v>
      </c>
      <c r="F1873" s="1">
        <v>4178</v>
      </c>
      <c r="G1873" s="1">
        <v>33891</v>
      </c>
      <c r="H1873" s="3">
        <f t="shared" si="89"/>
        <v>0.89025191100370382</v>
      </c>
      <c r="I1873" s="1" t="s">
        <v>35</v>
      </c>
      <c r="J1873" s="1" t="s">
        <v>26</v>
      </c>
      <c r="K1873" s="1" t="s">
        <v>35</v>
      </c>
      <c r="L1873" s="1" t="s">
        <v>31</v>
      </c>
      <c r="M1873" s="1" t="s">
        <v>17</v>
      </c>
      <c r="N1873" s="1" t="s">
        <v>51</v>
      </c>
      <c r="O1873" s="13">
        <v>0.01</v>
      </c>
    </row>
    <row r="1874" spans="1:15" x14ac:dyDescent="0.25">
      <c r="A1874" s="1" t="s">
        <v>1909</v>
      </c>
      <c r="B1874" s="12">
        <v>44733</v>
      </c>
      <c r="C1874" s="12" t="str">
        <f t="shared" si="87"/>
        <v>2022</v>
      </c>
      <c r="D1874" s="12" t="str">
        <f t="shared" si="88"/>
        <v>Jun</v>
      </c>
      <c r="E1874" s="1">
        <v>36962</v>
      </c>
      <c r="F1874" s="1">
        <v>8732</v>
      </c>
      <c r="G1874" s="1">
        <v>28230</v>
      </c>
      <c r="H1874" s="3">
        <f t="shared" si="89"/>
        <v>0.7637573724365565</v>
      </c>
      <c r="I1874" s="1" t="s">
        <v>29</v>
      </c>
      <c r="J1874" s="1" t="s">
        <v>36</v>
      </c>
      <c r="K1874" s="1" t="s">
        <v>45</v>
      </c>
      <c r="L1874" s="1" t="s">
        <v>31</v>
      </c>
      <c r="M1874" s="1" t="s">
        <v>32</v>
      </c>
      <c r="N1874" s="1" t="s">
        <v>33</v>
      </c>
      <c r="O1874" s="13">
        <v>0.23</v>
      </c>
    </row>
    <row r="1875" spans="1:15" x14ac:dyDescent="0.25">
      <c r="A1875" s="1" t="s">
        <v>1910</v>
      </c>
      <c r="B1875" s="12">
        <v>44965</v>
      </c>
      <c r="C1875" s="12" t="str">
        <f t="shared" si="87"/>
        <v>2023</v>
      </c>
      <c r="D1875" s="12" t="str">
        <f t="shared" si="88"/>
        <v>Feb</v>
      </c>
      <c r="E1875" s="1">
        <v>47053</v>
      </c>
      <c r="F1875" s="1">
        <v>21554</v>
      </c>
      <c r="G1875" s="1">
        <v>25499</v>
      </c>
      <c r="H1875" s="3">
        <f t="shared" si="89"/>
        <v>0.54192081270057169</v>
      </c>
      <c r="I1875" s="1" t="s">
        <v>20</v>
      </c>
      <c r="J1875" s="1" t="s">
        <v>30</v>
      </c>
      <c r="K1875" s="1" t="s">
        <v>45</v>
      </c>
      <c r="L1875" s="1" t="s">
        <v>31</v>
      </c>
      <c r="M1875" s="1" t="s">
        <v>23</v>
      </c>
      <c r="N1875" s="1" t="s">
        <v>33</v>
      </c>
      <c r="O1875" s="13">
        <v>0.19</v>
      </c>
    </row>
    <row r="1876" spans="1:15" x14ac:dyDescent="0.25">
      <c r="A1876" s="1" t="s">
        <v>1911</v>
      </c>
      <c r="B1876" s="12">
        <v>44603</v>
      </c>
      <c r="C1876" s="12" t="str">
        <f t="shared" si="87"/>
        <v>2022</v>
      </c>
      <c r="D1876" s="12" t="str">
        <f t="shared" si="88"/>
        <v>Feb</v>
      </c>
      <c r="E1876" s="1">
        <v>43047</v>
      </c>
      <c r="F1876" s="1">
        <v>28106</v>
      </c>
      <c r="G1876" s="1">
        <v>14941</v>
      </c>
      <c r="H1876" s="3">
        <f t="shared" si="89"/>
        <v>0.34708574348967408</v>
      </c>
      <c r="I1876" s="1" t="s">
        <v>13</v>
      </c>
      <c r="J1876" s="1" t="s">
        <v>26</v>
      </c>
      <c r="K1876" s="1" t="s">
        <v>15</v>
      </c>
      <c r="L1876" s="1" t="s">
        <v>31</v>
      </c>
      <c r="M1876" s="1" t="s">
        <v>17</v>
      </c>
      <c r="N1876" s="1" t="s">
        <v>33</v>
      </c>
      <c r="O1876" s="13">
        <v>0.09</v>
      </c>
    </row>
    <row r="1877" spans="1:15" x14ac:dyDescent="0.25">
      <c r="A1877" s="1" t="s">
        <v>1912</v>
      </c>
      <c r="B1877" s="12">
        <v>44680</v>
      </c>
      <c r="C1877" s="12" t="str">
        <f t="shared" si="87"/>
        <v>2022</v>
      </c>
      <c r="D1877" s="12" t="str">
        <f t="shared" si="88"/>
        <v>Apr</v>
      </c>
      <c r="E1877" s="1">
        <v>12517</v>
      </c>
      <c r="F1877" s="1">
        <v>4270</v>
      </c>
      <c r="G1877" s="1">
        <v>8247</v>
      </c>
      <c r="H1877" s="3">
        <f t="shared" si="89"/>
        <v>0.65886394503475276</v>
      </c>
      <c r="I1877" s="1" t="s">
        <v>35</v>
      </c>
      <c r="J1877" s="1" t="s">
        <v>30</v>
      </c>
      <c r="K1877" s="1" t="s">
        <v>21</v>
      </c>
      <c r="L1877" s="1" t="s">
        <v>31</v>
      </c>
      <c r="M1877" s="1" t="s">
        <v>23</v>
      </c>
      <c r="N1877" s="1" t="s">
        <v>18</v>
      </c>
      <c r="O1877" s="13">
        <v>0.15</v>
      </c>
    </row>
    <row r="1878" spans="1:15" x14ac:dyDescent="0.25">
      <c r="A1878" s="1" t="s">
        <v>1913</v>
      </c>
      <c r="B1878" s="12">
        <v>45137</v>
      </c>
      <c r="C1878" s="12" t="str">
        <f t="shared" si="87"/>
        <v>2023</v>
      </c>
      <c r="D1878" s="12" t="str">
        <f t="shared" si="88"/>
        <v>Jul</v>
      </c>
      <c r="E1878" s="1">
        <v>29383</v>
      </c>
      <c r="F1878" s="1">
        <v>27937</v>
      </c>
      <c r="G1878" s="1">
        <v>1446</v>
      </c>
      <c r="H1878" s="3">
        <f t="shared" si="89"/>
        <v>4.921212946261444E-2</v>
      </c>
      <c r="I1878" s="1" t="s">
        <v>29</v>
      </c>
      <c r="J1878" s="1" t="s">
        <v>36</v>
      </c>
      <c r="K1878" s="1" t="s">
        <v>29</v>
      </c>
      <c r="L1878" s="1" t="s">
        <v>22</v>
      </c>
      <c r="M1878" s="1" t="s">
        <v>23</v>
      </c>
      <c r="N1878" s="1" t="s">
        <v>18</v>
      </c>
      <c r="O1878" s="13">
        <v>0.27</v>
      </c>
    </row>
    <row r="1879" spans="1:15" x14ac:dyDescent="0.25">
      <c r="A1879" s="1" t="s">
        <v>1914</v>
      </c>
      <c r="B1879" s="12">
        <v>44975</v>
      </c>
      <c r="C1879" s="12" t="str">
        <f t="shared" si="87"/>
        <v>2023</v>
      </c>
      <c r="D1879" s="12" t="str">
        <f t="shared" si="88"/>
        <v>Feb</v>
      </c>
      <c r="E1879" s="1">
        <v>38926</v>
      </c>
      <c r="F1879" s="1">
        <v>12488</v>
      </c>
      <c r="G1879" s="1">
        <v>26438</v>
      </c>
      <c r="H1879" s="3">
        <f t="shared" si="89"/>
        <v>0.67918614807583622</v>
      </c>
      <c r="I1879" s="1" t="s">
        <v>29</v>
      </c>
      <c r="J1879" s="1" t="s">
        <v>26</v>
      </c>
      <c r="K1879" s="1" t="s">
        <v>45</v>
      </c>
      <c r="L1879" s="1" t="s">
        <v>22</v>
      </c>
      <c r="M1879" s="1" t="s">
        <v>17</v>
      </c>
      <c r="N1879" s="1" t="s">
        <v>33</v>
      </c>
      <c r="O1879" s="13">
        <v>0.13</v>
      </c>
    </row>
    <row r="1880" spans="1:15" x14ac:dyDescent="0.25">
      <c r="A1880" s="1" t="s">
        <v>1915</v>
      </c>
      <c r="B1880" s="12">
        <v>44682</v>
      </c>
      <c r="C1880" s="12" t="str">
        <f t="shared" si="87"/>
        <v>2022</v>
      </c>
      <c r="D1880" s="12" t="str">
        <f t="shared" si="88"/>
        <v>May</v>
      </c>
      <c r="E1880" s="1">
        <v>37954</v>
      </c>
      <c r="F1880" s="1">
        <v>27494</v>
      </c>
      <c r="G1880" s="1">
        <v>10460</v>
      </c>
      <c r="H1880" s="3">
        <f t="shared" si="89"/>
        <v>0.27559677504347369</v>
      </c>
      <c r="I1880" s="1" t="s">
        <v>13</v>
      </c>
      <c r="J1880" s="1" t="s">
        <v>40</v>
      </c>
      <c r="K1880" s="1" t="s">
        <v>21</v>
      </c>
      <c r="L1880" s="1" t="s">
        <v>31</v>
      </c>
      <c r="M1880" s="1" t="s">
        <v>17</v>
      </c>
      <c r="N1880" s="1" t="s">
        <v>33</v>
      </c>
      <c r="O1880" s="13">
        <v>0.1</v>
      </c>
    </row>
    <row r="1881" spans="1:15" x14ac:dyDescent="0.25">
      <c r="A1881" s="1" t="s">
        <v>1916</v>
      </c>
      <c r="B1881" s="12">
        <v>44892</v>
      </c>
      <c r="C1881" s="12" t="str">
        <f t="shared" si="87"/>
        <v>2022</v>
      </c>
      <c r="D1881" s="12" t="str">
        <f t="shared" si="88"/>
        <v>Nov</v>
      </c>
      <c r="E1881" s="1">
        <v>35962</v>
      </c>
      <c r="F1881" s="1">
        <v>22847</v>
      </c>
      <c r="G1881" s="1">
        <v>13115</v>
      </c>
      <c r="H1881" s="3">
        <f t="shared" si="89"/>
        <v>0.36469050664590402</v>
      </c>
      <c r="I1881" s="1" t="s">
        <v>13</v>
      </c>
      <c r="J1881" s="1" t="s">
        <v>36</v>
      </c>
      <c r="K1881" s="1" t="s">
        <v>21</v>
      </c>
      <c r="L1881" s="1" t="s">
        <v>31</v>
      </c>
      <c r="M1881" s="1" t="s">
        <v>38</v>
      </c>
      <c r="N1881" s="1" t="s">
        <v>18</v>
      </c>
      <c r="O1881" s="13">
        <v>0.28000000000000003</v>
      </c>
    </row>
    <row r="1882" spans="1:15" x14ac:dyDescent="0.25">
      <c r="A1882" s="1" t="s">
        <v>1917</v>
      </c>
      <c r="B1882" s="12">
        <v>44909</v>
      </c>
      <c r="C1882" s="12" t="str">
        <f t="shared" si="87"/>
        <v>2022</v>
      </c>
      <c r="D1882" s="12" t="str">
        <f t="shared" si="88"/>
        <v>Dec</v>
      </c>
      <c r="E1882" s="1">
        <v>39947</v>
      </c>
      <c r="F1882" s="1">
        <v>11631</v>
      </c>
      <c r="G1882" s="1">
        <v>28316</v>
      </c>
      <c r="H1882" s="3">
        <f t="shared" si="89"/>
        <v>0.70883921195584154</v>
      </c>
      <c r="I1882" s="1" t="s">
        <v>20</v>
      </c>
      <c r="J1882" s="1" t="s">
        <v>14</v>
      </c>
      <c r="K1882" s="1" t="s">
        <v>35</v>
      </c>
      <c r="L1882" s="1" t="s">
        <v>16</v>
      </c>
      <c r="M1882" s="1" t="s">
        <v>23</v>
      </c>
      <c r="N1882" s="1" t="s">
        <v>18</v>
      </c>
      <c r="O1882" s="13">
        <v>0.2</v>
      </c>
    </row>
    <row r="1883" spans="1:15" x14ac:dyDescent="0.25">
      <c r="A1883" s="1" t="s">
        <v>1918</v>
      </c>
      <c r="B1883" s="12">
        <v>45158</v>
      </c>
      <c r="C1883" s="12" t="str">
        <f t="shared" si="87"/>
        <v>2023</v>
      </c>
      <c r="D1883" s="12" t="str">
        <f t="shared" si="88"/>
        <v>Aug</v>
      </c>
      <c r="E1883" s="1">
        <v>40678</v>
      </c>
      <c r="F1883" s="1">
        <v>19452</v>
      </c>
      <c r="G1883" s="1">
        <v>21226</v>
      </c>
      <c r="H1883" s="3">
        <f t="shared" si="89"/>
        <v>0.52180539849550123</v>
      </c>
      <c r="I1883" s="1" t="s">
        <v>20</v>
      </c>
      <c r="J1883" s="1" t="s">
        <v>30</v>
      </c>
      <c r="K1883" s="1" t="s">
        <v>35</v>
      </c>
      <c r="L1883" s="1" t="s">
        <v>31</v>
      </c>
      <c r="M1883" s="1" t="s">
        <v>32</v>
      </c>
      <c r="N1883" s="1" t="s">
        <v>18</v>
      </c>
      <c r="O1883" s="13">
        <v>0.27</v>
      </c>
    </row>
    <row r="1884" spans="1:15" x14ac:dyDescent="0.25">
      <c r="A1884" s="1" t="s">
        <v>1919</v>
      </c>
      <c r="B1884" s="12">
        <v>45056</v>
      </c>
      <c r="C1884" s="12" t="str">
        <f t="shared" si="87"/>
        <v>2023</v>
      </c>
      <c r="D1884" s="12" t="str">
        <f t="shared" si="88"/>
        <v>May</v>
      </c>
      <c r="E1884" s="1">
        <v>24983</v>
      </c>
      <c r="F1884" s="1">
        <v>27971</v>
      </c>
      <c r="G1884" s="1">
        <v>-2988</v>
      </c>
      <c r="H1884" s="3">
        <f t="shared" si="89"/>
        <v>-0.11960132890365449</v>
      </c>
      <c r="I1884" s="1" t="s">
        <v>13</v>
      </c>
      <c r="J1884" s="1" t="s">
        <v>30</v>
      </c>
      <c r="K1884" s="1" t="s">
        <v>29</v>
      </c>
      <c r="L1884" s="1" t="s">
        <v>31</v>
      </c>
      <c r="M1884" s="1" t="s">
        <v>17</v>
      </c>
      <c r="N1884" s="1" t="s">
        <v>24</v>
      </c>
      <c r="O1884" s="13">
        <v>0.25</v>
      </c>
    </row>
    <row r="1885" spans="1:15" x14ac:dyDescent="0.25">
      <c r="A1885" s="1" t="s">
        <v>1920</v>
      </c>
      <c r="B1885" s="12">
        <v>44763</v>
      </c>
      <c r="C1885" s="12" t="str">
        <f t="shared" si="87"/>
        <v>2022</v>
      </c>
      <c r="D1885" s="12" t="str">
        <f t="shared" si="88"/>
        <v>Jul</v>
      </c>
      <c r="E1885" s="1">
        <v>26672</v>
      </c>
      <c r="F1885" s="1">
        <v>17010</v>
      </c>
      <c r="G1885" s="1">
        <v>9662</v>
      </c>
      <c r="H1885" s="3">
        <f t="shared" si="89"/>
        <v>0.36225254949010199</v>
      </c>
      <c r="I1885" s="1" t="s">
        <v>13</v>
      </c>
      <c r="J1885" s="1" t="s">
        <v>36</v>
      </c>
      <c r="K1885" s="1" t="s">
        <v>29</v>
      </c>
      <c r="L1885" s="1" t="s">
        <v>41</v>
      </c>
      <c r="M1885" s="1" t="s">
        <v>23</v>
      </c>
      <c r="N1885" s="1" t="s">
        <v>51</v>
      </c>
      <c r="O1885" s="13">
        <v>0.22</v>
      </c>
    </row>
    <row r="1886" spans="1:15" x14ac:dyDescent="0.25">
      <c r="A1886" s="1" t="s">
        <v>1921</v>
      </c>
      <c r="B1886" s="12">
        <v>44820</v>
      </c>
      <c r="C1886" s="12" t="str">
        <f t="shared" si="87"/>
        <v>2022</v>
      </c>
      <c r="D1886" s="12" t="str">
        <f t="shared" si="88"/>
        <v>Sep</v>
      </c>
      <c r="E1886" s="1">
        <v>9829</v>
      </c>
      <c r="F1886" s="1">
        <v>27979</v>
      </c>
      <c r="G1886" s="1">
        <v>-18150</v>
      </c>
      <c r="H1886" s="3">
        <f t="shared" si="89"/>
        <v>-1.8465764574219148</v>
      </c>
      <c r="I1886" s="1" t="s">
        <v>13</v>
      </c>
      <c r="J1886" s="1" t="s">
        <v>14</v>
      </c>
      <c r="K1886" s="1" t="s">
        <v>20</v>
      </c>
      <c r="L1886" s="1" t="s">
        <v>22</v>
      </c>
      <c r="M1886" s="1" t="s">
        <v>38</v>
      </c>
      <c r="N1886" s="1" t="s">
        <v>18</v>
      </c>
      <c r="O1886" s="13">
        <v>0.04</v>
      </c>
    </row>
    <row r="1887" spans="1:15" x14ac:dyDescent="0.25">
      <c r="A1887" s="1" t="s">
        <v>1922</v>
      </c>
      <c r="B1887" s="12">
        <v>44751</v>
      </c>
      <c r="C1887" s="12" t="str">
        <f t="shared" si="87"/>
        <v>2022</v>
      </c>
      <c r="D1887" s="12" t="str">
        <f t="shared" si="88"/>
        <v>Jul</v>
      </c>
      <c r="E1887" s="1">
        <v>12684</v>
      </c>
      <c r="F1887" s="1">
        <v>25839</v>
      </c>
      <c r="G1887" s="1">
        <v>-13155</v>
      </c>
      <c r="H1887" s="3">
        <f t="shared" si="89"/>
        <v>-1.0371333964049196</v>
      </c>
      <c r="I1887" s="1" t="s">
        <v>29</v>
      </c>
      <c r="J1887" s="1" t="s">
        <v>40</v>
      </c>
      <c r="K1887" s="1" t="s">
        <v>45</v>
      </c>
      <c r="L1887" s="1" t="s">
        <v>31</v>
      </c>
      <c r="M1887" s="1" t="s">
        <v>17</v>
      </c>
      <c r="N1887" s="1" t="s">
        <v>18</v>
      </c>
      <c r="O1887" s="13">
        <v>0.12</v>
      </c>
    </row>
    <row r="1888" spans="1:15" x14ac:dyDescent="0.25">
      <c r="A1888" s="1" t="s">
        <v>1923</v>
      </c>
      <c r="B1888" s="12">
        <v>44923</v>
      </c>
      <c r="C1888" s="12" t="str">
        <f t="shared" si="87"/>
        <v>2022</v>
      </c>
      <c r="D1888" s="12" t="str">
        <f t="shared" si="88"/>
        <v>Dec</v>
      </c>
      <c r="E1888" s="1">
        <v>19759</v>
      </c>
      <c r="F1888" s="1">
        <v>11938</v>
      </c>
      <c r="G1888" s="1">
        <v>7821</v>
      </c>
      <c r="H1888" s="3">
        <f t="shared" si="89"/>
        <v>0.39581962649931679</v>
      </c>
      <c r="I1888" s="1" t="s">
        <v>13</v>
      </c>
      <c r="J1888" s="1" t="s">
        <v>14</v>
      </c>
      <c r="K1888" s="1" t="s">
        <v>21</v>
      </c>
      <c r="L1888" s="1" t="s">
        <v>16</v>
      </c>
      <c r="M1888" s="1" t="s">
        <v>23</v>
      </c>
      <c r="N1888" s="1" t="s">
        <v>33</v>
      </c>
      <c r="O1888" s="13">
        <v>0.15</v>
      </c>
    </row>
    <row r="1889" spans="1:15" x14ac:dyDescent="0.25">
      <c r="A1889" s="1" t="s">
        <v>1924</v>
      </c>
      <c r="B1889" s="12">
        <v>44595</v>
      </c>
      <c r="C1889" s="12" t="str">
        <f t="shared" si="87"/>
        <v>2022</v>
      </c>
      <c r="D1889" s="12" t="str">
        <f t="shared" si="88"/>
        <v>Feb</v>
      </c>
      <c r="E1889" s="1">
        <v>9100</v>
      </c>
      <c r="F1889" s="1">
        <v>8879</v>
      </c>
      <c r="G1889" s="1">
        <v>221</v>
      </c>
      <c r="H1889" s="3">
        <f t="shared" si="89"/>
        <v>2.4285714285714285E-2</v>
      </c>
      <c r="I1889" s="1" t="s">
        <v>29</v>
      </c>
      <c r="J1889" s="1" t="s">
        <v>26</v>
      </c>
      <c r="K1889" s="1" t="s">
        <v>45</v>
      </c>
      <c r="L1889" s="1" t="s">
        <v>27</v>
      </c>
      <c r="M1889" s="1" t="s">
        <v>17</v>
      </c>
      <c r="N1889" s="1" t="s">
        <v>24</v>
      </c>
      <c r="O1889" s="13">
        <v>0</v>
      </c>
    </row>
    <row r="1890" spans="1:15" x14ac:dyDescent="0.25">
      <c r="A1890" s="1" t="s">
        <v>1925</v>
      </c>
      <c r="B1890" s="12">
        <v>44854</v>
      </c>
      <c r="C1890" s="12" t="str">
        <f t="shared" si="87"/>
        <v>2022</v>
      </c>
      <c r="D1890" s="12" t="str">
        <f t="shared" si="88"/>
        <v>Oct</v>
      </c>
      <c r="E1890" s="1">
        <v>25455</v>
      </c>
      <c r="F1890" s="1">
        <v>8724</v>
      </c>
      <c r="G1890" s="1">
        <v>16731</v>
      </c>
      <c r="H1890" s="3">
        <f t="shared" si="89"/>
        <v>0.65727754861520327</v>
      </c>
      <c r="I1890" s="1" t="s">
        <v>20</v>
      </c>
      <c r="J1890" s="1" t="s">
        <v>40</v>
      </c>
      <c r="K1890" s="1" t="s">
        <v>21</v>
      </c>
      <c r="L1890" s="1" t="s">
        <v>16</v>
      </c>
      <c r="M1890" s="1" t="s">
        <v>23</v>
      </c>
      <c r="N1890" s="1" t="s">
        <v>18</v>
      </c>
      <c r="O1890" s="13">
        <v>0.21</v>
      </c>
    </row>
    <row r="1891" spans="1:15" x14ac:dyDescent="0.25">
      <c r="A1891" s="1" t="s">
        <v>1926</v>
      </c>
      <c r="B1891" s="12">
        <v>44568</v>
      </c>
      <c r="C1891" s="12" t="str">
        <f t="shared" si="87"/>
        <v>2022</v>
      </c>
      <c r="D1891" s="12" t="str">
        <f t="shared" si="88"/>
        <v>Jan</v>
      </c>
      <c r="E1891" s="1">
        <v>21810</v>
      </c>
      <c r="F1891" s="1">
        <v>27931</v>
      </c>
      <c r="G1891" s="1">
        <v>-6121</v>
      </c>
      <c r="H1891" s="3">
        <f t="shared" si="89"/>
        <v>-0.2806510774873911</v>
      </c>
      <c r="I1891" s="1" t="s">
        <v>35</v>
      </c>
      <c r="J1891" s="1" t="s">
        <v>26</v>
      </c>
      <c r="K1891" s="1" t="s">
        <v>35</v>
      </c>
      <c r="L1891" s="1" t="s">
        <v>16</v>
      </c>
      <c r="M1891" s="1" t="s">
        <v>17</v>
      </c>
      <c r="N1891" s="1" t="s">
        <v>18</v>
      </c>
      <c r="O1891" s="13">
        <v>0.19</v>
      </c>
    </row>
    <row r="1892" spans="1:15" x14ac:dyDescent="0.25">
      <c r="A1892" s="1" t="s">
        <v>1927</v>
      </c>
      <c r="B1892" s="12">
        <v>45162</v>
      </c>
      <c r="C1892" s="12" t="str">
        <f t="shared" si="87"/>
        <v>2023</v>
      </c>
      <c r="D1892" s="12" t="str">
        <f t="shared" si="88"/>
        <v>Aug</v>
      </c>
      <c r="E1892" s="1">
        <v>22953</v>
      </c>
      <c r="F1892" s="1">
        <v>11986</v>
      </c>
      <c r="G1892" s="1">
        <v>10967</v>
      </c>
      <c r="H1892" s="3">
        <f t="shared" si="89"/>
        <v>0.47780246590859582</v>
      </c>
      <c r="I1892" s="1" t="s">
        <v>35</v>
      </c>
      <c r="J1892" s="1" t="s">
        <v>40</v>
      </c>
      <c r="K1892" s="1" t="s">
        <v>29</v>
      </c>
      <c r="L1892" s="1" t="s">
        <v>41</v>
      </c>
      <c r="M1892" s="1" t="s">
        <v>32</v>
      </c>
      <c r="N1892" s="1" t="s">
        <v>51</v>
      </c>
      <c r="O1892" s="13">
        <v>0.28000000000000003</v>
      </c>
    </row>
    <row r="1893" spans="1:15" x14ac:dyDescent="0.25">
      <c r="A1893" s="1" t="s">
        <v>1928</v>
      </c>
      <c r="B1893" s="12">
        <v>44584</v>
      </c>
      <c r="C1893" s="12" t="str">
        <f t="shared" si="87"/>
        <v>2022</v>
      </c>
      <c r="D1893" s="12" t="str">
        <f t="shared" si="88"/>
        <v>Jan</v>
      </c>
      <c r="E1893" s="1">
        <v>22761</v>
      </c>
      <c r="F1893" s="1">
        <v>7807</v>
      </c>
      <c r="G1893" s="1">
        <v>14954</v>
      </c>
      <c r="H1893" s="3">
        <f t="shared" si="89"/>
        <v>0.65700101050041737</v>
      </c>
      <c r="I1893" s="1" t="s">
        <v>13</v>
      </c>
      <c r="J1893" s="1" t="s">
        <v>14</v>
      </c>
      <c r="K1893" s="1" t="s">
        <v>21</v>
      </c>
      <c r="L1893" s="1" t="s">
        <v>31</v>
      </c>
      <c r="M1893" s="1" t="s">
        <v>17</v>
      </c>
      <c r="N1893" s="1" t="s">
        <v>51</v>
      </c>
      <c r="O1893" s="13">
        <v>0.01</v>
      </c>
    </row>
    <row r="1894" spans="1:15" x14ac:dyDescent="0.25">
      <c r="A1894" s="1" t="s">
        <v>1929</v>
      </c>
      <c r="B1894" s="12">
        <v>45009</v>
      </c>
      <c r="C1894" s="12" t="str">
        <f t="shared" si="87"/>
        <v>2023</v>
      </c>
      <c r="D1894" s="12" t="str">
        <f t="shared" si="88"/>
        <v>Mar</v>
      </c>
      <c r="E1894" s="1">
        <v>34132</v>
      </c>
      <c r="F1894" s="1">
        <v>22098</v>
      </c>
      <c r="G1894" s="1">
        <v>12034</v>
      </c>
      <c r="H1894" s="3">
        <f t="shared" si="89"/>
        <v>0.35257236610805109</v>
      </c>
      <c r="I1894" s="1" t="s">
        <v>13</v>
      </c>
      <c r="J1894" s="1" t="s">
        <v>36</v>
      </c>
      <c r="K1894" s="1" t="s">
        <v>29</v>
      </c>
      <c r="L1894" s="1" t="s">
        <v>31</v>
      </c>
      <c r="M1894" s="1" t="s">
        <v>32</v>
      </c>
      <c r="N1894" s="1" t="s">
        <v>51</v>
      </c>
      <c r="O1894" s="13">
        <v>0.14000000000000001</v>
      </c>
    </row>
    <row r="1895" spans="1:15" x14ac:dyDescent="0.25">
      <c r="A1895" s="1" t="s">
        <v>1930</v>
      </c>
      <c r="B1895" s="12">
        <v>45231</v>
      </c>
      <c r="C1895" s="12" t="str">
        <f t="shared" si="87"/>
        <v>2023</v>
      </c>
      <c r="D1895" s="12" t="str">
        <f t="shared" si="88"/>
        <v>Nov</v>
      </c>
      <c r="E1895" s="1">
        <v>40901</v>
      </c>
      <c r="F1895" s="1">
        <v>14616</v>
      </c>
      <c r="G1895" s="1">
        <v>26285</v>
      </c>
      <c r="H1895" s="3">
        <f t="shared" si="89"/>
        <v>0.64264932397740882</v>
      </c>
      <c r="I1895" s="1" t="s">
        <v>13</v>
      </c>
      <c r="J1895" s="1" t="s">
        <v>26</v>
      </c>
      <c r="K1895" s="1" t="s">
        <v>45</v>
      </c>
      <c r="L1895" s="1" t="s">
        <v>16</v>
      </c>
      <c r="M1895" s="1" t="s">
        <v>23</v>
      </c>
      <c r="N1895" s="1" t="s">
        <v>33</v>
      </c>
      <c r="O1895" s="13">
        <v>0.25</v>
      </c>
    </row>
    <row r="1896" spans="1:15" x14ac:dyDescent="0.25">
      <c r="A1896" s="1" t="s">
        <v>1931</v>
      </c>
      <c r="B1896" s="12">
        <v>44932</v>
      </c>
      <c r="C1896" s="12" t="str">
        <f t="shared" si="87"/>
        <v>2023</v>
      </c>
      <c r="D1896" s="12" t="str">
        <f t="shared" si="88"/>
        <v>Jan</v>
      </c>
      <c r="E1896" s="1">
        <v>21015</v>
      </c>
      <c r="F1896" s="1">
        <v>24747</v>
      </c>
      <c r="G1896" s="1">
        <v>-3732</v>
      </c>
      <c r="H1896" s="3">
        <f t="shared" si="89"/>
        <v>-0.17758743754461098</v>
      </c>
      <c r="I1896" s="1" t="s">
        <v>29</v>
      </c>
      <c r="J1896" s="1" t="s">
        <v>36</v>
      </c>
      <c r="K1896" s="1" t="s">
        <v>35</v>
      </c>
      <c r="L1896" s="1" t="s">
        <v>31</v>
      </c>
      <c r="M1896" s="1" t="s">
        <v>23</v>
      </c>
      <c r="N1896" s="1" t="s">
        <v>51</v>
      </c>
      <c r="O1896" s="13">
        <v>0.06</v>
      </c>
    </row>
    <row r="1897" spans="1:15" x14ac:dyDescent="0.25">
      <c r="A1897" s="1" t="s">
        <v>1932</v>
      </c>
      <c r="B1897" s="12">
        <v>44581</v>
      </c>
      <c r="C1897" s="12" t="str">
        <f t="shared" si="87"/>
        <v>2022</v>
      </c>
      <c r="D1897" s="12" t="str">
        <f t="shared" si="88"/>
        <v>Jan</v>
      </c>
      <c r="E1897" s="1">
        <v>12665</v>
      </c>
      <c r="F1897" s="1">
        <v>13122</v>
      </c>
      <c r="G1897" s="1">
        <v>-457</v>
      </c>
      <c r="H1897" s="3">
        <f t="shared" si="89"/>
        <v>-3.6083695223055663E-2</v>
      </c>
      <c r="I1897" s="1" t="s">
        <v>15</v>
      </c>
      <c r="J1897" s="1" t="s">
        <v>14</v>
      </c>
      <c r="K1897" s="1" t="s">
        <v>21</v>
      </c>
      <c r="L1897" s="1" t="s">
        <v>22</v>
      </c>
      <c r="M1897" s="1" t="s">
        <v>32</v>
      </c>
      <c r="N1897" s="1" t="s">
        <v>24</v>
      </c>
      <c r="O1897" s="13">
        <v>0.12</v>
      </c>
    </row>
    <row r="1898" spans="1:15" x14ac:dyDescent="0.25">
      <c r="A1898" s="1" t="s">
        <v>1933</v>
      </c>
      <c r="B1898" s="12">
        <v>44666</v>
      </c>
      <c r="C1898" s="12" t="str">
        <f t="shared" si="87"/>
        <v>2022</v>
      </c>
      <c r="D1898" s="12" t="str">
        <f t="shared" si="88"/>
        <v>Apr</v>
      </c>
      <c r="E1898" s="1">
        <v>5126</v>
      </c>
      <c r="F1898" s="1">
        <v>10918</v>
      </c>
      <c r="G1898" s="1">
        <v>-5792</v>
      </c>
      <c r="H1898" s="3">
        <f t="shared" si="89"/>
        <v>-1.1299258681232931</v>
      </c>
      <c r="I1898" s="1" t="s">
        <v>13</v>
      </c>
      <c r="J1898" s="1" t="s">
        <v>30</v>
      </c>
      <c r="K1898" s="1" t="s">
        <v>21</v>
      </c>
      <c r="L1898" s="1" t="s">
        <v>27</v>
      </c>
      <c r="M1898" s="1" t="s">
        <v>17</v>
      </c>
      <c r="N1898" s="1" t="s">
        <v>18</v>
      </c>
      <c r="O1898" s="13">
        <v>0.02</v>
      </c>
    </row>
    <row r="1899" spans="1:15" x14ac:dyDescent="0.25">
      <c r="A1899" s="1" t="s">
        <v>1934</v>
      </c>
      <c r="B1899" s="12">
        <v>44765</v>
      </c>
      <c r="C1899" s="12" t="str">
        <f t="shared" si="87"/>
        <v>2022</v>
      </c>
      <c r="D1899" s="12" t="str">
        <f t="shared" si="88"/>
        <v>Jul</v>
      </c>
      <c r="E1899" s="1">
        <v>10173</v>
      </c>
      <c r="F1899" s="1">
        <v>14725</v>
      </c>
      <c r="G1899" s="1">
        <v>-4552</v>
      </c>
      <c r="H1899" s="3">
        <f t="shared" si="89"/>
        <v>-0.44745895999213603</v>
      </c>
      <c r="I1899" s="1" t="s">
        <v>13</v>
      </c>
      <c r="J1899" s="1" t="s">
        <v>36</v>
      </c>
      <c r="K1899" s="1" t="s">
        <v>29</v>
      </c>
      <c r="L1899" s="1" t="s">
        <v>41</v>
      </c>
      <c r="M1899" s="1" t="s">
        <v>17</v>
      </c>
      <c r="N1899" s="1" t="s">
        <v>33</v>
      </c>
      <c r="O1899" s="13">
        <v>0.22</v>
      </c>
    </row>
    <row r="1900" spans="1:15" x14ac:dyDescent="0.25">
      <c r="A1900" s="1" t="s">
        <v>1935</v>
      </c>
      <c r="B1900" s="12">
        <v>45262</v>
      </c>
      <c r="C1900" s="12" t="str">
        <f t="shared" si="87"/>
        <v>2023</v>
      </c>
      <c r="D1900" s="12" t="str">
        <f t="shared" si="88"/>
        <v>Dec</v>
      </c>
      <c r="E1900" s="1">
        <v>8689</v>
      </c>
      <c r="F1900" s="1">
        <v>10013</v>
      </c>
      <c r="G1900" s="1">
        <v>-1324</v>
      </c>
      <c r="H1900" s="3">
        <f t="shared" si="89"/>
        <v>-0.15237656807457706</v>
      </c>
      <c r="I1900" s="1" t="s">
        <v>15</v>
      </c>
      <c r="J1900" s="1" t="s">
        <v>36</v>
      </c>
      <c r="K1900" s="1" t="s">
        <v>21</v>
      </c>
      <c r="L1900" s="1" t="s">
        <v>31</v>
      </c>
      <c r="M1900" s="1" t="s">
        <v>17</v>
      </c>
      <c r="N1900" s="1" t="s">
        <v>18</v>
      </c>
      <c r="O1900" s="13">
        <v>0.14000000000000001</v>
      </c>
    </row>
    <row r="1901" spans="1:15" x14ac:dyDescent="0.25">
      <c r="A1901" s="1" t="s">
        <v>1936</v>
      </c>
      <c r="B1901" s="12">
        <v>44892</v>
      </c>
      <c r="C1901" s="12" t="str">
        <f t="shared" si="87"/>
        <v>2022</v>
      </c>
      <c r="D1901" s="12" t="str">
        <f t="shared" si="88"/>
        <v>Nov</v>
      </c>
      <c r="E1901" s="1">
        <v>35938</v>
      </c>
      <c r="F1901" s="1">
        <v>19939</v>
      </c>
      <c r="G1901" s="1">
        <v>15999</v>
      </c>
      <c r="H1901" s="3">
        <f t="shared" si="89"/>
        <v>0.44518337136178976</v>
      </c>
      <c r="I1901" s="1" t="s">
        <v>29</v>
      </c>
      <c r="J1901" s="1" t="s">
        <v>36</v>
      </c>
      <c r="K1901" s="1" t="s">
        <v>21</v>
      </c>
      <c r="L1901" s="1" t="s">
        <v>27</v>
      </c>
      <c r="M1901" s="1" t="s">
        <v>23</v>
      </c>
      <c r="N1901" s="1" t="s">
        <v>51</v>
      </c>
      <c r="O1901" s="13">
        <v>0.19</v>
      </c>
    </row>
    <row r="1902" spans="1:15" x14ac:dyDescent="0.25">
      <c r="A1902" s="1" t="s">
        <v>1937</v>
      </c>
      <c r="B1902" s="12">
        <v>45117</v>
      </c>
      <c r="C1902" s="12" t="str">
        <f t="shared" si="87"/>
        <v>2023</v>
      </c>
      <c r="D1902" s="12" t="str">
        <f t="shared" si="88"/>
        <v>Jul</v>
      </c>
      <c r="E1902" s="1">
        <v>28847</v>
      </c>
      <c r="F1902" s="1">
        <v>23232</v>
      </c>
      <c r="G1902" s="1">
        <v>5615</v>
      </c>
      <c r="H1902" s="3">
        <f t="shared" si="89"/>
        <v>0.1946476236697057</v>
      </c>
      <c r="I1902" s="1" t="s">
        <v>20</v>
      </c>
      <c r="J1902" s="1" t="s">
        <v>36</v>
      </c>
      <c r="K1902" s="1" t="s">
        <v>21</v>
      </c>
      <c r="L1902" s="1" t="s">
        <v>16</v>
      </c>
      <c r="M1902" s="1" t="s">
        <v>17</v>
      </c>
      <c r="N1902" s="1" t="s">
        <v>18</v>
      </c>
      <c r="O1902" s="13">
        <v>7.0000000000000007E-2</v>
      </c>
    </row>
    <row r="1903" spans="1:15" x14ac:dyDescent="0.25">
      <c r="A1903" s="1" t="s">
        <v>1938</v>
      </c>
      <c r="B1903" s="12">
        <v>45017</v>
      </c>
      <c r="C1903" s="12" t="str">
        <f t="shared" si="87"/>
        <v>2023</v>
      </c>
      <c r="D1903" s="12" t="str">
        <f t="shared" si="88"/>
        <v>Apr</v>
      </c>
      <c r="E1903" s="1">
        <v>16789</v>
      </c>
      <c r="F1903" s="1">
        <v>29539</v>
      </c>
      <c r="G1903" s="1">
        <v>-12750</v>
      </c>
      <c r="H1903" s="3">
        <f t="shared" si="89"/>
        <v>-0.75942581452141278</v>
      </c>
      <c r="I1903" s="1" t="s">
        <v>13</v>
      </c>
      <c r="J1903" s="1" t="s">
        <v>26</v>
      </c>
      <c r="K1903" s="1" t="s">
        <v>35</v>
      </c>
      <c r="L1903" s="1" t="s">
        <v>22</v>
      </c>
      <c r="M1903" s="1" t="s">
        <v>38</v>
      </c>
      <c r="N1903" s="1" t="s">
        <v>24</v>
      </c>
      <c r="O1903" s="13">
        <v>0.22</v>
      </c>
    </row>
    <row r="1904" spans="1:15" x14ac:dyDescent="0.25">
      <c r="A1904" s="1" t="s">
        <v>1939</v>
      </c>
      <c r="B1904" s="12">
        <v>44959</v>
      </c>
      <c r="C1904" s="12" t="str">
        <f t="shared" si="87"/>
        <v>2023</v>
      </c>
      <c r="D1904" s="12" t="str">
        <f t="shared" si="88"/>
        <v>Feb</v>
      </c>
      <c r="E1904" s="1">
        <v>28030</v>
      </c>
      <c r="F1904" s="1">
        <v>5443</v>
      </c>
      <c r="G1904" s="1">
        <v>22587</v>
      </c>
      <c r="H1904" s="3">
        <f t="shared" si="89"/>
        <v>0.80581519800214052</v>
      </c>
      <c r="I1904" s="1" t="s">
        <v>15</v>
      </c>
      <c r="J1904" s="1" t="s">
        <v>14</v>
      </c>
      <c r="K1904" s="1" t="s">
        <v>29</v>
      </c>
      <c r="L1904" s="1" t="s">
        <v>16</v>
      </c>
      <c r="M1904" s="1" t="s">
        <v>17</v>
      </c>
      <c r="N1904" s="1" t="s">
        <v>24</v>
      </c>
      <c r="O1904" s="13">
        <v>0.08</v>
      </c>
    </row>
    <row r="1905" spans="1:15" x14ac:dyDescent="0.25">
      <c r="A1905" s="1" t="s">
        <v>1940</v>
      </c>
      <c r="B1905" s="12">
        <v>44894</v>
      </c>
      <c r="C1905" s="12" t="str">
        <f t="shared" si="87"/>
        <v>2022</v>
      </c>
      <c r="D1905" s="12" t="str">
        <f t="shared" si="88"/>
        <v>Nov</v>
      </c>
      <c r="E1905" s="1">
        <v>13523</v>
      </c>
      <c r="F1905" s="1">
        <v>20917</v>
      </c>
      <c r="G1905" s="1">
        <v>-7394</v>
      </c>
      <c r="H1905" s="3">
        <f t="shared" si="89"/>
        <v>-0.5467721659395105</v>
      </c>
      <c r="I1905" s="1" t="s">
        <v>15</v>
      </c>
      <c r="J1905" s="1" t="s">
        <v>36</v>
      </c>
      <c r="K1905" s="1" t="s">
        <v>21</v>
      </c>
      <c r="L1905" s="1" t="s">
        <v>31</v>
      </c>
      <c r="M1905" s="1" t="s">
        <v>17</v>
      </c>
      <c r="N1905" s="1" t="s">
        <v>51</v>
      </c>
      <c r="O1905" s="13">
        <v>0.22</v>
      </c>
    </row>
    <row r="1906" spans="1:15" x14ac:dyDescent="0.25">
      <c r="A1906" s="1" t="s">
        <v>1941</v>
      </c>
      <c r="B1906" s="12">
        <v>45256</v>
      </c>
      <c r="C1906" s="12" t="str">
        <f t="shared" si="87"/>
        <v>2023</v>
      </c>
      <c r="D1906" s="12" t="str">
        <f t="shared" si="88"/>
        <v>Nov</v>
      </c>
      <c r="E1906" s="1">
        <v>32999</v>
      </c>
      <c r="F1906" s="1">
        <v>17415</v>
      </c>
      <c r="G1906" s="1">
        <v>15584</v>
      </c>
      <c r="H1906" s="3">
        <f t="shared" si="89"/>
        <v>0.47225673505257737</v>
      </c>
      <c r="I1906" s="1" t="s">
        <v>29</v>
      </c>
      <c r="J1906" s="1" t="s">
        <v>36</v>
      </c>
      <c r="K1906" s="1" t="s">
        <v>21</v>
      </c>
      <c r="L1906" s="1" t="s">
        <v>27</v>
      </c>
      <c r="M1906" s="1" t="s">
        <v>23</v>
      </c>
      <c r="N1906" s="1" t="s">
        <v>18</v>
      </c>
      <c r="O1906" s="13">
        <v>0.27</v>
      </c>
    </row>
    <row r="1907" spans="1:15" x14ac:dyDescent="0.25">
      <c r="A1907" s="1" t="s">
        <v>1942</v>
      </c>
      <c r="B1907" s="12">
        <v>45179</v>
      </c>
      <c r="C1907" s="12" t="str">
        <f t="shared" si="87"/>
        <v>2023</v>
      </c>
      <c r="D1907" s="12" t="str">
        <f t="shared" si="88"/>
        <v>Sep</v>
      </c>
      <c r="E1907" s="1">
        <v>14794</v>
      </c>
      <c r="F1907" s="1">
        <v>14263</v>
      </c>
      <c r="G1907" s="1">
        <v>531</v>
      </c>
      <c r="H1907" s="3">
        <f t="shared" si="89"/>
        <v>3.5892929566040288E-2</v>
      </c>
      <c r="I1907" s="1" t="s">
        <v>13</v>
      </c>
      <c r="J1907" s="1" t="s">
        <v>36</v>
      </c>
      <c r="K1907" s="1" t="s">
        <v>20</v>
      </c>
      <c r="L1907" s="1" t="s">
        <v>31</v>
      </c>
      <c r="M1907" s="1" t="s">
        <v>17</v>
      </c>
      <c r="N1907" s="1" t="s">
        <v>24</v>
      </c>
      <c r="O1907" s="13">
        <v>0.28000000000000003</v>
      </c>
    </row>
    <row r="1908" spans="1:15" x14ac:dyDescent="0.25">
      <c r="A1908" s="1" t="s">
        <v>1943</v>
      </c>
      <c r="B1908" s="12">
        <v>44946</v>
      </c>
      <c r="C1908" s="12" t="str">
        <f t="shared" si="87"/>
        <v>2023</v>
      </c>
      <c r="D1908" s="12" t="str">
        <f t="shared" si="88"/>
        <v>Jan</v>
      </c>
      <c r="E1908" s="1">
        <v>20852</v>
      </c>
      <c r="F1908" s="1">
        <v>26622</v>
      </c>
      <c r="G1908" s="1">
        <v>-5770</v>
      </c>
      <c r="H1908" s="3">
        <f t="shared" si="89"/>
        <v>-0.27671206598887399</v>
      </c>
      <c r="I1908" s="1" t="s">
        <v>13</v>
      </c>
      <c r="J1908" s="1" t="s">
        <v>36</v>
      </c>
      <c r="K1908" s="1" t="s">
        <v>15</v>
      </c>
      <c r="L1908" s="1" t="s">
        <v>31</v>
      </c>
      <c r="M1908" s="1" t="s">
        <v>17</v>
      </c>
      <c r="N1908" s="1" t="s">
        <v>24</v>
      </c>
      <c r="O1908" s="13">
        <v>0.25</v>
      </c>
    </row>
    <row r="1909" spans="1:15" x14ac:dyDescent="0.25">
      <c r="A1909" s="1" t="s">
        <v>1944</v>
      </c>
      <c r="B1909" s="12">
        <v>45128</v>
      </c>
      <c r="C1909" s="12" t="str">
        <f t="shared" si="87"/>
        <v>2023</v>
      </c>
      <c r="D1909" s="12" t="str">
        <f t="shared" si="88"/>
        <v>Jul</v>
      </c>
      <c r="E1909" s="1">
        <v>23730</v>
      </c>
      <c r="F1909" s="1">
        <v>4310</v>
      </c>
      <c r="G1909" s="1">
        <v>19420</v>
      </c>
      <c r="H1909" s="3">
        <f t="shared" si="89"/>
        <v>0.81837336704593344</v>
      </c>
      <c r="I1909" s="1" t="s">
        <v>29</v>
      </c>
      <c r="J1909" s="1" t="s">
        <v>14</v>
      </c>
      <c r="K1909" s="1" t="s">
        <v>45</v>
      </c>
      <c r="L1909" s="1" t="s">
        <v>27</v>
      </c>
      <c r="M1909" s="1" t="s">
        <v>17</v>
      </c>
      <c r="N1909" s="1" t="s">
        <v>18</v>
      </c>
      <c r="O1909" s="13">
        <v>0.02</v>
      </c>
    </row>
    <row r="1910" spans="1:15" x14ac:dyDescent="0.25">
      <c r="A1910" s="1" t="s">
        <v>1945</v>
      </c>
      <c r="B1910" s="12">
        <v>44816</v>
      </c>
      <c r="C1910" s="12" t="str">
        <f t="shared" si="87"/>
        <v>2022</v>
      </c>
      <c r="D1910" s="12" t="str">
        <f t="shared" si="88"/>
        <v>Sep</v>
      </c>
      <c r="E1910" s="1">
        <v>49669</v>
      </c>
      <c r="F1910" s="1">
        <v>12114</v>
      </c>
      <c r="G1910" s="1">
        <v>37555</v>
      </c>
      <c r="H1910" s="3">
        <f t="shared" si="89"/>
        <v>0.75610541786627472</v>
      </c>
      <c r="I1910" s="1" t="s">
        <v>13</v>
      </c>
      <c r="J1910" s="1" t="s">
        <v>36</v>
      </c>
      <c r="K1910" s="1" t="s">
        <v>45</v>
      </c>
      <c r="L1910" s="1" t="s">
        <v>31</v>
      </c>
      <c r="M1910" s="1" t="s">
        <v>17</v>
      </c>
      <c r="N1910" s="1" t="s">
        <v>18</v>
      </c>
      <c r="O1910" s="13">
        <v>0.02</v>
      </c>
    </row>
    <row r="1911" spans="1:15" x14ac:dyDescent="0.25">
      <c r="A1911" s="1" t="s">
        <v>1946</v>
      </c>
      <c r="B1911" s="12">
        <v>44930</v>
      </c>
      <c r="C1911" s="12" t="str">
        <f t="shared" si="87"/>
        <v>2023</v>
      </c>
      <c r="D1911" s="12" t="str">
        <f t="shared" si="88"/>
        <v>Jan</v>
      </c>
      <c r="E1911" s="1">
        <v>11497</v>
      </c>
      <c r="F1911" s="1">
        <v>5231</v>
      </c>
      <c r="G1911" s="1">
        <v>6266</v>
      </c>
      <c r="H1911" s="3">
        <f t="shared" si="89"/>
        <v>0.5450117421936157</v>
      </c>
      <c r="I1911" s="1" t="s">
        <v>13</v>
      </c>
      <c r="J1911" s="1" t="s">
        <v>30</v>
      </c>
      <c r="K1911" s="1" t="s">
        <v>21</v>
      </c>
      <c r="L1911" s="1" t="s">
        <v>41</v>
      </c>
      <c r="M1911" s="1" t="s">
        <v>23</v>
      </c>
      <c r="N1911" s="1" t="s">
        <v>33</v>
      </c>
      <c r="O1911" s="13">
        <v>0.14000000000000001</v>
      </c>
    </row>
    <row r="1912" spans="1:15" x14ac:dyDescent="0.25">
      <c r="A1912" s="1" t="s">
        <v>1947</v>
      </c>
      <c r="B1912" s="12">
        <v>44584</v>
      </c>
      <c r="C1912" s="12" t="str">
        <f t="shared" si="87"/>
        <v>2022</v>
      </c>
      <c r="D1912" s="12" t="str">
        <f t="shared" si="88"/>
        <v>Jan</v>
      </c>
      <c r="E1912" s="1">
        <v>45764</v>
      </c>
      <c r="F1912" s="1">
        <v>16243</v>
      </c>
      <c r="G1912" s="1">
        <v>29521</v>
      </c>
      <c r="H1912" s="3">
        <f t="shared" si="89"/>
        <v>0.64507036098243165</v>
      </c>
      <c r="I1912" s="1" t="s">
        <v>35</v>
      </c>
      <c r="J1912" s="1" t="s">
        <v>26</v>
      </c>
      <c r="K1912" s="1" t="s">
        <v>21</v>
      </c>
      <c r="L1912" s="1" t="s">
        <v>41</v>
      </c>
      <c r="M1912" s="1" t="s">
        <v>32</v>
      </c>
      <c r="N1912" s="1" t="s">
        <v>18</v>
      </c>
      <c r="O1912" s="13">
        <v>0.05</v>
      </c>
    </row>
    <row r="1913" spans="1:15" x14ac:dyDescent="0.25">
      <c r="A1913" s="1" t="s">
        <v>1948</v>
      </c>
      <c r="B1913" s="12">
        <v>44862</v>
      </c>
      <c r="C1913" s="12" t="str">
        <f t="shared" si="87"/>
        <v>2022</v>
      </c>
      <c r="D1913" s="12" t="str">
        <f t="shared" si="88"/>
        <v>Oct</v>
      </c>
      <c r="E1913" s="1">
        <v>24061</v>
      </c>
      <c r="F1913" s="1">
        <v>5206</v>
      </c>
      <c r="G1913" s="1">
        <v>18855</v>
      </c>
      <c r="H1913" s="3">
        <f t="shared" si="89"/>
        <v>0.78363326545031375</v>
      </c>
      <c r="I1913" s="1" t="s">
        <v>13</v>
      </c>
      <c r="J1913" s="1" t="s">
        <v>14</v>
      </c>
      <c r="K1913" s="1" t="s">
        <v>20</v>
      </c>
      <c r="L1913" s="1" t="s">
        <v>41</v>
      </c>
      <c r="M1913" s="1" t="s">
        <v>17</v>
      </c>
      <c r="N1913" s="1" t="s">
        <v>18</v>
      </c>
      <c r="O1913" s="13">
        <v>0.03</v>
      </c>
    </row>
    <row r="1914" spans="1:15" x14ac:dyDescent="0.25">
      <c r="A1914" s="1" t="s">
        <v>1949</v>
      </c>
      <c r="B1914" s="12">
        <v>45229</v>
      </c>
      <c r="C1914" s="12" t="str">
        <f t="shared" si="87"/>
        <v>2023</v>
      </c>
      <c r="D1914" s="12" t="str">
        <f t="shared" si="88"/>
        <v>Oct</v>
      </c>
      <c r="E1914" s="1">
        <v>7426</v>
      </c>
      <c r="F1914" s="1">
        <v>25496</v>
      </c>
      <c r="G1914" s="1">
        <v>-18070</v>
      </c>
      <c r="H1914" s="3">
        <f t="shared" si="89"/>
        <v>-2.4333423107998922</v>
      </c>
      <c r="I1914" s="1" t="s">
        <v>13</v>
      </c>
      <c r="J1914" s="1" t="s">
        <v>40</v>
      </c>
      <c r="K1914" s="1" t="s">
        <v>21</v>
      </c>
      <c r="L1914" s="1" t="s">
        <v>41</v>
      </c>
      <c r="M1914" s="1" t="s">
        <v>17</v>
      </c>
      <c r="N1914" s="1" t="s">
        <v>24</v>
      </c>
      <c r="O1914" s="13">
        <v>0.14000000000000001</v>
      </c>
    </row>
    <row r="1915" spans="1:15" x14ac:dyDescent="0.25">
      <c r="A1915" s="1" t="s">
        <v>1950</v>
      </c>
      <c r="B1915" s="12">
        <v>45066</v>
      </c>
      <c r="C1915" s="12" t="str">
        <f t="shared" si="87"/>
        <v>2023</v>
      </c>
      <c r="D1915" s="12" t="str">
        <f t="shared" si="88"/>
        <v>May</v>
      </c>
      <c r="E1915" s="1">
        <v>30498</v>
      </c>
      <c r="F1915" s="1">
        <v>26956</v>
      </c>
      <c r="G1915" s="1">
        <v>3542</v>
      </c>
      <c r="H1915" s="3">
        <f t="shared" si="89"/>
        <v>0.11613876319758673</v>
      </c>
      <c r="I1915" s="1" t="s">
        <v>15</v>
      </c>
      <c r="J1915" s="1" t="s">
        <v>30</v>
      </c>
      <c r="K1915" s="1" t="s">
        <v>45</v>
      </c>
      <c r="L1915" s="1" t="s">
        <v>41</v>
      </c>
      <c r="M1915" s="1" t="s">
        <v>17</v>
      </c>
      <c r="N1915" s="1" t="s">
        <v>51</v>
      </c>
      <c r="O1915" s="13">
        <v>0.27</v>
      </c>
    </row>
    <row r="1916" spans="1:15" x14ac:dyDescent="0.25">
      <c r="A1916" s="1" t="s">
        <v>1951</v>
      </c>
      <c r="B1916" s="12">
        <v>45025</v>
      </c>
      <c r="C1916" s="12" t="str">
        <f t="shared" si="87"/>
        <v>2023</v>
      </c>
      <c r="D1916" s="12" t="str">
        <f t="shared" si="88"/>
        <v>Apr</v>
      </c>
      <c r="E1916" s="1">
        <v>15308</v>
      </c>
      <c r="F1916" s="1">
        <v>8169</v>
      </c>
      <c r="G1916" s="1">
        <v>7139</v>
      </c>
      <c r="H1916" s="3">
        <f t="shared" si="89"/>
        <v>0.46635746015155477</v>
      </c>
      <c r="I1916" s="1" t="s">
        <v>13</v>
      </c>
      <c r="J1916" s="1" t="s">
        <v>36</v>
      </c>
      <c r="K1916" s="1" t="s">
        <v>21</v>
      </c>
      <c r="L1916" s="1" t="s">
        <v>31</v>
      </c>
      <c r="M1916" s="1" t="s">
        <v>17</v>
      </c>
      <c r="N1916" s="1" t="s">
        <v>33</v>
      </c>
      <c r="O1916" s="13">
        <v>0.18</v>
      </c>
    </row>
    <row r="1917" spans="1:15" x14ac:dyDescent="0.25">
      <c r="A1917" s="1" t="s">
        <v>1952</v>
      </c>
      <c r="B1917" s="12">
        <v>45102</v>
      </c>
      <c r="C1917" s="12" t="str">
        <f t="shared" si="87"/>
        <v>2023</v>
      </c>
      <c r="D1917" s="12" t="str">
        <f t="shared" si="88"/>
        <v>Jun</v>
      </c>
      <c r="E1917" s="1">
        <v>37460</v>
      </c>
      <c r="F1917" s="1">
        <v>24309</v>
      </c>
      <c r="G1917" s="1">
        <v>13151</v>
      </c>
      <c r="H1917" s="3">
        <f t="shared" si="89"/>
        <v>0.35106780565937001</v>
      </c>
      <c r="I1917" s="1" t="s">
        <v>29</v>
      </c>
      <c r="J1917" s="1" t="s">
        <v>36</v>
      </c>
      <c r="K1917" s="1" t="s">
        <v>45</v>
      </c>
      <c r="L1917" s="1" t="s">
        <v>31</v>
      </c>
      <c r="M1917" s="1" t="s">
        <v>17</v>
      </c>
      <c r="N1917" s="1" t="s">
        <v>51</v>
      </c>
      <c r="O1917" s="13">
        <v>0.24</v>
      </c>
    </row>
    <row r="1918" spans="1:15" x14ac:dyDescent="0.25">
      <c r="A1918" s="1" t="s">
        <v>1953</v>
      </c>
      <c r="B1918" s="12">
        <v>45010</v>
      </c>
      <c r="C1918" s="12" t="str">
        <f t="shared" si="87"/>
        <v>2023</v>
      </c>
      <c r="D1918" s="12" t="str">
        <f t="shared" si="88"/>
        <v>Mar</v>
      </c>
      <c r="E1918" s="1">
        <v>20965</v>
      </c>
      <c r="F1918" s="1">
        <v>14704</v>
      </c>
      <c r="G1918" s="1">
        <v>6261</v>
      </c>
      <c r="H1918" s="3">
        <f t="shared" si="89"/>
        <v>0.29864059146196043</v>
      </c>
      <c r="I1918" s="1" t="s">
        <v>35</v>
      </c>
      <c r="J1918" s="1" t="s">
        <v>26</v>
      </c>
      <c r="K1918" s="1" t="s">
        <v>45</v>
      </c>
      <c r="L1918" s="1" t="s">
        <v>16</v>
      </c>
      <c r="M1918" s="1" t="s">
        <v>38</v>
      </c>
      <c r="N1918" s="1" t="s">
        <v>33</v>
      </c>
      <c r="O1918" s="13">
        <v>7.0000000000000007E-2</v>
      </c>
    </row>
    <row r="1919" spans="1:15" x14ac:dyDescent="0.25">
      <c r="A1919" s="1" t="s">
        <v>1954</v>
      </c>
      <c r="B1919" s="12">
        <v>44981</v>
      </c>
      <c r="C1919" s="12" t="str">
        <f t="shared" si="87"/>
        <v>2023</v>
      </c>
      <c r="D1919" s="12" t="str">
        <f t="shared" si="88"/>
        <v>Feb</v>
      </c>
      <c r="E1919" s="1">
        <v>31286</v>
      </c>
      <c r="F1919" s="1">
        <v>25237</v>
      </c>
      <c r="G1919" s="1">
        <v>6049</v>
      </c>
      <c r="H1919" s="3">
        <f t="shared" si="89"/>
        <v>0.19334526625327622</v>
      </c>
      <c r="I1919" s="1" t="s">
        <v>29</v>
      </c>
      <c r="J1919" s="1" t="s">
        <v>36</v>
      </c>
      <c r="K1919" s="1" t="s">
        <v>35</v>
      </c>
      <c r="L1919" s="1" t="s">
        <v>31</v>
      </c>
      <c r="M1919" s="1" t="s">
        <v>17</v>
      </c>
      <c r="N1919" s="1" t="s">
        <v>24</v>
      </c>
      <c r="O1919" s="13">
        <v>0.02</v>
      </c>
    </row>
    <row r="1920" spans="1:15" x14ac:dyDescent="0.25">
      <c r="A1920" s="1" t="s">
        <v>1955</v>
      </c>
      <c r="B1920" s="12">
        <v>44593</v>
      </c>
      <c r="C1920" s="12" t="str">
        <f t="shared" si="87"/>
        <v>2022</v>
      </c>
      <c r="D1920" s="12" t="str">
        <f t="shared" si="88"/>
        <v>Feb</v>
      </c>
      <c r="E1920" s="1">
        <v>15784</v>
      </c>
      <c r="F1920" s="1">
        <v>3279</v>
      </c>
      <c r="G1920" s="1">
        <v>12505</v>
      </c>
      <c r="H1920" s="3">
        <f t="shared" si="89"/>
        <v>0.79225798276735937</v>
      </c>
      <c r="I1920" s="1" t="s">
        <v>13</v>
      </c>
      <c r="J1920" s="1" t="s">
        <v>26</v>
      </c>
      <c r="K1920" s="1" t="s">
        <v>29</v>
      </c>
      <c r="L1920" s="1" t="s">
        <v>16</v>
      </c>
      <c r="M1920" s="1" t="s">
        <v>17</v>
      </c>
      <c r="N1920" s="1" t="s">
        <v>18</v>
      </c>
      <c r="O1920" s="13">
        <v>0</v>
      </c>
    </row>
    <row r="1921" spans="1:15" x14ac:dyDescent="0.25">
      <c r="A1921" s="1" t="s">
        <v>1956</v>
      </c>
      <c r="B1921" s="12">
        <v>44891</v>
      </c>
      <c r="C1921" s="12" t="str">
        <f t="shared" si="87"/>
        <v>2022</v>
      </c>
      <c r="D1921" s="12" t="str">
        <f t="shared" si="88"/>
        <v>Nov</v>
      </c>
      <c r="E1921" s="1">
        <v>11686</v>
      </c>
      <c r="F1921" s="1">
        <v>24333</v>
      </c>
      <c r="G1921" s="1">
        <v>-12647</v>
      </c>
      <c r="H1921" s="3">
        <f t="shared" si="89"/>
        <v>-1.082235153174739</v>
      </c>
      <c r="I1921" s="1" t="s">
        <v>13</v>
      </c>
      <c r="J1921" s="1" t="s">
        <v>14</v>
      </c>
      <c r="K1921" s="1" t="s">
        <v>29</v>
      </c>
      <c r="L1921" s="1" t="s">
        <v>31</v>
      </c>
      <c r="M1921" s="1" t="s">
        <v>38</v>
      </c>
      <c r="N1921" s="1" t="s">
        <v>33</v>
      </c>
      <c r="O1921" s="13">
        <v>0.27</v>
      </c>
    </row>
    <row r="1922" spans="1:15" x14ac:dyDescent="0.25">
      <c r="A1922" s="1" t="s">
        <v>1957</v>
      </c>
      <c r="B1922" s="12">
        <v>44704</v>
      </c>
      <c r="C1922" s="12" t="str">
        <f t="shared" si="87"/>
        <v>2022</v>
      </c>
      <c r="D1922" s="12" t="str">
        <f t="shared" si="88"/>
        <v>May</v>
      </c>
      <c r="E1922" s="1">
        <v>29136</v>
      </c>
      <c r="F1922" s="1">
        <v>19527</v>
      </c>
      <c r="G1922" s="1">
        <v>9609</v>
      </c>
      <c r="H1922" s="3">
        <f t="shared" si="89"/>
        <v>0.32979818780889619</v>
      </c>
      <c r="I1922" s="1" t="s">
        <v>13</v>
      </c>
      <c r="J1922" s="1" t="s">
        <v>40</v>
      </c>
      <c r="K1922" s="1" t="s">
        <v>35</v>
      </c>
      <c r="L1922" s="1" t="s">
        <v>27</v>
      </c>
      <c r="M1922" s="1" t="s">
        <v>17</v>
      </c>
      <c r="N1922" s="1" t="s">
        <v>51</v>
      </c>
      <c r="O1922" s="13">
        <v>0.1</v>
      </c>
    </row>
    <row r="1923" spans="1:15" x14ac:dyDescent="0.25">
      <c r="A1923" s="1" t="s">
        <v>1958</v>
      </c>
      <c r="B1923" s="12">
        <v>45099</v>
      </c>
      <c r="C1923" s="12" t="str">
        <f t="shared" ref="C1923:C1986" si="90">TEXT(B1923,"YYYY")</f>
        <v>2023</v>
      </c>
      <c r="D1923" s="12" t="str">
        <f t="shared" ref="D1923:D1986" si="91">TEXT(B1923,"MMM")</f>
        <v>Jun</v>
      </c>
      <c r="E1923" s="1">
        <v>17527</v>
      </c>
      <c r="F1923" s="1">
        <v>20764</v>
      </c>
      <c r="G1923" s="1">
        <v>-3237</v>
      </c>
      <c r="H1923" s="3">
        <f t="shared" ref="H1923:H1986" si="92">G1923/E1923</f>
        <v>-0.18468648371084612</v>
      </c>
      <c r="I1923" s="1" t="s">
        <v>13</v>
      </c>
      <c r="J1923" s="1" t="s">
        <v>36</v>
      </c>
      <c r="K1923" s="1" t="s">
        <v>20</v>
      </c>
      <c r="L1923" s="1" t="s">
        <v>31</v>
      </c>
      <c r="M1923" s="1" t="s">
        <v>23</v>
      </c>
      <c r="N1923" s="1" t="s">
        <v>51</v>
      </c>
      <c r="O1923" s="13">
        <v>0.28999999999999998</v>
      </c>
    </row>
    <row r="1924" spans="1:15" x14ac:dyDescent="0.25">
      <c r="A1924" s="1" t="s">
        <v>1959</v>
      </c>
      <c r="B1924" s="12">
        <v>45191</v>
      </c>
      <c r="C1924" s="12" t="str">
        <f t="shared" si="90"/>
        <v>2023</v>
      </c>
      <c r="D1924" s="12" t="str">
        <f t="shared" si="91"/>
        <v>Sep</v>
      </c>
      <c r="E1924" s="1">
        <v>11790</v>
      </c>
      <c r="F1924" s="1">
        <v>23474</v>
      </c>
      <c r="G1924" s="1">
        <v>-11684</v>
      </c>
      <c r="H1924" s="3">
        <f t="shared" si="92"/>
        <v>-0.99100932994062763</v>
      </c>
      <c r="I1924" s="1" t="s">
        <v>15</v>
      </c>
      <c r="J1924" s="1" t="s">
        <v>14</v>
      </c>
      <c r="K1924" s="1" t="s">
        <v>20</v>
      </c>
      <c r="L1924" s="1" t="s">
        <v>31</v>
      </c>
      <c r="M1924" s="1" t="s">
        <v>38</v>
      </c>
      <c r="N1924" s="1" t="s">
        <v>51</v>
      </c>
      <c r="O1924" s="13">
        <v>0.26</v>
      </c>
    </row>
    <row r="1925" spans="1:15" x14ac:dyDescent="0.25">
      <c r="A1925" s="1" t="s">
        <v>1960</v>
      </c>
      <c r="B1925" s="12">
        <v>44837</v>
      </c>
      <c r="C1925" s="12" t="str">
        <f t="shared" si="90"/>
        <v>2022</v>
      </c>
      <c r="D1925" s="12" t="str">
        <f t="shared" si="91"/>
        <v>Oct</v>
      </c>
      <c r="E1925" s="1">
        <v>16225</v>
      </c>
      <c r="F1925" s="1">
        <v>25344</v>
      </c>
      <c r="G1925" s="1">
        <v>-9119</v>
      </c>
      <c r="H1925" s="3">
        <f t="shared" si="92"/>
        <v>-0.56203389830508477</v>
      </c>
      <c r="I1925" s="1" t="s">
        <v>13</v>
      </c>
      <c r="J1925" s="1" t="s">
        <v>36</v>
      </c>
      <c r="K1925" s="1" t="s">
        <v>15</v>
      </c>
      <c r="L1925" s="1" t="s">
        <v>27</v>
      </c>
      <c r="M1925" s="1" t="s">
        <v>32</v>
      </c>
      <c r="N1925" s="1" t="s">
        <v>18</v>
      </c>
      <c r="O1925" s="13">
        <v>0.02</v>
      </c>
    </row>
    <row r="1926" spans="1:15" x14ac:dyDescent="0.25">
      <c r="A1926" s="1" t="s">
        <v>1961</v>
      </c>
      <c r="B1926" s="12">
        <v>44597</v>
      </c>
      <c r="C1926" s="12" t="str">
        <f t="shared" si="90"/>
        <v>2022</v>
      </c>
      <c r="D1926" s="12" t="str">
        <f t="shared" si="91"/>
        <v>Feb</v>
      </c>
      <c r="E1926" s="1">
        <v>25312</v>
      </c>
      <c r="F1926" s="1">
        <v>28447</v>
      </c>
      <c r="G1926" s="1">
        <v>-3135</v>
      </c>
      <c r="H1926" s="3">
        <f t="shared" si="92"/>
        <v>-0.12385429835651074</v>
      </c>
      <c r="I1926" s="1" t="s">
        <v>29</v>
      </c>
      <c r="J1926" s="1" t="s">
        <v>40</v>
      </c>
      <c r="K1926" s="1" t="s">
        <v>20</v>
      </c>
      <c r="L1926" s="1" t="s">
        <v>27</v>
      </c>
      <c r="M1926" s="1" t="s">
        <v>17</v>
      </c>
      <c r="N1926" s="1" t="s">
        <v>33</v>
      </c>
      <c r="O1926" s="13">
        <v>0.19</v>
      </c>
    </row>
    <row r="1927" spans="1:15" x14ac:dyDescent="0.25">
      <c r="A1927" s="1" t="s">
        <v>1962</v>
      </c>
      <c r="B1927" s="12">
        <v>45152</v>
      </c>
      <c r="C1927" s="12" t="str">
        <f t="shared" si="90"/>
        <v>2023</v>
      </c>
      <c r="D1927" s="12" t="str">
        <f t="shared" si="91"/>
        <v>Aug</v>
      </c>
      <c r="E1927" s="1">
        <v>47695</v>
      </c>
      <c r="F1927" s="1">
        <v>21292</v>
      </c>
      <c r="G1927" s="1">
        <v>26403</v>
      </c>
      <c r="H1927" s="3">
        <f t="shared" si="92"/>
        <v>0.55358003983646087</v>
      </c>
      <c r="I1927" s="1" t="s">
        <v>13</v>
      </c>
      <c r="J1927" s="1" t="s">
        <v>36</v>
      </c>
      <c r="K1927" s="1" t="s">
        <v>35</v>
      </c>
      <c r="L1927" s="1" t="s">
        <v>41</v>
      </c>
      <c r="M1927" s="1" t="s">
        <v>38</v>
      </c>
      <c r="N1927" s="1" t="s">
        <v>18</v>
      </c>
      <c r="O1927" s="13">
        <v>0.04</v>
      </c>
    </row>
    <row r="1928" spans="1:15" x14ac:dyDescent="0.25">
      <c r="A1928" s="1" t="s">
        <v>1963</v>
      </c>
      <c r="B1928" s="12">
        <v>44608</v>
      </c>
      <c r="C1928" s="12" t="str">
        <f t="shared" si="90"/>
        <v>2022</v>
      </c>
      <c r="D1928" s="12" t="str">
        <f t="shared" si="91"/>
        <v>Feb</v>
      </c>
      <c r="E1928" s="1">
        <v>45689</v>
      </c>
      <c r="F1928" s="1">
        <v>12115</v>
      </c>
      <c r="G1928" s="1">
        <v>33574</v>
      </c>
      <c r="H1928" s="3">
        <f t="shared" si="92"/>
        <v>0.73483770710674345</v>
      </c>
      <c r="I1928" s="1" t="s">
        <v>15</v>
      </c>
      <c r="J1928" s="1" t="s">
        <v>14</v>
      </c>
      <c r="K1928" s="1" t="s">
        <v>21</v>
      </c>
      <c r="L1928" s="1" t="s">
        <v>31</v>
      </c>
      <c r="M1928" s="1" t="s">
        <v>38</v>
      </c>
      <c r="N1928" s="1" t="s">
        <v>33</v>
      </c>
      <c r="O1928" s="13">
        <v>0.25</v>
      </c>
    </row>
    <row r="1929" spans="1:15" x14ac:dyDescent="0.25">
      <c r="A1929" s="1" t="s">
        <v>1964</v>
      </c>
      <c r="B1929" s="12">
        <v>44723</v>
      </c>
      <c r="C1929" s="12" t="str">
        <f t="shared" si="90"/>
        <v>2022</v>
      </c>
      <c r="D1929" s="12" t="str">
        <f t="shared" si="91"/>
        <v>Jun</v>
      </c>
      <c r="E1929" s="1">
        <v>14339</v>
      </c>
      <c r="F1929" s="1">
        <v>18964</v>
      </c>
      <c r="G1929" s="1">
        <v>-4625</v>
      </c>
      <c r="H1929" s="3">
        <f t="shared" si="92"/>
        <v>-0.32254690006276587</v>
      </c>
      <c r="I1929" s="1" t="s">
        <v>20</v>
      </c>
      <c r="J1929" s="1" t="s">
        <v>36</v>
      </c>
      <c r="K1929" s="1" t="s">
        <v>21</v>
      </c>
      <c r="L1929" s="1" t="s">
        <v>41</v>
      </c>
      <c r="M1929" s="1" t="s">
        <v>32</v>
      </c>
      <c r="N1929" s="1" t="s">
        <v>18</v>
      </c>
      <c r="O1929" s="13">
        <v>0.24</v>
      </c>
    </row>
    <row r="1930" spans="1:15" x14ac:dyDescent="0.25">
      <c r="A1930" s="1" t="s">
        <v>1965</v>
      </c>
      <c r="B1930" s="12">
        <v>44708</v>
      </c>
      <c r="C1930" s="12" t="str">
        <f t="shared" si="90"/>
        <v>2022</v>
      </c>
      <c r="D1930" s="12" t="str">
        <f t="shared" si="91"/>
        <v>May</v>
      </c>
      <c r="E1930" s="1">
        <v>8941</v>
      </c>
      <c r="F1930" s="1">
        <v>20944</v>
      </c>
      <c r="G1930" s="1">
        <v>-12003</v>
      </c>
      <c r="H1930" s="3">
        <f t="shared" si="92"/>
        <v>-1.3424672855385305</v>
      </c>
      <c r="I1930" s="1" t="s">
        <v>20</v>
      </c>
      <c r="J1930" s="1" t="s">
        <v>40</v>
      </c>
      <c r="K1930" s="1" t="s">
        <v>45</v>
      </c>
      <c r="L1930" s="1" t="s">
        <v>41</v>
      </c>
      <c r="M1930" s="1" t="s">
        <v>32</v>
      </c>
      <c r="N1930" s="1" t="s">
        <v>33</v>
      </c>
      <c r="O1930" s="13">
        <v>0.16</v>
      </c>
    </row>
    <row r="1931" spans="1:15" x14ac:dyDescent="0.25">
      <c r="A1931" s="1" t="s">
        <v>1966</v>
      </c>
      <c r="B1931" s="12">
        <v>45081</v>
      </c>
      <c r="C1931" s="12" t="str">
        <f t="shared" si="90"/>
        <v>2023</v>
      </c>
      <c r="D1931" s="12" t="str">
        <f t="shared" si="91"/>
        <v>Jun</v>
      </c>
      <c r="E1931" s="1">
        <v>34578</v>
      </c>
      <c r="F1931" s="1">
        <v>11783</v>
      </c>
      <c r="G1931" s="1">
        <v>22795</v>
      </c>
      <c r="H1931" s="3">
        <f t="shared" si="92"/>
        <v>0.65923419515298742</v>
      </c>
      <c r="I1931" s="1" t="s">
        <v>35</v>
      </c>
      <c r="J1931" s="1" t="s">
        <v>36</v>
      </c>
      <c r="K1931" s="1" t="s">
        <v>21</v>
      </c>
      <c r="L1931" s="1" t="s">
        <v>27</v>
      </c>
      <c r="M1931" s="1" t="s">
        <v>38</v>
      </c>
      <c r="N1931" s="1" t="s">
        <v>33</v>
      </c>
      <c r="O1931" s="13">
        <v>0.06</v>
      </c>
    </row>
    <row r="1932" spans="1:15" x14ac:dyDescent="0.25">
      <c r="A1932" s="1" t="s">
        <v>1967</v>
      </c>
      <c r="B1932" s="12">
        <v>44695</v>
      </c>
      <c r="C1932" s="12" t="str">
        <f t="shared" si="90"/>
        <v>2022</v>
      </c>
      <c r="D1932" s="12" t="str">
        <f t="shared" si="91"/>
        <v>May</v>
      </c>
      <c r="E1932" s="1">
        <v>23370</v>
      </c>
      <c r="F1932" s="1">
        <v>3076</v>
      </c>
      <c r="G1932" s="1">
        <v>20294</v>
      </c>
      <c r="H1932" s="3">
        <f t="shared" si="92"/>
        <v>0.86837826272999574</v>
      </c>
      <c r="I1932" s="1" t="s">
        <v>13</v>
      </c>
      <c r="J1932" s="1" t="s">
        <v>36</v>
      </c>
      <c r="K1932" s="1" t="s">
        <v>35</v>
      </c>
      <c r="L1932" s="1" t="s">
        <v>31</v>
      </c>
      <c r="M1932" s="1" t="s">
        <v>17</v>
      </c>
      <c r="N1932" s="1" t="s">
        <v>24</v>
      </c>
      <c r="O1932" s="13">
        <v>0.22</v>
      </c>
    </row>
    <row r="1933" spans="1:15" x14ac:dyDescent="0.25">
      <c r="A1933" s="1" t="s">
        <v>1968</v>
      </c>
      <c r="B1933" s="12">
        <v>44699</v>
      </c>
      <c r="C1933" s="12" t="str">
        <f t="shared" si="90"/>
        <v>2022</v>
      </c>
      <c r="D1933" s="12" t="str">
        <f t="shared" si="91"/>
        <v>May</v>
      </c>
      <c r="E1933" s="1">
        <v>17360</v>
      </c>
      <c r="F1933" s="1">
        <v>5813</v>
      </c>
      <c r="G1933" s="1">
        <v>11547</v>
      </c>
      <c r="H1933" s="3">
        <f t="shared" si="92"/>
        <v>0.6651497695852534</v>
      </c>
      <c r="I1933" s="1" t="s">
        <v>15</v>
      </c>
      <c r="J1933" s="1" t="s">
        <v>40</v>
      </c>
      <c r="K1933" s="1" t="s">
        <v>29</v>
      </c>
      <c r="L1933" s="1" t="s">
        <v>31</v>
      </c>
      <c r="M1933" s="1" t="s">
        <v>17</v>
      </c>
      <c r="N1933" s="1" t="s">
        <v>51</v>
      </c>
      <c r="O1933" s="13">
        <v>0.03</v>
      </c>
    </row>
    <row r="1934" spans="1:15" x14ac:dyDescent="0.25">
      <c r="A1934" s="1" t="s">
        <v>1969</v>
      </c>
      <c r="B1934" s="12">
        <v>44564</v>
      </c>
      <c r="C1934" s="12" t="str">
        <f t="shared" si="90"/>
        <v>2022</v>
      </c>
      <c r="D1934" s="12" t="str">
        <f t="shared" si="91"/>
        <v>Jan</v>
      </c>
      <c r="E1934" s="1">
        <v>20019</v>
      </c>
      <c r="F1934" s="1">
        <v>27672</v>
      </c>
      <c r="G1934" s="1">
        <v>-7653</v>
      </c>
      <c r="H1934" s="3">
        <f t="shared" si="92"/>
        <v>-0.38228682751386184</v>
      </c>
      <c r="I1934" s="1" t="s">
        <v>35</v>
      </c>
      <c r="J1934" s="1" t="s">
        <v>36</v>
      </c>
      <c r="K1934" s="1" t="s">
        <v>21</v>
      </c>
      <c r="L1934" s="1" t="s">
        <v>16</v>
      </c>
      <c r="M1934" s="1" t="s">
        <v>17</v>
      </c>
      <c r="N1934" s="1" t="s">
        <v>33</v>
      </c>
      <c r="O1934" s="13">
        <v>0.28000000000000003</v>
      </c>
    </row>
    <row r="1935" spans="1:15" x14ac:dyDescent="0.25">
      <c r="A1935" s="1" t="s">
        <v>1970</v>
      </c>
      <c r="B1935" s="12">
        <v>44880</v>
      </c>
      <c r="C1935" s="12" t="str">
        <f t="shared" si="90"/>
        <v>2022</v>
      </c>
      <c r="D1935" s="12" t="str">
        <f t="shared" si="91"/>
        <v>Nov</v>
      </c>
      <c r="E1935" s="1">
        <v>30724</v>
      </c>
      <c r="F1935" s="1">
        <v>20947</v>
      </c>
      <c r="G1935" s="1">
        <v>9777</v>
      </c>
      <c r="H1935" s="3">
        <f t="shared" si="92"/>
        <v>0.31822028381721129</v>
      </c>
      <c r="I1935" s="1" t="s">
        <v>35</v>
      </c>
      <c r="J1935" s="1" t="s">
        <v>14</v>
      </c>
      <c r="K1935" s="1" t="s">
        <v>29</v>
      </c>
      <c r="L1935" s="1" t="s">
        <v>31</v>
      </c>
      <c r="M1935" s="1" t="s">
        <v>38</v>
      </c>
      <c r="N1935" s="1" t="s">
        <v>51</v>
      </c>
      <c r="O1935" s="13">
        <v>0.25</v>
      </c>
    </row>
    <row r="1936" spans="1:15" x14ac:dyDescent="0.25">
      <c r="A1936" s="1" t="s">
        <v>1971</v>
      </c>
      <c r="B1936" s="12">
        <v>44703</v>
      </c>
      <c r="C1936" s="12" t="str">
        <f t="shared" si="90"/>
        <v>2022</v>
      </c>
      <c r="D1936" s="12" t="str">
        <f t="shared" si="91"/>
        <v>May</v>
      </c>
      <c r="E1936" s="1">
        <v>21137</v>
      </c>
      <c r="F1936" s="1">
        <v>29487</v>
      </c>
      <c r="G1936" s="1">
        <v>-8350</v>
      </c>
      <c r="H1936" s="3">
        <f t="shared" si="92"/>
        <v>-0.39504186970714861</v>
      </c>
      <c r="I1936" s="1" t="s">
        <v>35</v>
      </c>
      <c r="J1936" s="1" t="s">
        <v>40</v>
      </c>
      <c r="K1936" s="1" t="s">
        <v>21</v>
      </c>
      <c r="L1936" s="1" t="s">
        <v>27</v>
      </c>
      <c r="M1936" s="1" t="s">
        <v>32</v>
      </c>
      <c r="N1936" s="1" t="s">
        <v>24</v>
      </c>
      <c r="O1936" s="13">
        <v>0.05</v>
      </c>
    </row>
    <row r="1937" spans="1:15" x14ac:dyDescent="0.25">
      <c r="A1937" s="1" t="s">
        <v>1972</v>
      </c>
      <c r="B1937" s="12">
        <v>44685</v>
      </c>
      <c r="C1937" s="12" t="str">
        <f t="shared" si="90"/>
        <v>2022</v>
      </c>
      <c r="D1937" s="12" t="str">
        <f t="shared" si="91"/>
        <v>May</v>
      </c>
      <c r="E1937" s="1">
        <v>45112</v>
      </c>
      <c r="F1937" s="1">
        <v>7776</v>
      </c>
      <c r="G1937" s="1">
        <v>37336</v>
      </c>
      <c r="H1937" s="3">
        <f t="shared" si="92"/>
        <v>0.8276290122362121</v>
      </c>
      <c r="I1937" s="1" t="s">
        <v>13</v>
      </c>
      <c r="J1937" s="1" t="s">
        <v>36</v>
      </c>
      <c r="K1937" s="1" t="s">
        <v>21</v>
      </c>
      <c r="L1937" s="1" t="s">
        <v>22</v>
      </c>
      <c r="M1937" s="1" t="s">
        <v>17</v>
      </c>
      <c r="N1937" s="1" t="s">
        <v>51</v>
      </c>
      <c r="O1937" s="13">
        <v>0.28999999999999998</v>
      </c>
    </row>
    <row r="1938" spans="1:15" x14ac:dyDescent="0.25">
      <c r="A1938" s="1" t="s">
        <v>1973</v>
      </c>
      <c r="B1938" s="12">
        <v>45270</v>
      </c>
      <c r="C1938" s="12" t="str">
        <f t="shared" si="90"/>
        <v>2023</v>
      </c>
      <c r="D1938" s="12" t="str">
        <f t="shared" si="91"/>
        <v>Dec</v>
      </c>
      <c r="E1938" s="1">
        <v>26594</v>
      </c>
      <c r="F1938" s="1">
        <v>28413</v>
      </c>
      <c r="G1938" s="1">
        <v>-1819</v>
      </c>
      <c r="H1938" s="3">
        <f t="shared" si="92"/>
        <v>-6.839888696698504E-2</v>
      </c>
      <c r="I1938" s="1" t="s">
        <v>15</v>
      </c>
      <c r="J1938" s="1" t="s">
        <v>36</v>
      </c>
      <c r="K1938" s="1" t="s">
        <v>20</v>
      </c>
      <c r="L1938" s="1" t="s">
        <v>31</v>
      </c>
      <c r="M1938" s="1" t="s">
        <v>17</v>
      </c>
      <c r="N1938" s="1" t="s">
        <v>18</v>
      </c>
      <c r="O1938" s="13">
        <v>0.04</v>
      </c>
    </row>
    <row r="1939" spans="1:15" x14ac:dyDescent="0.25">
      <c r="A1939" s="1" t="s">
        <v>1974</v>
      </c>
      <c r="B1939" s="12">
        <v>45051</v>
      </c>
      <c r="C1939" s="12" t="str">
        <f t="shared" si="90"/>
        <v>2023</v>
      </c>
      <c r="D1939" s="12" t="str">
        <f t="shared" si="91"/>
        <v>May</v>
      </c>
      <c r="E1939" s="1">
        <v>36581</v>
      </c>
      <c r="F1939" s="1">
        <v>5966</v>
      </c>
      <c r="G1939" s="1">
        <v>30615</v>
      </c>
      <c r="H1939" s="3">
        <f t="shared" si="92"/>
        <v>0.83690987124463523</v>
      </c>
      <c r="I1939" s="1" t="s">
        <v>13</v>
      </c>
      <c r="J1939" s="1" t="s">
        <v>36</v>
      </c>
      <c r="K1939" s="1" t="s">
        <v>21</v>
      </c>
      <c r="L1939" s="1" t="s">
        <v>27</v>
      </c>
      <c r="M1939" s="1" t="s">
        <v>17</v>
      </c>
      <c r="N1939" s="1" t="s">
        <v>18</v>
      </c>
      <c r="O1939" s="13">
        <v>0.1</v>
      </c>
    </row>
    <row r="1940" spans="1:15" x14ac:dyDescent="0.25">
      <c r="A1940" s="1" t="s">
        <v>1975</v>
      </c>
      <c r="B1940" s="12">
        <v>45264</v>
      </c>
      <c r="C1940" s="12" t="str">
        <f t="shared" si="90"/>
        <v>2023</v>
      </c>
      <c r="D1940" s="12" t="str">
        <f t="shared" si="91"/>
        <v>Dec</v>
      </c>
      <c r="E1940" s="1">
        <v>24959</v>
      </c>
      <c r="F1940" s="1">
        <v>26593</v>
      </c>
      <c r="G1940" s="1">
        <v>-1634</v>
      </c>
      <c r="H1940" s="3">
        <f t="shared" si="92"/>
        <v>-6.5467366481028882E-2</v>
      </c>
      <c r="I1940" s="1" t="s">
        <v>13</v>
      </c>
      <c r="J1940" s="1" t="s">
        <v>26</v>
      </c>
      <c r="K1940" s="1" t="s">
        <v>29</v>
      </c>
      <c r="L1940" s="1" t="s">
        <v>16</v>
      </c>
      <c r="M1940" s="1" t="s">
        <v>17</v>
      </c>
      <c r="N1940" s="1" t="s">
        <v>24</v>
      </c>
      <c r="O1940" s="13">
        <v>0.1</v>
      </c>
    </row>
    <row r="1941" spans="1:15" x14ac:dyDescent="0.25">
      <c r="A1941" s="1" t="s">
        <v>1976</v>
      </c>
      <c r="B1941" s="12">
        <v>44695</v>
      </c>
      <c r="C1941" s="12" t="str">
        <f t="shared" si="90"/>
        <v>2022</v>
      </c>
      <c r="D1941" s="12" t="str">
        <f t="shared" si="91"/>
        <v>May</v>
      </c>
      <c r="E1941" s="1">
        <v>10121</v>
      </c>
      <c r="F1941" s="1">
        <v>17802</v>
      </c>
      <c r="G1941" s="1">
        <v>-7681</v>
      </c>
      <c r="H1941" s="3">
        <f t="shared" si="92"/>
        <v>-0.75891710305305804</v>
      </c>
      <c r="I1941" s="1" t="s">
        <v>15</v>
      </c>
      <c r="J1941" s="1" t="s">
        <v>36</v>
      </c>
      <c r="K1941" s="1" t="s">
        <v>21</v>
      </c>
      <c r="L1941" s="1" t="s">
        <v>31</v>
      </c>
      <c r="M1941" s="1" t="s">
        <v>38</v>
      </c>
      <c r="N1941" s="1" t="s">
        <v>18</v>
      </c>
      <c r="O1941" s="13">
        <v>0.23</v>
      </c>
    </row>
    <row r="1942" spans="1:15" x14ac:dyDescent="0.25">
      <c r="A1942" s="1" t="s">
        <v>1977</v>
      </c>
      <c r="B1942" s="12">
        <v>44856</v>
      </c>
      <c r="C1942" s="12" t="str">
        <f t="shared" si="90"/>
        <v>2022</v>
      </c>
      <c r="D1942" s="12" t="str">
        <f t="shared" si="91"/>
        <v>Oct</v>
      </c>
      <c r="E1942" s="1">
        <v>20193</v>
      </c>
      <c r="F1942" s="1">
        <v>13176</v>
      </c>
      <c r="G1942" s="1">
        <v>7017</v>
      </c>
      <c r="H1942" s="3">
        <f t="shared" si="92"/>
        <v>0.34749665725746548</v>
      </c>
      <c r="I1942" s="1" t="s">
        <v>29</v>
      </c>
      <c r="J1942" s="1" t="s">
        <v>36</v>
      </c>
      <c r="K1942" s="1" t="s">
        <v>20</v>
      </c>
      <c r="L1942" s="1" t="s">
        <v>31</v>
      </c>
      <c r="M1942" s="1" t="s">
        <v>32</v>
      </c>
      <c r="N1942" s="1" t="s">
        <v>18</v>
      </c>
      <c r="O1942" s="13">
        <v>7.0000000000000007E-2</v>
      </c>
    </row>
    <row r="1943" spans="1:15" x14ac:dyDescent="0.25">
      <c r="A1943" s="1" t="s">
        <v>1978</v>
      </c>
      <c r="B1943" s="12">
        <v>44685</v>
      </c>
      <c r="C1943" s="12" t="str">
        <f t="shared" si="90"/>
        <v>2022</v>
      </c>
      <c r="D1943" s="12" t="str">
        <f t="shared" si="91"/>
        <v>May</v>
      </c>
      <c r="E1943" s="1">
        <v>16369</v>
      </c>
      <c r="F1943" s="1">
        <v>25650</v>
      </c>
      <c r="G1943" s="1">
        <v>-9281</v>
      </c>
      <c r="H1943" s="3">
        <f t="shared" si="92"/>
        <v>-0.56698637668764129</v>
      </c>
      <c r="I1943" s="1" t="s">
        <v>35</v>
      </c>
      <c r="J1943" s="1" t="s">
        <v>36</v>
      </c>
      <c r="K1943" s="1" t="s">
        <v>29</v>
      </c>
      <c r="L1943" s="1" t="s">
        <v>27</v>
      </c>
      <c r="M1943" s="1" t="s">
        <v>38</v>
      </c>
      <c r="N1943" s="1" t="s">
        <v>18</v>
      </c>
      <c r="O1943" s="13">
        <v>0.12</v>
      </c>
    </row>
    <row r="1944" spans="1:15" x14ac:dyDescent="0.25">
      <c r="A1944" s="1" t="s">
        <v>1979</v>
      </c>
      <c r="B1944" s="12">
        <v>44667</v>
      </c>
      <c r="C1944" s="12" t="str">
        <f t="shared" si="90"/>
        <v>2022</v>
      </c>
      <c r="D1944" s="12" t="str">
        <f t="shared" si="91"/>
        <v>Apr</v>
      </c>
      <c r="E1944" s="1">
        <v>22513</v>
      </c>
      <c r="F1944" s="1">
        <v>23913</v>
      </c>
      <c r="G1944" s="1">
        <v>-1400</v>
      </c>
      <c r="H1944" s="3">
        <f t="shared" si="92"/>
        <v>-6.2186292364411672E-2</v>
      </c>
      <c r="I1944" s="1" t="s">
        <v>35</v>
      </c>
      <c r="J1944" s="1" t="s">
        <v>36</v>
      </c>
      <c r="K1944" s="1" t="s">
        <v>29</v>
      </c>
      <c r="L1944" s="1" t="s">
        <v>16</v>
      </c>
      <c r="M1944" s="1" t="s">
        <v>32</v>
      </c>
      <c r="N1944" s="1" t="s">
        <v>24</v>
      </c>
      <c r="O1944" s="13">
        <v>0.1</v>
      </c>
    </row>
    <row r="1945" spans="1:15" x14ac:dyDescent="0.25">
      <c r="A1945" s="1" t="s">
        <v>1980</v>
      </c>
      <c r="B1945" s="12">
        <v>44565</v>
      </c>
      <c r="C1945" s="12" t="str">
        <f t="shared" si="90"/>
        <v>2022</v>
      </c>
      <c r="D1945" s="12" t="str">
        <f t="shared" si="91"/>
        <v>Jan</v>
      </c>
      <c r="E1945" s="1">
        <v>15397</v>
      </c>
      <c r="F1945" s="1">
        <v>17157</v>
      </c>
      <c r="G1945" s="1">
        <v>-1760</v>
      </c>
      <c r="H1945" s="3">
        <f t="shared" si="92"/>
        <v>-0.11430798207443009</v>
      </c>
      <c r="I1945" s="1" t="s">
        <v>13</v>
      </c>
      <c r="J1945" s="1" t="s">
        <v>36</v>
      </c>
      <c r="K1945" s="1" t="s">
        <v>29</v>
      </c>
      <c r="L1945" s="1" t="s">
        <v>41</v>
      </c>
      <c r="M1945" s="1" t="s">
        <v>17</v>
      </c>
      <c r="N1945" s="1" t="s">
        <v>18</v>
      </c>
      <c r="O1945" s="13">
        <v>0.05</v>
      </c>
    </row>
    <row r="1946" spans="1:15" x14ac:dyDescent="0.25">
      <c r="A1946" s="1" t="s">
        <v>1981</v>
      </c>
      <c r="B1946" s="12">
        <v>44584</v>
      </c>
      <c r="C1946" s="12" t="str">
        <f t="shared" si="90"/>
        <v>2022</v>
      </c>
      <c r="D1946" s="12" t="str">
        <f t="shared" si="91"/>
        <v>Jan</v>
      </c>
      <c r="E1946" s="1">
        <v>5137</v>
      </c>
      <c r="F1946" s="1">
        <v>26525</v>
      </c>
      <c r="G1946" s="1">
        <v>-21388</v>
      </c>
      <c r="H1946" s="3">
        <f t="shared" si="92"/>
        <v>-4.1635195639478297</v>
      </c>
      <c r="I1946" s="1" t="s">
        <v>13</v>
      </c>
      <c r="J1946" s="1" t="s">
        <v>14</v>
      </c>
      <c r="K1946" s="1" t="s">
        <v>21</v>
      </c>
      <c r="L1946" s="1" t="s">
        <v>27</v>
      </c>
      <c r="M1946" s="1" t="s">
        <v>23</v>
      </c>
      <c r="N1946" s="1" t="s">
        <v>24</v>
      </c>
      <c r="O1946" s="13">
        <v>0.27</v>
      </c>
    </row>
    <row r="1947" spans="1:15" x14ac:dyDescent="0.25">
      <c r="A1947" s="1" t="s">
        <v>1982</v>
      </c>
      <c r="B1947" s="12">
        <v>45009</v>
      </c>
      <c r="C1947" s="12" t="str">
        <f t="shared" si="90"/>
        <v>2023</v>
      </c>
      <c r="D1947" s="12" t="str">
        <f t="shared" si="91"/>
        <v>Mar</v>
      </c>
      <c r="E1947" s="1">
        <v>48346</v>
      </c>
      <c r="F1947" s="1">
        <v>23850</v>
      </c>
      <c r="G1947" s="1">
        <v>24496</v>
      </c>
      <c r="H1947" s="3">
        <f t="shared" si="92"/>
        <v>0.50668100773590374</v>
      </c>
      <c r="I1947" s="1" t="s">
        <v>20</v>
      </c>
      <c r="J1947" s="1" t="s">
        <v>26</v>
      </c>
      <c r="K1947" s="1" t="s">
        <v>20</v>
      </c>
      <c r="L1947" s="1" t="s">
        <v>31</v>
      </c>
      <c r="M1947" s="1" t="s">
        <v>23</v>
      </c>
      <c r="N1947" s="1" t="s">
        <v>51</v>
      </c>
      <c r="O1947" s="13">
        <v>0.19</v>
      </c>
    </row>
    <row r="1948" spans="1:15" x14ac:dyDescent="0.25">
      <c r="A1948" s="1" t="s">
        <v>1983</v>
      </c>
      <c r="B1948" s="12">
        <v>45199</v>
      </c>
      <c r="C1948" s="12" t="str">
        <f t="shared" si="90"/>
        <v>2023</v>
      </c>
      <c r="D1948" s="12" t="str">
        <f t="shared" si="91"/>
        <v>Sep</v>
      </c>
      <c r="E1948" s="1">
        <v>10202</v>
      </c>
      <c r="F1948" s="1">
        <v>15367</v>
      </c>
      <c r="G1948" s="1">
        <v>-5165</v>
      </c>
      <c r="H1948" s="3">
        <f t="shared" si="92"/>
        <v>-0.50627327974906877</v>
      </c>
      <c r="I1948" s="1" t="s">
        <v>20</v>
      </c>
      <c r="J1948" s="1" t="s">
        <v>36</v>
      </c>
      <c r="K1948" s="1" t="s">
        <v>35</v>
      </c>
      <c r="L1948" s="1" t="s">
        <v>31</v>
      </c>
      <c r="M1948" s="1" t="s">
        <v>32</v>
      </c>
      <c r="N1948" s="1" t="s">
        <v>33</v>
      </c>
      <c r="O1948" s="13">
        <v>0.09</v>
      </c>
    </row>
    <row r="1949" spans="1:15" x14ac:dyDescent="0.25">
      <c r="A1949" s="1" t="s">
        <v>1984</v>
      </c>
      <c r="B1949" s="12">
        <v>44890</v>
      </c>
      <c r="C1949" s="12" t="str">
        <f t="shared" si="90"/>
        <v>2022</v>
      </c>
      <c r="D1949" s="12" t="str">
        <f t="shared" si="91"/>
        <v>Nov</v>
      </c>
      <c r="E1949" s="1">
        <v>19223</v>
      </c>
      <c r="F1949" s="1">
        <v>9227</v>
      </c>
      <c r="G1949" s="1">
        <v>9996</v>
      </c>
      <c r="H1949" s="3">
        <f t="shared" si="92"/>
        <v>0.52000208084065958</v>
      </c>
      <c r="I1949" s="1" t="s">
        <v>20</v>
      </c>
      <c r="J1949" s="1" t="s">
        <v>30</v>
      </c>
      <c r="K1949" s="1" t="s">
        <v>21</v>
      </c>
      <c r="L1949" s="1" t="s">
        <v>41</v>
      </c>
      <c r="M1949" s="1" t="s">
        <v>17</v>
      </c>
      <c r="N1949" s="1" t="s">
        <v>33</v>
      </c>
      <c r="O1949" s="13">
        <v>0.13</v>
      </c>
    </row>
    <row r="1950" spans="1:15" x14ac:dyDescent="0.25">
      <c r="A1950" s="1" t="s">
        <v>1985</v>
      </c>
      <c r="B1950" s="12">
        <v>44894</v>
      </c>
      <c r="C1950" s="12" t="str">
        <f t="shared" si="90"/>
        <v>2022</v>
      </c>
      <c r="D1950" s="12" t="str">
        <f t="shared" si="91"/>
        <v>Nov</v>
      </c>
      <c r="E1950" s="1">
        <v>10426</v>
      </c>
      <c r="F1950" s="1">
        <v>26489</v>
      </c>
      <c r="G1950" s="1">
        <v>-16063</v>
      </c>
      <c r="H1950" s="3">
        <f t="shared" si="92"/>
        <v>-1.5406675618645693</v>
      </c>
      <c r="I1950" s="1" t="s">
        <v>20</v>
      </c>
      <c r="J1950" s="1" t="s">
        <v>30</v>
      </c>
      <c r="K1950" s="1" t="s">
        <v>21</v>
      </c>
      <c r="L1950" s="1" t="s">
        <v>27</v>
      </c>
      <c r="M1950" s="1" t="s">
        <v>23</v>
      </c>
      <c r="N1950" s="1" t="s">
        <v>51</v>
      </c>
      <c r="O1950" s="13">
        <v>0</v>
      </c>
    </row>
    <row r="1951" spans="1:15" x14ac:dyDescent="0.25">
      <c r="A1951" s="1" t="s">
        <v>1986</v>
      </c>
      <c r="B1951" s="12">
        <v>45273</v>
      </c>
      <c r="C1951" s="12" t="str">
        <f t="shared" si="90"/>
        <v>2023</v>
      </c>
      <c r="D1951" s="12" t="str">
        <f t="shared" si="91"/>
        <v>Dec</v>
      </c>
      <c r="E1951" s="1">
        <v>26097</v>
      </c>
      <c r="F1951" s="1">
        <v>11673</v>
      </c>
      <c r="G1951" s="1">
        <v>14424</v>
      </c>
      <c r="H1951" s="3">
        <f t="shared" si="92"/>
        <v>0.55270720772502591</v>
      </c>
      <c r="I1951" s="1" t="s">
        <v>35</v>
      </c>
      <c r="J1951" s="1" t="s">
        <v>36</v>
      </c>
      <c r="K1951" s="1" t="s">
        <v>45</v>
      </c>
      <c r="L1951" s="1" t="s">
        <v>31</v>
      </c>
      <c r="M1951" s="1" t="s">
        <v>17</v>
      </c>
      <c r="N1951" s="1" t="s">
        <v>18</v>
      </c>
      <c r="O1951" s="13">
        <v>0.06</v>
      </c>
    </row>
    <row r="1952" spans="1:15" x14ac:dyDescent="0.25">
      <c r="A1952" s="1" t="s">
        <v>1987</v>
      </c>
      <c r="B1952" s="12">
        <v>45107</v>
      </c>
      <c r="C1952" s="12" t="str">
        <f t="shared" si="90"/>
        <v>2023</v>
      </c>
      <c r="D1952" s="12" t="str">
        <f t="shared" si="91"/>
        <v>Jun</v>
      </c>
      <c r="E1952" s="1">
        <v>43906</v>
      </c>
      <c r="F1952" s="1">
        <v>25279</v>
      </c>
      <c r="G1952" s="1">
        <v>18627</v>
      </c>
      <c r="H1952" s="3">
        <f t="shared" si="92"/>
        <v>0.42424725550038717</v>
      </c>
      <c r="I1952" s="1" t="s">
        <v>29</v>
      </c>
      <c r="J1952" s="1" t="s">
        <v>40</v>
      </c>
      <c r="K1952" s="1" t="s">
        <v>45</v>
      </c>
      <c r="L1952" s="1" t="s">
        <v>31</v>
      </c>
      <c r="M1952" s="1" t="s">
        <v>38</v>
      </c>
      <c r="N1952" s="1" t="s">
        <v>18</v>
      </c>
      <c r="O1952" s="13">
        <v>0.11</v>
      </c>
    </row>
    <row r="1953" spans="1:15" x14ac:dyDescent="0.25">
      <c r="A1953" s="1" t="s">
        <v>1988</v>
      </c>
      <c r="B1953" s="12">
        <v>45119</v>
      </c>
      <c r="C1953" s="12" t="str">
        <f t="shared" si="90"/>
        <v>2023</v>
      </c>
      <c r="D1953" s="12" t="str">
        <f t="shared" si="91"/>
        <v>Jul</v>
      </c>
      <c r="E1953" s="1">
        <v>16130</v>
      </c>
      <c r="F1953" s="1">
        <v>12967</v>
      </c>
      <c r="G1953" s="1">
        <v>3163</v>
      </c>
      <c r="H1953" s="3">
        <f t="shared" si="92"/>
        <v>0.19609423434593926</v>
      </c>
      <c r="I1953" s="1" t="s">
        <v>29</v>
      </c>
      <c r="J1953" s="1" t="s">
        <v>40</v>
      </c>
      <c r="K1953" s="1" t="s">
        <v>35</v>
      </c>
      <c r="L1953" s="1" t="s">
        <v>22</v>
      </c>
      <c r="M1953" s="1" t="s">
        <v>23</v>
      </c>
      <c r="N1953" s="1" t="s">
        <v>18</v>
      </c>
      <c r="O1953" s="13">
        <v>0.2</v>
      </c>
    </row>
    <row r="1954" spans="1:15" x14ac:dyDescent="0.25">
      <c r="A1954" s="1" t="s">
        <v>1989</v>
      </c>
      <c r="B1954" s="12">
        <v>45209</v>
      </c>
      <c r="C1954" s="12" t="str">
        <f t="shared" si="90"/>
        <v>2023</v>
      </c>
      <c r="D1954" s="12" t="str">
        <f t="shared" si="91"/>
        <v>Oct</v>
      </c>
      <c r="E1954" s="1">
        <v>20133</v>
      </c>
      <c r="F1954" s="1">
        <v>18511</v>
      </c>
      <c r="G1954" s="1">
        <v>1622</v>
      </c>
      <c r="H1954" s="3">
        <f t="shared" si="92"/>
        <v>8.0564247752446236E-2</v>
      </c>
      <c r="I1954" s="1" t="s">
        <v>13</v>
      </c>
      <c r="J1954" s="1" t="s">
        <v>26</v>
      </c>
      <c r="K1954" s="1" t="s">
        <v>15</v>
      </c>
      <c r="L1954" s="1" t="s">
        <v>31</v>
      </c>
      <c r="M1954" s="1" t="s">
        <v>38</v>
      </c>
      <c r="N1954" s="1" t="s">
        <v>18</v>
      </c>
      <c r="O1954" s="13">
        <v>0.22</v>
      </c>
    </row>
    <row r="1955" spans="1:15" x14ac:dyDescent="0.25">
      <c r="A1955" s="1" t="s">
        <v>1990</v>
      </c>
      <c r="B1955" s="12">
        <v>45166</v>
      </c>
      <c r="C1955" s="12" t="str">
        <f t="shared" si="90"/>
        <v>2023</v>
      </c>
      <c r="D1955" s="12" t="str">
        <f t="shared" si="91"/>
        <v>Aug</v>
      </c>
      <c r="E1955" s="1">
        <v>17459</v>
      </c>
      <c r="F1955" s="1">
        <v>17621</v>
      </c>
      <c r="G1955" s="1">
        <v>-162</v>
      </c>
      <c r="H1955" s="3">
        <f t="shared" si="92"/>
        <v>-9.2788819520018325E-3</v>
      </c>
      <c r="I1955" s="1" t="s">
        <v>20</v>
      </c>
      <c r="J1955" s="1" t="s">
        <v>36</v>
      </c>
      <c r="K1955" s="1" t="s">
        <v>35</v>
      </c>
      <c r="L1955" s="1" t="s">
        <v>41</v>
      </c>
      <c r="M1955" s="1" t="s">
        <v>17</v>
      </c>
      <c r="N1955" s="1" t="s">
        <v>18</v>
      </c>
      <c r="O1955" s="13">
        <v>0.28000000000000003</v>
      </c>
    </row>
    <row r="1956" spans="1:15" x14ac:dyDescent="0.25">
      <c r="A1956" s="1" t="s">
        <v>1991</v>
      </c>
      <c r="B1956" s="12">
        <v>44987</v>
      </c>
      <c r="C1956" s="12" t="str">
        <f t="shared" si="90"/>
        <v>2023</v>
      </c>
      <c r="D1956" s="12" t="str">
        <f t="shared" si="91"/>
        <v>Mar</v>
      </c>
      <c r="E1956" s="1">
        <v>28349</v>
      </c>
      <c r="F1956" s="1">
        <v>8242</v>
      </c>
      <c r="G1956" s="1">
        <v>20107</v>
      </c>
      <c r="H1956" s="3">
        <f t="shared" si="92"/>
        <v>0.70926664079861723</v>
      </c>
      <c r="I1956" s="1" t="s">
        <v>29</v>
      </c>
      <c r="J1956" s="1" t="s">
        <v>36</v>
      </c>
      <c r="K1956" s="1" t="s">
        <v>21</v>
      </c>
      <c r="L1956" s="1" t="s">
        <v>31</v>
      </c>
      <c r="M1956" s="1" t="s">
        <v>17</v>
      </c>
      <c r="N1956" s="1" t="s">
        <v>51</v>
      </c>
      <c r="O1956" s="13">
        <v>0.17</v>
      </c>
    </row>
    <row r="1957" spans="1:15" x14ac:dyDescent="0.25">
      <c r="A1957" s="1" t="s">
        <v>1992</v>
      </c>
      <c r="B1957" s="12">
        <v>44626</v>
      </c>
      <c r="C1957" s="12" t="str">
        <f t="shared" si="90"/>
        <v>2022</v>
      </c>
      <c r="D1957" s="12" t="str">
        <f t="shared" si="91"/>
        <v>Mar</v>
      </c>
      <c r="E1957" s="1">
        <v>48232</v>
      </c>
      <c r="F1957" s="1">
        <v>23171</v>
      </c>
      <c r="G1957" s="1">
        <v>25061</v>
      </c>
      <c r="H1957" s="3">
        <f t="shared" si="92"/>
        <v>0.51959280145961184</v>
      </c>
      <c r="I1957" s="1" t="s">
        <v>13</v>
      </c>
      <c r="J1957" s="1" t="s">
        <v>36</v>
      </c>
      <c r="K1957" s="1" t="s">
        <v>29</v>
      </c>
      <c r="L1957" s="1" t="s">
        <v>16</v>
      </c>
      <c r="M1957" s="1" t="s">
        <v>32</v>
      </c>
      <c r="N1957" s="1" t="s">
        <v>33</v>
      </c>
      <c r="O1957" s="13">
        <v>0.16</v>
      </c>
    </row>
    <row r="1958" spans="1:15" x14ac:dyDescent="0.25">
      <c r="A1958" s="1" t="s">
        <v>1993</v>
      </c>
      <c r="B1958" s="12">
        <v>44930</v>
      </c>
      <c r="C1958" s="12" t="str">
        <f t="shared" si="90"/>
        <v>2023</v>
      </c>
      <c r="D1958" s="12" t="str">
        <f t="shared" si="91"/>
        <v>Jan</v>
      </c>
      <c r="E1958" s="1">
        <v>12924</v>
      </c>
      <c r="F1958" s="1">
        <v>5566</v>
      </c>
      <c r="G1958" s="1">
        <v>7358</v>
      </c>
      <c r="H1958" s="3">
        <f t="shared" si="92"/>
        <v>0.5693283813060972</v>
      </c>
      <c r="I1958" s="1" t="s">
        <v>13</v>
      </c>
      <c r="J1958" s="1" t="s">
        <v>30</v>
      </c>
      <c r="K1958" s="1" t="s">
        <v>15</v>
      </c>
      <c r="L1958" s="1" t="s">
        <v>16</v>
      </c>
      <c r="M1958" s="1" t="s">
        <v>23</v>
      </c>
      <c r="N1958" s="1" t="s">
        <v>33</v>
      </c>
      <c r="O1958" s="13">
        <v>0.15</v>
      </c>
    </row>
    <row r="1959" spans="1:15" x14ac:dyDescent="0.25">
      <c r="A1959" s="1" t="s">
        <v>1994</v>
      </c>
      <c r="B1959" s="12">
        <v>44856</v>
      </c>
      <c r="C1959" s="12" t="str">
        <f t="shared" si="90"/>
        <v>2022</v>
      </c>
      <c r="D1959" s="12" t="str">
        <f t="shared" si="91"/>
        <v>Oct</v>
      </c>
      <c r="E1959" s="1">
        <v>15774</v>
      </c>
      <c r="F1959" s="1">
        <v>10953</v>
      </c>
      <c r="G1959" s="1">
        <v>4821</v>
      </c>
      <c r="H1959" s="3">
        <f t="shared" si="92"/>
        <v>0.30562951692658807</v>
      </c>
      <c r="I1959" s="1" t="s">
        <v>13</v>
      </c>
      <c r="J1959" s="1" t="s">
        <v>26</v>
      </c>
      <c r="K1959" s="1" t="s">
        <v>21</v>
      </c>
      <c r="L1959" s="1" t="s">
        <v>27</v>
      </c>
      <c r="M1959" s="1" t="s">
        <v>17</v>
      </c>
      <c r="N1959" s="1" t="s">
        <v>18</v>
      </c>
      <c r="O1959" s="13">
        <v>0.13</v>
      </c>
    </row>
    <row r="1960" spans="1:15" x14ac:dyDescent="0.25">
      <c r="A1960" s="1" t="s">
        <v>1995</v>
      </c>
      <c r="B1960" s="12">
        <v>45034</v>
      </c>
      <c r="C1960" s="12" t="str">
        <f t="shared" si="90"/>
        <v>2023</v>
      </c>
      <c r="D1960" s="12" t="str">
        <f t="shared" si="91"/>
        <v>Apr</v>
      </c>
      <c r="E1960" s="1">
        <v>31551</v>
      </c>
      <c r="F1960" s="1">
        <v>15218</v>
      </c>
      <c r="G1960" s="1">
        <v>16333</v>
      </c>
      <c r="H1960" s="3">
        <f t="shared" si="92"/>
        <v>0.51766980444359922</v>
      </c>
      <c r="I1960" s="1" t="s">
        <v>13</v>
      </c>
      <c r="J1960" s="1" t="s">
        <v>14</v>
      </c>
      <c r="K1960" s="1" t="s">
        <v>15</v>
      </c>
      <c r="L1960" s="1" t="s">
        <v>31</v>
      </c>
      <c r="M1960" s="1" t="s">
        <v>17</v>
      </c>
      <c r="N1960" s="1" t="s">
        <v>33</v>
      </c>
      <c r="O1960" s="13">
        <v>0.19</v>
      </c>
    </row>
    <row r="1961" spans="1:15" x14ac:dyDescent="0.25">
      <c r="A1961" s="1" t="s">
        <v>1996</v>
      </c>
      <c r="B1961" s="12">
        <v>45228</v>
      </c>
      <c r="C1961" s="12" t="str">
        <f t="shared" si="90"/>
        <v>2023</v>
      </c>
      <c r="D1961" s="12" t="str">
        <f t="shared" si="91"/>
        <v>Oct</v>
      </c>
      <c r="E1961" s="1">
        <v>46957</v>
      </c>
      <c r="F1961" s="1">
        <v>23404</v>
      </c>
      <c r="G1961" s="1">
        <v>23553</v>
      </c>
      <c r="H1961" s="3">
        <f t="shared" si="92"/>
        <v>0.50158655791468787</v>
      </c>
      <c r="I1961" s="1" t="s">
        <v>20</v>
      </c>
      <c r="J1961" s="1" t="s">
        <v>36</v>
      </c>
      <c r="K1961" s="1" t="s">
        <v>21</v>
      </c>
      <c r="L1961" s="1" t="s">
        <v>31</v>
      </c>
      <c r="M1961" s="1" t="s">
        <v>17</v>
      </c>
      <c r="N1961" s="1" t="s">
        <v>18</v>
      </c>
      <c r="O1961" s="13">
        <v>0.28000000000000003</v>
      </c>
    </row>
    <row r="1962" spans="1:15" x14ac:dyDescent="0.25">
      <c r="A1962" s="1" t="s">
        <v>1997</v>
      </c>
      <c r="B1962" s="12">
        <v>45224</v>
      </c>
      <c r="C1962" s="12" t="str">
        <f t="shared" si="90"/>
        <v>2023</v>
      </c>
      <c r="D1962" s="12" t="str">
        <f t="shared" si="91"/>
        <v>Oct</v>
      </c>
      <c r="E1962" s="1">
        <v>28852</v>
      </c>
      <c r="F1962" s="1">
        <v>6078</v>
      </c>
      <c r="G1962" s="1">
        <v>22774</v>
      </c>
      <c r="H1962" s="3">
        <f t="shared" si="92"/>
        <v>0.78933869402467771</v>
      </c>
      <c r="I1962" s="1" t="s">
        <v>15</v>
      </c>
      <c r="J1962" s="1" t="s">
        <v>30</v>
      </c>
      <c r="K1962" s="1" t="s">
        <v>21</v>
      </c>
      <c r="L1962" s="1" t="s">
        <v>31</v>
      </c>
      <c r="M1962" s="1" t="s">
        <v>17</v>
      </c>
      <c r="N1962" s="1" t="s">
        <v>18</v>
      </c>
      <c r="O1962" s="13">
        <v>0.16</v>
      </c>
    </row>
    <row r="1963" spans="1:15" x14ac:dyDescent="0.25">
      <c r="A1963" s="1" t="s">
        <v>1998</v>
      </c>
      <c r="B1963" s="12">
        <v>44564</v>
      </c>
      <c r="C1963" s="12" t="str">
        <f t="shared" si="90"/>
        <v>2022</v>
      </c>
      <c r="D1963" s="12" t="str">
        <f t="shared" si="91"/>
        <v>Jan</v>
      </c>
      <c r="E1963" s="1">
        <v>27486</v>
      </c>
      <c r="F1963" s="1">
        <v>17690</v>
      </c>
      <c r="G1963" s="1">
        <v>9796</v>
      </c>
      <c r="H1963" s="3">
        <f t="shared" si="92"/>
        <v>0.35639962162555483</v>
      </c>
      <c r="I1963" s="1" t="s">
        <v>35</v>
      </c>
      <c r="J1963" s="1" t="s">
        <v>36</v>
      </c>
      <c r="K1963" s="1" t="s">
        <v>21</v>
      </c>
      <c r="L1963" s="1" t="s">
        <v>41</v>
      </c>
      <c r="M1963" s="1" t="s">
        <v>17</v>
      </c>
      <c r="N1963" s="1" t="s">
        <v>51</v>
      </c>
      <c r="O1963" s="13">
        <v>0.13</v>
      </c>
    </row>
    <row r="1964" spans="1:15" x14ac:dyDescent="0.25">
      <c r="A1964" s="1" t="s">
        <v>1999</v>
      </c>
      <c r="B1964" s="12">
        <v>44803</v>
      </c>
      <c r="C1964" s="12" t="str">
        <f t="shared" si="90"/>
        <v>2022</v>
      </c>
      <c r="D1964" s="12" t="str">
        <f t="shared" si="91"/>
        <v>Aug</v>
      </c>
      <c r="E1964" s="1">
        <v>27302</v>
      </c>
      <c r="F1964" s="1">
        <v>27794</v>
      </c>
      <c r="G1964" s="1">
        <v>-492</v>
      </c>
      <c r="H1964" s="3">
        <f t="shared" si="92"/>
        <v>-1.8020657827265401E-2</v>
      </c>
      <c r="I1964" s="1" t="s">
        <v>15</v>
      </c>
      <c r="J1964" s="1" t="s">
        <v>30</v>
      </c>
      <c r="K1964" s="1" t="s">
        <v>29</v>
      </c>
      <c r="L1964" s="1" t="s">
        <v>31</v>
      </c>
      <c r="M1964" s="1" t="s">
        <v>32</v>
      </c>
      <c r="N1964" s="1" t="s">
        <v>51</v>
      </c>
      <c r="O1964" s="13">
        <v>0.18</v>
      </c>
    </row>
    <row r="1965" spans="1:15" x14ac:dyDescent="0.25">
      <c r="A1965" s="1" t="s">
        <v>2000</v>
      </c>
      <c r="B1965" s="12">
        <v>45028</v>
      </c>
      <c r="C1965" s="12" t="str">
        <f t="shared" si="90"/>
        <v>2023</v>
      </c>
      <c r="D1965" s="12" t="str">
        <f t="shared" si="91"/>
        <v>Apr</v>
      </c>
      <c r="E1965" s="1">
        <v>35008</v>
      </c>
      <c r="F1965" s="1">
        <v>11118</v>
      </c>
      <c r="G1965" s="1">
        <v>23890</v>
      </c>
      <c r="H1965" s="3">
        <f t="shared" si="92"/>
        <v>0.68241544789762343</v>
      </c>
      <c r="I1965" s="1" t="s">
        <v>35</v>
      </c>
      <c r="J1965" s="1" t="s">
        <v>36</v>
      </c>
      <c r="K1965" s="1" t="s">
        <v>29</v>
      </c>
      <c r="L1965" s="1" t="s">
        <v>31</v>
      </c>
      <c r="M1965" s="1" t="s">
        <v>17</v>
      </c>
      <c r="N1965" s="1" t="s">
        <v>24</v>
      </c>
      <c r="O1965" s="13">
        <v>0.26</v>
      </c>
    </row>
    <row r="1966" spans="1:15" x14ac:dyDescent="0.25">
      <c r="A1966" s="1" t="s">
        <v>2001</v>
      </c>
      <c r="B1966" s="12">
        <v>44806</v>
      </c>
      <c r="C1966" s="12" t="str">
        <f t="shared" si="90"/>
        <v>2022</v>
      </c>
      <c r="D1966" s="12" t="str">
        <f t="shared" si="91"/>
        <v>Sep</v>
      </c>
      <c r="E1966" s="1">
        <v>17938</v>
      </c>
      <c r="F1966" s="1">
        <v>13263</v>
      </c>
      <c r="G1966" s="1">
        <v>4675</v>
      </c>
      <c r="H1966" s="3">
        <f t="shared" si="92"/>
        <v>0.26061991303378301</v>
      </c>
      <c r="I1966" s="1" t="s">
        <v>13</v>
      </c>
      <c r="J1966" s="1" t="s">
        <v>40</v>
      </c>
      <c r="K1966" s="1" t="s">
        <v>29</v>
      </c>
      <c r="L1966" s="1" t="s">
        <v>31</v>
      </c>
      <c r="M1966" s="1" t="s">
        <v>17</v>
      </c>
      <c r="N1966" s="1" t="s">
        <v>51</v>
      </c>
      <c r="O1966" s="13">
        <v>0.02</v>
      </c>
    </row>
    <row r="1967" spans="1:15" x14ac:dyDescent="0.25">
      <c r="A1967" s="1" t="s">
        <v>2002</v>
      </c>
      <c r="B1967" s="12">
        <v>45200</v>
      </c>
      <c r="C1967" s="12" t="str">
        <f t="shared" si="90"/>
        <v>2023</v>
      </c>
      <c r="D1967" s="12" t="str">
        <f t="shared" si="91"/>
        <v>Oct</v>
      </c>
      <c r="E1967" s="1">
        <v>15421</v>
      </c>
      <c r="F1967" s="1">
        <v>29311</v>
      </c>
      <c r="G1967" s="1">
        <v>-13890</v>
      </c>
      <c r="H1967" s="3">
        <f t="shared" si="92"/>
        <v>-0.90071979767849042</v>
      </c>
      <c r="I1967" s="1" t="s">
        <v>20</v>
      </c>
      <c r="J1967" s="1" t="s">
        <v>26</v>
      </c>
      <c r="K1967" s="1" t="s">
        <v>29</v>
      </c>
      <c r="L1967" s="1" t="s">
        <v>27</v>
      </c>
      <c r="M1967" s="1" t="s">
        <v>38</v>
      </c>
      <c r="N1967" s="1" t="s">
        <v>18</v>
      </c>
      <c r="O1967" s="13">
        <v>0.21</v>
      </c>
    </row>
    <row r="1968" spans="1:15" x14ac:dyDescent="0.25">
      <c r="A1968" s="1" t="s">
        <v>2003</v>
      </c>
      <c r="B1968" s="12">
        <v>45164</v>
      </c>
      <c r="C1968" s="12" t="str">
        <f t="shared" si="90"/>
        <v>2023</v>
      </c>
      <c r="D1968" s="12" t="str">
        <f t="shared" si="91"/>
        <v>Aug</v>
      </c>
      <c r="E1968" s="1">
        <v>40764</v>
      </c>
      <c r="F1968" s="1">
        <v>12235</v>
      </c>
      <c r="G1968" s="1">
        <v>28529</v>
      </c>
      <c r="H1968" s="3">
        <f t="shared" si="92"/>
        <v>0.69985771759395543</v>
      </c>
      <c r="I1968" s="1" t="s">
        <v>20</v>
      </c>
      <c r="J1968" s="1" t="s">
        <v>30</v>
      </c>
      <c r="K1968" s="1" t="s">
        <v>29</v>
      </c>
      <c r="L1968" s="1" t="s">
        <v>31</v>
      </c>
      <c r="M1968" s="1" t="s">
        <v>38</v>
      </c>
      <c r="N1968" s="1" t="s">
        <v>18</v>
      </c>
      <c r="O1968" s="13">
        <v>0.26</v>
      </c>
    </row>
    <row r="1969" spans="1:15" x14ac:dyDescent="0.25">
      <c r="A1969" s="1" t="s">
        <v>2004</v>
      </c>
      <c r="B1969" s="12">
        <v>44906</v>
      </c>
      <c r="C1969" s="12" t="str">
        <f t="shared" si="90"/>
        <v>2022</v>
      </c>
      <c r="D1969" s="12" t="str">
        <f t="shared" si="91"/>
        <v>Dec</v>
      </c>
      <c r="E1969" s="1">
        <v>21817</v>
      </c>
      <c r="F1969" s="1">
        <v>4004</v>
      </c>
      <c r="G1969" s="1">
        <v>17813</v>
      </c>
      <c r="H1969" s="3">
        <f t="shared" si="92"/>
        <v>0.81647339230875005</v>
      </c>
      <c r="I1969" s="1" t="s">
        <v>29</v>
      </c>
      <c r="J1969" s="1" t="s">
        <v>40</v>
      </c>
      <c r="K1969" s="1" t="s">
        <v>21</v>
      </c>
      <c r="L1969" s="1" t="s">
        <v>27</v>
      </c>
      <c r="M1969" s="1" t="s">
        <v>17</v>
      </c>
      <c r="N1969" s="1" t="s">
        <v>18</v>
      </c>
      <c r="O1969" s="13">
        <v>0.13</v>
      </c>
    </row>
    <row r="1970" spans="1:15" x14ac:dyDescent="0.25">
      <c r="A1970" s="1" t="s">
        <v>2005</v>
      </c>
      <c r="B1970" s="12">
        <v>44575</v>
      </c>
      <c r="C1970" s="12" t="str">
        <f t="shared" si="90"/>
        <v>2022</v>
      </c>
      <c r="D1970" s="12" t="str">
        <f t="shared" si="91"/>
        <v>Jan</v>
      </c>
      <c r="E1970" s="1">
        <v>29963</v>
      </c>
      <c r="F1970" s="1">
        <v>10844</v>
      </c>
      <c r="G1970" s="1">
        <v>19119</v>
      </c>
      <c r="H1970" s="3">
        <f t="shared" si="92"/>
        <v>0.63808697393451919</v>
      </c>
      <c r="I1970" s="1" t="s">
        <v>15</v>
      </c>
      <c r="J1970" s="1" t="s">
        <v>14</v>
      </c>
      <c r="K1970" s="1" t="s">
        <v>21</v>
      </c>
      <c r="L1970" s="1" t="s">
        <v>31</v>
      </c>
      <c r="M1970" s="1" t="s">
        <v>17</v>
      </c>
      <c r="N1970" s="1" t="s">
        <v>18</v>
      </c>
      <c r="O1970" s="13">
        <v>0.04</v>
      </c>
    </row>
    <row r="1971" spans="1:15" x14ac:dyDescent="0.25">
      <c r="A1971" s="1" t="s">
        <v>2006</v>
      </c>
      <c r="B1971" s="12">
        <v>45240</v>
      </c>
      <c r="C1971" s="12" t="str">
        <f t="shared" si="90"/>
        <v>2023</v>
      </c>
      <c r="D1971" s="12" t="str">
        <f t="shared" si="91"/>
        <v>Nov</v>
      </c>
      <c r="E1971" s="1">
        <v>20144</v>
      </c>
      <c r="F1971" s="1">
        <v>22526</v>
      </c>
      <c r="G1971" s="1">
        <v>-2382</v>
      </c>
      <c r="H1971" s="3">
        <f t="shared" si="92"/>
        <v>-0.11824861000794282</v>
      </c>
      <c r="I1971" s="1" t="s">
        <v>20</v>
      </c>
      <c r="J1971" s="1" t="s">
        <v>14</v>
      </c>
      <c r="K1971" s="1" t="s">
        <v>21</v>
      </c>
      <c r="L1971" s="1" t="s">
        <v>27</v>
      </c>
      <c r="M1971" s="1" t="s">
        <v>23</v>
      </c>
      <c r="N1971" s="1" t="s">
        <v>18</v>
      </c>
      <c r="O1971" s="13">
        <v>0.05</v>
      </c>
    </row>
    <row r="1972" spans="1:15" x14ac:dyDescent="0.25">
      <c r="A1972" s="1" t="s">
        <v>2007</v>
      </c>
      <c r="B1972" s="12">
        <v>44855</v>
      </c>
      <c r="C1972" s="12" t="str">
        <f t="shared" si="90"/>
        <v>2022</v>
      </c>
      <c r="D1972" s="12" t="str">
        <f t="shared" si="91"/>
        <v>Oct</v>
      </c>
      <c r="E1972" s="1">
        <v>38141</v>
      </c>
      <c r="F1972" s="1">
        <v>6702</v>
      </c>
      <c r="G1972" s="1">
        <v>31439</v>
      </c>
      <c r="H1972" s="3">
        <f t="shared" si="92"/>
        <v>0.8242835793503055</v>
      </c>
      <c r="I1972" s="1" t="s">
        <v>13</v>
      </c>
      <c r="J1972" s="1" t="s">
        <v>40</v>
      </c>
      <c r="K1972" s="1" t="s">
        <v>29</v>
      </c>
      <c r="L1972" s="1" t="s">
        <v>16</v>
      </c>
      <c r="M1972" s="1" t="s">
        <v>23</v>
      </c>
      <c r="N1972" s="1" t="s">
        <v>24</v>
      </c>
      <c r="O1972" s="13">
        <v>0.03</v>
      </c>
    </row>
    <row r="1973" spans="1:15" x14ac:dyDescent="0.25">
      <c r="A1973" s="1" t="s">
        <v>2008</v>
      </c>
      <c r="B1973" s="12">
        <v>45200</v>
      </c>
      <c r="C1973" s="12" t="str">
        <f t="shared" si="90"/>
        <v>2023</v>
      </c>
      <c r="D1973" s="12" t="str">
        <f t="shared" si="91"/>
        <v>Oct</v>
      </c>
      <c r="E1973" s="1">
        <v>34676</v>
      </c>
      <c r="F1973" s="1">
        <v>23937</v>
      </c>
      <c r="G1973" s="1">
        <v>10739</v>
      </c>
      <c r="H1973" s="3">
        <f t="shared" si="92"/>
        <v>0.30969546660514474</v>
      </c>
      <c r="I1973" s="1" t="s">
        <v>13</v>
      </c>
      <c r="J1973" s="1" t="s">
        <v>36</v>
      </c>
      <c r="K1973" s="1" t="s">
        <v>15</v>
      </c>
      <c r="L1973" s="1" t="s">
        <v>41</v>
      </c>
      <c r="M1973" s="1" t="s">
        <v>23</v>
      </c>
      <c r="N1973" s="1" t="s">
        <v>24</v>
      </c>
      <c r="O1973" s="13">
        <v>0.12</v>
      </c>
    </row>
    <row r="1974" spans="1:15" x14ac:dyDescent="0.25">
      <c r="A1974" s="1" t="s">
        <v>2009</v>
      </c>
      <c r="B1974" s="12">
        <v>44643</v>
      </c>
      <c r="C1974" s="12" t="str">
        <f t="shared" si="90"/>
        <v>2022</v>
      </c>
      <c r="D1974" s="12" t="str">
        <f t="shared" si="91"/>
        <v>Mar</v>
      </c>
      <c r="E1974" s="1">
        <v>11083</v>
      </c>
      <c r="F1974" s="1">
        <v>27482</v>
      </c>
      <c r="G1974" s="1">
        <v>-16399</v>
      </c>
      <c r="H1974" s="3">
        <f t="shared" si="92"/>
        <v>-1.4796535234142381</v>
      </c>
      <c r="I1974" s="1" t="s">
        <v>13</v>
      </c>
      <c r="J1974" s="1" t="s">
        <v>26</v>
      </c>
      <c r="K1974" s="1" t="s">
        <v>20</v>
      </c>
      <c r="L1974" s="1" t="s">
        <v>31</v>
      </c>
      <c r="M1974" s="1" t="s">
        <v>17</v>
      </c>
      <c r="N1974" s="1" t="s">
        <v>18</v>
      </c>
      <c r="O1974" s="13">
        <v>0.03</v>
      </c>
    </row>
    <row r="1975" spans="1:15" x14ac:dyDescent="0.25">
      <c r="A1975" s="1" t="s">
        <v>2010</v>
      </c>
      <c r="B1975" s="12">
        <v>45046</v>
      </c>
      <c r="C1975" s="12" t="str">
        <f t="shared" si="90"/>
        <v>2023</v>
      </c>
      <c r="D1975" s="12" t="str">
        <f t="shared" si="91"/>
        <v>Apr</v>
      </c>
      <c r="E1975" s="1">
        <v>45636</v>
      </c>
      <c r="F1975" s="1">
        <v>5414</v>
      </c>
      <c r="G1975" s="1">
        <v>40222</v>
      </c>
      <c r="H1975" s="3">
        <f t="shared" si="92"/>
        <v>0.88136558857042691</v>
      </c>
      <c r="I1975" s="1" t="s">
        <v>20</v>
      </c>
      <c r="J1975" s="1" t="s">
        <v>36</v>
      </c>
      <c r="K1975" s="1" t="s">
        <v>21</v>
      </c>
      <c r="L1975" s="1" t="s">
        <v>31</v>
      </c>
      <c r="M1975" s="1" t="s">
        <v>32</v>
      </c>
      <c r="N1975" s="1" t="s">
        <v>18</v>
      </c>
      <c r="O1975" s="13">
        <v>0.19</v>
      </c>
    </row>
    <row r="1976" spans="1:15" x14ac:dyDescent="0.25">
      <c r="A1976" s="1" t="s">
        <v>2011</v>
      </c>
      <c r="B1976" s="12">
        <v>45060</v>
      </c>
      <c r="C1976" s="12" t="str">
        <f t="shared" si="90"/>
        <v>2023</v>
      </c>
      <c r="D1976" s="12" t="str">
        <f t="shared" si="91"/>
        <v>May</v>
      </c>
      <c r="E1976" s="1">
        <v>40731</v>
      </c>
      <c r="F1976" s="1">
        <v>16747</v>
      </c>
      <c r="G1976" s="1">
        <v>23984</v>
      </c>
      <c r="H1976" s="3">
        <f t="shared" si="92"/>
        <v>0.58883896786231615</v>
      </c>
      <c r="I1976" s="1" t="s">
        <v>29</v>
      </c>
      <c r="J1976" s="1" t="s">
        <v>36</v>
      </c>
      <c r="K1976" s="1" t="s">
        <v>15</v>
      </c>
      <c r="L1976" s="1" t="s">
        <v>31</v>
      </c>
      <c r="M1976" s="1" t="s">
        <v>17</v>
      </c>
      <c r="N1976" s="1" t="s">
        <v>33</v>
      </c>
      <c r="O1976" s="13">
        <v>0.28000000000000003</v>
      </c>
    </row>
    <row r="1977" spans="1:15" x14ac:dyDescent="0.25">
      <c r="A1977" s="1" t="s">
        <v>2012</v>
      </c>
      <c r="B1977" s="12">
        <v>44717</v>
      </c>
      <c r="C1977" s="12" t="str">
        <f t="shared" si="90"/>
        <v>2022</v>
      </c>
      <c r="D1977" s="12" t="str">
        <f t="shared" si="91"/>
        <v>Jun</v>
      </c>
      <c r="E1977" s="1">
        <v>17126</v>
      </c>
      <c r="F1977" s="1">
        <v>26412</v>
      </c>
      <c r="G1977" s="1">
        <v>-9286</v>
      </c>
      <c r="H1977" s="3">
        <f t="shared" si="92"/>
        <v>-0.54221651290435591</v>
      </c>
      <c r="I1977" s="1" t="s">
        <v>35</v>
      </c>
      <c r="J1977" s="1" t="s">
        <v>36</v>
      </c>
      <c r="K1977" s="1" t="s">
        <v>35</v>
      </c>
      <c r="L1977" s="1" t="s">
        <v>31</v>
      </c>
      <c r="M1977" s="1" t="s">
        <v>38</v>
      </c>
      <c r="N1977" s="1" t="s">
        <v>18</v>
      </c>
      <c r="O1977" s="13">
        <v>0.19</v>
      </c>
    </row>
    <row r="1978" spans="1:15" x14ac:dyDescent="0.25">
      <c r="A1978" s="1" t="s">
        <v>2013</v>
      </c>
      <c r="B1978" s="12">
        <v>45060</v>
      </c>
      <c r="C1978" s="12" t="str">
        <f t="shared" si="90"/>
        <v>2023</v>
      </c>
      <c r="D1978" s="12" t="str">
        <f t="shared" si="91"/>
        <v>May</v>
      </c>
      <c r="E1978" s="1">
        <v>13869</v>
      </c>
      <c r="F1978" s="1">
        <v>4848</v>
      </c>
      <c r="G1978" s="1">
        <v>9021</v>
      </c>
      <c r="H1978" s="3">
        <f t="shared" si="92"/>
        <v>0.65044343499891843</v>
      </c>
      <c r="I1978" s="1" t="s">
        <v>20</v>
      </c>
      <c r="J1978" s="1" t="s">
        <v>14</v>
      </c>
      <c r="K1978" s="1" t="s">
        <v>21</v>
      </c>
      <c r="L1978" s="1" t="s">
        <v>22</v>
      </c>
      <c r="M1978" s="1" t="s">
        <v>23</v>
      </c>
      <c r="N1978" s="1" t="s">
        <v>33</v>
      </c>
      <c r="O1978" s="13">
        <v>0.13</v>
      </c>
    </row>
    <row r="1979" spans="1:15" x14ac:dyDescent="0.25">
      <c r="A1979" s="1" t="s">
        <v>2014</v>
      </c>
      <c r="B1979" s="12">
        <v>45177</v>
      </c>
      <c r="C1979" s="12" t="str">
        <f t="shared" si="90"/>
        <v>2023</v>
      </c>
      <c r="D1979" s="12" t="str">
        <f t="shared" si="91"/>
        <v>Sep</v>
      </c>
      <c r="E1979" s="1">
        <v>32889</v>
      </c>
      <c r="F1979" s="1">
        <v>18268</v>
      </c>
      <c r="G1979" s="1">
        <v>14621</v>
      </c>
      <c r="H1979" s="3">
        <f t="shared" si="92"/>
        <v>0.44455593055428866</v>
      </c>
      <c r="I1979" s="1" t="s">
        <v>20</v>
      </c>
      <c r="J1979" s="1" t="s">
        <v>36</v>
      </c>
      <c r="K1979" s="1" t="s">
        <v>21</v>
      </c>
      <c r="L1979" s="1" t="s">
        <v>31</v>
      </c>
      <c r="M1979" s="1" t="s">
        <v>23</v>
      </c>
      <c r="N1979" s="1" t="s">
        <v>18</v>
      </c>
      <c r="O1979" s="13">
        <v>0</v>
      </c>
    </row>
    <row r="1980" spans="1:15" x14ac:dyDescent="0.25">
      <c r="A1980" s="1" t="s">
        <v>2015</v>
      </c>
      <c r="B1980" s="12">
        <v>45205</v>
      </c>
      <c r="C1980" s="12" t="str">
        <f t="shared" si="90"/>
        <v>2023</v>
      </c>
      <c r="D1980" s="12" t="str">
        <f t="shared" si="91"/>
        <v>Oct</v>
      </c>
      <c r="E1980" s="1">
        <v>30385</v>
      </c>
      <c r="F1980" s="1">
        <v>26630</v>
      </c>
      <c r="G1980" s="1">
        <v>3755</v>
      </c>
      <c r="H1980" s="3">
        <f t="shared" si="92"/>
        <v>0.12358071416817509</v>
      </c>
      <c r="I1980" s="1" t="s">
        <v>20</v>
      </c>
      <c r="J1980" s="1" t="s">
        <v>26</v>
      </c>
      <c r="K1980" s="1" t="s">
        <v>15</v>
      </c>
      <c r="L1980" s="1" t="s">
        <v>31</v>
      </c>
      <c r="M1980" s="1" t="s">
        <v>17</v>
      </c>
      <c r="N1980" s="1" t="s">
        <v>24</v>
      </c>
      <c r="O1980" s="13">
        <v>0.24</v>
      </c>
    </row>
    <row r="1981" spans="1:15" x14ac:dyDescent="0.25">
      <c r="A1981" s="1" t="s">
        <v>2016</v>
      </c>
      <c r="B1981" s="12">
        <v>44891</v>
      </c>
      <c r="C1981" s="12" t="str">
        <f t="shared" si="90"/>
        <v>2022</v>
      </c>
      <c r="D1981" s="12" t="str">
        <f t="shared" si="91"/>
        <v>Nov</v>
      </c>
      <c r="E1981" s="1">
        <v>49067</v>
      </c>
      <c r="F1981" s="1">
        <v>7879</v>
      </c>
      <c r="G1981" s="1">
        <v>41188</v>
      </c>
      <c r="H1981" s="3">
        <f t="shared" si="92"/>
        <v>0.83942364521980151</v>
      </c>
      <c r="I1981" s="1" t="s">
        <v>20</v>
      </c>
      <c r="J1981" s="1" t="s">
        <v>26</v>
      </c>
      <c r="K1981" s="1" t="s">
        <v>35</v>
      </c>
      <c r="L1981" s="1" t="s">
        <v>27</v>
      </c>
      <c r="M1981" s="1" t="s">
        <v>23</v>
      </c>
      <c r="N1981" s="1" t="s">
        <v>33</v>
      </c>
      <c r="O1981" s="13">
        <v>0.23</v>
      </c>
    </row>
    <row r="1982" spans="1:15" x14ac:dyDescent="0.25">
      <c r="A1982" s="1" t="s">
        <v>2017</v>
      </c>
      <c r="B1982" s="12">
        <v>45157</v>
      </c>
      <c r="C1982" s="12" t="str">
        <f t="shared" si="90"/>
        <v>2023</v>
      </c>
      <c r="D1982" s="12" t="str">
        <f t="shared" si="91"/>
        <v>Aug</v>
      </c>
      <c r="E1982" s="1">
        <v>24793</v>
      </c>
      <c r="F1982" s="1">
        <v>23885</v>
      </c>
      <c r="G1982" s="1">
        <v>908</v>
      </c>
      <c r="H1982" s="3">
        <f t="shared" si="92"/>
        <v>3.662324043076675E-2</v>
      </c>
      <c r="I1982" s="1" t="s">
        <v>20</v>
      </c>
      <c r="J1982" s="1" t="s">
        <v>30</v>
      </c>
      <c r="K1982" s="1" t="s">
        <v>21</v>
      </c>
      <c r="L1982" s="1" t="s">
        <v>22</v>
      </c>
      <c r="M1982" s="1" t="s">
        <v>23</v>
      </c>
      <c r="N1982" s="1" t="s">
        <v>24</v>
      </c>
      <c r="O1982" s="13">
        <v>0.11</v>
      </c>
    </row>
    <row r="1983" spans="1:15" x14ac:dyDescent="0.25">
      <c r="A1983" s="1" t="s">
        <v>2018</v>
      </c>
      <c r="B1983" s="12">
        <v>45273</v>
      </c>
      <c r="C1983" s="12" t="str">
        <f t="shared" si="90"/>
        <v>2023</v>
      </c>
      <c r="D1983" s="12" t="str">
        <f t="shared" si="91"/>
        <v>Dec</v>
      </c>
      <c r="E1983" s="1">
        <v>25809</v>
      </c>
      <c r="F1983" s="1">
        <v>8835</v>
      </c>
      <c r="G1983" s="1">
        <v>16974</v>
      </c>
      <c r="H1983" s="3">
        <f t="shared" si="92"/>
        <v>0.65767755434150876</v>
      </c>
      <c r="I1983" s="1" t="s">
        <v>35</v>
      </c>
      <c r="J1983" s="1" t="s">
        <v>14</v>
      </c>
      <c r="K1983" s="1" t="s">
        <v>20</v>
      </c>
      <c r="L1983" s="1" t="s">
        <v>27</v>
      </c>
      <c r="M1983" s="1" t="s">
        <v>23</v>
      </c>
      <c r="N1983" s="1" t="s">
        <v>18</v>
      </c>
      <c r="O1983" s="13">
        <v>0.27</v>
      </c>
    </row>
    <row r="1984" spans="1:15" x14ac:dyDescent="0.25">
      <c r="A1984" s="1" t="s">
        <v>2019</v>
      </c>
      <c r="B1984" s="12">
        <v>44729</v>
      </c>
      <c r="C1984" s="12" t="str">
        <f t="shared" si="90"/>
        <v>2022</v>
      </c>
      <c r="D1984" s="12" t="str">
        <f t="shared" si="91"/>
        <v>Jun</v>
      </c>
      <c r="E1984" s="1">
        <v>40215</v>
      </c>
      <c r="F1984" s="1">
        <v>16553</v>
      </c>
      <c r="G1984" s="1">
        <v>23662</v>
      </c>
      <c r="H1984" s="3">
        <f t="shared" si="92"/>
        <v>0.5883874176302375</v>
      </c>
      <c r="I1984" s="1" t="s">
        <v>15</v>
      </c>
      <c r="J1984" s="1" t="s">
        <v>36</v>
      </c>
      <c r="K1984" s="1" t="s">
        <v>29</v>
      </c>
      <c r="L1984" s="1" t="s">
        <v>27</v>
      </c>
      <c r="M1984" s="1" t="s">
        <v>23</v>
      </c>
      <c r="N1984" s="1" t="s">
        <v>18</v>
      </c>
      <c r="O1984" s="13">
        <v>0.22</v>
      </c>
    </row>
    <row r="1985" spans="1:15" x14ac:dyDescent="0.25">
      <c r="A1985" s="1" t="s">
        <v>2020</v>
      </c>
      <c r="B1985" s="12">
        <v>44727</v>
      </c>
      <c r="C1985" s="12" t="str">
        <f t="shared" si="90"/>
        <v>2022</v>
      </c>
      <c r="D1985" s="12" t="str">
        <f t="shared" si="91"/>
        <v>Jun</v>
      </c>
      <c r="E1985" s="1">
        <v>17036</v>
      </c>
      <c r="F1985" s="1">
        <v>23613</v>
      </c>
      <c r="G1985" s="1">
        <v>-6577</v>
      </c>
      <c r="H1985" s="3">
        <f t="shared" si="92"/>
        <v>-0.38606480394458792</v>
      </c>
      <c r="I1985" s="1" t="s">
        <v>20</v>
      </c>
      <c r="J1985" s="1" t="s">
        <v>36</v>
      </c>
      <c r="K1985" s="1" t="s">
        <v>21</v>
      </c>
      <c r="L1985" s="1" t="s">
        <v>31</v>
      </c>
      <c r="M1985" s="1" t="s">
        <v>17</v>
      </c>
      <c r="N1985" s="1" t="s">
        <v>33</v>
      </c>
      <c r="O1985" s="13">
        <v>0.08</v>
      </c>
    </row>
    <row r="1986" spans="1:15" x14ac:dyDescent="0.25">
      <c r="A1986" s="1" t="s">
        <v>2021</v>
      </c>
      <c r="B1986" s="12">
        <v>44912</v>
      </c>
      <c r="C1986" s="12" t="str">
        <f t="shared" si="90"/>
        <v>2022</v>
      </c>
      <c r="D1986" s="12" t="str">
        <f t="shared" si="91"/>
        <v>Dec</v>
      </c>
      <c r="E1986" s="1">
        <v>6461</v>
      </c>
      <c r="F1986" s="1">
        <v>26919</v>
      </c>
      <c r="G1986" s="1">
        <v>-20458</v>
      </c>
      <c r="H1986" s="3">
        <f t="shared" si="92"/>
        <v>-3.1663829128617862</v>
      </c>
      <c r="I1986" s="1" t="s">
        <v>35</v>
      </c>
      <c r="J1986" s="1" t="s">
        <v>30</v>
      </c>
      <c r="K1986" s="1" t="s">
        <v>15</v>
      </c>
      <c r="L1986" s="1" t="s">
        <v>27</v>
      </c>
      <c r="M1986" s="1" t="s">
        <v>17</v>
      </c>
      <c r="N1986" s="1" t="s">
        <v>18</v>
      </c>
      <c r="O1986" s="13">
        <v>0.25</v>
      </c>
    </row>
    <row r="1987" spans="1:15" x14ac:dyDescent="0.25">
      <c r="A1987" s="1" t="s">
        <v>2022</v>
      </c>
      <c r="B1987" s="12">
        <v>45059</v>
      </c>
      <c r="C1987" s="12" t="str">
        <f t="shared" ref="C1987:C2001" si="93">TEXT(B1987,"YYYY")</f>
        <v>2023</v>
      </c>
      <c r="D1987" s="12" t="str">
        <f t="shared" ref="D1987:D2001" si="94">TEXT(B1987,"MMM")</f>
        <v>May</v>
      </c>
      <c r="E1987" s="1">
        <v>30122</v>
      </c>
      <c r="F1987" s="1">
        <v>11107</v>
      </c>
      <c r="G1987" s="1">
        <v>19015</v>
      </c>
      <c r="H1987" s="3">
        <f t="shared" ref="H1987:H2001" si="95">G1987/E1987</f>
        <v>0.63126618418431713</v>
      </c>
      <c r="I1987" s="1" t="s">
        <v>15</v>
      </c>
      <c r="J1987" s="1" t="s">
        <v>40</v>
      </c>
      <c r="K1987" s="1" t="s">
        <v>21</v>
      </c>
      <c r="L1987" s="1" t="s">
        <v>16</v>
      </c>
      <c r="M1987" s="1" t="s">
        <v>38</v>
      </c>
      <c r="N1987" s="1" t="s">
        <v>51</v>
      </c>
      <c r="O1987" s="13">
        <v>0.01</v>
      </c>
    </row>
    <row r="1988" spans="1:15" x14ac:dyDescent="0.25">
      <c r="A1988" s="1" t="s">
        <v>2023</v>
      </c>
      <c r="B1988" s="12">
        <v>44660</v>
      </c>
      <c r="C1988" s="12" t="str">
        <f t="shared" si="93"/>
        <v>2022</v>
      </c>
      <c r="D1988" s="12" t="str">
        <f t="shared" si="94"/>
        <v>Apr</v>
      </c>
      <c r="E1988" s="1">
        <v>44838</v>
      </c>
      <c r="F1988" s="1">
        <v>29000</v>
      </c>
      <c r="G1988" s="1">
        <v>15838</v>
      </c>
      <c r="H1988" s="3">
        <f t="shared" si="95"/>
        <v>0.35322717337972254</v>
      </c>
      <c r="I1988" s="1" t="s">
        <v>13</v>
      </c>
      <c r="J1988" s="1" t="s">
        <v>36</v>
      </c>
      <c r="K1988" s="1" t="s">
        <v>29</v>
      </c>
      <c r="L1988" s="1" t="s">
        <v>31</v>
      </c>
      <c r="M1988" s="1" t="s">
        <v>32</v>
      </c>
      <c r="N1988" s="1" t="s">
        <v>24</v>
      </c>
      <c r="O1988" s="13">
        <v>0.12</v>
      </c>
    </row>
    <row r="1989" spans="1:15" x14ac:dyDescent="0.25">
      <c r="A1989" s="1" t="s">
        <v>2024</v>
      </c>
      <c r="B1989" s="12">
        <v>44698</v>
      </c>
      <c r="C1989" s="12" t="str">
        <f t="shared" si="93"/>
        <v>2022</v>
      </c>
      <c r="D1989" s="12" t="str">
        <f t="shared" si="94"/>
        <v>May</v>
      </c>
      <c r="E1989" s="1">
        <v>38062</v>
      </c>
      <c r="F1989" s="1">
        <v>19830</v>
      </c>
      <c r="G1989" s="1">
        <v>18232</v>
      </c>
      <c r="H1989" s="3">
        <f t="shared" si="95"/>
        <v>0.47900793442278389</v>
      </c>
      <c r="I1989" s="1" t="s">
        <v>13</v>
      </c>
      <c r="J1989" s="1" t="s">
        <v>14</v>
      </c>
      <c r="K1989" s="1" t="s">
        <v>21</v>
      </c>
      <c r="L1989" s="1" t="s">
        <v>41</v>
      </c>
      <c r="M1989" s="1" t="s">
        <v>23</v>
      </c>
      <c r="N1989" s="1" t="s">
        <v>18</v>
      </c>
      <c r="O1989" s="13">
        <v>0.04</v>
      </c>
    </row>
    <row r="1990" spans="1:15" x14ac:dyDescent="0.25">
      <c r="A1990" s="1" t="s">
        <v>2025</v>
      </c>
      <c r="B1990" s="12">
        <v>45106</v>
      </c>
      <c r="C1990" s="12" t="str">
        <f t="shared" si="93"/>
        <v>2023</v>
      </c>
      <c r="D1990" s="12" t="str">
        <f t="shared" si="94"/>
        <v>Jun</v>
      </c>
      <c r="E1990" s="1">
        <v>39397</v>
      </c>
      <c r="F1990" s="1">
        <v>16207</v>
      </c>
      <c r="G1990" s="1">
        <v>23190</v>
      </c>
      <c r="H1990" s="3">
        <f t="shared" si="95"/>
        <v>0.58862349925121205</v>
      </c>
      <c r="I1990" s="1" t="s">
        <v>35</v>
      </c>
      <c r="J1990" s="1" t="s">
        <v>36</v>
      </c>
      <c r="K1990" s="1" t="s">
        <v>21</v>
      </c>
      <c r="L1990" s="1" t="s">
        <v>31</v>
      </c>
      <c r="M1990" s="1" t="s">
        <v>17</v>
      </c>
      <c r="N1990" s="1" t="s">
        <v>18</v>
      </c>
      <c r="O1990" s="13">
        <v>0.04</v>
      </c>
    </row>
    <row r="1991" spans="1:15" x14ac:dyDescent="0.25">
      <c r="A1991" s="1" t="s">
        <v>2026</v>
      </c>
      <c r="B1991" s="12">
        <v>44645</v>
      </c>
      <c r="C1991" s="12" t="str">
        <f t="shared" si="93"/>
        <v>2022</v>
      </c>
      <c r="D1991" s="12" t="str">
        <f t="shared" si="94"/>
        <v>Mar</v>
      </c>
      <c r="E1991" s="1">
        <v>24743</v>
      </c>
      <c r="F1991" s="1">
        <v>27010</v>
      </c>
      <c r="G1991" s="1">
        <v>-2267</v>
      </c>
      <c r="H1991" s="3">
        <f t="shared" si="95"/>
        <v>-9.1621872852928096E-2</v>
      </c>
      <c r="I1991" s="1" t="s">
        <v>29</v>
      </c>
      <c r="J1991" s="1" t="s">
        <v>26</v>
      </c>
      <c r="K1991" s="1" t="s">
        <v>20</v>
      </c>
      <c r="L1991" s="1" t="s">
        <v>31</v>
      </c>
      <c r="M1991" s="1" t="s">
        <v>17</v>
      </c>
      <c r="N1991" s="1" t="s">
        <v>18</v>
      </c>
      <c r="O1991" s="13">
        <v>0.2</v>
      </c>
    </row>
    <row r="1992" spans="1:15" x14ac:dyDescent="0.25">
      <c r="A1992" s="1" t="s">
        <v>2027</v>
      </c>
      <c r="B1992" s="12">
        <v>45144</v>
      </c>
      <c r="C1992" s="12" t="str">
        <f t="shared" si="93"/>
        <v>2023</v>
      </c>
      <c r="D1992" s="12" t="str">
        <f t="shared" si="94"/>
        <v>Aug</v>
      </c>
      <c r="E1992" s="1">
        <v>32943</v>
      </c>
      <c r="F1992" s="1">
        <v>22729</v>
      </c>
      <c r="G1992" s="1">
        <v>10214</v>
      </c>
      <c r="H1992" s="3">
        <f t="shared" si="95"/>
        <v>0.31005069362231735</v>
      </c>
      <c r="I1992" s="1" t="s">
        <v>13</v>
      </c>
      <c r="J1992" s="1" t="s">
        <v>14</v>
      </c>
      <c r="K1992" s="1" t="s">
        <v>29</v>
      </c>
      <c r="L1992" s="1" t="s">
        <v>31</v>
      </c>
      <c r="M1992" s="1" t="s">
        <v>38</v>
      </c>
      <c r="N1992" s="1" t="s">
        <v>51</v>
      </c>
      <c r="O1992" s="13">
        <v>0.12</v>
      </c>
    </row>
    <row r="1993" spans="1:15" x14ac:dyDescent="0.25">
      <c r="A1993" s="1" t="s">
        <v>2028</v>
      </c>
      <c r="B1993" s="12">
        <v>45112</v>
      </c>
      <c r="C1993" s="12" t="str">
        <f t="shared" si="93"/>
        <v>2023</v>
      </c>
      <c r="D1993" s="12" t="str">
        <f t="shared" si="94"/>
        <v>Jul</v>
      </c>
      <c r="E1993" s="1">
        <v>30632</v>
      </c>
      <c r="F1993" s="1">
        <v>11926</v>
      </c>
      <c r="G1993" s="1">
        <v>18706</v>
      </c>
      <c r="H1993" s="3">
        <f t="shared" si="95"/>
        <v>0.61066858187516326</v>
      </c>
      <c r="I1993" s="1" t="s">
        <v>15</v>
      </c>
      <c r="J1993" s="1" t="s">
        <v>36</v>
      </c>
      <c r="K1993" s="1" t="s">
        <v>35</v>
      </c>
      <c r="L1993" s="1" t="s">
        <v>31</v>
      </c>
      <c r="M1993" s="1" t="s">
        <v>38</v>
      </c>
      <c r="N1993" s="1" t="s">
        <v>33</v>
      </c>
      <c r="O1993" s="13">
        <v>0.12</v>
      </c>
    </row>
    <row r="1994" spans="1:15" x14ac:dyDescent="0.25">
      <c r="A1994" s="1" t="s">
        <v>2029</v>
      </c>
      <c r="B1994" s="12">
        <v>44754</v>
      </c>
      <c r="C1994" s="12" t="str">
        <f t="shared" si="93"/>
        <v>2022</v>
      </c>
      <c r="D1994" s="12" t="str">
        <f t="shared" si="94"/>
        <v>Jul</v>
      </c>
      <c r="E1994" s="1">
        <v>43929</v>
      </c>
      <c r="F1994" s="1">
        <v>10814</v>
      </c>
      <c r="G1994" s="1">
        <v>33115</v>
      </c>
      <c r="H1994" s="3">
        <f t="shared" si="95"/>
        <v>0.75383004393453068</v>
      </c>
      <c r="I1994" s="1" t="s">
        <v>15</v>
      </c>
      <c r="J1994" s="1" t="s">
        <v>36</v>
      </c>
      <c r="K1994" s="1" t="s">
        <v>29</v>
      </c>
      <c r="L1994" s="1" t="s">
        <v>31</v>
      </c>
      <c r="M1994" s="1" t="s">
        <v>17</v>
      </c>
      <c r="N1994" s="1" t="s">
        <v>18</v>
      </c>
      <c r="O1994" s="13">
        <v>0.11</v>
      </c>
    </row>
    <row r="1995" spans="1:15" x14ac:dyDescent="0.25">
      <c r="A1995" s="1" t="s">
        <v>2030</v>
      </c>
      <c r="B1995" s="12">
        <v>45130</v>
      </c>
      <c r="C1995" s="12" t="str">
        <f t="shared" si="93"/>
        <v>2023</v>
      </c>
      <c r="D1995" s="12" t="str">
        <f t="shared" si="94"/>
        <v>Jul</v>
      </c>
      <c r="E1995" s="1">
        <v>36410</v>
      </c>
      <c r="F1995" s="1">
        <v>5608</v>
      </c>
      <c r="G1995" s="1">
        <v>30802</v>
      </c>
      <c r="H1995" s="3">
        <f t="shared" si="95"/>
        <v>0.84597638011535292</v>
      </c>
      <c r="I1995" s="1" t="s">
        <v>13</v>
      </c>
      <c r="J1995" s="1" t="s">
        <v>40</v>
      </c>
      <c r="K1995" s="1" t="s">
        <v>15</v>
      </c>
      <c r="L1995" s="1" t="s">
        <v>31</v>
      </c>
      <c r="M1995" s="1" t="s">
        <v>23</v>
      </c>
      <c r="N1995" s="1" t="s">
        <v>18</v>
      </c>
      <c r="O1995" s="13">
        <v>0.02</v>
      </c>
    </row>
    <row r="1996" spans="1:15" x14ac:dyDescent="0.25">
      <c r="A1996" s="1" t="s">
        <v>2031</v>
      </c>
      <c r="B1996" s="12">
        <v>45083</v>
      </c>
      <c r="C1996" s="12" t="str">
        <f t="shared" si="93"/>
        <v>2023</v>
      </c>
      <c r="D1996" s="12" t="str">
        <f t="shared" si="94"/>
        <v>Jun</v>
      </c>
      <c r="E1996" s="1">
        <v>42597</v>
      </c>
      <c r="F1996" s="1">
        <v>10385</v>
      </c>
      <c r="G1996" s="1">
        <v>32212</v>
      </c>
      <c r="H1996" s="3">
        <f t="shared" si="95"/>
        <v>0.75620348850858043</v>
      </c>
      <c r="I1996" s="1" t="s">
        <v>13</v>
      </c>
      <c r="J1996" s="1" t="s">
        <v>36</v>
      </c>
      <c r="K1996" s="1" t="s">
        <v>21</v>
      </c>
      <c r="L1996" s="1" t="s">
        <v>16</v>
      </c>
      <c r="M1996" s="1" t="s">
        <v>38</v>
      </c>
      <c r="N1996" s="1" t="s">
        <v>18</v>
      </c>
      <c r="O1996" s="13">
        <v>0.17</v>
      </c>
    </row>
    <row r="1997" spans="1:15" x14ac:dyDescent="0.25">
      <c r="A1997" s="1" t="s">
        <v>2032</v>
      </c>
      <c r="B1997" s="12">
        <v>44972</v>
      </c>
      <c r="C1997" s="12" t="str">
        <f t="shared" si="93"/>
        <v>2023</v>
      </c>
      <c r="D1997" s="12" t="str">
        <f t="shared" si="94"/>
        <v>Feb</v>
      </c>
      <c r="E1997" s="1">
        <v>16510</v>
      </c>
      <c r="F1997" s="1">
        <v>14630</v>
      </c>
      <c r="G1997" s="1">
        <v>1880</v>
      </c>
      <c r="H1997" s="3">
        <f t="shared" si="95"/>
        <v>0.11387038158691702</v>
      </c>
      <c r="I1997" s="1" t="s">
        <v>15</v>
      </c>
      <c r="J1997" s="1" t="s">
        <v>36</v>
      </c>
      <c r="K1997" s="1" t="s">
        <v>29</v>
      </c>
      <c r="L1997" s="1" t="s">
        <v>41</v>
      </c>
      <c r="M1997" s="1" t="s">
        <v>38</v>
      </c>
      <c r="N1997" s="1" t="s">
        <v>51</v>
      </c>
      <c r="O1997" s="13">
        <v>0.17</v>
      </c>
    </row>
    <row r="1998" spans="1:15" x14ac:dyDescent="0.25">
      <c r="A1998" s="1" t="s">
        <v>2033</v>
      </c>
      <c r="B1998" s="12">
        <v>45289</v>
      </c>
      <c r="C1998" s="12" t="str">
        <f t="shared" si="93"/>
        <v>2023</v>
      </c>
      <c r="D1998" s="12" t="str">
        <f t="shared" si="94"/>
        <v>Dec</v>
      </c>
      <c r="E1998" s="1">
        <v>9533</v>
      </c>
      <c r="F1998" s="1">
        <v>24753</v>
      </c>
      <c r="G1998" s="1">
        <v>-15220</v>
      </c>
      <c r="H1998" s="3">
        <f t="shared" si="95"/>
        <v>-1.5965593202559529</v>
      </c>
      <c r="I1998" s="1" t="s">
        <v>13</v>
      </c>
      <c r="J1998" s="1" t="s">
        <v>14</v>
      </c>
      <c r="K1998" s="1" t="s">
        <v>21</v>
      </c>
      <c r="L1998" s="1" t="s">
        <v>31</v>
      </c>
      <c r="M1998" s="1" t="s">
        <v>32</v>
      </c>
      <c r="N1998" s="1" t="s">
        <v>33</v>
      </c>
      <c r="O1998" s="13">
        <v>0.14000000000000001</v>
      </c>
    </row>
    <row r="1999" spans="1:15" x14ac:dyDescent="0.25">
      <c r="A1999" s="1" t="s">
        <v>2034</v>
      </c>
      <c r="B1999" s="12">
        <v>45105</v>
      </c>
      <c r="C1999" s="12" t="str">
        <f t="shared" si="93"/>
        <v>2023</v>
      </c>
      <c r="D1999" s="12" t="str">
        <f t="shared" si="94"/>
        <v>Jun</v>
      </c>
      <c r="E1999" s="1">
        <v>15284</v>
      </c>
      <c r="F1999" s="1">
        <v>9144</v>
      </c>
      <c r="G1999" s="1">
        <v>6140</v>
      </c>
      <c r="H1999" s="3">
        <f t="shared" si="95"/>
        <v>0.40172729651923578</v>
      </c>
      <c r="I1999" s="1" t="s">
        <v>35</v>
      </c>
      <c r="J1999" s="1" t="s">
        <v>36</v>
      </c>
      <c r="K1999" s="1" t="s">
        <v>21</v>
      </c>
      <c r="L1999" s="1" t="s">
        <v>16</v>
      </c>
      <c r="M1999" s="1" t="s">
        <v>32</v>
      </c>
      <c r="N1999" s="1" t="s">
        <v>51</v>
      </c>
      <c r="O1999" s="13">
        <v>0.17</v>
      </c>
    </row>
    <row r="2000" spans="1:15" x14ac:dyDescent="0.25">
      <c r="A2000" s="1" t="s">
        <v>2035</v>
      </c>
      <c r="B2000" s="12">
        <v>44996</v>
      </c>
      <c r="C2000" s="12" t="str">
        <f t="shared" si="93"/>
        <v>2023</v>
      </c>
      <c r="D2000" s="12" t="str">
        <f t="shared" si="94"/>
        <v>Mar</v>
      </c>
      <c r="E2000" s="1">
        <v>19703</v>
      </c>
      <c r="F2000" s="1">
        <v>5735</v>
      </c>
      <c r="G2000" s="1">
        <v>13968</v>
      </c>
      <c r="H2000" s="3">
        <f t="shared" si="95"/>
        <v>0.70892757448104349</v>
      </c>
      <c r="I2000" s="1" t="s">
        <v>20</v>
      </c>
      <c r="J2000" s="1" t="s">
        <v>30</v>
      </c>
      <c r="K2000" s="1" t="s">
        <v>35</v>
      </c>
      <c r="L2000" s="1" t="s">
        <v>31</v>
      </c>
      <c r="M2000" s="1" t="s">
        <v>32</v>
      </c>
      <c r="N2000" s="1" t="s">
        <v>33</v>
      </c>
      <c r="O2000" s="13">
        <v>0.16</v>
      </c>
    </row>
    <row r="2001" spans="1:15" x14ac:dyDescent="0.25">
      <c r="A2001" s="1" t="s">
        <v>2036</v>
      </c>
      <c r="B2001" s="12">
        <v>45148</v>
      </c>
      <c r="C2001" s="12" t="str">
        <f t="shared" si="93"/>
        <v>2023</v>
      </c>
      <c r="D2001" s="12" t="str">
        <f t="shared" si="94"/>
        <v>Aug</v>
      </c>
      <c r="E2001" s="1">
        <v>19451</v>
      </c>
      <c r="F2001" s="1">
        <v>6644</v>
      </c>
      <c r="G2001" s="1">
        <v>12807</v>
      </c>
      <c r="H2001" s="3">
        <f t="shared" si="95"/>
        <v>0.65842373142769006</v>
      </c>
      <c r="I2001" s="1" t="s">
        <v>13</v>
      </c>
      <c r="J2001" s="1" t="s">
        <v>40</v>
      </c>
      <c r="K2001" s="1" t="s">
        <v>21</v>
      </c>
      <c r="L2001" s="1" t="s">
        <v>31</v>
      </c>
      <c r="M2001" s="1" t="s">
        <v>23</v>
      </c>
      <c r="N2001" s="1" t="s">
        <v>24</v>
      </c>
      <c r="O2001" s="13">
        <v>0.03</v>
      </c>
    </row>
  </sheetData>
  <autoFilter ref="A1:O2001"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37337-B129-4F07-B936-AAAFCC03486A}">
  <dimension ref="A1:AP39"/>
  <sheetViews>
    <sheetView workbookViewId="0">
      <selection activeCell="A27" sqref="A27:C27"/>
    </sheetView>
  </sheetViews>
  <sheetFormatPr defaultRowHeight="15" x14ac:dyDescent="0.25"/>
  <cols>
    <col min="1" max="1" width="15.42578125" bestFit="1" customWidth="1"/>
    <col min="2" max="2" width="15.5703125" bestFit="1" customWidth="1"/>
    <col min="3" max="3" width="16" bestFit="1" customWidth="1"/>
    <col min="4" max="4" width="12.5703125" bestFit="1" customWidth="1"/>
    <col min="5" max="5" width="14.7109375" bestFit="1" customWidth="1"/>
    <col min="6" max="6" width="13.85546875" bestFit="1" customWidth="1"/>
    <col min="8" max="8" width="12.140625" bestFit="1" customWidth="1"/>
    <col min="9" max="9" width="15.5703125" bestFit="1" customWidth="1"/>
    <col min="10" max="11" width="14.7109375" bestFit="1" customWidth="1"/>
    <col min="13" max="13" width="12.5703125" bestFit="1" customWidth="1"/>
    <col min="15" max="15" width="15.42578125" bestFit="1" customWidth="1"/>
    <col min="16" max="16" width="15.5703125" bestFit="1" customWidth="1"/>
    <col min="17" max="17" width="12.5703125" bestFit="1" customWidth="1"/>
    <col min="18" max="18" width="14.7109375" bestFit="1" customWidth="1"/>
    <col min="20" max="20" width="15.42578125" bestFit="1" customWidth="1"/>
    <col min="21" max="21" width="15.5703125" bestFit="1" customWidth="1"/>
    <col min="22" max="22" width="12.5703125" bestFit="1" customWidth="1"/>
    <col min="23" max="23" width="14.7109375" bestFit="1" customWidth="1"/>
    <col min="27" max="27" width="15.42578125" bestFit="1" customWidth="1"/>
    <col min="28" max="28" width="14.7109375" bestFit="1" customWidth="1"/>
    <col min="29" max="29" width="12.5703125" bestFit="1" customWidth="1"/>
    <col min="30" max="30" width="14.7109375" bestFit="1" customWidth="1"/>
    <col min="33" max="33" width="15.42578125" bestFit="1" customWidth="1"/>
    <col min="34" max="35" width="15.5703125" bestFit="1" customWidth="1"/>
    <col min="36" max="36" width="14.7109375" bestFit="1" customWidth="1"/>
    <col min="39" max="39" width="15.42578125" bestFit="1" customWidth="1"/>
    <col min="40" max="40" width="14.7109375" bestFit="1" customWidth="1"/>
    <col min="41" max="41" width="15.42578125" bestFit="1" customWidth="1"/>
  </cols>
  <sheetData>
    <row r="1" spans="1:42" x14ac:dyDescent="0.25">
      <c r="A1" s="19" t="s">
        <v>2039</v>
      </c>
      <c r="B1" s="19"/>
      <c r="C1" s="6"/>
      <c r="E1" s="18" t="s">
        <v>2041</v>
      </c>
      <c r="F1" s="18"/>
      <c r="H1" s="8" t="s">
        <v>2048</v>
      </c>
      <c r="K1" s="5" t="s">
        <v>2037</v>
      </c>
    </row>
    <row r="2" spans="1:42" x14ac:dyDescent="0.25">
      <c r="A2" s="4"/>
      <c r="B2" s="4"/>
      <c r="C2" s="4"/>
    </row>
    <row r="3" spans="1:42" x14ac:dyDescent="0.25">
      <c r="A3" s="4" t="s">
        <v>2040</v>
      </c>
      <c r="B3" s="4"/>
      <c r="C3" s="4"/>
      <c r="E3" s="4" t="s">
        <v>2043</v>
      </c>
      <c r="H3" s="4" t="s">
        <v>2048</v>
      </c>
    </row>
    <row r="4" spans="1:42" x14ac:dyDescent="0.25">
      <c r="A4" s="4">
        <v>53965575</v>
      </c>
      <c r="B4" s="10">
        <f>GETPIVOTDATA("Revenue",$A$3)</f>
        <v>53965575</v>
      </c>
      <c r="C4" s="4"/>
      <c r="E4" s="4">
        <v>20493529</v>
      </c>
      <c r="F4" s="11">
        <f>GETPIVOTDATA("Profit",$E$3)</f>
        <v>20493529</v>
      </c>
      <c r="H4" s="17">
        <v>0.11951242630287161</v>
      </c>
      <c r="I4" s="9">
        <f>GETPIVOTDATA("Profit %",$H$3)</f>
        <v>0.11951242630287161</v>
      </c>
      <c r="K4" s="9">
        <f>GETPIVOTDATA("Profit",$E$3)/GETPIVOTDATA("Revenue",$A$3)</f>
        <v>0.37975188812497596</v>
      </c>
      <c r="L4" s="7">
        <f>K4</f>
        <v>0.37975188812497596</v>
      </c>
    </row>
    <row r="5" spans="1:42" x14ac:dyDescent="0.25">
      <c r="A5" s="4"/>
      <c r="B5" s="4"/>
      <c r="C5" s="4"/>
    </row>
    <row r="6" spans="1:42" x14ac:dyDescent="0.25">
      <c r="A6" s="20" t="s">
        <v>2065</v>
      </c>
      <c r="B6" s="20"/>
      <c r="C6" s="20"/>
      <c r="D6" s="20"/>
      <c r="H6" s="18" t="s">
        <v>2066</v>
      </c>
      <c r="I6" s="18"/>
      <c r="J6" s="18"/>
      <c r="K6" s="18"/>
      <c r="O6" s="18" t="s">
        <v>2067</v>
      </c>
      <c r="P6" s="18"/>
      <c r="Q6" s="18"/>
      <c r="R6" s="18"/>
      <c r="T6" s="18" t="s">
        <v>2068</v>
      </c>
      <c r="U6" s="18"/>
      <c r="V6" s="18"/>
      <c r="W6" s="18"/>
      <c r="AA6" s="18" t="s">
        <v>2069</v>
      </c>
      <c r="AB6" s="18"/>
      <c r="AC6" s="18"/>
      <c r="AD6" s="18"/>
      <c r="AG6" s="18" t="s">
        <v>2047</v>
      </c>
      <c r="AH6" s="18"/>
      <c r="AI6" s="18"/>
      <c r="AJ6" s="18"/>
      <c r="AM6" s="18" t="s">
        <v>2071</v>
      </c>
      <c r="AN6" s="18"/>
      <c r="AO6" s="18"/>
      <c r="AP6" s="18"/>
    </row>
    <row r="8" spans="1:42" x14ac:dyDescent="0.25">
      <c r="H8" s="14" t="s">
        <v>2045</v>
      </c>
      <c r="I8" s="4" t="s">
        <v>2038</v>
      </c>
      <c r="O8" s="14" t="s">
        <v>2045</v>
      </c>
      <c r="P8" s="4" t="s">
        <v>2038</v>
      </c>
      <c r="T8" s="14" t="s">
        <v>2045</v>
      </c>
      <c r="U8" s="4" t="s">
        <v>2038</v>
      </c>
      <c r="AA8" s="14" t="s">
        <v>2045</v>
      </c>
      <c r="AB8" s="4" t="s">
        <v>2044</v>
      </c>
      <c r="AG8" s="14" t="s">
        <v>2045</v>
      </c>
      <c r="AH8" s="4" t="s">
        <v>2038</v>
      </c>
      <c r="AM8" s="14" t="s">
        <v>2045</v>
      </c>
      <c r="AN8" s="4" t="s">
        <v>2044</v>
      </c>
      <c r="AO8" s="4" t="s">
        <v>2070</v>
      </c>
    </row>
    <row r="9" spans="1:42" x14ac:dyDescent="0.25">
      <c r="A9" s="14" t="s">
        <v>2045</v>
      </c>
      <c r="B9" s="4" t="s">
        <v>2038</v>
      </c>
      <c r="C9" s="4" t="s">
        <v>2050</v>
      </c>
      <c r="D9" s="4" t="s">
        <v>2042</v>
      </c>
      <c r="E9" s="4" t="s">
        <v>2044</v>
      </c>
      <c r="H9" s="4" t="s">
        <v>36</v>
      </c>
      <c r="I9" s="4">
        <v>22323937</v>
      </c>
      <c r="O9" s="4" t="s">
        <v>41</v>
      </c>
      <c r="P9" s="4">
        <v>8585057</v>
      </c>
      <c r="T9" s="4" t="s">
        <v>24</v>
      </c>
      <c r="U9" s="16">
        <v>0.1757621965484478</v>
      </c>
      <c r="AA9" s="4" t="s">
        <v>15</v>
      </c>
      <c r="AB9" s="17">
        <v>9.703918266706614E-2</v>
      </c>
      <c r="AG9" s="4" t="s">
        <v>45</v>
      </c>
      <c r="AH9" s="10">
        <v>4282066</v>
      </c>
      <c r="AM9" s="4" t="s">
        <v>41</v>
      </c>
      <c r="AN9" s="17">
        <v>7.0207315031000181E-2</v>
      </c>
      <c r="AO9" s="17">
        <v>0.15697534472679747</v>
      </c>
    </row>
    <row r="10" spans="1:42" x14ac:dyDescent="0.25">
      <c r="A10" s="4" t="s">
        <v>2053</v>
      </c>
      <c r="B10" s="4">
        <v>4795117</v>
      </c>
      <c r="C10" s="4">
        <v>3074853</v>
      </c>
      <c r="D10" s="4">
        <v>1720264</v>
      </c>
      <c r="E10" s="17">
        <v>9.3842172469304957E-2</v>
      </c>
      <c r="H10" s="15" t="s">
        <v>15</v>
      </c>
      <c r="I10" s="4">
        <v>2128430</v>
      </c>
      <c r="O10" s="15" t="s">
        <v>23</v>
      </c>
      <c r="P10" s="4">
        <v>1738942</v>
      </c>
      <c r="T10" s="4" t="s">
        <v>18</v>
      </c>
      <c r="U10" s="16">
        <v>0.42625944409931704</v>
      </c>
      <c r="AA10" s="4" t="s">
        <v>35</v>
      </c>
      <c r="AB10" s="17">
        <v>0.1688588077796026</v>
      </c>
      <c r="AG10" s="4" t="s">
        <v>15</v>
      </c>
      <c r="AH10" s="10">
        <v>5162833</v>
      </c>
      <c r="AM10" s="4" t="s">
        <v>27</v>
      </c>
      <c r="AN10" s="17">
        <v>0.16207072405699349</v>
      </c>
      <c r="AO10" s="17">
        <v>0.19359719404422124</v>
      </c>
    </row>
    <row r="11" spans="1:42" x14ac:dyDescent="0.25">
      <c r="A11" s="4" t="s">
        <v>2054</v>
      </c>
      <c r="B11" s="4">
        <v>4403384</v>
      </c>
      <c r="C11" s="4">
        <v>2608251</v>
      </c>
      <c r="D11" s="4">
        <v>1795133</v>
      </c>
      <c r="E11" s="17">
        <v>0.10796468734519045</v>
      </c>
      <c r="H11" s="15" t="s">
        <v>35</v>
      </c>
      <c r="I11" s="4">
        <v>3972582</v>
      </c>
      <c r="O11" s="15" t="s">
        <v>32</v>
      </c>
      <c r="P11" s="4">
        <v>1933175</v>
      </c>
      <c r="T11" s="4" t="s">
        <v>33</v>
      </c>
      <c r="U11" s="16">
        <v>0.25491536039410312</v>
      </c>
      <c r="AA11" s="4" t="s">
        <v>20</v>
      </c>
      <c r="AB11" s="17">
        <v>0.15292840382735948</v>
      </c>
      <c r="AG11" s="4" t="s">
        <v>21</v>
      </c>
      <c r="AH11" s="10">
        <v>21751813</v>
      </c>
      <c r="AM11" s="4" t="s">
        <v>22</v>
      </c>
      <c r="AN11" s="17">
        <v>0.10924638829639581</v>
      </c>
      <c r="AO11" s="17">
        <v>0.1005467487362882</v>
      </c>
    </row>
    <row r="12" spans="1:42" x14ac:dyDescent="0.25">
      <c r="A12" s="4" t="s">
        <v>2055</v>
      </c>
      <c r="B12" s="4">
        <v>4931753</v>
      </c>
      <c r="C12" s="4">
        <v>2907380</v>
      </c>
      <c r="D12" s="4">
        <v>2024373</v>
      </c>
      <c r="E12" s="17">
        <v>0.14017238057020789</v>
      </c>
      <c r="H12" s="15" t="s">
        <v>20</v>
      </c>
      <c r="I12" s="4">
        <v>2849929</v>
      </c>
      <c r="O12" s="15" t="s">
        <v>38</v>
      </c>
      <c r="P12" s="4">
        <v>1265997</v>
      </c>
      <c r="T12" s="4" t="s">
        <v>51</v>
      </c>
      <c r="U12" s="16">
        <v>0.1430629989581321</v>
      </c>
      <c r="AA12" s="4" t="s">
        <v>13</v>
      </c>
      <c r="AB12" s="17">
        <v>0.36196487407483485</v>
      </c>
      <c r="AG12" s="4" t="s">
        <v>35</v>
      </c>
      <c r="AH12" s="10">
        <v>8151306</v>
      </c>
      <c r="AM12" s="4" t="s">
        <v>31</v>
      </c>
      <c r="AN12" s="17">
        <v>0.48516633600260278</v>
      </c>
      <c r="AO12" s="17">
        <v>0.40841098999346692</v>
      </c>
    </row>
    <row r="13" spans="1:42" x14ac:dyDescent="0.25">
      <c r="A13" s="4" t="s">
        <v>2056</v>
      </c>
      <c r="B13" s="4">
        <v>4507639</v>
      </c>
      <c r="C13" s="4">
        <v>2729026</v>
      </c>
      <c r="D13" s="4">
        <v>1778613</v>
      </c>
      <c r="E13" s="17">
        <v>7.1240217812236883E-2</v>
      </c>
      <c r="H13" s="15" t="s">
        <v>13</v>
      </c>
      <c r="I13" s="4">
        <v>9242569</v>
      </c>
      <c r="O13" s="15" t="s">
        <v>17</v>
      </c>
      <c r="P13" s="4">
        <v>3646943</v>
      </c>
      <c r="T13" s="4" t="s">
        <v>2046</v>
      </c>
      <c r="U13" s="16">
        <v>1</v>
      </c>
      <c r="AA13" s="4" t="s">
        <v>29</v>
      </c>
      <c r="AB13" s="17">
        <v>0.21920873165113691</v>
      </c>
      <c r="AG13" s="4" t="s">
        <v>20</v>
      </c>
      <c r="AH13" s="10">
        <v>6092500</v>
      </c>
      <c r="AM13" s="4" t="s">
        <v>16</v>
      </c>
      <c r="AN13" s="17">
        <v>0.17330923661300782</v>
      </c>
      <c r="AO13" s="17">
        <v>0.14046972249922618</v>
      </c>
    </row>
    <row r="14" spans="1:42" x14ac:dyDescent="0.25">
      <c r="A14" s="4" t="s">
        <v>2057</v>
      </c>
      <c r="B14" s="4">
        <v>4291764</v>
      </c>
      <c r="C14" s="4">
        <v>2626581</v>
      </c>
      <c r="D14" s="4">
        <v>1665183</v>
      </c>
      <c r="E14" s="17">
        <v>9.8863350288438859E-2</v>
      </c>
      <c r="H14" s="15" t="s">
        <v>29</v>
      </c>
      <c r="I14" s="4">
        <v>4130427</v>
      </c>
      <c r="O14" s="4" t="s">
        <v>27</v>
      </c>
      <c r="P14" s="4">
        <v>10199670</v>
      </c>
      <c r="AA14" s="4" t="s">
        <v>2046</v>
      </c>
      <c r="AB14" s="17">
        <v>1</v>
      </c>
      <c r="AG14" s="4" t="s">
        <v>29</v>
      </c>
      <c r="AH14" s="10">
        <v>8525057</v>
      </c>
      <c r="AM14" s="4" t="s">
        <v>2046</v>
      </c>
      <c r="AN14" s="17">
        <v>1</v>
      </c>
      <c r="AO14" s="17">
        <v>1</v>
      </c>
    </row>
    <row r="15" spans="1:42" x14ac:dyDescent="0.25">
      <c r="A15" s="4" t="s">
        <v>2058</v>
      </c>
      <c r="B15" s="4">
        <v>4345545</v>
      </c>
      <c r="C15" s="4">
        <v>2920621</v>
      </c>
      <c r="D15" s="4">
        <v>1424924</v>
      </c>
      <c r="E15" s="17">
        <v>1.8731030373094891E-2</v>
      </c>
      <c r="H15" s="4" t="s">
        <v>40</v>
      </c>
      <c r="I15" s="4">
        <v>6601298</v>
      </c>
      <c r="O15" s="15" t="s">
        <v>23</v>
      </c>
      <c r="P15" s="4">
        <v>2895658</v>
      </c>
      <c r="AG15" s="4" t="s">
        <v>2046</v>
      </c>
      <c r="AH15" s="4">
        <v>53965575</v>
      </c>
    </row>
    <row r="16" spans="1:42" x14ac:dyDescent="0.25">
      <c r="A16" s="4" t="s">
        <v>2059</v>
      </c>
      <c r="B16" s="4">
        <v>5238960</v>
      </c>
      <c r="C16" s="4">
        <v>3217171</v>
      </c>
      <c r="D16" s="4">
        <v>2021789</v>
      </c>
      <c r="E16" s="17">
        <v>9.9451990876050916E-2</v>
      </c>
      <c r="H16" s="15" t="s">
        <v>15</v>
      </c>
      <c r="I16" s="4">
        <v>758352</v>
      </c>
      <c r="O16" s="15" t="s">
        <v>32</v>
      </c>
      <c r="P16" s="4">
        <v>1905708</v>
      </c>
    </row>
    <row r="17" spans="1:16" x14ac:dyDescent="0.25">
      <c r="A17" s="4" t="s">
        <v>2060</v>
      </c>
      <c r="B17" s="4">
        <v>4185683</v>
      </c>
      <c r="C17" s="4">
        <v>2541092</v>
      </c>
      <c r="D17" s="4">
        <v>1644591</v>
      </c>
      <c r="E17" s="17">
        <v>9.4553954483700894E-2</v>
      </c>
      <c r="H17" s="15" t="s">
        <v>35</v>
      </c>
      <c r="I17" s="4">
        <v>1116491</v>
      </c>
      <c r="O17" s="15" t="s">
        <v>38</v>
      </c>
      <c r="P17" s="4">
        <v>1280344</v>
      </c>
    </row>
    <row r="18" spans="1:16" x14ac:dyDescent="0.25">
      <c r="A18" s="4" t="s">
        <v>2061</v>
      </c>
      <c r="B18" s="4">
        <v>4391880</v>
      </c>
      <c r="C18" s="4">
        <v>2942516</v>
      </c>
      <c r="D18" s="4">
        <v>1449364</v>
      </c>
      <c r="E18" s="17">
        <v>1.3695238379014478E-2</v>
      </c>
      <c r="H18" s="15" t="s">
        <v>20</v>
      </c>
      <c r="I18" s="4">
        <v>628403</v>
      </c>
      <c r="O18" s="15" t="s">
        <v>17</v>
      </c>
      <c r="P18" s="4">
        <v>4117960</v>
      </c>
    </row>
    <row r="19" spans="1:16" x14ac:dyDescent="0.25">
      <c r="A19" s="4" t="s">
        <v>2062</v>
      </c>
      <c r="B19" s="4">
        <v>4530455</v>
      </c>
      <c r="C19" s="4">
        <v>2795313</v>
      </c>
      <c r="D19" s="4">
        <v>1735142</v>
      </c>
      <c r="E19" s="17">
        <v>6.5230620869117836E-2</v>
      </c>
      <c r="H19" s="15" t="s">
        <v>13</v>
      </c>
      <c r="I19" s="4">
        <v>2718007</v>
      </c>
      <c r="O19" s="4" t="s">
        <v>22</v>
      </c>
      <c r="P19" s="4">
        <v>5496803</v>
      </c>
    </row>
    <row r="20" spans="1:16" x14ac:dyDescent="0.25">
      <c r="A20" s="4" t="s">
        <v>2063</v>
      </c>
      <c r="B20" s="4">
        <v>3855806</v>
      </c>
      <c r="C20" s="4">
        <v>2479870</v>
      </c>
      <c r="D20" s="4">
        <v>1375936</v>
      </c>
      <c r="E20" s="17">
        <v>6.5978074954821317E-2</v>
      </c>
      <c r="H20" s="15" t="s">
        <v>29</v>
      </c>
      <c r="I20" s="4">
        <v>1380045</v>
      </c>
      <c r="O20" s="15" t="s">
        <v>23</v>
      </c>
      <c r="P20" s="4">
        <v>1446392</v>
      </c>
    </row>
    <row r="21" spans="1:16" x14ac:dyDescent="0.25">
      <c r="A21" s="4" t="s">
        <v>2064</v>
      </c>
      <c r="B21" s="4">
        <v>4487589</v>
      </c>
      <c r="C21" s="4">
        <v>2629372</v>
      </c>
      <c r="D21" s="4">
        <v>1858217</v>
      </c>
      <c r="E21" s="17">
        <v>0.1302762815788206</v>
      </c>
      <c r="H21" s="4" t="s">
        <v>14</v>
      </c>
      <c r="I21" s="4">
        <v>8659076</v>
      </c>
      <c r="O21" s="15" t="s">
        <v>32</v>
      </c>
      <c r="P21" s="4">
        <v>1434952</v>
      </c>
    </row>
    <row r="22" spans="1:16" x14ac:dyDescent="0.25">
      <c r="A22" s="4" t="s">
        <v>2046</v>
      </c>
      <c r="B22" s="4">
        <v>53965575</v>
      </c>
      <c r="C22" s="4">
        <v>33472046</v>
      </c>
      <c r="D22" s="4">
        <v>20493529</v>
      </c>
      <c r="E22" s="17">
        <v>1</v>
      </c>
      <c r="H22" s="15" t="s">
        <v>15</v>
      </c>
      <c r="I22" s="4">
        <v>1234323</v>
      </c>
      <c r="O22" s="15" t="s">
        <v>38</v>
      </c>
      <c r="P22" s="4">
        <v>532112</v>
      </c>
    </row>
    <row r="23" spans="1:16" x14ac:dyDescent="0.25">
      <c r="H23" s="15" t="s">
        <v>35</v>
      </c>
      <c r="I23" s="4">
        <v>1125038</v>
      </c>
      <c r="O23" s="15" t="s">
        <v>17</v>
      </c>
      <c r="P23" s="4">
        <v>2083347</v>
      </c>
    </row>
    <row r="24" spans="1:16" x14ac:dyDescent="0.25">
      <c r="H24" s="15" t="s">
        <v>20</v>
      </c>
      <c r="I24" s="4">
        <v>1253414</v>
      </c>
      <c r="O24" s="4" t="s">
        <v>31</v>
      </c>
      <c r="P24" s="4">
        <v>21863582</v>
      </c>
    </row>
    <row r="25" spans="1:16" x14ac:dyDescent="0.25">
      <c r="H25" s="15" t="s">
        <v>13</v>
      </c>
      <c r="I25" s="4">
        <v>3493975</v>
      </c>
      <c r="O25" s="15" t="s">
        <v>23</v>
      </c>
      <c r="P25" s="4">
        <v>5042252</v>
      </c>
    </row>
    <row r="26" spans="1:16" x14ac:dyDescent="0.25">
      <c r="H26" s="15" t="s">
        <v>29</v>
      </c>
      <c r="I26" s="4">
        <v>1552326</v>
      </c>
      <c r="O26" s="15" t="s">
        <v>32</v>
      </c>
      <c r="P26" s="4">
        <v>4101391</v>
      </c>
    </row>
    <row r="27" spans="1:16" x14ac:dyDescent="0.25">
      <c r="A27" s="18" t="s">
        <v>2049</v>
      </c>
      <c r="B27" s="18"/>
      <c r="C27" s="18"/>
      <c r="H27" s="4" t="s">
        <v>26</v>
      </c>
      <c r="I27" s="4">
        <v>10866328</v>
      </c>
      <c r="O27" s="15" t="s">
        <v>38</v>
      </c>
      <c r="P27" s="4">
        <v>3386743</v>
      </c>
    </row>
    <row r="28" spans="1:16" x14ac:dyDescent="0.25">
      <c r="A28" s="18" t="s">
        <v>2072</v>
      </c>
      <c r="B28" s="18"/>
      <c r="C28" s="18"/>
      <c r="H28" s="15" t="s">
        <v>15</v>
      </c>
      <c r="I28" s="4">
        <v>597121</v>
      </c>
      <c r="O28" s="15" t="s">
        <v>17</v>
      </c>
      <c r="P28" s="4">
        <v>9333196</v>
      </c>
    </row>
    <row r="29" spans="1:16" x14ac:dyDescent="0.25">
      <c r="H29" s="15" t="s">
        <v>35</v>
      </c>
      <c r="I29" s="4">
        <v>2027516</v>
      </c>
      <c r="O29" s="4" t="s">
        <v>16</v>
      </c>
      <c r="P29" s="4">
        <v>7820463</v>
      </c>
    </row>
    <row r="30" spans="1:16" x14ac:dyDescent="0.25">
      <c r="H30" s="15" t="s">
        <v>20</v>
      </c>
      <c r="I30" s="4">
        <v>1405683</v>
      </c>
      <c r="O30" s="15" t="s">
        <v>23</v>
      </c>
      <c r="P30" s="4">
        <v>1823744</v>
      </c>
    </row>
    <row r="31" spans="1:16" x14ac:dyDescent="0.25">
      <c r="H31" s="15" t="s">
        <v>13</v>
      </c>
      <c r="I31" s="4">
        <v>4763383</v>
      </c>
      <c r="O31" s="15" t="s">
        <v>32</v>
      </c>
      <c r="P31" s="4">
        <v>1310424</v>
      </c>
    </row>
    <row r="32" spans="1:16" x14ac:dyDescent="0.25">
      <c r="H32" s="15" t="s">
        <v>29</v>
      </c>
      <c r="I32" s="4">
        <v>2072625</v>
      </c>
      <c r="O32" s="15" t="s">
        <v>38</v>
      </c>
      <c r="P32" s="4">
        <v>1049508</v>
      </c>
    </row>
    <row r="33" spans="8:16" x14ac:dyDescent="0.25">
      <c r="H33" s="4" t="s">
        <v>30</v>
      </c>
      <c r="I33" s="4">
        <v>5514936</v>
      </c>
      <c r="O33" s="15" t="s">
        <v>17</v>
      </c>
      <c r="P33" s="4">
        <v>3636787</v>
      </c>
    </row>
    <row r="34" spans="8:16" x14ac:dyDescent="0.25">
      <c r="H34" s="15" t="s">
        <v>15</v>
      </c>
      <c r="I34" s="4">
        <v>681222</v>
      </c>
      <c r="O34" s="4" t="s">
        <v>2046</v>
      </c>
      <c r="P34" s="4">
        <v>53965575</v>
      </c>
    </row>
    <row r="35" spans="8:16" x14ac:dyDescent="0.25">
      <c r="H35" s="15" t="s">
        <v>35</v>
      </c>
      <c r="I35" s="4">
        <v>514285</v>
      </c>
    </row>
    <row r="36" spans="8:16" x14ac:dyDescent="0.25">
      <c r="H36" s="15" t="s">
        <v>20</v>
      </c>
      <c r="I36" s="4">
        <v>920647</v>
      </c>
    </row>
    <row r="37" spans="8:16" x14ac:dyDescent="0.25">
      <c r="H37" s="15" t="s">
        <v>13</v>
      </c>
      <c r="I37" s="4">
        <v>2494052</v>
      </c>
    </row>
    <row r="38" spans="8:16" x14ac:dyDescent="0.25">
      <c r="H38" s="15" t="s">
        <v>29</v>
      </c>
      <c r="I38" s="4">
        <v>904730</v>
      </c>
    </row>
    <row r="39" spans="8:16" x14ac:dyDescent="0.25">
      <c r="H39" s="4" t="s">
        <v>2046</v>
      </c>
      <c r="I39" s="4">
        <v>53965575</v>
      </c>
    </row>
  </sheetData>
  <mergeCells count="11">
    <mergeCell ref="A1:B1"/>
    <mergeCell ref="E1:F1"/>
    <mergeCell ref="H6:K6"/>
    <mergeCell ref="A6:D6"/>
    <mergeCell ref="O6:R6"/>
    <mergeCell ref="AM6:AP6"/>
    <mergeCell ref="A27:C27"/>
    <mergeCell ref="A28:C28"/>
    <mergeCell ref="T6:W6"/>
    <mergeCell ref="AA6:AD6"/>
    <mergeCell ref="AG6:AJ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99B51-195E-48AB-A131-8EA28622EC0A}">
  <dimension ref="A1"/>
  <sheetViews>
    <sheetView showGridLines="0" showRowColHeaders="0" tabSelected="1" topLeftCell="A25" zoomScale="98" zoomScaleNormal="98" workbookViewId="0">
      <selection activeCell="M46" sqref="M46"/>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 Data</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Jayant Topnani</dc:creator>
  <cp:lastModifiedBy>admin</cp:lastModifiedBy>
  <dcterms:created xsi:type="dcterms:W3CDTF">2015-06-05T18:17:20Z</dcterms:created>
  <dcterms:modified xsi:type="dcterms:W3CDTF">2025-04-07T14:12:47Z</dcterms:modified>
</cp:coreProperties>
</file>