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kesh\Desktop\"/>
    </mc:Choice>
  </mc:AlternateContent>
  <xr:revisionPtr revIDLastSave="0" documentId="13_ncr:1_{0EE562AB-3A00-4761-9698-CC887D398EE2}" xr6:coauthVersionLast="46" xr6:coauthVersionMax="46" xr10:uidLastSave="{00000000-0000-0000-0000-000000000000}"/>
  <bookViews>
    <workbookView xWindow="-120" yWindow="-120" windowWidth="20730" windowHeight="11160" xr2:uid="{060A60F1-57B8-43AD-8F51-802AA4AC4DFB}"/>
  </bookViews>
  <sheets>
    <sheet name="GUIDE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4" i="2" l="1"/>
  <c r="F20" i="2"/>
  <c r="F17" i="2"/>
  <c r="D3" i="1"/>
  <c r="D4" i="1"/>
  <c r="D5" i="1"/>
  <c r="D6" i="1"/>
  <c r="D7" i="1"/>
  <c r="D8" i="1"/>
  <c r="D9" i="1"/>
  <c r="D10" i="1"/>
  <c r="D11" i="1"/>
  <c r="F11" i="1" s="1"/>
  <c r="D12" i="1"/>
  <c r="D13" i="1"/>
  <c r="D14" i="1"/>
  <c r="D15" i="1"/>
  <c r="D16" i="1"/>
  <c r="D17" i="1"/>
  <c r="F17" i="1" s="1"/>
  <c r="D18" i="1"/>
  <c r="D19" i="1"/>
  <c r="F19" i="1" s="1"/>
  <c r="F4" i="1"/>
  <c r="F6" i="1"/>
  <c r="F8" i="1"/>
  <c r="F10" i="1"/>
  <c r="F12" i="1"/>
  <c r="F14" i="1"/>
  <c r="F16" i="1"/>
  <c r="F18" i="1"/>
  <c r="K10" i="1"/>
  <c r="K9" i="1"/>
  <c r="H5" i="1"/>
  <c r="G5" i="1"/>
  <c r="F15" i="1"/>
  <c r="F7" i="1"/>
  <c r="F5" i="1"/>
  <c r="F9" i="1"/>
  <c r="F13" i="1"/>
  <c r="F3" i="1" l="1"/>
  <c r="N5" i="1" s="1" a="1"/>
  <c r="N5" i="1" s="1"/>
  <c r="K5" i="1" l="1"/>
  <c r="J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<sst xmlns="http://schemas.openxmlformats.org/spreadsheetml/2006/main" count="61" uniqueCount="40">
  <si>
    <t>Flat no.</t>
  </si>
  <si>
    <t>Members</t>
  </si>
  <si>
    <t>Start date</t>
  </si>
  <si>
    <t>End date</t>
  </si>
  <si>
    <t>Flats</t>
  </si>
  <si>
    <t>ORIGINAL COUNT</t>
  </si>
  <si>
    <t>Column2</t>
  </si>
  <si>
    <t>ACTIVE CASES</t>
  </si>
  <si>
    <t>QUERY</t>
  </si>
  <si>
    <t>Number of cases on date:</t>
  </si>
  <si>
    <t>Members:</t>
  </si>
  <si>
    <t>Flats:</t>
  </si>
  <si>
    <t>Cases recovered or quarantine over</t>
  </si>
  <si>
    <t>Developed by finpandit@gmail.com</t>
  </si>
  <si>
    <t>Instructions</t>
  </si>
  <si>
    <t>Data sheet is used for making entries.</t>
  </si>
  <si>
    <t>Table 1</t>
  </si>
  <si>
    <t>Table 2</t>
  </si>
  <si>
    <t>i.e. ONLY for columns titled Flat no., Members and Start date (which is the date on which members in this flat tested positive.)</t>
  </si>
  <si>
    <t>Remarks</t>
  </si>
  <si>
    <t>End date is start date plus 14 days.It and rest of the information is automatically calculated.</t>
  </si>
  <si>
    <t>VERY IMPORTANT CASE</t>
  </si>
  <si>
    <t>Consider a case as under:</t>
  </si>
  <si>
    <t xml:space="preserve">Flat no. </t>
  </si>
  <si>
    <t>A1111</t>
  </si>
  <si>
    <t>Flat A1111 has 5 members of which 3 tested positive on 14-05-2021</t>
  </si>
  <si>
    <t>So entry is:</t>
  </si>
  <si>
    <t>Subsequently on 19-05-2021, another member also reported positive. So change records as</t>
  </si>
  <si>
    <t>(Don’t make another entry for this flat)</t>
  </si>
  <si>
    <t>→</t>
  </si>
  <si>
    <t>Or if 1 member tested negative,reduce the number of members by 1</t>
  </si>
  <si>
    <t>LOGIC: It would be prudent for all members of the flat to still observe quarantine till last date.</t>
  </si>
  <si>
    <r>
      <t xml:space="preserve">Data needs to be entered in only the first three columns of left most table called </t>
    </r>
    <r>
      <rPr>
        <b/>
        <sz val="14"/>
        <color theme="1"/>
        <rFont val="Calibri"/>
        <family val="2"/>
        <scheme val="minor"/>
      </rPr>
      <t>TABLE 1</t>
    </r>
  </si>
  <si>
    <r>
      <t xml:space="preserve">In </t>
    </r>
    <r>
      <rPr>
        <b/>
        <sz val="14"/>
        <color theme="1"/>
        <rFont val="Calibri"/>
        <family val="2"/>
        <scheme val="minor"/>
      </rPr>
      <t>Remarks</t>
    </r>
    <r>
      <rPr>
        <sz val="14"/>
        <color theme="1"/>
        <rFont val="Calibri"/>
        <family val="2"/>
        <scheme val="minor"/>
      </rPr>
      <t xml:space="preserve"> column of Table 1, you can write if the members results are negative, if tested earlier to End date.</t>
    </r>
  </si>
  <si>
    <t>You can say O.K. as on (add date) or anything similar.</t>
  </si>
  <si>
    <t>ONLY ONE ENTRY PER FLAT SHOULD BE MADE.</t>
  </si>
  <si>
    <t>xxx</t>
  </si>
  <si>
    <r>
      <t xml:space="preserve">A specimen entry has been made. </t>
    </r>
    <r>
      <rPr>
        <sz val="14"/>
        <color rgb="FFFF0000"/>
        <rFont val="Calibri"/>
        <family val="2"/>
        <scheme val="minor"/>
      </rPr>
      <t>THIS MAY BE OVERWRITTEN BY ACTUAL DATA.</t>
    </r>
  </si>
  <si>
    <t>CARE: READ "GUIDE" FOR INSTRUCTIONS TO USE. Column D,End date auto calculated.</t>
  </si>
  <si>
    <t>If the quarantine period is higher, say 20 days, change the formula for End date to Start date+2 in Row 2 of Table 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</si>
</sst>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4" borderId="0" xfId="0" applyFont="1" applyFill="1"/>
    <xf numFmtId="0" fontId="5" fillId="4" borderId="0" xfId="0" applyFont="1" applyFill="1"/>
    <xf numFmtId="0" fontId="8" fillId="0" borderId="0" xfId="0" applyFont="1"/>
    <xf numFmtId="14" fontId="5" fillId="0" borderId="0" xfId="0" applyNumberFormat="1" applyFont="1"/>
    <xf numFmtId="0" fontId="9" fillId="0" borderId="0" xfId="0" applyFont="1" applyAlignment="1">
      <alignment horizontal="right"/>
    </xf>
    <xf numFmtId="0" fontId="0" fillId="0" borderId="0" xfId="0" applyAlignment="1" applyProtection="1">
      <alignment horizontal="center"/>
      <protection hidden="1"/>
    </xf>
    <xf numFmtId="14" fontId="0" fillId="0" borderId="2" xfId="0" applyNumberFormat="1" applyFont="1" applyFill="1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1" fillId="0" borderId="0" xfId="0" applyFont="1" applyProtection="1">
      <protection locked="0"/>
    </xf>
    <xf numFmtId="0" fontId="3" fillId="2" borderId="0" xfId="0" applyFont="1" applyFill="1" applyBorder="1" applyProtection="1">
      <protection locked="0"/>
    </xf>
    <xf numFmtId="0" fontId="0" fillId="0" borderId="2" xfId="0" applyFont="1" applyFill="1" applyBorder="1" applyProtection="1">
      <protection locked="0"/>
    </xf>
    <xf numFmtId="0" fontId="0" fillId="0" borderId="2" xfId="0" applyFont="1" applyFill="1" applyBorder="1" applyAlignment="1" applyProtection="1">
      <alignment horizontal="center"/>
      <protection locked="0"/>
    </xf>
    <xf numFmtId="0" fontId="0" fillId="3" borderId="2" xfId="0" applyFont="1" applyFill="1" applyBorder="1" applyAlignment="1" applyProtection="1">
      <alignment horizontal="center"/>
      <protection locked="0"/>
    </xf>
    <xf numFmtId="0" fontId="1" fillId="0" borderId="0" xfId="0" applyFont="1" applyAlignment="1" applyProtection="1">
      <alignment horizontal="center"/>
      <protection locked="0"/>
    </xf>
    <xf numFmtId="0" fontId="1" fillId="5" borderId="0" xfId="0" applyFont="1" applyFill="1" applyAlignment="1" applyProtection="1">
      <alignment horizontal="center"/>
      <protection locked="0"/>
    </xf>
    <xf numFmtId="0" fontId="1" fillId="0" borderId="3" xfId="0" applyFont="1" applyBorder="1" applyProtection="1">
      <protection locked="0"/>
    </xf>
    <xf numFmtId="0" fontId="0" fillId="0" borderId="0" xfId="0" applyAlignment="1" applyProtection="1">
      <alignment horizontal="center"/>
      <protection locked="0"/>
    </xf>
    <xf numFmtId="14" fontId="0" fillId="0" borderId="0" xfId="0" applyNumberFormat="1" applyAlignment="1" applyProtection="1">
      <alignment horizontal="center"/>
      <protection locked="0"/>
    </xf>
    <xf numFmtId="0" fontId="0" fillId="0" borderId="2" xfId="0" applyFont="1" applyBorder="1" applyAlignment="1" applyProtection="1">
      <alignment horizontal="center"/>
      <protection locked="0"/>
    </xf>
    <xf numFmtId="14" fontId="0" fillId="4" borderId="1" xfId="0" applyNumberFormat="1" applyFill="1" applyBorder="1" applyProtection="1">
      <protection locked="0"/>
    </xf>
    <xf numFmtId="14" fontId="0" fillId="0" borderId="0" xfId="0" applyNumberFormat="1" applyFill="1" applyAlignment="1" applyProtection="1">
      <alignment horizontal="center"/>
      <protection locked="0"/>
    </xf>
    <xf numFmtId="0" fontId="0" fillId="3" borderId="2" xfId="0" applyNumberFormat="1" applyFont="1" applyFill="1" applyBorder="1" applyAlignment="1" applyProtection="1">
      <alignment horizontal="center"/>
      <protection locked="0"/>
    </xf>
    <xf numFmtId="14" fontId="0" fillId="0" borderId="0" xfId="0" applyNumberFormat="1" applyProtection="1">
      <protection locked="0"/>
    </xf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</border>
      <protection locked="0" hidden="0"/>
    </dxf>
    <dxf>
      <numFmt numFmtId="19" formatCode="dd/mm/yyyy"/>
      <fill>
        <patternFill patternType="none">
          <fgColor indexed="64"/>
          <bgColor auto="1"/>
        </patternFill>
      </fill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>
        <left/>
        <right/>
        <top style="thin">
          <color theme="4" tint="0.39997558519241921"/>
        </top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numFmt numFmtId="19" formatCode="dd/mm/yy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DBDBBB-9911-4F84-820E-2166275E2627}" name="Table1" displayName="Table1" ref="A2:F19" totalsRowShown="0" headerRowDxfId="1" dataDxfId="0" tableBorderDxfId="14">
  <autoFilter ref="A2:F19" xr:uid="{FCCBA6CF-8E91-483D-AC1E-B4052A297292}"/>
  <sortState xmlns:xlrd2="http://schemas.microsoft.com/office/spreadsheetml/2017/richdata2" ref="A3:F17">
    <sortCondition ref="A2:A17"/>
  </sortState>
  <tableColumns count="6">
    <tableColumn id="1" xr3:uid="{90706FAA-7B5D-405D-A1F8-0EF70B7AA77D}" name="Flat no." dataDxfId="7" totalsRowDxfId="13"/>
    <tableColumn id="2" xr3:uid="{6CF2A656-A400-4EB2-8289-0FED83F758FF}" name="Members" dataDxfId="6" totalsRowDxfId="12"/>
    <tableColumn id="3" xr3:uid="{87EE2CD5-00D7-4C24-87EC-9BA657A32F39}" name="Start date" dataDxfId="5" totalsRowDxfId="11"/>
    <tableColumn id="4" xr3:uid="{CB02C6A3-3FEF-4FC6-8F2A-4D8F0A1CB00C}" name="End date" dataDxfId="4" totalsRowDxfId="10">
      <calculatedColumnFormula>IF(Table1[[#This Row],[Start date]]="","",Table1[[#This Row],[Start date]]+14)</calculatedColumnFormula>
    </tableColumn>
    <tableColumn id="5" xr3:uid="{B1D0506B-8E74-4ED1-8515-D41C1CEA80A7}" name="Remarks" dataDxfId="3" totalsRowDxfId="9"/>
    <tableColumn id="6" xr3:uid="{3E683E50-3BA2-48E9-AE8E-2A3323BB5EB6}" name="Column2" dataDxfId="2" totalsRowDxfId="8">
      <calculatedColumnFormula>IF(OR(Table1[[#This Row],[End date]]&lt;TODAY(),Table1[[#This Row],[Remarks]]&lt;&gt;""),Table1[[#This Row],[Members]],0)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5E3E6-B7D9-483D-A5CD-40B5D84104BB}">
  <sheetPr>
    <tabColor theme="9" tint="0.39997558519241921"/>
  </sheetPr>
  <dimension ref="B1:N25"/>
  <sheetViews>
    <sheetView tabSelected="1" workbookViewId="0">
      <selection activeCell="L12" sqref="L12"/>
    </sheetView>
  </sheetViews>
  <sheetFormatPr defaultRowHeight="15" x14ac:dyDescent="0.25"/>
  <cols>
    <col min="2" max="2" width="9.28515625" bestFit="1" customWidth="1"/>
    <col min="4" max="4" width="11.7109375" customWidth="1"/>
    <col min="5" max="5" width="15.140625" customWidth="1"/>
    <col min="6" max="6" width="14.5703125" bestFit="1" customWidth="1"/>
  </cols>
  <sheetData>
    <row r="1" spans="2:14" ht="23.25" x14ac:dyDescent="0.35">
      <c r="H1" s="1" t="s">
        <v>14</v>
      </c>
    </row>
    <row r="2" spans="2:14" x14ac:dyDescent="0.25">
      <c r="H2" t="s">
        <v>13</v>
      </c>
    </row>
    <row r="3" spans="2:14" ht="18.75" x14ac:dyDescent="0.3">
      <c r="B3" s="2">
        <v>1</v>
      </c>
      <c r="C3" s="2" t="s">
        <v>15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ht="18.75" x14ac:dyDescent="0.3">
      <c r="B4" s="2">
        <v>2</v>
      </c>
      <c r="C4" s="2" t="s">
        <v>32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2:14" ht="18.75" x14ac:dyDescent="0.3">
      <c r="B5" s="2"/>
      <c r="C5" s="2" t="s">
        <v>18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2:14" ht="18.75" x14ac:dyDescent="0.3">
      <c r="B6" s="2"/>
      <c r="C6" s="2" t="s">
        <v>37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2:14" ht="18.75" x14ac:dyDescent="0.3">
      <c r="B7" s="2">
        <v>3</v>
      </c>
      <c r="C7" s="3" t="s">
        <v>20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2:14" ht="18.75" x14ac:dyDescent="0.3">
      <c r="B8" s="2"/>
      <c r="C8" s="3" t="s">
        <v>39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2:14" ht="18.75" x14ac:dyDescent="0.3">
      <c r="B9" s="2">
        <v>4</v>
      </c>
      <c r="C9" s="2" t="s">
        <v>33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2:14" ht="18.75" x14ac:dyDescent="0.3">
      <c r="B10" s="2"/>
      <c r="C10" s="2" t="s">
        <v>34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2:14" ht="18.75" x14ac:dyDescent="0.3">
      <c r="B11" s="2">
        <v>5</v>
      </c>
      <c r="C11" s="3" t="s">
        <v>35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2:14" ht="18.75" x14ac:dyDescent="0.3">
      <c r="B12" s="2">
        <v>6</v>
      </c>
      <c r="C12" s="2"/>
      <c r="D12" s="4" t="s">
        <v>21</v>
      </c>
      <c r="E12" s="5"/>
      <c r="F12" s="5"/>
      <c r="G12" s="2"/>
      <c r="H12" s="2"/>
      <c r="I12" s="2"/>
      <c r="J12" s="2"/>
      <c r="K12" s="2"/>
      <c r="L12" s="2"/>
      <c r="M12" s="2"/>
      <c r="N12" s="2"/>
    </row>
    <row r="13" spans="2:14" ht="18.75" x14ac:dyDescent="0.3">
      <c r="B13" s="2"/>
      <c r="C13" s="2" t="s">
        <v>22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2:14" ht="18.75" x14ac:dyDescent="0.3">
      <c r="B14" s="2"/>
      <c r="C14" s="6" t="s">
        <v>25</v>
      </c>
      <c r="D14" s="6"/>
      <c r="E14" s="6"/>
      <c r="F14" s="6"/>
      <c r="G14" s="6"/>
      <c r="H14" s="6"/>
      <c r="I14" s="2"/>
      <c r="J14" s="2"/>
      <c r="K14" s="2"/>
      <c r="L14" s="2"/>
      <c r="M14" s="2"/>
      <c r="N14" s="2"/>
    </row>
    <row r="15" spans="2:14" ht="18.75" x14ac:dyDescent="0.3">
      <c r="B15" s="2"/>
      <c r="C15" s="2" t="s">
        <v>26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2:14" ht="18.75" x14ac:dyDescent="0.3">
      <c r="B16" s="2"/>
      <c r="C16" s="2" t="s">
        <v>23</v>
      </c>
      <c r="D16" s="2" t="s">
        <v>1</v>
      </c>
      <c r="E16" s="2" t="s">
        <v>2</v>
      </c>
      <c r="F16" s="2" t="s">
        <v>3</v>
      </c>
      <c r="G16" s="2"/>
      <c r="H16" s="2"/>
      <c r="I16" s="2"/>
      <c r="J16" s="2"/>
      <c r="K16" s="2"/>
      <c r="L16" s="2"/>
      <c r="M16" s="2"/>
      <c r="N16" s="2"/>
    </row>
    <row r="17" spans="2:14" ht="18.75" x14ac:dyDescent="0.3">
      <c r="B17" s="2"/>
      <c r="C17" s="2" t="s">
        <v>24</v>
      </c>
      <c r="D17" s="2">
        <v>3</v>
      </c>
      <c r="E17" s="7">
        <v>44330</v>
      </c>
      <c r="F17" s="7">
        <f>E17+14</f>
        <v>44344</v>
      </c>
      <c r="G17" s="2"/>
      <c r="H17" s="2"/>
      <c r="I17" s="2"/>
      <c r="J17" s="2"/>
      <c r="K17" s="2"/>
      <c r="L17" s="2"/>
      <c r="M17" s="2"/>
      <c r="N17" s="2"/>
    </row>
    <row r="18" spans="2:14" ht="18.75" x14ac:dyDescent="0.3">
      <c r="B18" s="2"/>
      <c r="C18" s="6" t="s">
        <v>27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2:14" ht="18.75" x14ac:dyDescent="0.3">
      <c r="B19" s="2"/>
      <c r="C19" s="2" t="s">
        <v>23</v>
      </c>
      <c r="D19" s="2" t="s">
        <v>1</v>
      </c>
      <c r="E19" s="2" t="s">
        <v>2</v>
      </c>
      <c r="F19" s="2" t="s">
        <v>3</v>
      </c>
      <c r="G19" s="2"/>
      <c r="H19" s="2"/>
      <c r="I19" s="2"/>
      <c r="J19" s="2"/>
      <c r="K19" s="2"/>
      <c r="L19" s="2"/>
      <c r="M19" s="2"/>
      <c r="N19" s="2"/>
    </row>
    <row r="20" spans="2:14" ht="18.75" x14ac:dyDescent="0.3">
      <c r="B20" s="2"/>
      <c r="C20" s="2" t="s">
        <v>24</v>
      </c>
      <c r="D20" s="2">
        <v>4</v>
      </c>
      <c r="E20" s="7">
        <v>44335</v>
      </c>
      <c r="F20" s="7">
        <f>E20+14</f>
        <v>44349</v>
      </c>
      <c r="G20" s="2"/>
      <c r="H20" s="2"/>
      <c r="I20" s="2"/>
      <c r="J20" s="2"/>
      <c r="K20" s="2"/>
      <c r="L20" s="2"/>
      <c r="M20" s="2"/>
      <c r="N20" s="2"/>
    </row>
    <row r="21" spans="2:14" ht="18.75" x14ac:dyDescent="0.3">
      <c r="B21" s="8" t="s">
        <v>29</v>
      </c>
      <c r="C21" s="2" t="s">
        <v>28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2:14" ht="18.75" x14ac:dyDescent="0.3">
      <c r="B22" s="2"/>
      <c r="C22" s="6" t="s">
        <v>30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2:14" ht="18.75" x14ac:dyDescent="0.3">
      <c r="B23" s="2"/>
      <c r="C23" s="2" t="s">
        <v>23</v>
      </c>
      <c r="D23" s="2" t="s">
        <v>1</v>
      </c>
      <c r="E23" s="2" t="s">
        <v>2</v>
      </c>
      <c r="F23" s="2" t="s">
        <v>3</v>
      </c>
      <c r="G23" s="2"/>
      <c r="H23" s="2"/>
      <c r="I23" s="2"/>
      <c r="J23" s="2"/>
      <c r="K23" s="2"/>
      <c r="L23" s="2"/>
      <c r="M23" s="2"/>
      <c r="N23" s="2"/>
    </row>
    <row r="24" spans="2:14" ht="18.75" x14ac:dyDescent="0.3">
      <c r="B24" s="2"/>
      <c r="C24" s="2" t="s">
        <v>24</v>
      </c>
      <c r="D24" s="2">
        <v>2</v>
      </c>
      <c r="E24" s="7">
        <v>44330</v>
      </c>
      <c r="F24" s="7">
        <f>E24+14</f>
        <v>44344</v>
      </c>
      <c r="G24" s="2"/>
      <c r="H24" s="2"/>
      <c r="I24" s="2"/>
      <c r="J24" s="2"/>
      <c r="K24" s="2"/>
      <c r="L24" s="2"/>
      <c r="M24" s="2"/>
      <c r="N24" s="2"/>
    </row>
    <row r="25" spans="2:14" ht="18.75" x14ac:dyDescent="0.3">
      <c r="B25" s="2"/>
      <c r="C25" s="3" t="s">
        <v>31</v>
      </c>
      <c r="D25" s="3"/>
      <c r="E25" s="3"/>
      <c r="F25" s="3"/>
      <c r="G25" s="3"/>
      <c r="H25" s="3"/>
      <c r="I25" s="3"/>
      <c r="J25" s="3"/>
      <c r="K25" s="3"/>
      <c r="L25" s="2"/>
      <c r="M25" s="2"/>
      <c r="N25" s="2"/>
    </row>
  </sheetData>
  <sheetProtection algorithmName="SHA-512" hashValue="LEVYTTKv4e2MAKtT3+NmEEAzCSRyak7nrjEzSKDNSUH1ekTcgmfCSitAHG2/mokAvCDFHXAhF1iE4IJr3NrJxQ==" saltValue="tjJsxhYGJDFswsUGnYN3uw==" spinCount="100000" sheet="1" objects="1" scenarios="1" selectLockedCells="1" selectUnlockedCells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DC0DB-DE22-44AD-9C58-CD46453594D1}">
  <dimension ref="A1:Q67"/>
  <sheetViews>
    <sheetView workbookViewId="0">
      <selection activeCell="I17" sqref="I17"/>
    </sheetView>
  </sheetViews>
  <sheetFormatPr defaultRowHeight="15" x14ac:dyDescent="0.25"/>
  <cols>
    <col min="1" max="1" width="9.7109375" style="11" customWidth="1"/>
    <col min="2" max="3" width="11.7109375" style="11" customWidth="1"/>
    <col min="4" max="4" width="10.85546875" style="11" customWidth="1"/>
    <col min="5" max="5" width="19" style="11" customWidth="1"/>
    <col min="6" max="6" width="11" style="11" hidden="1" customWidth="1"/>
    <col min="7" max="7" width="9.140625" style="11"/>
    <col min="8" max="8" width="10" style="11" customWidth="1"/>
    <col min="9" max="10" width="9.140625" style="11"/>
    <col min="11" max="11" width="10.42578125" style="11" bestFit="1" customWidth="1"/>
    <col min="12" max="15" width="9.140625" style="11"/>
    <col min="16" max="17" width="10.42578125" style="11" bestFit="1" customWidth="1"/>
    <col min="18" max="16384" width="9.140625" style="11"/>
  </cols>
  <sheetData>
    <row r="1" spans="1:17" x14ac:dyDescent="0.25">
      <c r="C1" s="11" t="s">
        <v>16</v>
      </c>
      <c r="G1" s="12" t="s">
        <v>38</v>
      </c>
    </row>
    <row r="2" spans="1:17" x14ac:dyDescent="0.25">
      <c r="A2" s="13" t="s">
        <v>0</v>
      </c>
      <c r="B2" s="13" t="s">
        <v>1</v>
      </c>
      <c r="C2" s="13" t="s">
        <v>2</v>
      </c>
      <c r="D2" s="13" t="s">
        <v>3</v>
      </c>
      <c r="E2" s="13" t="s">
        <v>19</v>
      </c>
      <c r="F2" s="13" t="s">
        <v>6</v>
      </c>
      <c r="G2" s="12"/>
      <c r="O2" s="12" t="s">
        <v>17</v>
      </c>
    </row>
    <row r="3" spans="1:17" x14ac:dyDescent="0.25">
      <c r="A3" s="14" t="s">
        <v>36</v>
      </c>
      <c r="B3" s="15">
        <v>3</v>
      </c>
      <c r="C3" s="10">
        <v>44325</v>
      </c>
      <c r="D3" s="10">
        <f>IF(Table1[[#This Row],[Start date]]="","",Table1[[#This Row],[Start date]]+14)</f>
        <v>44339</v>
      </c>
      <c r="E3" s="15"/>
      <c r="F3" s="16">
        <f ca="1">IF(OR(Table1[[#This Row],[End date]]&lt;TODAY(),Table1[[#This Row],[Remarks]]&lt;&gt;""),Table1[[#This Row],[Members]],0)</f>
        <v>0</v>
      </c>
      <c r="G3" s="17" t="s">
        <v>5</v>
      </c>
      <c r="H3" s="17"/>
      <c r="J3" s="12" t="s">
        <v>7</v>
      </c>
      <c r="N3" s="18" t="s">
        <v>12</v>
      </c>
      <c r="O3" s="18"/>
      <c r="P3" s="18"/>
      <c r="Q3" s="18"/>
    </row>
    <row r="4" spans="1:17" ht="15.75" thickBot="1" x14ac:dyDescent="0.3">
      <c r="A4" s="14"/>
      <c r="B4" s="15"/>
      <c r="C4" s="10"/>
      <c r="D4" s="10" t="str">
        <f>IF(Table1[[#This Row],[Start date]]="","",Table1[[#This Row],[Start date]]+14)</f>
        <v/>
      </c>
      <c r="E4" s="15"/>
      <c r="F4" s="16">
        <f ca="1">IF(OR(Table1[[#This Row],[End date]]&lt;TODAY(),Table1[[#This Row],[Remarks]]&lt;&gt;""),Table1[[#This Row],[Members]],0)</f>
        <v>0</v>
      </c>
      <c r="G4" s="11" t="s">
        <v>4</v>
      </c>
      <c r="H4" s="11" t="s">
        <v>1</v>
      </c>
      <c r="J4" s="11" t="s">
        <v>4</v>
      </c>
      <c r="K4" s="11" t="s">
        <v>1</v>
      </c>
      <c r="N4" s="19" t="s">
        <v>0</v>
      </c>
      <c r="O4" s="19" t="s">
        <v>1</v>
      </c>
      <c r="P4" s="19" t="s">
        <v>2</v>
      </c>
      <c r="Q4" s="19" t="s">
        <v>3</v>
      </c>
    </row>
    <row r="5" spans="1:17" ht="15.75" thickTop="1" x14ac:dyDescent="0.25">
      <c r="A5" s="14"/>
      <c r="B5" s="15"/>
      <c r="C5" s="10"/>
      <c r="D5" s="10" t="str">
        <f>IF(Table1[[#This Row],[Start date]]="","",Table1[[#This Row],[Start date]]+14)</f>
        <v/>
      </c>
      <c r="E5" s="15"/>
      <c r="F5" s="16">
        <f ca="1">IF(OR(Table1[[#This Row],[End date]]&lt;TODAY(),Table1[[#This Row],[Remarks]]&lt;&gt;""),Table1[[#This Row],[Members]],0)</f>
        <v>0</v>
      </c>
      <c r="G5" s="9">
        <f>COUNTA(Data!$A$3:$A$19)</f>
        <v>1</v>
      </c>
      <c r="H5" s="9">
        <f>SUM(Data!$B$3:$B$19)</f>
        <v>3</v>
      </c>
      <c r="I5" s="20"/>
      <c r="J5" s="9">
        <f ca="1">G5-COUNTIF(Table1[Column2],"&gt;0")</f>
        <v>1</v>
      </c>
      <c r="K5" s="9">
        <f ca="1">H5-SUM(Data!$F$3:$F$19)</f>
        <v>3</v>
      </c>
      <c r="N5" s="9" t="str" cm="1">
        <f t="array" aca="1" ref="N5" ca="1">IFERROR(_xlfn._xlws.SORT(_xlfn._xlws.FILTER(Table1[[Flat no.]:[End date]],Table1[Column2]&gt;0,""),3,1),"")</f>
        <v/>
      </c>
      <c r="O5" s="20"/>
      <c r="P5" s="21"/>
      <c r="Q5" s="21"/>
    </row>
    <row r="6" spans="1:17" x14ac:dyDescent="0.25">
      <c r="A6" s="14"/>
      <c r="B6" s="15"/>
      <c r="C6" s="10"/>
      <c r="D6" s="10" t="str">
        <f>IF(Table1[[#This Row],[Start date]]="","",Table1[[#This Row],[Start date]]+14)</f>
        <v/>
      </c>
      <c r="E6" s="15"/>
      <c r="F6" s="16">
        <f ca="1">IF(OR(Table1[[#This Row],[End date]]&lt;TODAY(),Table1[[#This Row],[Remarks]]&lt;&gt;""),Table1[[#This Row],[Members]],0)</f>
        <v>0</v>
      </c>
      <c r="N6" s="20"/>
      <c r="O6" s="20"/>
      <c r="P6" s="21"/>
      <c r="Q6" s="21"/>
    </row>
    <row r="7" spans="1:17" ht="15.75" thickBot="1" x14ac:dyDescent="0.3">
      <c r="A7" s="14"/>
      <c r="B7" s="15"/>
      <c r="C7" s="10"/>
      <c r="D7" s="10" t="str">
        <f>IF(Table1[[#This Row],[Start date]]="","",Table1[[#This Row],[Start date]]+14)</f>
        <v/>
      </c>
      <c r="E7" s="15"/>
      <c r="F7" s="22">
        <f ca="1">IF(OR(Table1[[#This Row],[End date]]&lt;TODAY(),Table1[[#This Row],[Remarks]]&lt;&gt;""),Table1[[#This Row],[Members]],0)</f>
        <v>0</v>
      </c>
      <c r="I7" s="12" t="s">
        <v>8</v>
      </c>
      <c r="N7" s="20"/>
      <c r="O7" s="20"/>
      <c r="P7" s="21"/>
      <c r="Q7" s="21"/>
    </row>
    <row r="8" spans="1:17" ht="15.75" thickBot="1" x14ac:dyDescent="0.3">
      <c r="A8" s="14"/>
      <c r="B8" s="15"/>
      <c r="C8" s="10"/>
      <c r="D8" s="10" t="str">
        <f>IF(Table1[[#This Row],[Start date]]="","",Table1[[#This Row],[Start date]]+14)</f>
        <v/>
      </c>
      <c r="E8" s="15"/>
      <c r="F8" s="16">
        <f ca="1">IF(OR(Table1[[#This Row],[End date]]&lt;TODAY(),Table1[[#This Row],[Remarks]]&lt;&gt;""),Table1[[#This Row],[Members]],0)</f>
        <v>0</v>
      </c>
      <c r="H8" s="11" t="s">
        <v>9</v>
      </c>
      <c r="K8" s="23">
        <v>44325</v>
      </c>
      <c r="N8" s="20"/>
      <c r="O8" s="20"/>
      <c r="P8" s="21"/>
      <c r="Q8" s="21"/>
    </row>
    <row r="9" spans="1:17" x14ac:dyDescent="0.25">
      <c r="A9" s="14"/>
      <c r="B9" s="15"/>
      <c r="C9" s="10"/>
      <c r="D9" s="10" t="str">
        <f>IF(Table1[[#This Row],[Start date]]="","",Table1[[#This Row],[Start date]]+14)</f>
        <v/>
      </c>
      <c r="E9" s="15"/>
      <c r="F9" s="22">
        <f ca="1">IF(OR(Table1[[#This Row],[End date]]&lt;TODAY(),Table1[[#This Row],[Remarks]]&lt;&gt;""),Table1[[#This Row],[Members]],0)</f>
        <v>0</v>
      </c>
      <c r="I9" s="11" t="s">
        <v>10</v>
      </c>
      <c r="K9" s="9">
        <f>SUMIF(Data!$C$3:$C$19,K8,Data!$B$3:$B$19)</f>
        <v>3</v>
      </c>
      <c r="N9" s="20"/>
      <c r="O9" s="20"/>
      <c r="P9" s="21"/>
      <c r="Q9" s="21"/>
    </row>
    <row r="10" spans="1:17" x14ac:dyDescent="0.25">
      <c r="A10" s="14"/>
      <c r="B10" s="15"/>
      <c r="C10" s="10"/>
      <c r="D10" s="10" t="str">
        <f>IF(Table1[[#This Row],[Start date]]="","",Table1[[#This Row],[Start date]]+14)</f>
        <v/>
      </c>
      <c r="E10" s="15"/>
      <c r="F10" s="16">
        <f ca="1">IF(OR(Table1[[#This Row],[End date]]&lt;TODAY(),Table1[[#This Row],[Remarks]]&lt;&gt;""),Table1[[#This Row],[Members]],0)</f>
        <v>0</v>
      </c>
      <c r="I10" s="11" t="s">
        <v>11</v>
      </c>
      <c r="K10" s="9">
        <f>COUNTIF(Data!$C$3:$C$19,K8)</f>
        <v>1</v>
      </c>
      <c r="N10" s="20"/>
      <c r="O10" s="20"/>
      <c r="P10" s="21"/>
      <c r="Q10" s="21"/>
    </row>
    <row r="11" spans="1:17" x14ac:dyDescent="0.25">
      <c r="A11" s="14"/>
      <c r="B11" s="15"/>
      <c r="C11" s="10"/>
      <c r="D11" s="10" t="str">
        <f>IF(Table1[[#This Row],[Start date]]="","",Table1[[#This Row],[Start date]]+14)</f>
        <v/>
      </c>
      <c r="E11" s="15"/>
      <c r="F11" s="22">
        <f ca="1">IF(OR(Table1[[#This Row],[End date]]&lt;TODAY(),Table1[[#This Row],[Remarks]]&lt;&gt;""),Table1[[#This Row],[Members]],0)</f>
        <v>0</v>
      </c>
      <c r="N11" s="20"/>
      <c r="O11" s="20"/>
      <c r="P11" s="21"/>
      <c r="Q11" s="21"/>
    </row>
    <row r="12" spans="1:17" x14ac:dyDescent="0.25">
      <c r="A12" s="14"/>
      <c r="B12" s="15"/>
      <c r="C12" s="10"/>
      <c r="D12" s="10" t="str">
        <f>IF(Table1[[#This Row],[Start date]]="","",Table1[[#This Row],[Start date]]+14)</f>
        <v/>
      </c>
      <c r="E12" s="15"/>
      <c r="F12" s="22">
        <f ca="1">IF(OR(Table1[[#This Row],[End date]]&lt;TODAY(),Table1[[#This Row],[Remarks]]&lt;&gt;""),Table1[[#This Row],[Members]],0)</f>
        <v>0</v>
      </c>
      <c r="N12" s="20"/>
      <c r="O12" s="20"/>
      <c r="P12" s="21"/>
      <c r="Q12" s="21"/>
    </row>
    <row r="13" spans="1:17" x14ac:dyDescent="0.25">
      <c r="A13" s="14"/>
      <c r="B13" s="15"/>
      <c r="C13" s="10"/>
      <c r="D13" s="10" t="str">
        <f>IF(Table1[[#This Row],[Start date]]="","",Table1[[#This Row],[Start date]]+14)</f>
        <v/>
      </c>
      <c r="E13" s="15"/>
      <c r="F13" s="22">
        <f ca="1">IF(OR(Table1[[#This Row],[End date]]&lt;TODAY(),Table1[[#This Row],[Remarks]]&lt;&gt;""),Table1[[#This Row],[Members]],0)</f>
        <v>0</v>
      </c>
      <c r="H13" s="11" t="s">
        <v>13</v>
      </c>
      <c r="N13" s="20"/>
      <c r="O13" s="20"/>
      <c r="P13" s="21"/>
      <c r="Q13" s="21"/>
    </row>
    <row r="14" spans="1:17" x14ac:dyDescent="0.25">
      <c r="A14" s="14"/>
      <c r="B14" s="15"/>
      <c r="C14" s="10"/>
      <c r="D14" s="10" t="str">
        <f>IF(Table1[[#This Row],[Start date]]="","",Table1[[#This Row],[Start date]]+14)</f>
        <v/>
      </c>
      <c r="E14" s="15"/>
      <c r="F14" s="16">
        <f ca="1">IF(OR(Table1[[#This Row],[End date]]&lt;TODAY(),Table1[[#This Row],[Remarks]]&lt;&gt;""),Table1[[#This Row],[Members]],0)</f>
        <v>0</v>
      </c>
      <c r="N14" s="20"/>
      <c r="O14" s="20"/>
      <c r="P14" s="21"/>
      <c r="Q14" s="21"/>
    </row>
    <row r="15" spans="1:17" x14ac:dyDescent="0.25">
      <c r="A15" s="14"/>
      <c r="B15" s="15"/>
      <c r="C15" s="10"/>
      <c r="D15" s="10" t="str">
        <f>IF(Table1[[#This Row],[Start date]]="","",Table1[[#This Row],[Start date]]+14)</f>
        <v/>
      </c>
      <c r="E15" s="15"/>
      <c r="F15" s="22">
        <f ca="1">IF(OR(Table1[[#This Row],[End date]]&lt;TODAY(),Table1[[#This Row],[Remarks]]&lt;&gt;""),Table1[[#This Row],[Members]],0)</f>
        <v>0</v>
      </c>
      <c r="N15" s="20"/>
      <c r="O15" s="20"/>
      <c r="P15" s="21"/>
      <c r="Q15" s="21"/>
    </row>
    <row r="16" spans="1:17" x14ac:dyDescent="0.25">
      <c r="A16" s="14"/>
      <c r="B16" s="15"/>
      <c r="C16" s="10"/>
      <c r="D16" s="10" t="str">
        <f>IF(Table1[[#This Row],[Start date]]="","",Table1[[#This Row],[Start date]]+14)</f>
        <v/>
      </c>
      <c r="E16" s="15"/>
      <c r="F16" s="16">
        <f ca="1">IF(OR(Table1[[#This Row],[End date]]&lt;TODAY(),Table1[[#This Row],[Remarks]]&lt;&gt;""),Table1[[#This Row],[Members]],0)</f>
        <v>0</v>
      </c>
      <c r="N16" s="20"/>
      <c r="O16" s="20"/>
      <c r="P16" s="21"/>
      <c r="Q16" s="21"/>
    </row>
    <row r="17" spans="1:17" x14ac:dyDescent="0.25">
      <c r="A17" s="14"/>
      <c r="B17" s="15"/>
      <c r="C17" s="10"/>
      <c r="D17" s="10" t="str">
        <f>IF(Table1[[#This Row],[Start date]]="","",Table1[[#This Row],[Start date]]+14)</f>
        <v/>
      </c>
      <c r="E17" s="15"/>
      <c r="F17" s="22">
        <f ca="1">IF(OR(Table1[[#This Row],[End date]]&lt;TODAY(),Table1[[#This Row],[Remarks]]&lt;&gt;""),Table1[[#This Row],[Members]],0)</f>
        <v>0</v>
      </c>
      <c r="N17" s="20"/>
      <c r="O17" s="20"/>
      <c r="P17" s="21"/>
      <c r="Q17" s="21"/>
    </row>
    <row r="18" spans="1:17" x14ac:dyDescent="0.25">
      <c r="A18" s="14"/>
      <c r="B18" s="15"/>
      <c r="C18" s="10"/>
      <c r="D18" s="24" t="str">
        <f>IF(Table1[[#This Row],[Start date]]="","",Table1[[#This Row],[Start date]]+14)</f>
        <v/>
      </c>
      <c r="E18" s="15"/>
      <c r="F18" s="25">
        <f ca="1">IF(OR(Table1[[#This Row],[End date]]&lt;TODAY(),Table1[[#This Row],[Remarks]]&lt;&gt;""),Table1[[#This Row],[Members]],0)</f>
        <v>0</v>
      </c>
      <c r="N18" s="20"/>
      <c r="O18" s="20"/>
      <c r="P18" s="21"/>
      <c r="Q18" s="21"/>
    </row>
    <row r="19" spans="1:17" x14ac:dyDescent="0.25">
      <c r="A19" s="14"/>
      <c r="B19" s="15"/>
      <c r="C19" s="10"/>
      <c r="D19" s="24" t="str">
        <f>IF(Table1[[#This Row],[Start date]]="","",Table1[[#This Row],[Start date]]+14)</f>
        <v/>
      </c>
      <c r="E19" s="15"/>
      <c r="F19" s="25">
        <f ca="1">IF(OR(Table1[[#This Row],[End date]]&lt;TODAY(),Table1[[#This Row],[Remarks]]&lt;&gt;""),Table1[[#This Row],[Members]],0)</f>
        <v>0</v>
      </c>
      <c r="N19" s="20"/>
      <c r="O19" s="20"/>
      <c r="P19" s="21"/>
      <c r="Q19" s="21"/>
    </row>
    <row r="20" spans="1:17" x14ac:dyDescent="0.25">
      <c r="B20" s="20"/>
      <c r="C20" s="20"/>
      <c r="D20" s="20"/>
      <c r="E20" s="20"/>
      <c r="F20" s="20"/>
      <c r="N20" s="20"/>
      <c r="O20" s="20"/>
      <c r="P20" s="21"/>
      <c r="Q20" s="21"/>
    </row>
    <row r="21" spans="1:17" x14ac:dyDescent="0.25">
      <c r="B21" s="20"/>
      <c r="C21" s="20"/>
      <c r="D21" s="20"/>
      <c r="E21" s="20"/>
      <c r="F21" s="20"/>
      <c r="N21" s="20"/>
      <c r="O21" s="20"/>
      <c r="P21" s="21"/>
      <c r="Q21" s="21"/>
    </row>
    <row r="22" spans="1:17" x14ac:dyDescent="0.25">
      <c r="B22" s="20"/>
      <c r="C22" s="20"/>
      <c r="D22" s="20"/>
      <c r="E22" s="20"/>
      <c r="F22" s="20"/>
      <c r="P22" s="26"/>
      <c r="Q22" s="26"/>
    </row>
    <row r="23" spans="1:17" x14ac:dyDescent="0.25">
      <c r="B23" s="20"/>
      <c r="C23" s="20"/>
      <c r="D23" s="20"/>
      <c r="E23" s="20"/>
      <c r="F23" s="20"/>
    </row>
    <row r="24" spans="1:17" x14ac:dyDescent="0.25">
      <c r="B24" s="20"/>
      <c r="C24" s="20"/>
      <c r="D24" s="20"/>
      <c r="E24" s="20"/>
      <c r="F24" s="20"/>
    </row>
    <row r="25" spans="1:17" x14ac:dyDescent="0.25">
      <c r="B25" s="20"/>
      <c r="C25" s="20"/>
      <c r="D25" s="20"/>
      <c r="E25" s="20"/>
      <c r="F25" s="20"/>
    </row>
    <row r="26" spans="1:17" x14ac:dyDescent="0.25">
      <c r="B26" s="20"/>
      <c r="C26" s="20"/>
      <c r="D26" s="20"/>
      <c r="E26" s="20"/>
      <c r="F26" s="20"/>
    </row>
    <row r="27" spans="1:17" x14ac:dyDescent="0.25">
      <c r="B27" s="20"/>
      <c r="C27" s="20"/>
      <c r="D27" s="20"/>
      <c r="E27" s="20"/>
      <c r="F27" s="20"/>
    </row>
    <row r="28" spans="1:17" x14ac:dyDescent="0.25">
      <c r="B28" s="20"/>
      <c r="C28" s="20"/>
      <c r="D28" s="20"/>
      <c r="E28" s="20"/>
      <c r="F28" s="20"/>
    </row>
    <row r="29" spans="1:17" x14ac:dyDescent="0.25">
      <c r="B29" s="20"/>
      <c r="C29" s="20"/>
      <c r="D29" s="20"/>
      <c r="E29" s="20"/>
      <c r="F29" s="20"/>
    </row>
    <row r="30" spans="1:17" x14ac:dyDescent="0.25">
      <c r="B30" s="20"/>
      <c r="C30" s="20"/>
      <c r="D30" s="20"/>
      <c r="E30" s="20"/>
      <c r="F30" s="20"/>
    </row>
    <row r="31" spans="1:17" x14ac:dyDescent="0.25">
      <c r="B31" s="20"/>
      <c r="C31" s="20"/>
      <c r="D31" s="20"/>
      <c r="E31" s="20"/>
      <c r="F31" s="20"/>
    </row>
    <row r="32" spans="1:17" x14ac:dyDescent="0.25">
      <c r="B32" s="20"/>
      <c r="C32" s="20"/>
      <c r="D32" s="20"/>
      <c r="E32" s="20"/>
      <c r="F32" s="20"/>
    </row>
    <row r="33" spans="2:6" x14ac:dyDescent="0.25">
      <c r="B33" s="20"/>
      <c r="C33" s="20"/>
      <c r="D33" s="20"/>
      <c r="E33" s="20"/>
      <c r="F33" s="20"/>
    </row>
    <row r="34" spans="2:6" x14ac:dyDescent="0.25">
      <c r="B34" s="20"/>
      <c r="C34" s="20"/>
      <c r="D34" s="20"/>
      <c r="E34" s="20"/>
      <c r="F34" s="20"/>
    </row>
    <row r="35" spans="2:6" x14ac:dyDescent="0.25">
      <c r="B35" s="20"/>
      <c r="C35" s="20"/>
      <c r="D35" s="20"/>
      <c r="E35" s="20"/>
      <c r="F35" s="20"/>
    </row>
    <row r="36" spans="2:6" x14ac:dyDescent="0.25">
      <c r="B36" s="20"/>
      <c r="C36" s="20"/>
      <c r="D36" s="20"/>
      <c r="E36" s="20"/>
      <c r="F36" s="20"/>
    </row>
    <row r="37" spans="2:6" x14ac:dyDescent="0.25">
      <c r="B37" s="20"/>
      <c r="C37" s="20"/>
      <c r="D37" s="20"/>
      <c r="E37" s="20"/>
      <c r="F37" s="20"/>
    </row>
    <row r="38" spans="2:6" x14ac:dyDescent="0.25">
      <c r="B38" s="20"/>
      <c r="C38" s="20"/>
      <c r="D38" s="20"/>
      <c r="E38" s="20"/>
      <c r="F38" s="20"/>
    </row>
    <row r="39" spans="2:6" x14ac:dyDescent="0.25">
      <c r="B39" s="20"/>
      <c r="C39" s="20"/>
      <c r="D39" s="20"/>
      <c r="E39" s="20"/>
      <c r="F39" s="20"/>
    </row>
    <row r="40" spans="2:6" x14ac:dyDescent="0.25">
      <c r="B40" s="20"/>
      <c r="C40" s="20"/>
      <c r="D40" s="20"/>
      <c r="E40" s="20"/>
      <c r="F40" s="20"/>
    </row>
    <row r="41" spans="2:6" x14ac:dyDescent="0.25">
      <c r="B41" s="20"/>
      <c r="C41" s="20"/>
      <c r="D41" s="20"/>
      <c r="E41" s="20"/>
      <c r="F41" s="20"/>
    </row>
    <row r="42" spans="2:6" x14ac:dyDescent="0.25">
      <c r="B42" s="20"/>
      <c r="C42" s="20"/>
      <c r="D42" s="20"/>
      <c r="E42" s="20"/>
      <c r="F42" s="20"/>
    </row>
    <row r="43" spans="2:6" x14ac:dyDescent="0.25">
      <c r="B43" s="20"/>
      <c r="C43" s="20"/>
      <c r="D43" s="20"/>
      <c r="E43" s="20"/>
      <c r="F43" s="20"/>
    </row>
    <row r="44" spans="2:6" x14ac:dyDescent="0.25">
      <c r="B44" s="20"/>
      <c r="C44" s="20"/>
      <c r="D44" s="20"/>
      <c r="E44" s="20"/>
      <c r="F44" s="20"/>
    </row>
    <row r="45" spans="2:6" x14ac:dyDescent="0.25">
      <c r="B45" s="20"/>
      <c r="C45" s="20"/>
      <c r="D45" s="20"/>
      <c r="E45" s="20"/>
      <c r="F45" s="20"/>
    </row>
    <row r="46" spans="2:6" x14ac:dyDescent="0.25">
      <c r="B46" s="20"/>
      <c r="C46" s="20"/>
      <c r="D46" s="20"/>
      <c r="E46" s="20"/>
      <c r="F46" s="20"/>
    </row>
    <row r="47" spans="2:6" x14ac:dyDescent="0.25">
      <c r="B47" s="20"/>
      <c r="C47" s="20"/>
      <c r="D47" s="20"/>
      <c r="E47" s="20"/>
      <c r="F47" s="20"/>
    </row>
    <row r="48" spans="2:6" x14ac:dyDescent="0.25">
      <c r="B48" s="20"/>
      <c r="C48" s="20"/>
      <c r="D48" s="20"/>
      <c r="E48" s="20"/>
      <c r="F48" s="20"/>
    </row>
    <row r="49" spans="2:6" x14ac:dyDescent="0.25">
      <c r="B49" s="20"/>
      <c r="C49" s="20"/>
      <c r="D49" s="20"/>
      <c r="E49" s="20"/>
      <c r="F49" s="20"/>
    </row>
    <row r="50" spans="2:6" x14ac:dyDescent="0.25">
      <c r="B50" s="20"/>
      <c r="C50" s="20"/>
      <c r="D50" s="20"/>
      <c r="E50" s="20"/>
      <c r="F50" s="20"/>
    </row>
    <row r="51" spans="2:6" x14ac:dyDescent="0.25">
      <c r="B51" s="20"/>
      <c r="C51" s="20"/>
      <c r="D51" s="20"/>
      <c r="E51" s="20"/>
      <c r="F51" s="20"/>
    </row>
    <row r="52" spans="2:6" x14ac:dyDescent="0.25">
      <c r="B52" s="20"/>
      <c r="C52" s="20"/>
      <c r="D52" s="20"/>
      <c r="E52" s="20"/>
      <c r="F52" s="20"/>
    </row>
    <row r="53" spans="2:6" x14ac:dyDescent="0.25">
      <c r="B53" s="20"/>
      <c r="C53" s="20"/>
      <c r="D53" s="20"/>
      <c r="E53" s="20"/>
      <c r="F53" s="20"/>
    </row>
    <row r="54" spans="2:6" x14ac:dyDescent="0.25">
      <c r="B54" s="20"/>
      <c r="C54" s="20"/>
      <c r="D54" s="20"/>
      <c r="E54" s="20"/>
      <c r="F54" s="20"/>
    </row>
    <row r="55" spans="2:6" x14ac:dyDescent="0.25">
      <c r="B55" s="20"/>
      <c r="C55" s="20"/>
      <c r="D55" s="20"/>
      <c r="E55" s="20"/>
      <c r="F55" s="20"/>
    </row>
    <row r="56" spans="2:6" x14ac:dyDescent="0.25">
      <c r="B56" s="20"/>
      <c r="C56" s="20"/>
      <c r="D56" s="20"/>
      <c r="E56" s="20"/>
      <c r="F56" s="20"/>
    </row>
    <row r="57" spans="2:6" x14ac:dyDescent="0.25">
      <c r="B57" s="20"/>
      <c r="C57" s="20"/>
      <c r="D57" s="20"/>
      <c r="E57" s="20"/>
      <c r="F57" s="20"/>
    </row>
    <row r="58" spans="2:6" x14ac:dyDescent="0.25">
      <c r="B58" s="20"/>
      <c r="C58" s="20"/>
      <c r="D58" s="20"/>
      <c r="E58" s="20"/>
      <c r="F58" s="20"/>
    </row>
    <row r="59" spans="2:6" x14ac:dyDescent="0.25">
      <c r="B59" s="20"/>
      <c r="C59" s="20"/>
      <c r="D59" s="20"/>
      <c r="E59" s="20"/>
      <c r="F59" s="20"/>
    </row>
    <row r="60" spans="2:6" x14ac:dyDescent="0.25">
      <c r="B60" s="20"/>
      <c r="C60" s="20"/>
      <c r="D60" s="20"/>
      <c r="E60" s="20"/>
      <c r="F60" s="20"/>
    </row>
    <row r="61" spans="2:6" x14ac:dyDescent="0.25">
      <c r="B61" s="20"/>
      <c r="C61" s="20"/>
      <c r="D61" s="20"/>
      <c r="E61" s="20"/>
      <c r="F61" s="20"/>
    </row>
    <row r="62" spans="2:6" x14ac:dyDescent="0.25">
      <c r="B62" s="20"/>
      <c r="C62" s="20"/>
      <c r="D62" s="20"/>
      <c r="E62" s="20"/>
      <c r="F62" s="20"/>
    </row>
    <row r="63" spans="2:6" x14ac:dyDescent="0.25">
      <c r="B63" s="20"/>
      <c r="C63" s="20"/>
      <c r="D63" s="20"/>
      <c r="E63" s="20"/>
      <c r="F63" s="20"/>
    </row>
    <row r="64" spans="2:6" x14ac:dyDescent="0.25">
      <c r="B64" s="20"/>
      <c r="C64" s="20"/>
      <c r="D64" s="20"/>
      <c r="E64" s="20"/>
      <c r="F64" s="20"/>
    </row>
    <row r="65" spans="2:6" x14ac:dyDescent="0.25">
      <c r="B65" s="20"/>
      <c r="C65" s="20"/>
      <c r="D65" s="20"/>
      <c r="E65" s="20"/>
      <c r="F65" s="20"/>
    </row>
    <row r="66" spans="2:6" x14ac:dyDescent="0.25">
      <c r="B66" s="20"/>
      <c r="C66" s="20"/>
      <c r="D66" s="20"/>
      <c r="E66" s="20"/>
      <c r="F66" s="20"/>
    </row>
    <row r="67" spans="2:6" x14ac:dyDescent="0.25">
      <c r="B67" s="20"/>
      <c r="C67" s="20"/>
      <c r="D67" s="20"/>
      <c r="E67" s="20"/>
      <c r="F67" s="20"/>
    </row>
  </sheetData>
  <sheetProtection algorithmName="SHA-512" hashValue="ZM/43UWsBVNxxEQSfmLItQZA0IVuS+FGQPFaKG3UxsPkgvGGJ5M0isRHdmlAy1dcXVtXzEf1v9aw0U4ky46xmA==" saltValue="ffnLKM/NMCwnOi0KtYymdA==" spinCount="100000" sheet="1" objects="1" scenarios="1"/>
  <mergeCells count="2">
    <mergeCell ref="G3:H3"/>
    <mergeCell ref="N3:Q3"/>
  </mergeCells>
  <phoneticPr fontId="2" type="noConversion"/>
  <pageMargins left="0.7" right="0.7" top="0.75" bottom="0.75" header="0.3" footer="0.3"/>
  <pageSetup paperSize="9" orientation="portrait" horizontalDpi="4294967293" verticalDpi="0" r:id="rId1"/>
  <ignoredErrors>
    <ignoredError sqref="G5:H5 J5:K5 K9:K10 F3 D3:D4" unlockedFormula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GUIDE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Mathur</dc:creator>
  <cp:lastModifiedBy>Rakesh Mathur</cp:lastModifiedBy>
  <dcterms:created xsi:type="dcterms:W3CDTF">2021-05-12T14:36:39Z</dcterms:created>
  <dcterms:modified xsi:type="dcterms:W3CDTF">2021-05-18T03:47:04Z</dcterms:modified>
</cp:coreProperties>
</file>