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50768DFF-6007-48C6-969A-B2A18B6AB396}" xr6:coauthVersionLast="45" xr6:coauthVersionMax="45" xr10:uidLastSave="{00000000-0000-0000-0000-000000000000}"/>
  <bookViews>
    <workbookView xWindow="-120" yWindow="-120" windowWidth="28425" windowHeight="15690" xr2:uid="{D5100403-F07C-4462-82C7-D1341D1623E4}"/>
  </bookViews>
  <sheets>
    <sheet name="Str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0" i="1" l="1"/>
  <c r="D160" i="1"/>
  <c r="C160" i="1"/>
  <c r="O152" i="1"/>
  <c r="N152" i="1"/>
  <c r="M152" i="1"/>
  <c r="E152" i="1"/>
  <c r="D152" i="1"/>
  <c r="C152" i="1"/>
  <c r="T144" i="1"/>
  <c r="S144" i="1"/>
  <c r="R144" i="1"/>
  <c r="O144" i="1"/>
  <c r="N144" i="1"/>
  <c r="M144" i="1"/>
  <c r="E144" i="1"/>
  <c r="D144" i="1"/>
  <c r="C144" i="1"/>
  <c r="Y136" i="1"/>
  <c r="X136" i="1"/>
  <c r="W136" i="1"/>
  <c r="T136" i="1"/>
  <c r="S136" i="1"/>
  <c r="R136" i="1"/>
  <c r="O136" i="1"/>
  <c r="N136" i="1"/>
  <c r="M136" i="1"/>
  <c r="E136" i="1"/>
  <c r="D136" i="1"/>
  <c r="C136" i="1"/>
  <c r="AD128" i="1"/>
  <c r="AC128" i="1"/>
  <c r="AB128" i="1"/>
  <c r="Y128" i="1"/>
  <c r="X128" i="1"/>
  <c r="W128" i="1"/>
  <c r="T128" i="1"/>
  <c r="S128" i="1"/>
  <c r="R128" i="1"/>
  <c r="O128" i="1"/>
  <c r="N128" i="1"/>
  <c r="M128" i="1"/>
  <c r="E128" i="1"/>
  <c r="D128" i="1"/>
  <c r="C128" i="1"/>
</calcChain>
</file>

<file path=xl/sharedStrings.xml><?xml version="1.0" encoding="utf-8"?>
<sst xmlns="http://schemas.openxmlformats.org/spreadsheetml/2006/main" count="423" uniqueCount="43">
  <si>
    <t>Pasted:</t>
  </si>
  <si>
    <t>merged</t>
  </si>
  <si>
    <t>mreged</t>
  </si>
  <si>
    <t>column stripes</t>
  </si>
  <si>
    <t>Col1</t>
  </si>
  <si>
    <t>Col2</t>
  </si>
  <si>
    <t>Col3</t>
  </si>
  <si>
    <t>Col4</t>
  </si>
  <si>
    <t>First</t>
  </si>
  <si>
    <t>Second</t>
  </si>
  <si>
    <t>Third</t>
  </si>
  <si>
    <t>Fourth</t>
  </si>
  <si>
    <t>Average</t>
  </si>
  <si>
    <t>column stripes + show last column</t>
  </si>
  <si>
    <t>column stripes + show last column + show first column</t>
  </si>
  <si>
    <t>column stripes + show last column + show first column + no row stripes</t>
  </si>
  <si>
    <t>column stripes + show last column + show first column + no row stripes + no total row</t>
  </si>
  <si>
    <t>The text overlaps with align left</t>
  </si>
  <si>
    <t>The text overlaps with align center</t>
  </si>
  <si>
    <t>The text overlaps with align right</t>
  </si>
  <si>
    <t xml:space="preserve"> </t>
  </si>
  <si>
    <t>STOP</t>
  </si>
  <si>
    <t>The text does not overlap, because it is in a merged cell with align left</t>
  </si>
  <si>
    <t>The text does not overlap, because it is in a merged cell with align center</t>
  </si>
  <si>
    <t>The text does not overlap, because it is in a merged cell with align right</t>
  </si>
  <si>
    <t>The text does not overlap a merged cell with align left</t>
  </si>
  <si>
    <t>The text overlaps an object with align left</t>
  </si>
  <si>
    <t>The text overlaps an object with align center</t>
  </si>
  <si>
    <t>The text overlaps an object with align right</t>
  </si>
  <si>
    <t>The text overlaps empty cell w/border, align left</t>
  </si>
  <si>
    <t>The text overlaps empty cell w/border, align center</t>
  </si>
  <si>
    <t>The text overlaps empty cell w/border, align right</t>
  </si>
  <si>
    <t>The text overlaps with align left and 3 indents</t>
  </si>
  <si>
    <t>The text overlaps with align left and 9 indents</t>
  </si>
  <si>
    <t>The text overlaps with align center and 3 indents</t>
  </si>
  <si>
    <t>The text overlaps with align center and 9 indents</t>
  </si>
  <si>
    <t>The text overlaps with align right and 3 indents</t>
  </si>
  <si>
    <t>The text overlaps with align right and 9 indents</t>
  </si>
  <si>
    <t>no header row</t>
  </si>
  <si>
    <t>no total row</t>
  </si>
  <si>
    <t>no row stripes</t>
  </si>
  <si>
    <t>show first column</t>
  </si>
  <si>
    <t>show last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</si>
</sst>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84">
    <border>
      <left/>
      <right/>
      <top/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-0.499984740745262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-0.499984740745262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-0.499984740745262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-0.499984740745262"/>
      </top>
      <bottom/>
      <diagonal/>
    </border>
    <border>
      <left/>
      <right style="thick">
        <color theme="5" tint="0.79998168889431442"/>
      </right>
      <top style="thick">
        <color theme="4" tint="-0.499984740745262"/>
      </top>
      <bottom/>
      <diagonal/>
    </border>
    <border>
      <left/>
      <right/>
      <top style="thick">
        <color theme="4" tint="-0.24994659260841701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-0.24994659260841701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-0.24994659260841701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-0.24994659260841701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-0.24994659260841701"/>
      </top>
      <bottom/>
      <diagonal/>
    </border>
    <border>
      <left/>
      <right style="thick">
        <color theme="5" tint="0.79998168889431442"/>
      </right>
      <top style="thick">
        <color theme="4" tint="-0.24994659260841701"/>
      </top>
      <bottom/>
      <diagonal/>
    </border>
    <border>
      <left/>
      <right/>
      <top style="thick">
        <color theme="4" tint="0.39994506668294322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0.39994506668294322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0.39994506668294322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0.39994506668294322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0.39994506668294322"/>
      </top>
      <bottom/>
      <diagonal/>
    </border>
    <border>
      <left/>
      <right style="thick">
        <color theme="5" tint="0.79998168889431442"/>
      </right>
      <top style="thick">
        <color theme="4" tint="0.39994506668294322"/>
      </top>
      <bottom/>
      <diagonal/>
    </border>
    <border>
      <left/>
      <right/>
      <top style="thick">
        <color theme="4" tint="0.59996337778862885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0.59996337778862885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0.59996337778862885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0.59996337778862885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0.59996337778862885"/>
      </top>
      <bottom/>
      <diagonal/>
    </border>
    <border>
      <left/>
      <right style="thick">
        <color theme="5" tint="0.79998168889431442"/>
      </right>
      <top style="thick">
        <color theme="4" tint="0.59996337778862885"/>
      </top>
      <bottom/>
      <diagonal/>
    </border>
    <border>
      <left/>
      <right/>
      <top style="thick">
        <color theme="4" tint="0.79998168889431442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 style="thick">
        <color theme="4" tint="0.79998168889431442"/>
      </top>
      <bottom/>
      <diagonal/>
    </border>
    <border>
      <left style="thick">
        <color theme="5" tint="0.39994506668294322"/>
      </left>
      <right style="thick">
        <color theme="5" tint="-0.24994659260841701"/>
      </right>
      <top style="thick">
        <color theme="4" tint="0.79998168889431442"/>
      </top>
      <bottom/>
      <diagonal/>
    </border>
    <border>
      <left style="thick">
        <color theme="5" tint="0.59996337778862885"/>
      </left>
      <right style="thick">
        <color theme="5" tint="0.39994506668294322"/>
      </right>
      <top style="thick">
        <color theme="4" tint="0.79998168889431442"/>
      </top>
      <bottom/>
      <diagonal/>
    </border>
    <border>
      <left style="thick">
        <color theme="5" tint="0.79998168889431442"/>
      </left>
      <right style="thick">
        <color theme="5" tint="0.59996337778862885"/>
      </right>
      <top style="thick">
        <color theme="4" tint="0.79998168889431442"/>
      </top>
      <bottom/>
      <diagonal/>
    </border>
    <border>
      <left/>
      <right style="thick">
        <color theme="5" tint="0.79998168889431442"/>
      </right>
      <top style="thick">
        <color theme="4" tint="0.79998168889431442"/>
      </top>
      <bottom/>
      <diagonal/>
    </border>
    <border>
      <left style="thick">
        <color theme="5" tint="-0.24994659260841701"/>
      </left>
      <right style="thick">
        <color theme="5" tint="-0.499984740745262"/>
      </right>
      <top/>
      <bottom/>
      <diagonal/>
    </border>
    <border>
      <left style="thick">
        <color theme="5" tint="0.39994506668294322"/>
      </left>
      <right style="thick">
        <color theme="5" tint="-0.24994659260841701"/>
      </right>
      <top/>
      <bottom/>
      <diagonal/>
    </border>
    <border>
      <left style="thick">
        <color theme="5" tint="0.59996337778862885"/>
      </left>
      <right style="thick">
        <color theme="5" tint="0.39994506668294322"/>
      </right>
      <top/>
      <bottom/>
      <diagonal/>
    </border>
    <border>
      <left style="thick">
        <color theme="5" tint="0.79998168889431442"/>
      </left>
      <right style="thick">
        <color theme="5" tint="0.59996337778862885"/>
      </right>
      <top/>
      <bottom/>
      <diagonal/>
    </border>
    <border>
      <left/>
      <right style="thick">
        <color theme="5" tint="0.79998168889431442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00"/>
      </right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 style="thick">
        <color theme="9" tint="0.79998168889431442"/>
      </left>
      <right style="thin">
        <color theme="0"/>
      </right>
      <top style="thin">
        <color theme="0"/>
      </top>
      <bottom style="medium">
        <color theme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/>
      <right style="thin">
        <color rgb="FFFFFF00"/>
      </right>
      <top/>
      <bottom/>
      <diagonal/>
    </border>
    <border>
      <left style="thick">
        <color theme="9" tint="0.7999816888943144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 tint="-0.34998626667073579"/>
      </right>
      <top style="thick">
        <color theme="0" tint="-0.34998626667073579"/>
      </top>
      <bottom style="thin">
        <color theme="0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0" tint="-0.34998626667073579"/>
      </top>
      <bottom style="thick">
        <color theme="0" tint="-0.34998626667073579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00B0F0"/>
      </right>
      <top/>
      <bottom style="thick">
        <color theme="9" tint="0.59996337778862885"/>
      </bottom>
      <diagonal/>
    </border>
    <border>
      <left/>
      <right/>
      <top/>
      <bottom style="thick">
        <color theme="9" tint="0.5999633777886288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 tint="-0.34998626667073579"/>
      </bottom>
      <diagonal/>
    </border>
    <border>
      <left/>
      <right style="thin">
        <color theme="0"/>
      </right>
      <top style="thin">
        <color theme="0"/>
      </top>
      <bottom style="thick">
        <color auto="1"/>
      </bottom>
      <diagonal/>
    </border>
    <border>
      <left style="thick">
        <color theme="4" tint="0.59996337778862885"/>
      </left>
      <right style="thin">
        <color theme="4" tint="0.59996337778862885"/>
      </right>
      <top style="thick">
        <color theme="1"/>
      </top>
      <bottom style="medium">
        <color theme="1"/>
      </bottom>
      <diagonal/>
    </border>
    <border>
      <left/>
      <right style="thin">
        <color rgb="FF00B0F0"/>
      </right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 tint="0.59996337778862885"/>
      </left>
      <right style="thin">
        <color theme="0"/>
      </right>
      <top style="thin">
        <color theme="0"/>
      </top>
      <bottom/>
      <diagonal/>
    </border>
    <border>
      <left style="thick">
        <color theme="4" tint="0.5999633777886288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00B0F0"/>
      </right>
      <top style="thick">
        <color theme="7"/>
      </top>
      <bottom/>
      <diagonal/>
    </border>
    <border>
      <left/>
      <right/>
      <top style="thick">
        <color theme="7"/>
      </top>
      <bottom/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ck">
        <color theme="4" tint="0.59996337778862885"/>
      </left>
      <right style="thin">
        <color theme="0"/>
      </right>
      <top style="thick">
        <color auto="1"/>
      </top>
      <bottom style="thin">
        <color theme="0"/>
      </bottom>
      <diagonal/>
    </border>
    <border>
      <left/>
      <right style="thin">
        <color rgb="FFFF0000"/>
      </right>
      <top/>
      <bottom/>
      <diagonal/>
    </border>
    <border>
      <left style="thick">
        <color theme="7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 style="thin">
        <color rgb="FFFF0000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thick">
        <color theme="7"/>
      </left>
      <right style="thin">
        <color theme="0"/>
      </right>
      <top style="medium">
        <color theme="1" tint="0.499984740745262"/>
      </top>
      <bottom style="thin">
        <color theme="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0" borderId="83" xfId="0" applyBorder="1"/>
    <xf numFmtId="0" fontId="0" fillId="2" borderId="83" xfId="0" applyFill="1" applyBorder="1" applyAlignment="1">
      <alignment horizontal="left"/>
    </xf>
    <xf numFmtId="0" fontId="0" fillId="2" borderId="83" xfId="0" applyFill="1" applyBorder="1" applyAlignment="1">
      <alignment horizontal="center"/>
    </xf>
    <xf numFmtId="0" fontId="0" fillId="2" borderId="83" xfId="0" applyFill="1" applyBorder="1" applyAlignment="1">
      <alignment horizontal="right"/>
    </xf>
    <xf numFmtId="0" fontId="0" fillId="2" borderId="0" xfId="0" applyFill="1" applyAlignment="1">
      <alignment horizontal="left" indent="2"/>
    </xf>
    <xf numFmtId="0" fontId="0" fillId="2" borderId="0" xfId="0" applyFill="1" applyAlignment="1">
      <alignment horizontal="left" indent="8"/>
    </xf>
    <xf numFmtId="0" fontId="0" fillId="2" borderId="0" xfId="0" applyFill="1" applyAlignment="1">
      <alignment horizontal="left" indent="3"/>
    </xf>
    <xf numFmtId="0" fontId="0" fillId="2" borderId="0" xfId="0" applyFill="1" applyAlignment="1">
      <alignment horizontal="left" indent="9"/>
    </xf>
    <xf numFmtId="0" fontId="0" fillId="2" borderId="0" xfId="0" applyFill="1" applyAlignment="1">
      <alignment horizontal="right" indent="3"/>
    </xf>
    <xf numFmtId="0" fontId="0" fillId="2" borderId="0" xfId="0" applyFill="1" applyAlignment="1">
      <alignment horizontal="right" indent="9"/>
    </xf>
    <xf numFmtId="0" fontId="1" fillId="2" borderId="83" xfId="1" applyFill="1" applyBorder="1"/>
    <xf numFmtId="0" fontId="1" fillId="2" borderId="0" xfId="1" applyFill="1"/>
    <xf numFmtId="0" fontId="1" fillId="2" borderId="82" xfId="1" applyFill="1" applyBorder="1"/>
    <xf numFmtId="0" fontId="1" fillId="2" borderId="81" xfId="1" applyFill="1" applyBorder="1"/>
    <xf numFmtId="0" fontId="1" fillId="2" borderId="40" xfId="1" applyFill="1" applyBorder="1"/>
    <xf numFmtId="0" fontId="1" fillId="2" borderId="74" xfId="1" applyFill="1" applyBorder="1"/>
    <xf numFmtId="0" fontId="1" fillId="2" borderId="44" xfId="1" applyFill="1" applyBorder="1"/>
    <xf numFmtId="0" fontId="1" fillId="2" borderId="80" xfId="1" applyFill="1" applyBorder="1"/>
    <xf numFmtId="0" fontId="1" fillId="2" borderId="79" xfId="1" applyFill="1" applyBorder="1"/>
    <xf numFmtId="0" fontId="1" fillId="2" borderId="78" xfId="1" applyFill="1" applyBorder="1"/>
    <xf numFmtId="0" fontId="1" fillId="2" borderId="77" xfId="1" applyFill="1" applyBorder="1"/>
    <xf numFmtId="0" fontId="1" fillId="2" borderId="72" xfId="1" applyFill="1" applyBorder="1"/>
    <xf numFmtId="0" fontId="1" fillId="2" borderId="71" xfId="1" applyFill="1" applyBorder="1"/>
    <xf numFmtId="0" fontId="1" fillId="2" borderId="76" xfId="1" applyFill="1" applyBorder="1"/>
    <xf numFmtId="0" fontId="1" fillId="2" borderId="75" xfId="1" applyFill="1" applyBorder="1"/>
    <xf numFmtId="0" fontId="1" fillId="2" borderId="73" xfId="1" applyFill="1" applyBorder="1"/>
    <xf numFmtId="0" fontId="1" fillId="2" borderId="70" xfId="1" applyFill="1" applyBorder="1"/>
    <xf numFmtId="0" fontId="1" fillId="2" borderId="69" xfId="1" applyFill="1" applyBorder="1"/>
    <xf numFmtId="0" fontId="1" fillId="2" borderId="68" xfId="1" applyFill="1" applyBorder="1"/>
    <xf numFmtId="0" fontId="1" fillId="2" borderId="67" xfId="1" applyFill="1" applyBorder="1"/>
    <xf numFmtId="0" fontId="1" fillId="2" borderId="63" xfId="1" applyFill="1" applyBorder="1"/>
    <xf numFmtId="0" fontId="1" fillId="2" borderId="60" xfId="1" applyFill="1" applyBorder="1"/>
    <xf numFmtId="0" fontId="1" fillId="2" borderId="66" xfId="1" applyFill="1" applyBorder="1"/>
    <xf numFmtId="0" fontId="1" fillId="2" borderId="65" xfId="1" applyFill="1" applyBorder="1"/>
    <xf numFmtId="0" fontId="1" fillId="2" borderId="64" xfId="1" applyFill="1" applyBorder="1"/>
    <xf numFmtId="0" fontId="1" fillId="2" borderId="62" xfId="1" applyFill="1" applyBorder="1"/>
    <xf numFmtId="0" fontId="1" fillId="2" borderId="61" xfId="1" applyFill="1" applyBorder="1"/>
    <xf numFmtId="0" fontId="1" fillId="2" borderId="59" xfId="1" applyFill="1" applyBorder="1"/>
    <xf numFmtId="0" fontId="1" fillId="2" borderId="58" xfId="1" applyFill="1" applyBorder="1"/>
    <xf numFmtId="0" fontId="1" fillId="2" borderId="57" xfId="1" applyFill="1" applyBorder="1"/>
    <xf numFmtId="0" fontId="1" fillId="2" borderId="56" xfId="1" applyFill="1" applyBorder="1"/>
    <xf numFmtId="0" fontId="1" fillId="2" borderId="55" xfId="1" applyFill="1" applyBorder="1"/>
    <xf numFmtId="0" fontId="1" fillId="2" borderId="39" xfId="1" applyFill="1" applyBorder="1"/>
    <xf numFmtId="0" fontId="1" fillId="2" borderId="54" xfId="1" applyFill="1" applyBorder="1"/>
    <xf numFmtId="0" fontId="1" fillId="2" borderId="50" xfId="1" applyFill="1" applyBorder="1"/>
    <xf numFmtId="0" fontId="1" fillId="2" borderId="53" xfId="1" applyFill="1" applyBorder="1"/>
    <xf numFmtId="0" fontId="1" fillId="2" borderId="46" xfId="1" applyFill="1" applyBorder="1"/>
    <xf numFmtId="0" fontId="1" fillId="2" borderId="48" xfId="1" applyFill="1" applyBorder="1"/>
    <xf numFmtId="0" fontId="1" fillId="2" borderId="52" xfId="1" applyFill="1" applyBorder="1"/>
    <xf numFmtId="0" fontId="1" fillId="2" borderId="47" xfId="1" applyFill="1" applyBorder="1"/>
    <xf numFmtId="0" fontId="1" fillId="2" borderId="51" xfId="1" applyFill="1" applyBorder="1"/>
    <xf numFmtId="0" fontId="2" fillId="2" borderId="0" xfId="1" applyFont="1" applyFill="1"/>
    <xf numFmtId="0" fontId="1" fillId="2" borderId="49" xfId="1" applyFill="1" applyBorder="1"/>
    <xf numFmtId="0" fontId="1" fillId="2" borderId="45" xfId="1" applyFill="1" applyBorder="1"/>
    <xf numFmtId="0" fontId="1" fillId="2" borderId="43" xfId="1" applyFill="1" applyBorder="1"/>
    <xf numFmtId="0" fontId="1" fillId="2" borderId="42" xfId="1" applyFill="1" applyBorder="1"/>
    <xf numFmtId="0" fontId="1" fillId="2" borderId="41" xfId="1" applyFill="1" applyBorder="1"/>
    <xf numFmtId="0" fontId="1" fillId="2" borderId="38" xfId="1" applyFill="1" applyBorder="1"/>
    <xf numFmtId="0" fontId="1" fillId="2" borderId="37" xfId="1" applyFill="1" applyBorder="1"/>
    <xf numFmtId="0" fontId="1" fillId="2" borderId="36" xfId="1" applyFill="1" applyBorder="1"/>
    <xf numFmtId="0" fontId="1" fillId="2" borderId="35" xfId="1" applyFill="1" applyBorder="1"/>
    <xf numFmtId="0" fontId="1" fillId="2" borderId="34" xfId="1" applyFill="1" applyBorder="1"/>
    <xf numFmtId="0" fontId="1" fillId="2" borderId="33" xfId="1" applyFill="1" applyBorder="1"/>
    <xf numFmtId="0" fontId="1" fillId="2" borderId="32" xfId="1" applyFill="1" applyBorder="1"/>
    <xf numFmtId="0" fontId="1" fillId="2" borderId="31" xfId="1" applyFill="1" applyBorder="1"/>
    <xf numFmtId="0" fontId="1" fillId="2" borderId="30" xfId="1" applyFill="1" applyBorder="1"/>
    <xf numFmtId="0" fontId="1" fillId="2" borderId="29" xfId="1" applyFill="1" applyBorder="1"/>
    <xf numFmtId="0" fontId="1" fillId="2" borderId="28" xfId="1" applyFill="1" applyBorder="1"/>
    <xf numFmtId="0" fontId="1" fillId="2" borderId="27" xfId="1" applyFill="1" applyBorder="1"/>
    <xf numFmtId="0" fontId="1" fillId="2" borderId="26" xfId="1" applyFill="1" applyBorder="1"/>
    <xf numFmtId="0" fontId="1" fillId="2" borderId="25" xfId="1" applyFill="1" applyBorder="1"/>
    <xf numFmtId="0" fontId="1" fillId="2" borderId="24" xfId="1" applyFill="1" applyBorder="1"/>
    <xf numFmtId="0" fontId="1" fillId="2" borderId="23" xfId="1" applyFill="1" applyBorder="1"/>
    <xf numFmtId="0" fontId="1" fillId="2" borderId="22" xfId="1" applyFill="1" applyBorder="1"/>
    <xf numFmtId="0" fontId="1" fillId="2" borderId="21" xfId="1" applyFill="1" applyBorder="1"/>
    <xf numFmtId="0" fontId="1" fillId="2" borderId="20" xfId="1" applyFill="1" applyBorder="1"/>
    <xf numFmtId="0" fontId="1" fillId="2" borderId="19" xfId="1" applyFill="1" applyBorder="1"/>
    <xf numFmtId="0" fontId="1" fillId="2" borderId="18" xfId="1" applyFill="1" applyBorder="1"/>
    <xf numFmtId="0" fontId="1" fillId="2" borderId="17" xfId="1" applyFill="1" applyBorder="1"/>
    <xf numFmtId="0" fontId="1" fillId="2" borderId="16" xfId="1" applyFill="1" applyBorder="1"/>
    <xf numFmtId="0" fontId="1" fillId="2" borderId="15" xfId="1" applyFill="1" applyBorder="1"/>
    <xf numFmtId="0" fontId="1" fillId="2" borderId="14" xfId="1" applyFill="1" applyBorder="1"/>
    <xf numFmtId="0" fontId="1" fillId="2" borderId="13" xfId="1" applyFill="1" applyBorder="1"/>
    <xf numFmtId="0" fontId="1" fillId="2" borderId="12" xfId="1" applyFill="1" applyBorder="1"/>
    <xf numFmtId="0" fontId="1" fillId="2" borderId="11" xfId="1" applyFill="1" applyBorder="1"/>
    <xf numFmtId="0" fontId="1" fillId="2" borderId="10" xfId="1" applyFill="1" applyBorder="1"/>
    <xf numFmtId="0" fontId="1" fillId="2" borderId="9" xfId="1" applyFill="1" applyBorder="1"/>
    <xf numFmtId="0" fontId="1" fillId="2" borderId="8" xfId="1" applyFill="1" applyBorder="1"/>
    <xf numFmtId="0" fontId="1" fillId="2" borderId="7" xfId="1" applyFill="1" applyBorder="1"/>
    <xf numFmtId="0" fontId="1" fillId="2" borderId="6" xfId="1" applyFill="1" applyBorder="1"/>
    <xf numFmtId="0" fontId="1" fillId="2" borderId="5" xfId="1" applyFill="1" applyBorder="1"/>
    <xf numFmtId="0" fontId="1" fillId="2" borderId="4" xfId="1" applyFill="1" applyBorder="1"/>
    <xf numFmtId="0" fontId="1" fillId="2" borderId="3" xfId="1" applyFill="1" applyBorder="1"/>
    <xf numFmtId="0" fontId="1" fillId="2" borderId="2" xfId="1" applyFill="1" applyBorder="1"/>
    <xf numFmtId="0" fontId="1" fillId="2" borderId="1" xfId="1" applyFill="1" applyBorder="1"/>
    <xf numFmtId="0" fontId="1" fillId="5" borderId="0" xfId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  <xf numFmtId="0" fontId="4" fillId="0" borderId="0" xfId="0" applyFont="1"/>
    <xf numFmtId="9" fontId="0" fillId="0" borderId="0" xfId="2" applyFont="1"/>
    <xf numFmtId="0" fontId="1" fillId="0" borderId="0" xfId="0" applyFont="1"/>
  </cellXfs>
  <cellStyles count="3">
    <cellStyle name="Normal" xfId="0" builtinId="0"/>
    <cellStyle name="Normal 2" xfId="1" xr:uid="{18CB6872-95DE-487C-AB9F-ADD0D449EC78}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047"/>
        <c:axId val="905468447"/>
      </c:barChart>
      <c:catAx>
        <c:axId val="10925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68447"/>
        <c:crosses val="autoZero"/>
        <c:auto val="1"/>
        <c:lblAlgn val="ctr"/>
        <c:lblOffset val="100"/>
        <c:noMultiLvlLbl val="0"/>
      </c:catAx>
      <c:valAx>
        <c:axId val="9054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35775"/>
        <c:axId val="1081117759"/>
      </c:barChart>
      <c:catAx>
        <c:axId val="1082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17759"/>
        <c:crosses val="autoZero"/>
        <c:auto val="1"/>
        <c:lblAlgn val="ctr"/>
        <c:lblOffset val="100"/>
        <c:noMultiLvlLbl val="0"/>
      </c:catAx>
      <c:valAx>
        <c:axId val="1081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18</xdr:row>
      <xdr:rowOff>104775</xdr:rowOff>
    </xdr:from>
    <xdr:to>
      <xdr:col>10</xdr:col>
      <xdr:colOff>428625</xdr:colOff>
      <xdr:row>20</xdr:row>
      <xdr:rowOff>114300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DCD1750-068B-46D4-8715-72ADB2197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18</xdr:row>
      <xdr:rowOff>52388</xdr:rowOff>
    </xdr:from>
    <xdr:to>
      <xdr:col>7</xdr:col>
      <xdr:colOff>342900</xdr:colOff>
      <xdr:row>20</xdr:row>
      <xdr:rowOff>104776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E6C5C89-C5DF-4828-8F09-4255EF960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428625</xdr:colOff>
      <xdr:row>18</xdr:row>
      <xdr:rowOff>104775</xdr:rowOff>
    </xdr:from>
    <xdr:to>
      <xdr:col>23</xdr:col>
      <xdr:colOff>428625</xdr:colOff>
      <xdr:row>20</xdr:row>
      <xdr:rowOff>114300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FE85162-5291-446E-BCB5-CFBB8A9B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18</xdr:row>
      <xdr:rowOff>52388</xdr:rowOff>
    </xdr:from>
    <xdr:to>
      <xdr:col>20</xdr:col>
      <xdr:colOff>342900</xdr:colOff>
      <xdr:row>20</xdr:row>
      <xdr:rowOff>104776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25C1AE2-E19B-4C7F-868E-02973A131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428625</xdr:colOff>
      <xdr:row>18</xdr:row>
      <xdr:rowOff>104775</xdr:rowOff>
    </xdr:from>
    <xdr:to>
      <xdr:col>36</xdr:col>
      <xdr:colOff>428625</xdr:colOff>
      <xdr:row>20</xdr:row>
      <xdr:rowOff>114300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AB7B593-31A5-4B2F-ABDD-35290162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18</xdr:row>
      <xdr:rowOff>52388</xdr:rowOff>
    </xdr:from>
    <xdr:to>
      <xdr:col>33</xdr:col>
      <xdr:colOff>342900</xdr:colOff>
      <xdr:row>20</xdr:row>
      <xdr:rowOff>104776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BC73A72D-6C99-46A8-A0F0-76529E0B2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428625</xdr:colOff>
      <xdr:row>18</xdr:row>
      <xdr:rowOff>104775</xdr:rowOff>
    </xdr:from>
    <xdr:to>
      <xdr:col>49</xdr:col>
      <xdr:colOff>428625</xdr:colOff>
      <xdr:row>20</xdr:row>
      <xdr:rowOff>114300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8D8A102-1CE3-4904-ADF8-D293B7CCB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304800</xdr:colOff>
      <xdr:row>18</xdr:row>
      <xdr:rowOff>52388</xdr:rowOff>
    </xdr:from>
    <xdr:to>
      <xdr:col>46</xdr:col>
      <xdr:colOff>342900</xdr:colOff>
      <xdr:row>20</xdr:row>
      <xdr:rowOff>104776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95FD97A-7A9D-4C7F-9767-98E96ABE7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428625</xdr:colOff>
      <xdr:row>18</xdr:row>
      <xdr:rowOff>104775</xdr:rowOff>
    </xdr:from>
    <xdr:to>
      <xdr:col>62</xdr:col>
      <xdr:colOff>428625</xdr:colOff>
      <xdr:row>20</xdr:row>
      <xdr:rowOff>114300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18B02310-711D-46E6-873B-8D5E5C00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304800</xdr:colOff>
      <xdr:row>18</xdr:row>
      <xdr:rowOff>52388</xdr:rowOff>
    </xdr:from>
    <xdr:to>
      <xdr:col>59</xdr:col>
      <xdr:colOff>342900</xdr:colOff>
      <xdr:row>20</xdr:row>
      <xdr:rowOff>104776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8AD0D49-D3FB-4564-A83C-E76CD27F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05AFD-F085-451A-B9E9-DD9E12B335E2}" name="Table14" displayName="Table14" ref="B124:E128" headerRowCount="0" totalsRowCount="1">
  <tableColumns count="4">
    <tableColumn id="1" xr3:uid="{F3138285-7818-4FAE-A3F3-4CA0C28E5C71}" name="Col1" totalsRowLabel="Average"/>
    <tableColumn id="2" xr3:uid="{DC679C82-7A8E-4B39-8F98-388D0FDDC8B7}" name="Col2" totalsRowFunction="average"/>
    <tableColumn id="3" xr3:uid="{CC6D2D3B-76AA-4C0A-84E1-FC669D7CB25F}" name="Col3" totalsRowFunction="average"/>
    <tableColumn id="4" xr3:uid="{D0FED510-6ECE-4DFE-B040-EE47DFD890E3}" name="Col4" totalsRowFunction="average" totalsRowDxfId="20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E68493-E40B-418A-AA33-D250F3FA6B85}" name="Table14456713" displayName="Table14456713" ref="Q131:T136" totalsRowCount="1">
  <autoFilter ref="Q131:T135" xr:uid="{85A780F3-1195-478F-BDBD-7E555336FCC0}"/>
  <tableColumns count="4">
    <tableColumn id="1" xr3:uid="{571DEBC7-BF67-4E2D-9FA7-8D16F6E60E5F}" name="Col1" totalsRowLabel="Average"/>
    <tableColumn id="2" xr3:uid="{BF989D66-F5EE-423A-BC2E-98C9C41B3CBB}" name="Col2" totalsRowFunction="average"/>
    <tableColumn id="3" xr3:uid="{0F60D10A-0643-4548-8A8C-E3271C966DFB}" name="Col3" totalsRowFunction="average"/>
    <tableColumn id="4" xr3:uid="{870097C2-D4A2-4826-A964-5484F2120BAC}" name="Col4" totalsRowFunction="average" totalsRowDxfId="11"/>
  </tableColumns>
  <tableStyleInfo name="TableStyleLight2" showFirstColumn="1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1E883C-9F71-426B-BFB6-11C8834B3E03}" name="Table14456714" displayName="Table14456714" ref="V131:Y136" totalsRowCount="1">
  <autoFilter ref="V131:Y135" xr:uid="{BA577247-0C9A-4702-B6F8-4F02C85D10F8}"/>
  <tableColumns count="4">
    <tableColumn id="1" xr3:uid="{279837BD-CE3B-4ACA-9FB1-E9A3025F748A}" name="Col1" totalsRowLabel="Average"/>
    <tableColumn id="2" xr3:uid="{FFB3E2DB-371E-4ABA-8135-232A3184F44B}" name="Col2" totalsRowFunction="average"/>
    <tableColumn id="3" xr3:uid="{FA791F08-5A0B-46D3-B122-EEFF7A1227B4}" name="Col3" totalsRowFunction="average"/>
    <tableColumn id="4" xr3:uid="{9D4C1AD0-36CD-42EB-8E09-0F3044EB1810}" name="Col4" totalsRowFunction="average" totalsRowDxfId="10"/>
  </tableColumns>
  <tableStyleInfo name="TableStyleLight2" showFirstColumn="0" showLastColumn="1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B847E7B-67BE-4FFB-8E2A-5D3B5EF167DF}" name="Table14456715" displayName="Table14456715" ref="B140:E144" headerRowCount="0" totalsRowCount="1">
  <tableColumns count="4">
    <tableColumn id="1" xr3:uid="{BDCEFD0F-584A-4DA6-A2CB-CD14E12CC0B3}" name="Col1" totalsRowLabel="Average"/>
    <tableColumn id="2" xr3:uid="{0AD70843-B35E-483B-99D7-9F0BBF6F4313}" name="Col2" totalsRowFunction="average"/>
    <tableColumn id="3" xr3:uid="{C4AC4EF7-4CC3-43ED-B03F-ADFB6442029F}" name="Col3" totalsRowFunction="average"/>
    <tableColumn id="4" xr3:uid="{A2CAE933-2C6D-4487-91C4-CE280E9E1B63}" name="Col4" totalsRowFunction="average" totalsRowDxfId="9"/>
  </tableColumns>
  <tableStyleInfo name="TableStyleLight2" showFirstColumn="0" showLastColumn="1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C5B0BF-15DA-4333-AA1D-D420456C2CA8}" name="Table14456716" displayName="Table14456716" ref="G139:J143">
  <autoFilter ref="G139:J143" xr:uid="{5E7CEC32-69DD-4A9E-AB35-7700B55EA56B}"/>
  <tableColumns count="4">
    <tableColumn id="1" xr3:uid="{DADDE9C9-FC50-4F3B-91A8-E0B228BB3B9D}" name="Col1" totalsRowLabel="Average"/>
    <tableColumn id="2" xr3:uid="{4A13BCA2-3F6B-4C6C-B98D-CC0D7F55097C}" name="Col2" totalsRowFunction="average"/>
    <tableColumn id="3" xr3:uid="{1D127D38-9E29-438C-B90C-9E37963C34C5}" name="Col3" totalsRowFunction="average"/>
    <tableColumn id="4" xr3:uid="{4F553F31-60C4-4F46-87ED-63D4C1DB8231}" name="Col4" totalsRowFunction="average" totalsRowDxfId="8"/>
  </tableColumns>
  <tableStyleInfo name="TableStyleLight2" showFirstColumn="0" showLastColumn="1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11DF1B-520A-46D5-A013-4F24DD9AF8BC}" name="Table14456717" displayName="Table14456717" ref="L139:O144" totalsRowCount="1">
  <autoFilter ref="L139:O143" xr:uid="{EF0E81A7-BD91-420B-A66F-2194481F0E50}"/>
  <tableColumns count="4">
    <tableColumn id="1" xr3:uid="{42BEFD72-5DAE-4764-B638-7BA22B300C12}" name="Col1" totalsRowLabel="Average"/>
    <tableColumn id="2" xr3:uid="{3E54D32F-BAB7-497A-A7FB-ECD4917B57C7}" name="Col2" totalsRowFunction="average"/>
    <tableColumn id="3" xr3:uid="{CB54AC43-3B01-40F6-9B76-0A5C0F51220B}" name="Col3" totalsRowFunction="average"/>
    <tableColumn id="4" xr3:uid="{4A52CEDE-4EAE-4995-A038-09672924AD1E}" name="Col4" totalsRowFunction="average" totalsRowDxfId="7"/>
  </tableColumns>
  <tableStyleInfo name="TableStyleLight2" showFirstColumn="0" showLastColumn="1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5249F7-43A5-49C4-91A3-819EC601AA11}" name="Table14456718" displayName="Table14456718" ref="Q139:T144" totalsRowCount="1">
  <autoFilter ref="Q139:T143" xr:uid="{62AB84C4-0063-4A6A-AF88-9045E8B37AF7}"/>
  <tableColumns count="4">
    <tableColumn id="1" xr3:uid="{19BD6248-9A94-449D-BD3D-E9429A8DC406}" name="Col1" totalsRowLabel="Average"/>
    <tableColumn id="2" xr3:uid="{52A9218A-A61C-480C-A3F0-C72E37D8A75A}" name="Col2" totalsRowFunction="average"/>
    <tableColumn id="3" xr3:uid="{50F58BA8-33EA-449C-AA9A-8F5743C5B758}" name="Col3" totalsRowFunction="average"/>
    <tableColumn id="4" xr3:uid="{A25F3031-147B-4AC9-85B1-41054ED14578}" name="Col4" totalsRowFunction="average" totalsRowDxfId="6"/>
  </tableColumns>
  <tableStyleInfo name="TableStyleLight2" showFirstColumn="1" showLastColumn="1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32BEFFA-2848-47C3-B30B-643105441238}" name="Table1445671519" displayName="Table1445671519" ref="B148:E152" headerRowCount="0" totalsRowCount="1">
  <tableColumns count="4">
    <tableColumn id="1" xr3:uid="{1F8CA30D-F5B5-4C64-8163-D87704CC7E73}" name="Col1" totalsRowLabel="Average"/>
    <tableColumn id="2" xr3:uid="{C6E07BDB-086B-40EE-A9B0-9F0BC73072FC}" name="Col2" totalsRowFunction="average"/>
    <tableColumn id="3" xr3:uid="{85F85A8C-BFA8-4733-8646-B55C57ABEEA4}" name="Col3" totalsRowFunction="average"/>
    <tableColumn id="4" xr3:uid="{425EA412-5313-4DE5-8CF3-B688122222B3}" name="Col4" totalsRowFunction="average" totalsRowDxfId="5"/>
  </tableColumns>
  <tableStyleInfo name="TableStyleLight2" showFirstColumn="1" showLastColumn="1" showRowStripes="1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8F97FBD-2930-4560-A93D-F8EE79E7C966}" name="Table1445671620" displayName="Table1445671620" ref="G147:J151">
  <autoFilter ref="G147:J151" xr:uid="{0DACE2FE-3D75-44B8-8A88-5B00DB9B4F91}"/>
  <tableColumns count="4">
    <tableColumn id="1" xr3:uid="{1BF3735A-DFD5-4ADB-8A47-EEC78C642018}" name="Col1" totalsRowLabel="Average"/>
    <tableColumn id="2" xr3:uid="{20F141A3-46B8-40B6-ABFC-99D72AE74B35}" name="Col2" totalsRowFunction="average"/>
    <tableColumn id="3" xr3:uid="{2C0BF733-F497-40CB-9DCF-594AA35BEC26}" name="Col3" totalsRowFunction="average"/>
    <tableColumn id="4" xr3:uid="{BFE5778D-B358-4F14-8F3F-48754204CC37}" name="Col4" totalsRowFunction="average" totalsRowDxfId="4"/>
  </tableColumns>
  <tableStyleInfo name="TableStyleLight2" showFirstColumn="1" showLastColumn="1" showRowStripes="1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C5B046-EDC6-4161-A622-0B50A4984434}" name="Table1445671721" displayName="Table1445671721" ref="L147:O152" totalsRowCount="1">
  <autoFilter ref="L147:O151" xr:uid="{F13EB81E-4991-469F-870E-F49F916846E1}"/>
  <tableColumns count="4">
    <tableColumn id="1" xr3:uid="{6ACAD171-E59E-4856-B537-DE5BC096ADBD}" name="Col1" totalsRowLabel="Average"/>
    <tableColumn id="2" xr3:uid="{F7D5CA8C-0C02-4113-AC91-F7C5028819D6}" name="Col2" totalsRowFunction="average"/>
    <tableColumn id="3" xr3:uid="{735D672A-740B-4B2F-8F1B-36206263B183}" name="Col3" totalsRowFunction="average"/>
    <tableColumn id="4" xr3:uid="{C9CF3DA7-714B-43DC-846C-464DB6F79D80}" name="Col4" totalsRowFunction="average" totalsRowDxfId="3"/>
  </tableColumns>
  <tableStyleInfo name="TableStyleLight2" showFirstColumn="1" showLastColumn="1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ABBE6C-CC68-45F2-BFEA-AAF7E964FE13}" name="Table144567151922" displayName="Table144567151922" ref="B156:E160" headerRowCount="0" totalsRowCount="1">
  <tableColumns count="4">
    <tableColumn id="1" xr3:uid="{9E2E013F-028D-46C9-91C0-FFE500636BC5}" name="Col1" totalsRowLabel="Average"/>
    <tableColumn id="2" xr3:uid="{BB30313E-FCB6-4FB0-B691-EC2E17493543}" name="Col2" totalsRowFunction="average"/>
    <tableColumn id="3" xr3:uid="{E9628A3F-90D2-4B89-AB93-2D76EC15959F}" name="Col3" totalsRowFunction="average"/>
    <tableColumn id="4" xr3:uid="{10EDEEFA-B864-46AF-98A5-4858053943DF}" name="Col4" totalsRowFunction="average" totalsRowDxfId="2"/>
  </tableColumns>
  <tableStyleInfo name="TableStyleLight2" showFirstColumn="1" showLastColumn="1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AA4813-EB77-4C28-BD72-3B98478008E8}" name="Table143" displayName="Table143" ref="G123:J127">
  <autoFilter ref="G123:J127" xr:uid="{6B2666F5-3228-4953-AD39-DEC20343E388}"/>
  <tableColumns count="4">
    <tableColumn id="1" xr3:uid="{95E31F27-D7C4-486B-A834-D7758C97AF19}" name="Col1" totalsRowLabel="Average"/>
    <tableColumn id="2" xr3:uid="{EE8D0A3F-E543-40CB-8BCD-16DA4FF13086}" name="Col2" totalsRowFunction="average"/>
    <tableColumn id="3" xr3:uid="{979FD4C5-B20E-4E22-9B4A-5F3134DA5ABF}" name="Col3" totalsRowFunction="average"/>
    <tableColumn id="4" xr3:uid="{86582286-2CDE-4222-8EC6-053E120FC7A1}" name="Col4" totalsRowFunction="average" totalsRowDxfId="19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A22F8C-F99B-42D6-9736-011A0C89E6F9}" name="Table144567151923" displayName="Table144567151923" ref="G155:J159">
  <autoFilter ref="G155:J159" xr:uid="{75372B0D-E89C-4C7C-9D1A-2C92A3BA0103}"/>
  <tableColumns count="4">
    <tableColumn id="1" xr3:uid="{3109163B-004D-4C40-B73C-FC3AAB769144}" name="Col1" totalsRowLabel="Average"/>
    <tableColumn id="2" xr3:uid="{D08CA217-BFA2-4C95-BF9F-ED33598AC6DC}" name="Col2" totalsRowFunction="average"/>
    <tableColumn id="3" xr3:uid="{5187C75A-9109-4DF8-9CDC-13FD4F3F7E0F}" name="Col3" totalsRowFunction="average"/>
    <tableColumn id="4" xr3:uid="{53C931C6-2E08-471C-9354-C2C79C758003}" name="Col4" totalsRowFunction="average" totalsRowDxfId="1"/>
  </tableColumns>
  <tableStyleInfo name="TableStyleLight2" showFirstColumn="1" showLastColumn="1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EE4DDAC-42A0-4880-8A6C-ECBBD1D6636A}" name="Table144567151924" displayName="Table144567151924" ref="B164:E167" headerRowCount="0">
  <tableColumns count="4">
    <tableColumn id="1" xr3:uid="{D75F5F54-01E2-4F37-ACC6-0AA6905D031C}" name="Col1" totalsRowLabel="Average"/>
    <tableColumn id="2" xr3:uid="{671CA52E-F4BA-4A68-9050-B9DEDBE9CAC1}" name="Col2" totalsRowFunction="average"/>
    <tableColumn id="3" xr3:uid="{07EA1571-6846-4317-AE23-D58B491E43F7}" name="Col3" totalsRowFunction="average"/>
    <tableColumn id="4" xr3:uid="{EB4D3AC0-0E3F-460D-83AA-D9C203E40983}" name="Col4" totalsRowFunction="average" totalsRowDxfId="0"/>
  </tableColumns>
  <tableStyleInfo name="TableStyleLight2" showFirstColumn="1" showLastColumn="1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1B59A-9ED7-4ABA-9C2D-EA1A8423B4B0}" name="Table144" displayName="Table144" ref="L123:O128" totalsRowCount="1">
  <autoFilter ref="L123:O127" xr:uid="{4D44FD80-9C36-471E-AEA2-495DEB3F71B4}"/>
  <tableColumns count="4">
    <tableColumn id="1" xr3:uid="{5CBB25E3-C547-4CE9-8CCE-AD21B4744850}" name="Col1" totalsRowLabel="Average"/>
    <tableColumn id="2" xr3:uid="{67ED7B4B-6353-4C83-B100-BC904CBD5206}" name="Col2" totalsRowFunction="average"/>
    <tableColumn id="3" xr3:uid="{BB3E65D7-05DD-4571-8032-7D89F458C97C}" name="Col3" totalsRowFunction="average"/>
    <tableColumn id="4" xr3:uid="{0D77890F-82F3-4BA2-AD6C-CF58045FA65C}" name="Col4" totalsRowFunction="average" totalsRowDxfId="18"/>
  </tableColumns>
  <tableStyleInfo name="TableStyleLight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C93648-84C1-48D1-9729-4D87D9D58400}" name="Table1445" displayName="Table1445" ref="Q123:T128" totalsRowCount="1">
  <autoFilter ref="Q123:T127" xr:uid="{C69FAC76-D5B8-4444-82A6-4DCBAFEC3998}"/>
  <tableColumns count="4">
    <tableColumn id="1" xr3:uid="{7811583B-D381-4F5B-B0F3-A3FE5BA9B9A6}" name="Col1" totalsRowLabel="Average"/>
    <tableColumn id="2" xr3:uid="{D9A77794-8B23-4830-918A-0FE86BD5B1B5}" name="Col2" totalsRowFunction="average"/>
    <tableColumn id="3" xr3:uid="{E6DAE8D6-6D96-4EAA-A4C2-3EEFAFCAA8C2}" name="Col3" totalsRowFunction="average"/>
    <tableColumn id="4" xr3:uid="{A733710D-0183-4DD8-8EDF-3BD6996C5992}" name="Col4" totalsRowFunction="average" totalsRowDxfId="17"/>
  </tableColumns>
  <tableStyleInfo name="TableStyleLight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293FD4-6A28-469A-B049-2D72123A6402}" name="Table14456" displayName="Table14456" ref="V123:Y128" totalsRowCount="1">
  <autoFilter ref="V123:Y127" xr:uid="{327CDA19-2C19-4154-8F68-A2C26431F72C}"/>
  <tableColumns count="4">
    <tableColumn id="1" xr3:uid="{0E341BE2-CD7F-43D8-98AB-532321F0B1CF}" name="Col1" totalsRowLabel="Average"/>
    <tableColumn id="2" xr3:uid="{6EF63C68-C118-4A55-9228-2A81EFA0C214}" name="Col2" totalsRowFunction="average"/>
    <tableColumn id="3" xr3:uid="{FF19649E-AA47-43D8-911F-92A22EB079EA}" name="Col3" totalsRowFunction="average"/>
    <tableColumn id="4" xr3:uid="{B5A9D27A-C3D8-451C-8A57-0762A5508B23}" name="Col4" totalsRowFunction="average" totalsRowDxfId="16"/>
  </tableColumns>
  <tableStyleInfo name="TableStyleLight2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E94F08-0B4C-436A-A662-69EE4888A623}" name="Table144567" displayName="Table144567" ref="AA123:AD128" totalsRowCount="1">
  <autoFilter ref="AA123:AD127" xr:uid="{E982DD81-928C-4CDB-BEEB-3C539BF035AB}"/>
  <tableColumns count="4">
    <tableColumn id="1" xr3:uid="{7748A2E8-3DC2-44F0-86C8-34D9F3D31AA7}" name="Col1" totalsRowLabel="Average"/>
    <tableColumn id="2" xr3:uid="{4B582C18-D750-441D-9DE2-B9E2894CC5A1}" name="Col2" totalsRowFunction="average"/>
    <tableColumn id="3" xr3:uid="{D6CC9227-FC0A-4F0A-9811-527D3EF52C18}" name="Col3" totalsRowFunction="average"/>
    <tableColumn id="4" xr3:uid="{7C2AC880-B89E-419C-B701-D093F81A2941}" name="Col4" totalsRowFunction="average" totalsRowDxfId="15"/>
  </tableColumns>
  <tableStyleInfo name="TableStyleLight2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8F31F1-C578-47DA-BE1F-9890209F71C8}" name="Table1448" displayName="Table1448" ref="B132:E136" headerRowCount="0" totalsRowCount="1">
  <tableColumns count="4">
    <tableColumn id="1" xr3:uid="{5DC899E6-8166-49C1-B64B-AD969DF96425}" name="Col1" totalsRowLabel="Average"/>
    <tableColumn id="2" xr3:uid="{7FC1320C-6A27-413B-960C-6F28F7A35711}" name="Col2" totalsRowFunction="average"/>
    <tableColumn id="3" xr3:uid="{C1C142C1-3A04-4A4B-BB01-24A1BB197B8C}" name="Col3" totalsRowFunction="average"/>
    <tableColumn id="4" xr3:uid="{E9F71612-82E8-4C86-86E4-AF417863D0EF}" name="Col4" totalsRowFunction="average" totalsRowDxfId="14"/>
  </tableColumns>
  <tableStyleInfo name="TableStyleLight2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D5597A-94B7-4CF4-8DB2-260FB7932E55}" name="Table14456710" displayName="Table14456710" ref="G131:J135">
  <autoFilter ref="G131:J135" xr:uid="{A46439BD-FF08-4628-BFAF-A2F8D5C033A4}"/>
  <tableColumns count="4">
    <tableColumn id="1" xr3:uid="{6DD1E55B-26F0-4BC3-A574-19C801065A31}" name="Col1" totalsRowLabel="Average"/>
    <tableColumn id="2" xr3:uid="{66114BBC-2C08-4944-AA73-467C05E1BF8F}" name="Col2" totalsRowFunction="average"/>
    <tableColumn id="3" xr3:uid="{2418B8D1-A22F-4160-A761-70DB5FCF3BA9}" name="Col3" totalsRowFunction="average"/>
    <tableColumn id="4" xr3:uid="{7ABC2500-14F9-4F56-AD9F-1E06CA86D186}" name="Col4" totalsRowFunction="average" totalsRowDxfId="13"/>
  </tableColumns>
  <tableStyleInfo name="TableStyleLight2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EF1DD-5EF4-4907-8C5F-1BCDA103EE0F}" name="Table14456712" displayName="Table14456712" ref="L131:O136" totalsRowCount="1">
  <autoFilter ref="L131:O135" xr:uid="{DA69C87A-1F43-4C03-8C11-9F0E169893A9}"/>
  <tableColumns count="4">
    <tableColumn id="1" xr3:uid="{BF099389-CE91-41B1-9D89-E13F8BB23CFE}" name="Col1" totalsRowLabel="Average"/>
    <tableColumn id="2" xr3:uid="{A0AD46F7-13C2-4C40-9496-B21739FC7E8A}" name="Col2" totalsRowFunction="average"/>
    <tableColumn id="3" xr3:uid="{FADE4016-CDC5-4E4C-9E8C-6C3A4ABD1915}" name="Col3" totalsRowFunction="average"/>
    <tableColumn id="4" xr3:uid="{D99D4E23-0607-490C-963A-BB45FEB9E539}" name="Col4" totalsRowFunction="average" totalsRowDxfId="12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02BC-DF19-451E-ADFB-72296B90D821}">
  <dimension ref="A1:BM167"/>
  <sheetViews>
    <sheetView tabSelected="1" topLeftCell="A113" zoomScale="59" zoomScaleNormal="59" workbookViewId="0">
      <selection activeCell="O159" sqref="O159"/>
    </sheetView>
  </sheetViews>
  <sheetFormatPr defaultColWidth="8.85546875" defaultRowHeight="15" x14ac:dyDescent="0.25"/>
  <cols>
    <col min="1" max="16384" width="8.85546875" style="22"/>
  </cols>
  <sheetData>
    <row r="1" spans="1:65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</row>
    <row r="2" spans="1:65" x14ac:dyDescent="0.25">
      <c r="A2" s="1" t="s">
        <v>17</v>
      </c>
      <c r="B2"/>
      <c r="C2"/>
      <c r="D2"/>
      <c r="E2"/>
      <c r="F2"/>
      <c r="G2"/>
      <c r="H2"/>
      <c r="I2" s="1" t="s">
        <v>17</v>
      </c>
      <c r="J2"/>
      <c r="K2"/>
      <c r="L2"/>
      <c r="M2"/>
      <c r="N2" s="1" t="s">
        <v>17</v>
      </c>
      <c r="O2"/>
      <c r="P2"/>
      <c r="Q2"/>
      <c r="R2"/>
      <c r="S2"/>
      <c r="T2"/>
      <c r="U2"/>
      <c r="V2" s="1" t="s">
        <v>17</v>
      </c>
      <c r="W2"/>
      <c r="X2"/>
      <c r="Y2"/>
      <c r="Z2"/>
      <c r="AA2" s="1" t="s">
        <v>17</v>
      </c>
      <c r="AB2"/>
      <c r="AC2"/>
      <c r="AD2"/>
      <c r="AE2"/>
      <c r="AF2"/>
      <c r="AG2"/>
      <c r="AH2"/>
      <c r="AI2" s="1" t="s">
        <v>17</v>
      </c>
      <c r="AJ2"/>
      <c r="AK2"/>
      <c r="AL2"/>
      <c r="AM2"/>
      <c r="AN2" s="1" t="s">
        <v>17</v>
      </c>
      <c r="AO2"/>
      <c r="AP2"/>
      <c r="AQ2"/>
      <c r="AR2"/>
      <c r="AS2"/>
      <c r="AT2"/>
      <c r="AU2"/>
      <c r="AV2" s="1" t="s">
        <v>17</v>
      </c>
      <c r="AW2"/>
      <c r="AX2"/>
      <c r="AY2"/>
      <c r="AZ2"/>
      <c r="BA2" s="1" t="s">
        <v>17</v>
      </c>
      <c r="BB2"/>
      <c r="BC2"/>
      <c r="BD2"/>
      <c r="BE2"/>
      <c r="BF2"/>
      <c r="BG2"/>
      <c r="BH2"/>
      <c r="BI2" s="1" t="s">
        <v>17</v>
      </c>
      <c r="BJ2"/>
      <c r="BK2"/>
      <c r="BL2"/>
      <c r="BM2"/>
    </row>
    <row r="3" spans="1:65" x14ac:dyDescent="0.25">
      <c r="A3"/>
      <c r="B3" s="2" t="s">
        <v>18</v>
      </c>
      <c r="C3"/>
      <c r="D3"/>
      <c r="E3"/>
      <c r="F3"/>
      <c r="G3"/>
      <c r="H3"/>
      <c r="I3" s="2" t="s">
        <v>18</v>
      </c>
      <c r="J3"/>
      <c r="K3"/>
      <c r="L3"/>
      <c r="M3"/>
      <c r="N3"/>
      <c r="O3" s="2" t="s">
        <v>18</v>
      </c>
      <c r="P3"/>
      <c r="Q3"/>
      <c r="R3"/>
      <c r="S3"/>
      <c r="T3"/>
      <c r="U3"/>
      <c r="V3" s="2" t="s">
        <v>18</v>
      </c>
      <c r="W3"/>
      <c r="X3"/>
      <c r="Y3"/>
      <c r="Z3"/>
      <c r="AA3"/>
      <c r="AB3" s="2" t="s">
        <v>18</v>
      </c>
      <c r="AC3"/>
      <c r="AD3"/>
      <c r="AE3"/>
      <c r="AF3"/>
      <c r="AG3"/>
      <c r="AH3"/>
      <c r="AI3" s="2" t="s">
        <v>18</v>
      </c>
      <c r="AJ3"/>
      <c r="AK3"/>
      <c r="AL3"/>
      <c r="AM3"/>
      <c r="AN3"/>
      <c r="AO3" s="2" t="s">
        <v>18</v>
      </c>
      <c r="AP3"/>
      <c r="AQ3"/>
      <c r="AR3"/>
      <c r="AS3"/>
      <c r="AT3"/>
      <c r="AU3"/>
      <c r="AV3" s="2" t="s">
        <v>18</v>
      </c>
      <c r="AW3"/>
      <c r="AX3"/>
      <c r="AY3"/>
      <c r="AZ3"/>
      <c r="BA3"/>
      <c r="BB3" s="2" t="s">
        <v>18</v>
      </c>
      <c r="BC3"/>
      <c r="BD3"/>
      <c r="BE3"/>
      <c r="BF3"/>
      <c r="BG3"/>
      <c r="BH3"/>
      <c r="BI3" s="2" t="s">
        <v>18</v>
      </c>
      <c r="BJ3"/>
      <c r="BK3"/>
      <c r="BL3"/>
      <c r="BM3"/>
    </row>
    <row r="4" spans="1:65" x14ac:dyDescent="0.25">
      <c r="A4" s="2" t="s">
        <v>18</v>
      </c>
      <c r="B4"/>
      <c r="C4"/>
      <c r="D4"/>
      <c r="E4"/>
      <c r="F4"/>
      <c r="G4"/>
      <c r="H4"/>
      <c r="I4" s="3" t="s">
        <v>19</v>
      </c>
      <c r="J4"/>
      <c r="K4"/>
      <c r="L4"/>
      <c r="M4"/>
      <c r="N4" s="2" t="s">
        <v>18</v>
      </c>
      <c r="O4"/>
      <c r="P4"/>
      <c r="Q4"/>
      <c r="R4"/>
      <c r="S4"/>
      <c r="T4"/>
      <c r="U4"/>
      <c r="V4" s="3" t="s">
        <v>19</v>
      </c>
      <c r="W4"/>
      <c r="X4"/>
      <c r="Y4"/>
      <c r="Z4"/>
      <c r="AA4" s="2" t="s">
        <v>18</v>
      </c>
      <c r="AB4"/>
      <c r="AC4"/>
      <c r="AD4"/>
      <c r="AE4"/>
      <c r="AF4"/>
      <c r="AG4"/>
      <c r="AH4"/>
      <c r="AI4" s="3" t="s">
        <v>19</v>
      </c>
      <c r="AJ4"/>
      <c r="AK4"/>
      <c r="AL4"/>
      <c r="AM4"/>
      <c r="AN4" s="2" t="s">
        <v>18</v>
      </c>
      <c r="AO4"/>
      <c r="AP4"/>
      <c r="AQ4"/>
      <c r="AR4"/>
      <c r="AS4"/>
      <c r="AT4"/>
      <c r="AU4"/>
      <c r="AV4" s="3" t="s">
        <v>19</v>
      </c>
      <c r="AW4"/>
      <c r="AX4"/>
      <c r="AY4"/>
      <c r="AZ4"/>
      <c r="BA4" s="2" t="s">
        <v>18</v>
      </c>
      <c r="BB4"/>
      <c r="BC4"/>
      <c r="BD4"/>
      <c r="BE4"/>
      <c r="BF4"/>
      <c r="BG4"/>
      <c r="BH4"/>
      <c r="BI4" s="3" t="s">
        <v>19</v>
      </c>
      <c r="BJ4"/>
      <c r="BK4"/>
      <c r="BL4"/>
      <c r="BM4"/>
    </row>
    <row r="5" spans="1:65" x14ac:dyDescent="0.25">
      <c r="A5"/>
      <c r="B5" s="3" t="s">
        <v>19</v>
      </c>
      <c r="C5"/>
      <c r="D5"/>
      <c r="E5"/>
      <c r="F5"/>
      <c r="G5"/>
      <c r="H5"/>
      <c r="I5"/>
      <c r="J5"/>
      <c r="K5"/>
      <c r="L5"/>
      <c r="M5"/>
      <c r="N5"/>
      <c r="O5" s="3" t="s">
        <v>19</v>
      </c>
      <c r="P5"/>
      <c r="Q5"/>
      <c r="R5"/>
      <c r="S5"/>
      <c r="T5"/>
      <c r="U5"/>
      <c r="V5"/>
      <c r="W5"/>
      <c r="X5"/>
      <c r="Y5"/>
      <c r="Z5"/>
      <c r="AA5"/>
      <c r="AB5" s="3" t="s">
        <v>19</v>
      </c>
      <c r="AC5"/>
      <c r="AD5"/>
      <c r="AE5"/>
      <c r="AF5"/>
      <c r="AG5"/>
      <c r="AH5"/>
      <c r="AI5"/>
      <c r="AJ5"/>
      <c r="AK5"/>
      <c r="AL5"/>
      <c r="AM5"/>
      <c r="AN5"/>
      <c r="AO5" s="3" t="s">
        <v>19</v>
      </c>
      <c r="AP5"/>
      <c r="AQ5"/>
      <c r="AR5"/>
      <c r="AS5"/>
      <c r="AT5"/>
      <c r="AU5"/>
      <c r="AV5"/>
      <c r="AW5"/>
      <c r="AX5"/>
      <c r="AY5"/>
      <c r="AZ5"/>
      <c r="BA5"/>
      <c r="BB5" s="3" t="s">
        <v>19</v>
      </c>
      <c r="BC5"/>
      <c r="BD5"/>
      <c r="BE5"/>
      <c r="BF5"/>
      <c r="BG5"/>
      <c r="BH5"/>
      <c r="BI5"/>
      <c r="BJ5"/>
      <c r="BK5"/>
      <c r="BL5"/>
      <c r="BM5"/>
    </row>
    <row r="6" spans="1:65" x14ac:dyDescent="0.25">
      <c r="A6"/>
      <c r="B6"/>
      <c r="C6" s="4"/>
      <c r="D6"/>
      <c r="E6"/>
      <c r="F6"/>
      <c r="G6"/>
      <c r="H6"/>
      <c r="I6" s="5" t="s">
        <v>17</v>
      </c>
      <c r="J6"/>
      <c r="K6" s="6" t="s">
        <v>20</v>
      </c>
      <c r="L6"/>
      <c r="M6"/>
      <c r="N6"/>
      <c r="O6"/>
      <c r="P6" s="4"/>
      <c r="Q6"/>
      <c r="R6"/>
      <c r="S6"/>
      <c r="T6"/>
      <c r="U6"/>
      <c r="V6" s="5" t="s">
        <v>17</v>
      </c>
      <c r="W6"/>
      <c r="X6" s="6" t="s">
        <v>20</v>
      </c>
      <c r="Y6"/>
      <c r="Z6"/>
      <c r="AA6"/>
      <c r="AB6"/>
      <c r="AC6" s="4"/>
      <c r="AD6"/>
      <c r="AE6"/>
      <c r="AF6"/>
      <c r="AG6"/>
      <c r="AH6"/>
      <c r="AI6" s="5" t="s">
        <v>17</v>
      </c>
      <c r="AJ6"/>
      <c r="AK6" s="6" t="s">
        <v>20</v>
      </c>
      <c r="AL6"/>
      <c r="AM6"/>
      <c r="AN6"/>
      <c r="AO6"/>
      <c r="AP6" s="4"/>
      <c r="AQ6"/>
      <c r="AR6"/>
      <c r="AS6"/>
      <c r="AT6"/>
      <c r="AU6"/>
      <c r="AV6" s="5" t="s">
        <v>17</v>
      </c>
      <c r="AW6"/>
      <c r="AX6" s="6" t="s">
        <v>20</v>
      </c>
      <c r="AY6"/>
      <c r="AZ6"/>
      <c r="BA6"/>
      <c r="BB6"/>
      <c r="BC6" s="4"/>
      <c r="BD6"/>
      <c r="BE6"/>
      <c r="BF6"/>
      <c r="BG6"/>
      <c r="BH6"/>
      <c r="BI6" s="5" t="s">
        <v>17</v>
      </c>
      <c r="BJ6"/>
      <c r="BK6" s="6" t="s">
        <v>20</v>
      </c>
      <c r="BL6"/>
      <c r="BM6"/>
    </row>
    <row r="7" spans="1:65" x14ac:dyDescent="0.25">
      <c r="A7"/>
      <c r="B7"/>
      <c r="C7" s="7"/>
      <c r="D7"/>
      <c r="E7"/>
      <c r="F7"/>
      <c r="G7" s="6" t="s">
        <v>21</v>
      </c>
      <c r="H7"/>
      <c r="I7" s="8" t="s">
        <v>18</v>
      </c>
      <c r="J7"/>
      <c r="K7" s="6">
        <v>0</v>
      </c>
      <c r="L7"/>
      <c r="M7"/>
      <c r="N7"/>
      <c r="O7"/>
      <c r="P7" s="7"/>
      <c r="Q7"/>
      <c r="R7"/>
      <c r="S7"/>
      <c r="T7" s="6" t="s">
        <v>21</v>
      </c>
      <c r="U7"/>
      <c r="V7" s="8" t="s">
        <v>18</v>
      </c>
      <c r="W7"/>
      <c r="X7" s="6">
        <v>0</v>
      </c>
      <c r="Y7"/>
      <c r="Z7"/>
      <c r="AA7"/>
      <c r="AB7"/>
      <c r="AC7" s="7"/>
      <c r="AD7"/>
      <c r="AE7"/>
      <c r="AF7"/>
      <c r="AG7" s="6" t="s">
        <v>21</v>
      </c>
      <c r="AH7"/>
      <c r="AI7" s="8" t="s">
        <v>18</v>
      </c>
      <c r="AJ7"/>
      <c r="AK7" s="6">
        <v>0</v>
      </c>
      <c r="AL7"/>
      <c r="AM7"/>
      <c r="AN7"/>
      <c r="AO7"/>
      <c r="AP7" s="7"/>
      <c r="AQ7"/>
      <c r="AR7"/>
      <c r="AS7"/>
      <c r="AT7" s="6" t="s">
        <v>21</v>
      </c>
      <c r="AU7"/>
      <c r="AV7" s="8" t="s">
        <v>18</v>
      </c>
      <c r="AW7"/>
      <c r="AX7" s="6">
        <v>0</v>
      </c>
      <c r="AY7"/>
      <c r="AZ7"/>
      <c r="BA7"/>
      <c r="BB7"/>
      <c r="BC7" s="7"/>
      <c r="BD7"/>
      <c r="BE7"/>
      <c r="BF7"/>
      <c r="BG7" s="6" t="s">
        <v>21</v>
      </c>
      <c r="BH7"/>
      <c r="BI7" s="8" t="s">
        <v>18</v>
      </c>
      <c r="BJ7"/>
      <c r="BK7" s="6">
        <v>0</v>
      </c>
      <c r="BL7"/>
      <c r="BM7"/>
    </row>
    <row r="8" spans="1:65" x14ac:dyDescent="0.25">
      <c r="A8"/>
      <c r="B8"/>
      <c r="C8" s="9"/>
      <c r="D8"/>
      <c r="E8"/>
      <c r="F8"/>
      <c r="G8" s="6" t="s">
        <v>21</v>
      </c>
      <c r="H8"/>
      <c r="I8" s="10" t="s">
        <v>19</v>
      </c>
      <c r="J8"/>
      <c r="K8"/>
      <c r="L8"/>
      <c r="M8"/>
      <c r="N8"/>
      <c r="O8"/>
      <c r="P8" s="9"/>
      <c r="Q8"/>
      <c r="R8"/>
      <c r="S8"/>
      <c r="T8" s="6" t="s">
        <v>21</v>
      </c>
      <c r="U8"/>
      <c r="V8" s="10" t="s">
        <v>19</v>
      </c>
      <c r="W8"/>
      <c r="X8"/>
      <c r="Y8"/>
      <c r="Z8"/>
      <c r="AA8"/>
      <c r="AB8"/>
      <c r="AC8" s="9"/>
      <c r="AD8"/>
      <c r="AE8"/>
      <c r="AF8"/>
      <c r="AG8" s="6" t="s">
        <v>21</v>
      </c>
      <c r="AH8"/>
      <c r="AI8" s="10" t="s">
        <v>19</v>
      </c>
      <c r="AJ8"/>
      <c r="AK8"/>
      <c r="AL8"/>
      <c r="AM8"/>
      <c r="AN8"/>
      <c r="AO8"/>
      <c r="AP8" s="9"/>
      <c r="AQ8"/>
      <c r="AR8"/>
      <c r="AS8"/>
      <c r="AT8" s="6" t="s">
        <v>21</v>
      </c>
      <c r="AU8"/>
      <c r="AV8" s="10" t="s">
        <v>19</v>
      </c>
      <c r="AW8"/>
      <c r="AX8"/>
      <c r="AY8"/>
      <c r="AZ8"/>
      <c r="BA8"/>
      <c r="BB8"/>
      <c r="BC8" s="9"/>
      <c r="BD8"/>
      <c r="BE8"/>
      <c r="BF8"/>
      <c r="BG8" s="6" t="s">
        <v>21</v>
      </c>
      <c r="BH8"/>
      <c r="BI8" s="10" t="s">
        <v>19</v>
      </c>
      <c r="BJ8"/>
      <c r="BK8"/>
      <c r="BL8"/>
      <c r="BM8"/>
    </row>
    <row r="9" spans="1:6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1:6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5">
      <c r="A11"/>
      <c r="B11"/>
      <c r="C11" s="107" t="s">
        <v>22</v>
      </c>
      <c r="D11" s="107"/>
      <c r="E11" s="107"/>
      <c r="F11" s="107"/>
      <c r="G11" s="107"/>
      <c r="H11" s="107"/>
      <c r="I11"/>
      <c r="J11"/>
      <c r="K11"/>
      <c r="L11"/>
      <c r="M11"/>
      <c r="N11"/>
      <c r="O11"/>
      <c r="P11" s="107" t="s">
        <v>22</v>
      </c>
      <c r="Q11" s="107"/>
      <c r="R11" s="107"/>
      <c r="S11" s="107"/>
      <c r="T11" s="107"/>
      <c r="U11" s="107"/>
      <c r="V11"/>
      <c r="W11"/>
      <c r="X11"/>
      <c r="Y11"/>
      <c r="Z11"/>
      <c r="AA11"/>
      <c r="AB11"/>
      <c r="AC11" s="107" t="s">
        <v>22</v>
      </c>
      <c r="AD11" s="107"/>
      <c r="AE11" s="107"/>
      <c r="AF11" s="107"/>
      <c r="AG11" s="107"/>
      <c r="AH11" s="107"/>
      <c r="AI11"/>
      <c r="AJ11"/>
      <c r="AK11"/>
      <c r="AL11"/>
      <c r="AM11"/>
      <c r="AN11"/>
      <c r="AO11"/>
      <c r="AP11" s="107" t="s">
        <v>22</v>
      </c>
      <c r="AQ11" s="107"/>
      <c r="AR11" s="107"/>
      <c r="AS11" s="107"/>
      <c r="AT11" s="107"/>
      <c r="AU11" s="107"/>
      <c r="AV11"/>
      <c r="AW11"/>
      <c r="AX11"/>
      <c r="AY11"/>
      <c r="AZ11"/>
      <c r="BA11"/>
      <c r="BB11"/>
      <c r="BC11" s="107" t="s">
        <v>22</v>
      </c>
      <c r="BD11" s="107"/>
      <c r="BE11" s="107"/>
      <c r="BF11" s="107"/>
      <c r="BG11" s="107"/>
      <c r="BH11" s="107"/>
      <c r="BI11"/>
      <c r="BJ11"/>
      <c r="BK11"/>
      <c r="BL11"/>
      <c r="BM11"/>
    </row>
    <row r="12" spans="1:65" x14ac:dyDescent="0.25">
      <c r="A12"/>
      <c r="B12"/>
      <c r="C12" s="108" t="s">
        <v>23</v>
      </c>
      <c r="D12" s="108"/>
      <c r="E12" s="108"/>
      <c r="F12" s="108"/>
      <c r="G12" s="108"/>
      <c r="H12" s="108"/>
      <c r="I12"/>
      <c r="J12"/>
      <c r="K12"/>
      <c r="L12"/>
      <c r="M12"/>
      <c r="N12"/>
      <c r="O12"/>
      <c r="P12" s="108" t="s">
        <v>23</v>
      </c>
      <c r="Q12" s="108"/>
      <c r="R12" s="108"/>
      <c r="S12" s="108"/>
      <c r="T12" s="108"/>
      <c r="U12" s="108"/>
      <c r="V12"/>
      <c r="W12"/>
      <c r="X12"/>
      <c r="Y12"/>
      <c r="Z12"/>
      <c r="AA12"/>
      <c r="AB12"/>
      <c r="AC12" s="108" t="s">
        <v>23</v>
      </c>
      <c r="AD12" s="108"/>
      <c r="AE12" s="108"/>
      <c r="AF12" s="108"/>
      <c r="AG12" s="108"/>
      <c r="AH12" s="108"/>
      <c r="AI12"/>
      <c r="AJ12"/>
      <c r="AK12"/>
      <c r="AL12"/>
      <c r="AM12"/>
      <c r="AN12"/>
      <c r="AO12"/>
      <c r="AP12" s="108" t="s">
        <v>23</v>
      </c>
      <c r="AQ12" s="108"/>
      <c r="AR12" s="108"/>
      <c r="AS12" s="108"/>
      <c r="AT12" s="108"/>
      <c r="AU12" s="108"/>
      <c r="AV12"/>
      <c r="AW12"/>
      <c r="AX12"/>
      <c r="AY12"/>
      <c r="AZ12"/>
      <c r="BA12"/>
      <c r="BB12"/>
      <c r="BC12" s="108" t="s">
        <v>23</v>
      </c>
      <c r="BD12" s="108"/>
      <c r="BE12" s="108"/>
      <c r="BF12" s="108"/>
      <c r="BG12" s="108"/>
      <c r="BH12" s="108"/>
      <c r="BI12"/>
      <c r="BJ12"/>
      <c r="BK12"/>
      <c r="BL12"/>
      <c r="BM12"/>
    </row>
    <row r="13" spans="1:65" x14ac:dyDescent="0.25">
      <c r="A13"/>
      <c r="B13"/>
      <c r="C13" s="110" t="s">
        <v>24</v>
      </c>
      <c r="D13" s="110"/>
      <c r="E13" s="110"/>
      <c r="F13" s="110"/>
      <c r="G13" s="110"/>
      <c r="H13" s="110"/>
      <c r="I13"/>
      <c r="J13"/>
      <c r="K13"/>
      <c r="L13"/>
      <c r="M13"/>
      <c r="N13"/>
      <c r="O13"/>
      <c r="P13" s="110" t="s">
        <v>24</v>
      </c>
      <c r="Q13" s="110"/>
      <c r="R13" s="110"/>
      <c r="S13" s="110"/>
      <c r="T13" s="110"/>
      <c r="U13" s="110"/>
      <c r="V13"/>
      <c r="W13"/>
      <c r="X13"/>
      <c r="Y13"/>
      <c r="Z13"/>
      <c r="AA13"/>
      <c r="AB13"/>
      <c r="AC13" s="110" t="s">
        <v>24</v>
      </c>
      <c r="AD13" s="110"/>
      <c r="AE13" s="110"/>
      <c r="AF13" s="110"/>
      <c r="AG13" s="110"/>
      <c r="AH13" s="110"/>
      <c r="AI13"/>
      <c r="AJ13"/>
      <c r="AK13"/>
      <c r="AL13"/>
      <c r="AM13"/>
      <c r="AN13"/>
      <c r="AO13"/>
      <c r="AP13" s="110" t="s">
        <v>24</v>
      </c>
      <c r="AQ13" s="110"/>
      <c r="AR13" s="110"/>
      <c r="AS13" s="110"/>
      <c r="AT13" s="110"/>
      <c r="AU13" s="110"/>
      <c r="AV13"/>
      <c r="AW13"/>
      <c r="AX13"/>
      <c r="AY13"/>
      <c r="AZ13"/>
      <c r="BA13"/>
      <c r="BB13"/>
      <c r="BC13" s="110" t="s">
        <v>24</v>
      </c>
      <c r="BD13" s="110"/>
      <c r="BE13" s="110"/>
      <c r="BF13" s="110"/>
      <c r="BG13" s="110"/>
      <c r="BH13" s="110"/>
      <c r="BI13"/>
      <c r="BJ13"/>
      <c r="BK13"/>
      <c r="BL13"/>
      <c r="BM13"/>
    </row>
    <row r="14" spans="1:6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5">
      <c r="A15"/>
      <c r="B15"/>
      <c r="C15"/>
      <c r="D15"/>
      <c r="E15"/>
      <c r="F15"/>
      <c r="G15"/>
      <c r="H15"/>
      <c r="I15" s="5" t="s">
        <v>25</v>
      </c>
      <c r="J15"/>
      <c r="K15" s="109"/>
      <c r="L15" s="109"/>
      <c r="M15" s="109"/>
      <c r="N15"/>
      <c r="O15"/>
      <c r="P15"/>
      <c r="Q15"/>
      <c r="R15"/>
      <c r="S15"/>
      <c r="T15"/>
      <c r="U15"/>
      <c r="V15" s="5" t="s">
        <v>25</v>
      </c>
      <c r="W15"/>
      <c r="X15" s="109"/>
      <c r="Y15" s="109"/>
      <c r="Z15" s="109"/>
      <c r="AA15"/>
      <c r="AB15"/>
      <c r="AC15"/>
      <c r="AD15"/>
      <c r="AE15"/>
      <c r="AF15"/>
      <c r="AG15"/>
      <c r="AH15"/>
      <c r="AI15" s="5" t="s">
        <v>25</v>
      </c>
      <c r="AJ15"/>
      <c r="AK15" s="109"/>
      <c r="AL15" s="109"/>
      <c r="AM15" s="109"/>
      <c r="AN15"/>
      <c r="AO15"/>
      <c r="AP15"/>
      <c r="AQ15"/>
      <c r="AR15"/>
      <c r="AS15"/>
      <c r="AT15"/>
      <c r="AU15"/>
      <c r="AV15" s="5" t="s">
        <v>25</v>
      </c>
      <c r="AW15"/>
      <c r="AX15" s="109"/>
      <c r="AY15" s="109"/>
      <c r="AZ15" s="109"/>
      <c r="BA15"/>
      <c r="BB15"/>
      <c r="BC15"/>
      <c r="BD15"/>
      <c r="BE15"/>
      <c r="BF15"/>
      <c r="BG15"/>
      <c r="BH15"/>
      <c r="BI15" s="5" t="s">
        <v>25</v>
      </c>
      <c r="BJ15"/>
      <c r="BK15" s="109"/>
      <c r="BL15" s="109"/>
      <c r="BM15" s="109"/>
    </row>
    <row r="16" spans="1:65" x14ac:dyDescent="0.25">
      <c r="A16"/>
      <c r="B16"/>
      <c r="C16"/>
      <c r="D16" s="109"/>
      <c r="E16" s="109"/>
      <c r="F16" s="109"/>
      <c r="G16" s="109"/>
      <c r="H16"/>
      <c r="I16" s="8" t="s">
        <v>18</v>
      </c>
      <c r="J16"/>
      <c r="K16" s="109"/>
      <c r="L16" s="109"/>
      <c r="M16" s="109"/>
      <c r="N16"/>
      <c r="O16"/>
      <c r="P16"/>
      <c r="Q16" s="109"/>
      <c r="R16" s="109"/>
      <c r="S16" s="109"/>
      <c r="T16" s="109"/>
      <c r="U16"/>
      <c r="V16" s="8" t="s">
        <v>18</v>
      </c>
      <c r="W16"/>
      <c r="X16" s="109"/>
      <c r="Y16" s="109"/>
      <c r="Z16" s="109"/>
      <c r="AA16"/>
      <c r="AB16"/>
      <c r="AC16"/>
      <c r="AD16" s="109"/>
      <c r="AE16" s="109"/>
      <c r="AF16" s="109"/>
      <c r="AG16" s="109"/>
      <c r="AH16"/>
      <c r="AI16" s="8" t="s">
        <v>18</v>
      </c>
      <c r="AJ16"/>
      <c r="AK16" s="109"/>
      <c r="AL16" s="109"/>
      <c r="AM16" s="109"/>
      <c r="AN16"/>
      <c r="AO16"/>
      <c r="AP16"/>
      <c r="AQ16" s="109"/>
      <c r="AR16" s="109"/>
      <c r="AS16" s="109"/>
      <c r="AT16" s="109"/>
      <c r="AU16"/>
      <c r="AV16" s="8" t="s">
        <v>18</v>
      </c>
      <c r="AW16"/>
      <c r="AX16" s="109"/>
      <c r="AY16" s="109"/>
      <c r="AZ16" s="109"/>
      <c r="BA16"/>
      <c r="BB16"/>
      <c r="BC16"/>
      <c r="BD16" s="109"/>
      <c r="BE16" s="109"/>
      <c r="BF16" s="109"/>
      <c r="BG16" s="109"/>
      <c r="BH16"/>
      <c r="BI16" s="8" t="s">
        <v>18</v>
      </c>
      <c r="BJ16"/>
      <c r="BK16" s="109"/>
      <c r="BL16" s="109"/>
      <c r="BM16" s="109"/>
    </row>
    <row r="17" spans="1:65" x14ac:dyDescent="0.25">
      <c r="A17"/>
      <c r="B17"/>
      <c r="C17"/>
      <c r="D17" s="109"/>
      <c r="E17" s="109"/>
      <c r="F17" s="109"/>
      <c r="G17" s="109"/>
      <c r="H17"/>
      <c r="I17" s="10" t="s">
        <v>19</v>
      </c>
      <c r="J17"/>
      <c r="K17"/>
      <c r="L17"/>
      <c r="M17"/>
      <c r="N17"/>
      <c r="O17"/>
      <c r="P17"/>
      <c r="Q17" s="109"/>
      <c r="R17" s="109"/>
      <c r="S17" s="109"/>
      <c r="T17" s="109"/>
      <c r="U17"/>
      <c r="V17" s="10" t="s">
        <v>19</v>
      </c>
      <c r="W17"/>
      <c r="X17"/>
      <c r="Y17"/>
      <c r="Z17"/>
      <c r="AA17"/>
      <c r="AB17"/>
      <c r="AC17"/>
      <c r="AD17" s="109"/>
      <c r="AE17" s="109"/>
      <c r="AF17" s="109"/>
      <c r="AG17" s="109"/>
      <c r="AH17"/>
      <c r="AI17" s="10" t="s">
        <v>19</v>
      </c>
      <c r="AJ17"/>
      <c r="AK17"/>
      <c r="AL17"/>
      <c r="AM17"/>
      <c r="AN17"/>
      <c r="AO17"/>
      <c r="AP17"/>
      <c r="AQ17" s="109"/>
      <c r="AR17" s="109"/>
      <c r="AS17" s="109"/>
      <c r="AT17" s="109"/>
      <c r="AU17"/>
      <c r="AV17" s="10" t="s">
        <v>19</v>
      </c>
      <c r="AW17"/>
      <c r="AX17"/>
      <c r="AY17"/>
      <c r="AZ17"/>
      <c r="BA17"/>
      <c r="BB17"/>
      <c r="BC17"/>
      <c r="BD17" s="109"/>
      <c r="BE17" s="109"/>
      <c r="BF17" s="109"/>
      <c r="BG17" s="109"/>
      <c r="BH17"/>
      <c r="BI17" s="10" t="s">
        <v>19</v>
      </c>
      <c r="BJ17"/>
      <c r="BK17"/>
      <c r="BL17"/>
      <c r="BM17"/>
    </row>
    <row r="18" spans="1:6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5">
      <c r="A19"/>
      <c r="B19"/>
      <c r="C19"/>
      <c r="D19"/>
      <c r="E19"/>
      <c r="F19"/>
      <c r="G19"/>
      <c r="H19"/>
      <c r="I19" s="1" t="s">
        <v>26</v>
      </c>
      <c r="J19"/>
      <c r="K19"/>
      <c r="L19"/>
      <c r="M19"/>
      <c r="N19"/>
      <c r="O19"/>
      <c r="P19"/>
      <c r="Q19"/>
      <c r="R19"/>
      <c r="S19"/>
      <c r="T19"/>
      <c r="U19"/>
      <c r="V19" s="1" t="s">
        <v>26</v>
      </c>
      <c r="W19"/>
      <c r="X19"/>
      <c r="Y19"/>
      <c r="Z19"/>
      <c r="AA19"/>
      <c r="AB19"/>
      <c r="AC19"/>
      <c r="AD19"/>
      <c r="AE19"/>
      <c r="AF19"/>
      <c r="AG19"/>
      <c r="AH19"/>
      <c r="AI19" s="1" t="s">
        <v>26</v>
      </c>
      <c r="AJ19"/>
      <c r="AK19"/>
      <c r="AL19"/>
      <c r="AM19"/>
      <c r="AN19"/>
      <c r="AO19"/>
      <c r="AP19"/>
      <c r="AQ19"/>
      <c r="AR19"/>
      <c r="AS19"/>
      <c r="AT19"/>
      <c r="AU19"/>
      <c r="AV19" s="1" t="s">
        <v>26</v>
      </c>
      <c r="AW19"/>
      <c r="AX19"/>
      <c r="AY19"/>
      <c r="AZ19"/>
      <c r="BA19"/>
      <c r="BB19"/>
      <c r="BC19"/>
      <c r="BD19"/>
      <c r="BE19"/>
      <c r="BF19"/>
      <c r="BG19"/>
      <c r="BH19"/>
      <c r="BI19" s="1" t="s">
        <v>26</v>
      </c>
      <c r="BJ19"/>
      <c r="BK19"/>
      <c r="BL19"/>
      <c r="BM19"/>
    </row>
    <row r="20" spans="1:65" x14ac:dyDescent="0.25">
      <c r="A20"/>
      <c r="B20"/>
      <c r="C20"/>
      <c r="D20"/>
      <c r="E20"/>
      <c r="F20"/>
      <c r="G20"/>
      <c r="H20"/>
      <c r="I20" s="2" t="s">
        <v>27</v>
      </c>
      <c r="J20"/>
      <c r="K20"/>
      <c r="L20"/>
      <c r="M20"/>
      <c r="N20"/>
      <c r="O20"/>
      <c r="P20"/>
      <c r="Q20"/>
      <c r="R20"/>
      <c r="S20"/>
      <c r="T20"/>
      <c r="U20"/>
      <c r="V20" s="2" t="s">
        <v>27</v>
      </c>
      <c r="W20"/>
      <c r="X20"/>
      <c r="Y20"/>
      <c r="Z20"/>
      <c r="AA20"/>
      <c r="AB20"/>
      <c r="AC20"/>
      <c r="AD20"/>
      <c r="AE20"/>
      <c r="AF20"/>
      <c r="AG20"/>
      <c r="AH20"/>
      <c r="AI20" s="2" t="s">
        <v>27</v>
      </c>
      <c r="AJ20"/>
      <c r="AK20"/>
      <c r="AL20"/>
      <c r="AM20"/>
      <c r="AN20"/>
      <c r="AO20"/>
      <c r="AP20"/>
      <c r="AQ20"/>
      <c r="AR20"/>
      <c r="AS20"/>
      <c r="AT20"/>
      <c r="AU20"/>
      <c r="AV20" s="2" t="s">
        <v>27</v>
      </c>
      <c r="AW20"/>
      <c r="AX20"/>
      <c r="AY20"/>
      <c r="AZ20"/>
      <c r="BA20"/>
      <c r="BB20"/>
      <c r="BC20"/>
      <c r="BD20"/>
      <c r="BE20"/>
      <c r="BF20"/>
      <c r="BG20"/>
      <c r="BH20"/>
      <c r="BI20" s="2" t="s">
        <v>27</v>
      </c>
      <c r="BJ20"/>
      <c r="BK20"/>
      <c r="BL20"/>
      <c r="BM20"/>
    </row>
    <row r="21" spans="1:65" x14ac:dyDescent="0.25">
      <c r="A21"/>
      <c r="B21"/>
      <c r="C21"/>
      <c r="D21"/>
      <c r="E21"/>
      <c r="F21"/>
      <c r="G21"/>
      <c r="H21"/>
      <c r="I21" s="3" t="s">
        <v>28</v>
      </c>
      <c r="J21"/>
      <c r="K21"/>
      <c r="L21"/>
      <c r="M21"/>
      <c r="N21"/>
      <c r="O21"/>
      <c r="P21"/>
      <c r="Q21"/>
      <c r="R21"/>
      <c r="S21"/>
      <c r="T21"/>
      <c r="U21"/>
      <c r="V21" s="3" t="s">
        <v>28</v>
      </c>
      <c r="W21"/>
      <c r="X21"/>
      <c r="Y21"/>
      <c r="Z21"/>
      <c r="AA21"/>
      <c r="AB21"/>
      <c r="AC21"/>
      <c r="AD21"/>
      <c r="AE21"/>
      <c r="AF21"/>
      <c r="AG21"/>
      <c r="AH21"/>
      <c r="AI21" s="3" t="s">
        <v>28</v>
      </c>
      <c r="AJ21"/>
      <c r="AK21"/>
      <c r="AL21"/>
      <c r="AM21"/>
      <c r="AN21"/>
      <c r="AO21"/>
      <c r="AP21"/>
      <c r="AQ21"/>
      <c r="AR21"/>
      <c r="AS21"/>
      <c r="AT21"/>
      <c r="AU21"/>
      <c r="AV21" s="3" t="s">
        <v>28</v>
      </c>
      <c r="AW21"/>
      <c r="AX21"/>
      <c r="AY21"/>
      <c r="AZ21"/>
      <c r="BA21"/>
      <c r="BB21"/>
      <c r="BC21"/>
      <c r="BD21"/>
      <c r="BE21"/>
      <c r="BF21"/>
      <c r="BG21"/>
      <c r="BH21"/>
      <c r="BI21" s="3" t="s">
        <v>28</v>
      </c>
      <c r="BJ21"/>
      <c r="BK21"/>
      <c r="BL21"/>
      <c r="BM21"/>
    </row>
    <row r="22" spans="1:6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5">
      <c r="A23"/>
      <c r="B23"/>
      <c r="C23"/>
      <c r="D23"/>
      <c r="E23" s="11"/>
      <c r="F23" s="11"/>
      <c r="G23" s="11"/>
      <c r="H23" s="11"/>
      <c r="I23" s="11"/>
      <c r="J23" s="11"/>
      <c r="K23" s="11"/>
      <c r="L23" s="11"/>
      <c r="M23" s="11"/>
      <c r="N23"/>
      <c r="O23"/>
      <c r="P23"/>
      <c r="Q23"/>
      <c r="R23" s="11"/>
      <c r="S23" s="11"/>
      <c r="T23" s="11"/>
      <c r="U23" s="11"/>
      <c r="V23" s="11"/>
      <c r="W23" s="11"/>
      <c r="X23" s="11"/>
      <c r="Y23" s="11"/>
      <c r="Z23" s="11"/>
      <c r="AA23"/>
      <c r="AB23"/>
      <c r="AC23"/>
      <c r="AD23"/>
      <c r="AE23" s="11"/>
      <c r="AF23" s="11"/>
      <c r="AG23" s="11"/>
      <c r="AH23" s="11"/>
      <c r="AI23" s="11"/>
      <c r="AJ23" s="11"/>
      <c r="AK23" s="11"/>
      <c r="AL23" s="11"/>
      <c r="AM23" s="11"/>
      <c r="AN23"/>
      <c r="AO23"/>
      <c r="AP23"/>
      <c r="AQ23"/>
      <c r="AR23" s="11"/>
      <c r="AS23" s="11"/>
      <c r="AT23" s="11"/>
      <c r="AU23" s="11"/>
      <c r="AV23" s="11"/>
      <c r="AW23" s="11"/>
      <c r="AX23" s="11"/>
      <c r="AY23" s="11"/>
      <c r="AZ23" s="11"/>
      <c r="BA23"/>
      <c r="BB23"/>
      <c r="BC23"/>
      <c r="BD23"/>
      <c r="BE23" s="11"/>
      <c r="BF23" s="11"/>
      <c r="BG23" s="11"/>
      <c r="BH23" s="11"/>
      <c r="BI23" s="11"/>
      <c r="BJ23" s="11"/>
      <c r="BK23" s="11"/>
      <c r="BL23" s="11"/>
      <c r="BM23" s="11"/>
    </row>
    <row r="24" spans="1:65" x14ac:dyDescent="0.25">
      <c r="A24"/>
      <c r="B24"/>
      <c r="C24"/>
      <c r="D24"/>
      <c r="E24" s="11"/>
      <c r="F24" s="11"/>
      <c r="G24" s="11"/>
      <c r="H24" s="11"/>
      <c r="I24" s="12" t="s">
        <v>29</v>
      </c>
      <c r="J24" s="11"/>
      <c r="K24" s="11"/>
      <c r="L24" s="11"/>
      <c r="M24" s="11"/>
      <c r="N24"/>
      <c r="O24"/>
      <c r="P24"/>
      <c r="Q24"/>
      <c r="R24" s="11"/>
      <c r="S24" s="11"/>
      <c r="T24" s="11"/>
      <c r="U24" s="11"/>
      <c r="V24" s="12" t="s">
        <v>29</v>
      </c>
      <c r="W24" s="11"/>
      <c r="X24" s="11"/>
      <c r="Y24" s="11"/>
      <c r="Z24" s="11"/>
      <c r="AA24"/>
      <c r="AB24"/>
      <c r="AC24"/>
      <c r="AD24"/>
      <c r="AE24" s="11"/>
      <c r="AF24" s="11"/>
      <c r="AG24" s="11"/>
      <c r="AH24" s="11"/>
      <c r="AI24" s="12" t="s">
        <v>29</v>
      </c>
      <c r="AJ24" s="11"/>
      <c r="AK24" s="11"/>
      <c r="AL24" s="11"/>
      <c r="AM24" s="11"/>
      <c r="AN24"/>
      <c r="AO24"/>
      <c r="AP24"/>
      <c r="AQ24"/>
      <c r="AR24" s="11"/>
      <c r="AS24" s="11"/>
      <c r="AT24" s="11"/>
      <c r="AU24" s="11"/>
      <c r="AV24" s="12" t="s">
        <v>29</v>
      </c>
      <c r="AW24" s="11"/>
      <c r="AX24" s="11"/>
      <c r="AY24" s="11"/>
      <c r="AZ24" s="11"/>
      <c r="BA24"/>
      <c r="BB24"/>
      <c r="BC24"/>
      <c r="BD24"/>
      <c r="BE24" s="11"/>
      <c r="BF24" s="11"/>
      <c r="BG24" s="11"/>
      <c r="BH24" s="11"/>
      <c r="BI24" s="12" t="s">
        <v>29</v>
      </c>
      <c r="BJ24" s="11"/>
      <c r="BK24" s="11"/>
      <c r="BL24" s="11"/>
      <c r="BM24" s="11"/>
    </row>
    <row r="25" spans="1:65" x14ac:dyDescent="0.25">
      <c r="A25"/>
      <c r="B25"/>
      <c r="C25"/>
      <c r="D25"/>
      <c r="E25" s="11"/>
      <c r="F25" s="11"/>
      <c r="G25" s="11"/>
      <c r="H25" s="11"/>
      <c r="I25" s="13" t="s">
        <v>30</v>
      </c>
      <c r="J25" s="11"/>
      <c r="K25" s="11"/>
      <c r="L25" s="11"/>
      <c r="M25" s="11"/>
      <c r="N25"/>
      <c r="O25"/>
      <c r="P25"/>
      <c r="Q25"/>
      <c r="R25" s="11"/>
      <c r="S25" s="11"/>
      <c r="T25" s="11"/>
      <c r="U25" s="11"/>
      <c r="V25" s="13" t="s">
        <v>30</v>
      </c>
      <c r="W25" s="11"/>
      <c r="X25" s="11"/>
      <c r="Y25" s="11"/>
      <c r="Z25" s="11"/>
      <c r="AA25"/>
      <c r="AB25"/>
      <c r="AC25"/>
      <c r="AD25"/>
      <c r="AE25" s="11"/>
      <c r="AF25" s="11"/>
      <c r="AG25" s="11"/>
      <c r="AH25" s="11"/>
      <c r="AI25" s="13" t="s">
        <v>30</v>
      </c>
      <c r="AJ25" s="11"/>
      <c r="AK25" s="11"/>
      <c r="AL25" s="11"/>
      <c r="AM25" s="11"/>
      <c r="AN25"/>
      <c r="AO25"/>
      <c r="AP25"/>
      <c r="AQ25"/>
      <c r="AR25" s="11"/>
      <c r="AS25" s="11"/>
      <c r="AT25" s="11"/>
      <c r="AU25" s="11"/>
      <c r="AV25" s="13" t="s">
        <v>30</v>
      </c>
      <c r="AW25" s="11"/>
      <c r="AX25" s="11"/>
      <c r="AY25" s="11"/>
      <c r="AZ25" s="11"/>
      <c r="BA25"/>
      <c r="BB25"/>
      <c r="BC25"/>
      <c r="BD25"/>
      <c r="BE25" s="11"/>
      <c r="BF25" s="11"/>
      <c r="BG25" s="11"/>
      <c r="BH25" s="11"/>
      <c r="BI25" s="13" t="s">
        <v>30</v>
      </c>
      <c r="BJ25" s="11"/>
      <c r="BK25" s="11"/>
      <c r="BL25" s="11"/>
      <c r="BM25" s="11"/>
    </row>
    <row r="26" spans="1:65" x14ac:dyDescent="0.25">
      <c r="A26"/>
      <c r="B26"/>
      <c r="C26"/>
      <c r="D26"/>
      <c r="E26" s="11"/>
      <c r="F26" s="11"/>
      <c r="G26" s="11"/>
      <c r="H26" s="11"/>
      <c r="I26" s="14" t="s">
        <v>31</v>
      </c>
      <c r="J26" s="11"/>
      <c r="K26" s="11"/>
      <c r="L26" s="11"/>
      <c r="M26" s="11"/>
      <c r="N26"/>
      <c r="O26"/>
      <c r="P26"/>
      <c r="Q26"/>
      <c r="R26" s="11"/>
      <c r="S26" s="11"/>
      <c r="T26" s="11"/>
      <c r="U26" s="11"/>
      <c r="V26" s="14" t="s">
        <v>31</v>
      </c>
      <c r="W26" s="11"/>
      <c r="X26" s="11"/>
      <c r="Y26" s="11"/>
      <c r="Z26" s="11"/>
      <c r="AA26"/>
      <c r="AB26"/>
      <c r="AC26"/>
      <c r="AD26"/>
      <c r="AE26" s="11"/>
      <c r="AF26" s="11"/>
      <c r="AG26" s="11"/>
      <c r="AH26" s="11"/>
      <c r="AI26" s="14" t="s">
        <v>31</v>
      </c>
      <c r="AJ26" s="11"/>
      <c r="AK26" s="11"/>
      <c r="AL26" s="11"/>
      <c r="AM26" s="11"/>
      <c r="AN26"/>
      <c r="AO26"/>
      <c r="AP26"/>
      <c r="AQ26"/>
      <c r="AR26" s="11"/>
      <c r="AS26" s="11"/>
      <c r="AT26" s="11"/>
      <c r="AU26" s="11"/>
      <c r="AV26" s="14" t="s">
        <v>31</v>
      </c>
      <c r="AW26" s="11"/>
      <c r="AX26" s="11"/>
      <c r="AY26" s="11"/>
      <c r="AZ26" s="11"/>
      <c r="BA26"/>
      <c r="BB26"/>
      <c r="BC26"/>
      <c r="BD26"/>
      <c r="BE26" s="11"/>
      <c r="BF26" s="11"/>
      <c r="BG26" s="11"/>
      <c r="BH26" s="11"/>
      <c r="BI26" s="14" t="s">
        <v>31</v>
      </c>
      <c r="BJ26" s="11"/>
      <c r="BK26" s="11"/>
      <c r="BL26" s="11"/>
      <c r="BM26" s="11"/>
    </row>
    <row r="27" spans="1:65" x14ac:dyDescent="0.25">
      <c r="A27"/>
      <c r="B27"/>
      <c r="C27"/>
      <c r="D27"/>
      <c r="E27" s="11"/>
      <c r="F27" s="11"/>
      <c r="G27" s="11"/>
      <c r="H27" s="11"/>
      <c r="I27" s="11"/>
      <c r="J27" s="11"/>
      <c r="K27" s="11"/>
      <c r="L27" s="11"/>
      <c r="M27" s="11"/>
      <c r="N27"/>
      <c r="O27"/>
      <c r="P27"/>
      <c r="Q27"/>
      <c r="R27" s="11"/>
      <c r="S27" s="11"/>
      <c r="T27" s="11"/>
      <c r="U27" s="11"/>
      <c r="V27" s="11"/>
      <c r="W27" s="11"/>
      <c r="X27" s="11"/>
      <c r="Y27" s="11"/>
      <c r="Z27" s="11"/>
      <c r="AA27"/>
      <c r="AB27"/>
      <c r="AC27"/>
      <c r="AD27"/>
      <c r="AE27" s="11"/>
      <c r="AF27" s="11"/>
      <c r="AG27" s="11"/>
      <c r="AH27" s="11"/>
      <c r="AI27" s="11"/>
      <c r="AJ27" s="11"/>
      <c r="AK27" s="11"/>
      <c r="AL27" s="11"/>
      <c r="AM27" s="11"/>
      <c r="AN27"/>
      <c r="AO27"/>
      <c r="AP27"/>
      <c r="AQ27"/>
      <c r="AR27" s="11"/>
      <c r="AS27" s="11"/>
      <c r="AT27" s="11"/>
      <c r="AU27" s="11"/>
      <c r="AV27" s="11"/>
      <c r="AW27" s="11"/>
      <c r="AX27" s="11"/>
      <c r="AY27" s="11"/>
      <c r="AZ27" s="11"/>
      <c r="BA27"/>
      <c r="BB27"/>
      <c r="BC27"/>
      <c r="BD27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1:6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5">
      <c r="A29"/>
      <c r="B29"/>
      <c r="C29"/>
      <c r="D29"/>
      <c r="E29" s="1" t="s">
        <v>17</v>
      </c>
      <c r="F29"/>
      <c r="G29"/>
      <c r="H29"/>
      <c r="I29" s="2" t="s">
        <v>18</v>
      </c>
      <c r="J29"/>
      <c r="K29"/>
      <c r="L29"/>
      <c r="M29" s="3" t="s">
        <v>19</v>
      </c>
      <c r="N29"/>
      <c r="O29"/>
      <c r="P29"/>
      <c r="Q29"/>
      <c r="R29" s="1" t="s">
        <v>17</v>
      </c>
      <c r="S29"/>
      <c r="T29"/>
      <c r="U29"/>
      <c r="V29" s="2" t="s">
        <v>18</v>
      </c>
      <c r="W29"/>
      <c r="X29"/>
      <c r="Y29"/>
      <c r="Z29" s="3" t="s">
        <v>19</v>
      </c>
      <c r="AA29"/>
      <c r="AB29"/>
      <c r="AC29"/>
      <c r="AD29"/>
      <c r="AE29" s="1" t="s">
        <v>17</v>
      </c>
      <c r="AF29"/>
      <c r="AG29"/>
      <c r="AH29"/>
      <c r="AI29" s="2" t="s">
        <v>18</v>
      </c>
      <c r="AJ29"/>
      <c r="AK29"/>
      <c r="AL29"/>
      <c r="AM29" s="3" t="s">
        <v>19</v>
      </c>
      <c r="AN29"/>
      <c r="AO29"/>
      <c r="AP29"/>
      <c r="AQ29"/>
      <c r="AR29" s="1" t="s">
        <v>17</v>
      </c>
      <c r="AS29"/>
      <c r="AT29"/>
      <c r="AU29"/>
      <c r="AV29" s="2" t="s">
        <v>18</v>
      </c>
      <c r="AW29"/>
      <c r="AX29"/>
      <c r="AY29"/>
      <c r="AZ29" s="3" t="s">
        <v>19</v>
      </c>
      <c r="BA29"/>
      <c r="BB29"/>
      <c r="BC29"/>
      <c r="BD29"/>
      <c r="BE29" s="1" t="s">
        <v>17</v>
      </c>
      <c r="BF29"/>
      <c r="BG29"/>
      <c r="BH29"/>
      <c r="BI29" s="2" t="s">
        <v>18</v>
      </c>
      <c r="BJ29"/>
      <c r="BK29"/>
      <c r="BL29"/>
      <c r="BM29" s="3" t="s">
        <v>19</v>
      </c>
    </row>
    <row r="30" spans="1:6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5">
      <c r="A31"/>
      <c r="B31"/>
      <c r="C31"/>
      <c r="D31"/>
      <c r="E31"/>
      <c r="F31"/>
      <c r="G31"/>
      <c r="H31"/>
      <c r="I31" s="15" t="s">
        <v>32</v>
      </c>
      <c r="J31"/>
      <c r="K31"/>
      <c r="L31"/>
      <c r="M31"/>
      <c r="N31"/>
      <c r="O31"/>
      <c r="P31"/>
      <c r="Q31"/>
      <c r="R31"/>
      <c r="S31"/>
      <c r="T31"/>
      <c r="U31"/>
      <c r="V31" s="15" t="s">
        <v>32</v>
      </c>
      <c r="W31"/>
      <c r="X31"/>
      <c r="Y31"/>
      <c r="Z31"/>
      <c r="AA31"/>
      <c r="AB31"/>
      <c r="AC31"/>
      <c r="AD31"/>
      <c r="AE31"/>
      <c r="AF31"/>
      <c r="AG31"/>
      <c r="AH31"/>
      <c r="AI31" s="15" t="s">
        <v>32</v>
      </c>
      <c r="AJ31"/>
      <c r="AK31"/>
      <c r="AL31"/>
      <c r="AM31"/>
      <c r="AN31"/>
      <c r="AO31"/>
      <c r="AP31"/>
      <c r="AQ31"/>
      <c r="AR31"/>
      <c r="AS31"/>
      <c r="AT31"/>
      <c r="AU31"/>
      <c r="AV31" s="15" t="s">
        <v>32</v>
      </c>
      <c r="AW31"/>
      <c r="AX31"/>
      <c r="AY31"/>
      <c r="AZ31"/>
      <c r="BA31"/>
      <c r="BB31"/>
      <c r="BC31"/>
      <c r="BD31"/>
      <c r="BE31"/>
      <c r="BF31"/>
      <c r="BG31"/>
      <c r="BH31"/>
      <c r="BI31" s="15" t="s">
        <v>32</v>
      </c>
      <c r="BJ31"/>
      <c r="BK31"/>
      <c r="BL31"/>
      <c r="BM31"/>
    </row>
    <row r="32" spans="1:65" x14ac:dyDescent="0.25">
      <c r="A32"/>
      <c r="B32"/>
      <c r="C32"/>
      <c r="D32"/>
      <c r="E32"/>
      <c r="F32"/>
      <c r="G32"/>
      <c r="H32"/>
      <c r="I32" s="16" t="s">
        <v>33</v>
      </c>
      <c r="J32"/>
      <c r="K32"/>
      <c r="L32"/>
      <c r="M32"/>
      <c r="N32"/>
      <c r="O32"/>
      <c r="P32"/>
      <c r="Q32"/>
      <c r="R32"/>
      <c r="S32"/>
      <c r="T32"/>
      <c r="U32"/>
      <c r="V32" s="16" t="s">
        <v>33</v>
      </c>
      <c r="W32"/>
      <c r="X32"/>
      <c r="Y32"/>
      <c r="Z32"/>
      <c r="AA32"/>
      <c r="AB32"/>
      <c r="AC32"/>
      <c r="AD32"/>
      <c r="AE32"/>
      <c r="AF32"/>
      <c r="AG32"/>
      <c r="AH32"/>
      <c r="AI32" s="16" t="s">
        <v>33</v>
      </c>
      <c r="AJ32"/>
      <c r="AK32"/>
      <c r="AL32"/>
      <c r="AM32"/>
      <c r="AN32"/>
      <c r="AO32"/>
      <c r="AP32"/>
      <c r="AQ32"/>
      <c r="AR32"/>
      <c r="AS32"/>
      <c r="AT32"/>
      <c r="AU32"/>
      <c r="AV32" s="16" t="s">
        <v>33</v>
      </c>
      <c r="AW32"/>
      <c r="AX32"/>
      <c r="AY32"/>
      <c r="AZ32"/>
      <c r="BA32"/>
      <c r="BB32"/>
      <c r="BC32"/>
      <c r="BD32"/>
      <c r="BE32"/>
      <c r="BF32"/>
      <c r="BG32"/>
      <c r="BH32"/>
      <c r="BI32" s="16" t="s">
        <v>33</v>
      </c>
      <c r="BJ32"/>
      <c r="BK32"/>
      <c r="BL32"/>
      <c r="BM32"/>
    </row>
    <row r="33" spans="1:65" x14ac:dyDescent="0.25">
      <c r="A33"/>
      <c r="B33"/>
      <c r="C33"/>
      <c r="D33"/>
      <c r="E33"/>
      <c r="F33"/>
      <c r="G33"/>
      <c r="H33"/>
      <c r="I33" s="17" t="s">
        <v>34</v>
      </c>
      <c r="J33"/>
      <c r="K33"/>
      <c r="L33"/>
      <c r="M33"/>
      <c r="N33"/>
      <c r="O33"/>
      <c r="P33"/>
      <c r="Q33"/>
      <c r="R33"/>
      <c r="S33"/>
      <c r="T33"/>
      <c r="U33"/>
      <c r="V33" s="17" t="s">
        <v>34</v>
      </c>
      <c r="W33"/>
      <c r="X33"/>
      <c r="Y33"/>
      <c r="Z33"/>
      <c r="AA33"/>
      <c r="AB33"/>
      <c r="AC33"/>
      <c r="AD33"/>
      <c r="AE33"/>
      <c r="AF33"/>
      <c r="AG33"/>
      <c r="AH33"/>
      <c r="AI33" s="17" t="s">
        <v>34</v>
      </c>
      <c r="AJ33"/>
      <c r="AK33"/>
      <c r="AL33"/>
      <c r="AM33"/>
      <c r="AN33"/>
      <c r="AO33"/>
      <c r="AP33"/>
      <c r="AQ33"/>
      <c r="AR33"/>
      <c r="AS33"/>
      <c r="AT33"/>
      <c r="AU33"/>
      <c r="AV33" s="17" t="s">
        <v>34</v>
      </c>
      <c r="AW33"/>
      <c r="AX33"/>
      <c r="AY33"/>
      <c r="AZ33"/>
      <c r="BA33"/>
      <c r="BB33"/>
      <c r="BC33"/>
      <c r="BD33"/>
      <c r="BE33"/>
      <c r="BF33"/>
      <c r="BG33"/>
      <c r="BH33"/>
      <c r="BI33" s="17" t="s">
        <v>34</v>
      </c>
      <c r="BJ33"/>
      <c r="BK33"/>
      <c r="BL33"/>
      <c r="BM33"/>
    </row>
    <row r="34" spans="1:65" x14ac:dyDescent="0.25">
      <c r="A34"/>
      <c r="B34"/>
      <c r="C34"/>
      <c r="D34"/>
      <c r="E34"/>
      <c r="F34"/>
      <c r="G34"/>
      <c r="H34"/>
      <c r="I34" s="18" t="s">
        <v>35</v>
      </c>
      <c r="J34"/>
      <c r="K34"/>
      <c r="L34"/>
      <c r="M34"/>
      <c r="N34"/>
      <c r="O34"/>
      <c r="P34"/>
      <c r="Q34"/>
      <c r="R34"/>
      <c r="S34"/>
      <c r="T34"/>
      <c r="U34"/>
      <c r="V34" s="18" t="s">
        <v>35</v>
      </c>
      <c r="W34"/>
      <c r="X34"/>
      <c r="Y34"/>
      <c r="Z34"/>
      <c r="AA34"/>
      <c r="AB34"/>
      <c r="AC34"/>
      <c r="AD34"/>
      <c r="AE34"/>
      <c r="AF34"/>
      <c r="AG34"/>
      <c r="AH34"/>
      <c r="AI34" s="18" t="s">
        <v>35</v>
      </c>
      <c r="AJ34"/>
      <c r="AK34"/>
      <c r="AL34"/>
      <c r="AM34"/>
      <c r="AN34"/>
      <c r="AO34"/>
      <c r="AP34"/>
      <c r="AQ34"/>
      <c r="AR34"/>
      <c r="AS34"/>
      <c r="AT34"/>
      <c r="AU34"/>
      <c r="AV34" s="18" t="s">
        <v>35</v>
      </c>
      <c r="AW34"/>
      <c r="AX34"/>
      <c r="AY34"/>
      <c r="AZ34"/>
      <c r="BA34"/>
      <c r="BB34"/>
      <c r="BC34"/>
      <c r="BD34"/>
      <c r="BE34"/>
      <c r="BF34"/>
      <c r="BG34"/>
      <c r="BH34"/>
      <c r="BI34" s="18" t="s">
        <v>35</v>
      </c>
      <c r="BJ34"/>
      <c r="BK34"/>
      <c r="BL34"/>
      <c r="BM34"/>
    </row>
    <row r="35" spans="1:65" x14ac:dyDescent="0.25">
      <c r="A35"/>
      <c r="B35"/>
      <c r="C35"/>
      <c r="D35"/>
      <c r="E35"/>
      <c r="F35"/>
      <c r="G35"/>
      <c r="H35"/>
      <c r="I35" s="19" t="s">
        <v>36</v>
      </c>
      <c r="J35"/>
      <c r="K35"/>
      <c r="L35"/>
      <c r="M35"/>
      <c r="N35"/>
      <c r="O35"/>
      <c r="P35"/>
      <c r="Q35"/>
      <c r="R35"/>
      <c r="S35"/>
      <c r="T35"/>
      <c r="U35"/>
      <c r="V35" s="19" t="s">
        <v>36</v>
      </c>
      <c r="W35"/>
      <c r="X35"/>
      <c r="Y35"/>
      <c r="Z35"/>
      <c r="AA35"/>
      <c r="AB35"/>
      <c r="AC35"/>
      <c r="AD35"/>
      <c r="AE35"/>
      <c r="AF35"/>
      <c r="AG35"/>
      <c r="AH35"/>
      <c r="AI35" s="19" t="s">
        <v>36</v>
      </c>
      <c r="AJ35"/>
      <c r="AK35"/>
      <c r="AL35"/>
      <c r="AM35"/>
      <c r="AN35"/>
      <c r="AO35"/>
      <c r="AP35"/>
      <c r="AQ35"/>
      <c r="AR35"/>
      <c r="AS35"/>
      <c r="AT35"/>
      <c r="AU35"/>
      <c r="AV35" s="19" t="s">
        <v>36</v>
      </c>
      <c r="AW35"/>
      <c r="AX35"/>
      <c r="AY35"/>
      <c r="AZ35"/>
      <c r="BA35"/>
      <c r="BB35"/>
      <c r="BC35"/>
      <c r="BD35"/>
      <c r="BE35"/>
      <c r="BF35"/>
      <c r="BG35"/>
      <c r="BH35"/>
      <c r="BI35" s="19" t="s">
        <v>36</v>
      </c>
      <c r="BJ35"/>
      <c r="BK35"/>
      <c r="BL35"/>
      <c r="BM35"/>
    </row>
    <row r="36" spans="1:65" x14ac:dyDescent="0.25">
      <c r="A36"/>
      <c r="B36"/>
      <c r="C36"/>
      <c r="D36"/>
      <c r="E36"/>
      <c r="F36"/>
      <c r="G36"/>
      <c r="H36"/>
      <c r="I36" s="20" t="s">
        <v>37</v>
      </c>
      <c r="J36"/>
      <c r="K36"/>
      <c r="L36"/>
      <c r="M36"/>
      <c r="N36"/>
      <c r="O36"/>
      <c r="P36"/>
      <c r="Q36"/>
      <c r="R36"/>
      <c r="S36"/>
      <c r="T36"/>
      <c r="U36"/>
      <c r="V36" s="20" t="s">
        <v>37</v>
      </c>
      <c r="W36"/>
      <c r="X36"/>
      <c r="Y36"/>
      <c r="Z36"/>
      <c r="AA36"/>
      <c r="AB36"/>
      <c r="AC36"/>
      <c r="AD36"/>
      <c r="AE36"/>
      <c r="AF36"/>
      <c r="AG36"/>
      <c r="AH36"/>
      <c r="AI36" s="20" t="s">
        <v>37</v>
      </c>
      <c r="AJ36"/>
      <c r="AK36"/>
      <c r="AL36"/>
      <c r="AM36"/>
      <c r="AN36"/>
      <c r="AO36"/>
      <c r="AP36"/>
      <c r="AQ36"/>
      <c r="AR36"/>
      <c r="AS36"/>
      <c r="AT36"/>
      <c r="AU36"/>
      <c r="AV36" s="20" t="s">
        <v>37</v>
      </c>
      <c r="AW36"/>
      <c r="AX36"/>
      <c r="AY36"/>
      <c r="AZ36"/>
      <c r="BA36"/>
      <c r="BB36"/>
      <c r="BC36"/>
      <c r="BD36"/>
      <c r="BE36"/>
      <c r="BF36"/>
      <c r="BG36"/>
      <c r="BH36"/>
      <c r="BI36" s="20" t="s">
        <v>37</v>
      </c>
      <c r="BJ36"/>
      <c r="BK36"/>
      <c r="BL36"/>
      <c r="BM36"/>
    </row>
    <row r="41" spans="1:65" x14ac:dyDescent="0.25">
      <c r="A41" s="21"/>
      <c r="B41" s="21"/>
      <c r="C41" s="21"/>
      <c r="M41" s="21"/>
      <c r="N41" s="21"/>
      <c r="O41" s="21"/>
      <c r="Y41" s="21"/>
      <c r="Z41" s="21"/>
      <c r="AA41" s="21"/>
      <c r="AK41" s="21"/>
      <c r="AL41" s="21"/>
      <c r="AM41" s="21"/>
      <c r="AW41" s="21"/>
      <c r="AX41" s="21"/>
      <c r="AY41" s="21"/>
    </row>
    <row r="42" spans="1:65" x14ac:dyDescent="0.25">
      <c r="A42" s="21"/>
      <c r="B42" s="21"/>
      <c r="C42" s="21"/>
      <c r="M42" s="21"/>
      <c r="N42" s="21"/>
      <c r="O42" s="21"/>
      <c r="Y42" s="21"/>
      <c r="Z42" s="21"/>
      <c r="AA42" s="21"/>
      <c r="AK42" s="21"/>
      <c r="AL42" s="21"/>
      <c r="AM42" s="21"/>
      <c r="AW42" s="21"/>
      <c r="AX42" s="21"/>
      <c r="AY42" s="21"/>
    </row>
    <row r="43" spans="1:65" x14ac:dyDescent="0.25">
      <c r="A43" s="21"/>
      <c r="B43" s="21"/>
      <c r="C43" s="21"/>
      <c r="J43" s="23"/>
      <c r="K43" s="23"/>
      <c r="L43" s="23"/>
      <c r="M43" s="21"/>
      <c r="N43" s="21"/>
      <c r="O43" s="21"/>
      <c r="V43" s="23"/>
      <c r="W43" s="23"/>
      <c r="X43" s="23"/>
      <c r="Y43" s="21"/>
      <c r="Z43" s="21"/>
      <c r="AA43" s="21"/>
      <c r="AH43" s="23"/>
      <c r="AI43" s="23"/>
      <c r="AJ43" s="23"/>
      <c r="AK43" s="21"/>
      <c r="AL43" s="21"/>
      <c r="AM43" s="21"/>
      <c r="AT43" s="23"/>
      <c r="AU43" s="23"/>
      <c r="AV43" s="23"/>
      <c r="AW43" s="21"/>
      <c r="AX43" s="21"/>
      <c r="AY43" s="21"/>
      <c r="BF43" s="23"/>
      <c r="BG43" s="23"/>
      <c r="BH43" s="23"/>
    </row>
    <row r="45" spans="1:65" x14ac:dyDescent="0.25">
      <c r="J45" s="24"/>
      <c r="K45" s="24"/>
      <c r="L45" s="24"/>
      <c r="V45" s="24"/>
      <c r="W45" s="24"/>
      <c r="X45" s="24"/>
      <c r="AH45" s="24"/>
      <c r="AI45" s="24"/>
      <c r="AJ45" s="24"/>
      <c r="AT45" s="24"/>
      <c r="AU45" s="24"/>
      <c r="AV45" s="24"/>
      <c r="BF45" s="24"/>
      <c r="BG45" s="24"/>
      <c r="BH45" s="24"/>
    </row>
    <row r="46" spans="1:65" ht="15.75" thickBot="1" x14ac:dyDescent="0.3">
      <c r="A46" s="25"/>
      <c r="B46" s="25"/>
      <c r="C46" s="25"/>
      <c r="D46" s="25"/>
      <c r="E46" s="25"/>
      <c r="F46" s="26"/>
      <c r="M46" s="25"/>
      <c r="N46" s="25"/>
      <c r="O46" s="25"/>
      <c r="P46" s="25"/>
      <c r="Q46" s="25"/>
      <c r="R46" s="26"/>
      <c r="Y46" s="25"/>
      <c r="Z46" s="25"/>
      <c r="AA46" s="25"/>
      <c r="AB46" s="25"/>
      <c r="AC46" s="25"/>
      <c r="AD46" s="26"/>
      <c r="AK46" s="25"/>
      <c r="AL46" s="25"/>
      <c r="AM46" s="25"/>
      <c r="AN46" s="25"/>
      <c r="AO46" s="25"/>
      <c r="AP46" s="26"/>
      <c r="AW46" s="25"/>
      <c r="AX46" s="25"/>
      <c r="AY46" s="25"/>
      <c r="AZ46" s="25"/>
      <c r="BA46" s="25"/>
      <c r="BB46" s="26"/>
    </row>
    <row r="47" spans="1:65" x14ac:dyDescent="0.25">
      <c r="A47" s="25"/>
      <c r="B47" s="25"/>
      <c r="C47" s="25"/>
      <c r="D47" s="25"/>
      <c r="E47" s="27"/>
      <c r="F47" s="28"/>
      <c r="G47" s="29"/>
      <c r="H47" s="30"/>
      <c r="J47" s="31"/>
      <c r="K47" s="31"/>
      <c r="L47" s="31"/>
      <c r="M47" s="25"/>
      <c r="N47" s="25"/>
      <c r="O47" s="25"/>
      <c r="P47" s="25"/>
      <c r="Q47" s="27"/>
      <c r="R47" s="28"/>
      <c r="S47" s="29"/>
      <c r="T47" s="30"/>
      <c r="V47" s="31"/>
      <c r="W47" s="31"/>
      <c r="X47" s="31"/>
      <c r="Y47" s="25"/>
      <c r="Z47" s="25"/>
      <c r="AA47" s="25"/>
      <c r="AB47" s="25"/>
      <c r="AC47" s="27"/>
      <c r="AD47" s="28"/>
      <c r="AE47" s="29"/>
      <c r="AF47" s="30"/>
      <c r="AH47" s="31"/>
      <c r="AI47" s="31"/>
      <c r="AJ47" s="31"/>
      <c r="AK47" s="25"/>
      <c r="AL47" s="25"/>
      <c r="AM47" s="25"/>
      <c r="AN47" s="25"/>
      <c r="AO47" s="27"/>
      <c r="AP47" s="28"/>
      <c r="AQ47" s="29"/>
      <c r="AR47" s="30"/>
      <c r="AT47" s="31"/>
      <c r="AU47" s="31"/>
      <c r="AV47" s="31"/>
      <c r="AW47" s="25"/>
      <c r="AX47" s="25"/>
      <c r="AY47" s="25"/>
      <c r="AZ47" s="25"/>
      <c r="BA47" s="27"/>
      <c r="BB47" s="28"/>
      <c r="BC47" s="29"/>
      <c r="BD47" s="30"/>
      <c r="BF47" s="31"/>
      <c r="BG47" s="31"/>
      <c r="BH47" s="31"/>
    </row>
    <row r="48" spans="1:65" x14ac:dyDescent="0.25">
      <c r="A48" s="25"/>
      <c r="B48" s="25"/>
      <c r="C48" s="25"/>
      <c r="D48" s="25"/>
      <c r="E48" s="27"/>
      <c r="F48" s="32"/>
      <c r="H48" s="33"/>
      <c r="M48" s="25"/>
      <c r="N48" s="25"/>
      <c r="O48" s="25"/>
      <c r="P48" s="25"/>
      <c r="Q48" s="27"/>
      <c r="R48" s="32"/>
      <c r="T48" s="33"/>
      <c r="Y48" s="25"/>
      <c r="Z48" s="25"/>
      <c r="AA48" s="25"/>
      <c r="AB48" s="25"/>
      <c r="AC48" s="27"/>
      <c r="AD48" s="32"/>
      <c r="AF48" s="33"/>
      <c r="AK48" s="25"/>
      <c r="AL48" s="25"/>
      <c r="AM48" s="25"/>
      <c r="AN48" s="25"/>
      <c r="AO48" s="27"/>
      <c r="AP48" s="32"/>
      <c r="AR48" s="33"/>
      <c r="AW48" s="25"/>
      <c r="AX48" s="25"/>
      <c r="AY48" s="25"/>
      <c r="AZ48" s="25"/>
      <c r="BA48" s="27"/>
      <c r="BB48" s="32"/>
      <c r="BD48" s="33"/>
    </row>
    <row r="49" spans="1:60" x14ac:dyDescent="0.25">
      <c r="A49" s="25"/>
      <c r="B49" s="25"/>
      <c r="C49" s="25"/>
      <c r="D49" s="25"/>
      <c r="E49" s="27"/>
      <c r="F49" s="32"/>
      <c r="H49" s="33"/>
      <c r="J49" s="34"/>
      <c r="K49" s="34"/>
      <c r="L49" s="34"/>
      <c r="M49" s="25"/>
      <c r="N49" s="25"/>
      <c r="O49" s="25"/>
      <c r="P49" s="25"/>
      <c r="Q49" s="27"/>
      <c r="R49" s="32"/>
      <c r="T49" s="33"/>
      <c r="V49" s="34"/>
      <c r="W49" s="34"/>
      <c r="X49" s="34"/>
      <c r="Y49" s="25"/>
      <c r="Z49" s="25"/>
      <c r="AA49" s="25"/>
      <c r="AB49" s="25"/>
      <c r="AC49" s="27"/>
      <c r="AD49" s="32"/>
      <c r="AF49" s="33"/>
      <c r="AH49" s="34"/>
      <c r="AI49" s="34"/>
      <c r="AJ49" s="34"/>
      <c r="AK49" s="25"/>
      <c r="AL49" s="25"/>
      <c r="AM49" s="25"/>
      <c r="AN49" s="25"/>
      <c r="AO49" s="27"/>
      <c r="AP49" s="32"/>
      <c r="AR49" s="33"/>
      <c r="AT49" s="34"/>
      <c r="AU49" s="34"/>
      <c r="AV49" s="34"/>
      <c r="AW49" s="25"/>
      <c r="AX49" s="25"/>
      <c r="AY49" s="25"/>
      <c r="AZ49" s="25"/>
      <c r="BA49" s="27"/>
      <c r="BB49" s="32"/>
      <c r="BD49" s="33"/>
      <c r="BF49" s="34"/>
      <c r="BG49" s="34"/>
      <c r="BH49" s="34"/>
    </row>
    <row r="50" spans="1:60" x14ac:dyDescent="0.25">
      <c r="A50" s="25"/>
      <c r="B50" s="25"/>
      <c r="C50" s="25"/>
      <c r="D50" s="25"/>
      <c r="E50" s="27"/>
      <c r="F50" s="32"/>
      <c r="H50" s="33"/>
      <c r="M50" s="25"/>
      <c r="N50" s="25"/>
      <c r="O50" s="25"/>
      <c r="P50" s="25"/>
      <c r="Q50" s="27"/>
      <c r="R50" s="32"/>
      <c r="T50" s="33"/>
      <c r="Y50" s="25"/>
      <c r="Z50" s="25"/>
      <c r="AA50" s="25"/>
      <c r="AB50" s="25"/>
      <c r="AC50" s="27"/>
      <c r="AD50" s="32"/>
      <c r="AF50" s="33"/>
      <c r="AK50" s="25"/>
      <c r="AL50" s="25"/>
      <c r="AM50" s="25"/>
      <c r="AN50" s="25"/>
      <c r="AO50" s="27"/>
      <c r="AP50" s="32"/>
      <c r="AR50" s="33"/>
      <c r="AW50" s="25"/>
      <c r="AX50" s="25"/>
      <c r="AY50" s="25"/>
      <c r="AZ50" s="25"/>
      <c r="BA50" s="27"/>
      <c r="BB50" s="32"/>
      <c r="BD50" s="33"/>
    </row>
    <row r="51" spans="1:60" x14ac:dyDescent="0.25">
      <c r="A51" s="25"/>
      <c r="B51" s="25"/>
      <c r="C51" s="25"/>
      <c r="D51" s="25"/>
      <c r="E51" s="27"/>
      <c r="F51" s="32"/>
      <c r="H51" s="33"/>
      <c r="J51" s="35"/>
      <c r="K51" s="35"/>
      <c r="L51" s="35"/>
      <c r="M51" s="25"/>
      <c r="N51" s="25"/>
      <c r="O51" s="25"/>
      <c r="P51" s="25"/>
      <c r="Q51" s="27"/>
      <c r="R51" s="32"/>
      <c r="T51" s="33"/>
      <c r="V51" s="35"/>
      <c r="W51" s="35"/>
      <c r="X51" s="35"/>
      <c r="Y51" s="25"/>
      <c r="Z51" s="25"/>
      <c r="AA51" s="25"/>
      <c r="AB51" s="25"/>
      <c r="AC51" s="27"/>
      <c r="AD51" s="32"/>
      <c r="AF51" s="33"/>
      <c r="AH51" s="35"/>
      <c r="AI51" s="35"/>
      <c r="AJ51" s="35"/>
      <c r="AK51" s="25"/>
      <c r="AL51" s="25"/>
      <c r="AM51" s="25"/>
      <c r="AN51" s="25"/>
      <c r="AO51" s="27"/>
      <c r="AP51" s="32"/>
      <c r="AR51" s="33"/>
      <c r="AT51" s="35"/>
      <c r="AU51" s="35"/>
      <c r="AV51" s="35"/>
      <c r="AW51" s="25"/>
      <c r="AX51" s="25"/>
      <c r="AY51" s="25"/>
      <c r="AZ51" s="25"/>
      <c r="BA51" s="27"/>
      <c r="BB51" s="32"/>
      <c r="BD51" s="33"/>
      <c r="BF51" s="35"/>
      <c r="BG51" s="35"/>
      <c r="BH51" s="35"/>
    </row>
    <row r="52" spans="1:60" x14ac:dyDescent="0.25">
      <c r="A52" s="25"/>
      <c r="B52" s="25"/>
      <c r="C52" s="25"/>
      <c r="D52" s="25"/>
      <c r="E52" s="27"/>
      <c r="F52" s="32"/>
      <c r="H52" s="33"/>
      <c r="M52" s="25"/>
      <c r="N52" s="25"/>
      <c r="O52" s="25"/>
      <c r="P52" s="25"/>
      <c r="Q52" s="27"/>
      <c r="R52" s="32"/>
      <c r="T52" s="33"/>
      <c r="Y52" s="25"/>
      <c r="Z52" s="25"/>
      <c r="AA52" s="25"/>
      <c r="AB52" s="25"/>
      <c r="AC52" s="27"/>
      <c r="AD52" s="32"/>
      <c r="AF52" s="33"/>
      <c r="AK52" s="25"/>
      <c r="AL52" s="25"/>
      <c r="AM52" s="25"/>
      <c r="AN52" s="25"/>
      <c r="AO52" s="27"/>
      <c r="AP52" s="32"/>
      <c r="AR52" s="33"/>
      <c r="AW52" s="25"/>
      <c r="AX52" s="25"/>
      <c r="AY52" s="25"/>
      <c r="AZ52" s="25"/>
      <c r="BA52" s="27"/>
      <c r="BB52" s="32"/>
      <c r="BD52" s="33"/>
    </row>
    <row r="53" spans="1:60" x14ac:dyDescent="0.25">
      <c r="A53" s="25"/>
      <c r="B53" s="25"/>
      <c r="C53" s="25"/>
      <c r="D53" s="25"/>
      <c r="E53" s="27"/>
      <c r="F53" s="32"/>
      <c r="H53" s="33"/>
      <c r="M53" s="25"/>
      <c r="N53" s="25"/>
      <c r="O53" s="25"/>
      <c r="P53" s="25"/>
      <c r="Q53" s="27"/>
      <c r="R53" s="32"/>
      <c r="T53" s="33"/>
      <c r="Y53" s="25"/>
      <c r="Z53" s="25"/>
      <c r="AA53" s="25"/>
      <c r="AB53" s="25"/>
      <c r="AC53" s="27"/>
      <c r="AD53" s="32"/>
      <c r="AF53" s="33"/>
      <c r="AK53" s="25"/>
      <c r="AL53" s="25"/>
      <c r="AM53" s="25"/>
      <c r="AN53" s="25"/>
      <c r="AO53" s="27"/>
      <c r="AP53" s="32"/>
      <c r="AR53" s="33"/>
      <c r="AW53" s="25"/>
      <c r="AX53" s="25"/>
      <c r="AY53" s="25"/>
      <c r="AZ53" s="25"/>
      <c r="BA53" s="27"/>
      <c r="BB53" s="32"/>
      <c r="BD53" s="33"/>
    </row>
    <row r="54" spans="1:60" ht="15.75" thickBot="1" x14ac:dyDescent="0.3">
      <c r="A54" s="25"/>
      <c r="B54" s="26"/>
      <c r="C54" s="26"/>
      <c r="D54" s="26"/>
      <c r="E54" s="36"/>
      <c r="F54" s="32"/>
      <c r="H54" s="33"/>
      <c r="M54" s="25"/>
      <c r="N54" s="26"/>
      <c r="O54" s="26"/>
      <c r="P54" s="26"/>
      <c r="Q54" s="36"/>
      <c r="R54" s="32"/>
      <c r="T54" s="33"/>
      <c r="Y54" s="25"/>
      <c r="Z54" s="26"/>
      <c r="AA54" s="26"/>
      <c r="AB54" s="26"/>
      <c r="AC54" s="36"/>
      <c r="AD54" s="32"/>
      <c r="AF54" s="33"/>
      <c r="AK54" s="25"/>
      <c r="AL54" s="26"/>
      <c r="AM54" s="26"/>
      <c r="AN54" s="26"/>
      <c r="AO54" s="36"/>
      <c r="AP54" s="32"/>
      <c r="AR54" s="33"/>
      <c r="AW54" s="25"/>
      <c r="AX54" s="26"/>
      <c r="AY54" s="26"/>
      <c r="AZ54" s="26"/>
      <c r="BA54" s="36"/>
      <c r="BB54" s="32"/>
      <c r="BD54" s="33"/>
    </row>
    <row r="55" spans="1:60" ht="15.75" thickTop="1" x14ac:dyDescent="0.25">
      <c r="A55" s="27"/>
      <c r="B55" s="37"/>
      <c r="C55" s="38"/>
      <c r="D55" s="38"/>
      <c r="E55" s="38"/>
      <c r="F55" s="25"/>
      <c r="I55" s="39"/>
      <c r="J55" s="39"/>
      <c r="K55" s="39"/>
      <c r="L55" s="40"/>
      <c r="M55" s="27"/>
      <c r="N55" s="37"/>
      <c r="O55" s="38"/>
      <c r="P55" s="38"/>
      <c r="Q55" s="38"/>
      <c r="R55" s="25"/>
      <c r="U55" s="39"/>
      <c r="V55" s="39"/>
      <c r="W55" s="39"/>
      <c r="X55" s="40"/>
      <c r="Y55" s="27"/>
      <c r="Z55" s="37"/>
      <c r="AA55" s="38"/>
      <c r="AB55" s="38"/>
      <c r="AC55" s="38"/>
      <c r="AD55" s="25"/>
      <c r="AG55" s="39"/>
      <c r="AH55" s="39"/>
      <c r="AI55" s="39"/>
      <c r="AJ55" s="40"/>
      <c r="AK55" s="27"/>
      <c r="AL55" s="37"/>
      <c r="AM55" s="38"/>
      <c r="AN55" s="38"/>
      <c r="AO55" s="38"/>
      <c r="AP55" s="25"/>
      <c r="AS55" s="39"/>
      <c r="AT55" s="39"/>
      <c r="AU55" s="39"/>
      <c r="AV55" s="40"/>
      <c r="AW55" s="27"/>
      <c r="AX55" s="37"/>
      <c r="AY55" s="38"/>
      <c r="AZ55" s="38"/>
      <c r="BA55" s="38"/>
      <c r="BB55" s="25"/>
      <c r="BE55" s="39"/>
      <c r="BF55" s="39"/>
      <c r="BG55" s="39"/>
      <c r="BH55" s="40"/>
    </row>
    <row r="56" spans="1:60" x14ac:dyDescent="0.25">
      <c r="A56" s="27"/>
      <c r="B56" s="41"/>
      <c r="C56" s="25"/>
      <c r="D56" s="25"/>
      <c r="E56" s="25"/>
      <c r="F56" s="25"/>
      <c r="L56" s="42"/>
      <c r="M56" s="27"/>
      <c r="N56" s="41"/>
      <c r="O56" s="25"/>
      <c r="P56" s="25"/>
      <c r="Q56" s="25"/>
      <c r="R56" s="25"/>
      <c r="X56" s="42"/>
      <c r="Y56" s="27"/>
      <c r="Z56" s="41"/>
      <c r="AA56" s="25"/>
      <c r="AB56" s="25"/>
      <c r="AC56" s="25"/>
      <c r="AD56" s="25"/>
      <c r="AJ56" s="42"/>
      <c r="AK56" s="27"/>
      <c r="AL56" s="41"/>
      <c r="AM56" s="25"/>
      <c r="AN56" s="25"/>
      <c r="AO56" s="25"/>
      <c r="AP56" s="25"/>
      <c r="AV56" s="42"/>
      <c r="AW56" s="27"/>
      <c r="AX56" s="41"/>
      <c r="AY56" s="25"/>
      <c r="AZ56" s="25"/>
      <c r="BA56" s="25"/>
      <c r="BB56" s="25"/>
      <c r="BH56" s="42"/>
    </row>
    <row r="57" spans="1:60" x14ac:dyDescent="0.25">
      <c r="A57" s="27"/>
      <c r="B57" s="41"/>
      <c r="C57" s="25"/>
      <c r="D57" s="25"/>
      <c r="E57" s="25"/>
      <c r="F57" s="25"/>
      <c r="J57" s="43"/>
      <c r="L57" s="42"/>
      <c r="M57" s="27"/>
      <c r="N57" s="41"/>
      <c r="O57" s="25"/>
      <c r="P57" s="25"/>
      <c r="Q57" s="25"/>
      <c r="R57" s="25"/>
      <c r="V57" s="43"/>
      <c r="X57" s="42"/>
      <c r="Y57" s="27"/>
      <c r="Z57" s="41"/>
      <c r="AA57" s="25"/>
      <c r="AB57" s="25"/>
      <c r="AC57" s="25"/>
      <c r="AD57" s="25"/>
      <c r="AH57" s="43"/>
      <c r="AJ57" s="42"/>
      <c r="AK57" s="27"/>
      <c r="AL57" s="41"/>
      <c r="AM57" s="25"/>
      <c r="AN57" s="25"/>
      <c r="AO57" s="25"/>
      <c r="AP57" s="25"/>
      <c r="AT57" s="43"/>
      <c r="AV57" s="42"/>
      <c r="AW57" s="27"/>
      <c r="AX57" s="41"/>
      <c r="AY57" s="25"/>
      <c r="AZ57" s="25"/>
      <c r="BA57" s="25"/>
      <c r="BB57" s="25"/>
      <c r="BF57" s="43"/>
      <c r="BH57" s="42"/>
    </row>
    <row r="58" spans="1:60" ht="15.75" thickBot="1" x14ac:dyDescent="0.3">
      <c r="A58" s="27"/>
      <c r="B58" s="41"/>
      <c r="C58" s="25"/>
      <c r="D58" s="25"/>
      <c r="E58" s="25"/>
      <c r="F58" s="25"/>
      <c r="L58" s="42"/>
      <c r="M58" s="27"/>
      <c r="N58" s="41"/>
      <c r="O58" s="25"/>
      <c r="P58" s="25"/>
      <c r="Q58" s="25"/>
      <c r="R58" s="25"/>
      <c r="X58" s="42"/>
      <c r="Y58" s="27"/>
      <c r="Z58" s="41"/>
      <c r="AA58" s="25"/>
      <c r="AB58" s="25"/>
      <c r="AC58" s="25"/>
      <c r="AD58" s="25"/>
      <c r="AJ58" s="42"/>
      <c r="AK58" s="27"/>
      <c r="AL58" s="41"/>
      <c r="AM58" s="25"/>
      <c r="AN58" s="25"/>
      <c r="AO58" s="25"/>
      <c r="AP58" s="25"/>
      <c r="AV58" s="42"/>
      <c r="AW58" s="27"/>
      <c r="AX58" s="41"/>
      <c r="AY58" s="25"/>
      <c r="AZ58" s="25"/>
      <c r="BA58" s="25"/>
      <c r="BB58" s="25"/>
      <c r="BH58" s="42"/>
    </row>
    <row r="59" spans="1:60" x14ac:dyDescent="0.25">
      <c r="A59" s="27"/>
      <c r="B59" s="41"/>
      <c r="C59" s="25"/>
      <c r="D59" s="25"/>
      <c r="E59" s="25"/>
      <c r="F59" s="25"/>
      <c r="I59" s="44"/>
      <c r="J59" s="45"/>
      <c r="L59" s="42"/>
      <c r="M59" s="27"/>
      <c r="N59" s="41"/>
      <c r="O59" s="25"/>
      <c r="P59" s="25"/>
      <c r="Q59" s="25"/>
      <c r="R59" s="25"/>
      <c r="U59" s="44"/>
      <c r="V59" s="45"/>
      <c r="X59" s="42"/>
      <c r="Y59" s="27"/>
      <c r="Z59" s="41"/>
      <c r="AA59" s="25"/>
      <c r="AB59" s="25"/>
      <c r="AC59" s="25"/>
      <c r="AD59" s="25"/>
      <c r="AG59" s="44"/>
      <c r="AH59" s="45"/>
      <c r="AJ59" s="42"/>
      <c r="AK59" s="27"/>
      <c r="AL59" s="41"/>
      <c r="AM59" s="25"/>
      <c r="AN59" s="25"/>
      <c r="AO59" s="25"/>
      <c r="AP59" s="25"/>
      <c r="AS59" s="44"/>
      <c r="AT59" s="45"/>
      <c r="AV59" s="42"/>
      <c r="AW59" s="27"/>
      <c r="AX59" s="41"/>
      <c r="AY59" s="25"/>
      <c r="AZ59" s="25"/>
      <c r="BA59" s="25"/>
      <c r="BB59" s="25"/>
      <c r="BE59" s="44"/>
      <c r="BF59" s="45"/>
      <c r="BH59" s="42"/>
    </row>
    <row r="60" spans="1:60" ht="15.75" thickBot="1" x14ac:dyDescent="0.3">
      <c r="A60" s="27"/>
      <c r="B60" s="41"/>
      <c r="C60" s="25"/>
      <c r="D60" s="25"/>
      <c r="E60" s="25"/>
      <c r="F60" s="25"/>
      <c r="L60" s="42"/>
      <c r="M60" s="27"/>
      <c r="N60" s="41"/>
      <c r="O60" s="25"/>
      <c r="P60" s="25"/>
      <c r="Q60" s="25"/>
      <c r="R60" s="25"/>
      <c r="X60" s="42"/>
      <c r="Y60" s="27"/>
      <c r="Z60" s="41"/>
      <c r="AA60" s="25"/>
      <c r="AB60" s="25"/>
      <c r="AC60" s="25"/>
      <c r="AD60" s="25"/>
      <c r="AJ60" s="42"/>
      <c r="AK60" s="27"/>
      <c r="AL60" s="41"/>
      <c r="AM60" s="25"/>
      <c r="AN60" s="25"/>
      <c r="AO60" s="25"/>
      <c r="AP60" s="25"/>
      <c r="AV60" s="42"/>
      <c r="AW60" s="27"/>
      <c r="AX60" s="41"/>
      <c r="AY60" s="25"/>
      <c r="AZ60" s="25"/>
      <c r="BA60" s="25"/>
      <c r="BB60" s="25"/>
      <c r="BH60" s="42"/>
    </row>
    <row r="61" spans="1:60" ht="16.5" thickTop="1" thickBot="1" x14ac:dyDescent="0.3">
      <c r="A61" s="27"/>
      <c r="B61" s="46"/>
      <c r="C61" s="25"/>
      <c r="D61" s="25"/>
      <c r="E61" s="25"/>
      <c r="F61" s="25"/>
      <c r="J61" s="47"/>
      <c r="L61" s="42"/>
      <c r="M61" s="27"/>
      <c r="N61" s="46"/>
      <c r="O61" s="25"/>
      <c r="P61" s="25"/>
      <c r="Q61" s="25"/>
      <c r="R61" s="25"/>
      <c r="V61" s="47"/>
      <c r="X61" s="42"/>
      <c r="Y61" s="27"/>
      <c r="Z61" s="46"/>
      <c r="AA61" s="25"/>
      <c r="AB61" s="25"/>
      <c r="AC61" s="25"/>
      <c r="AD61" s="25"/>
      <c r="AH61" s="47"/>
      <c r="AJ61" s="42"/>
      <c r="AK61" s="27"/>
      <c r="AL61" s="46"/>
      <c r="AM61" s="25"/>
      <c r="AN61" s="25"/>
      <c r="AO61" s="25"/>
      <c r="AP61" s="25"/>
      <c r="AT61" s="47"/>
      <c r="AV61" s="42"/>
      <c r="AW61" s="27"/>
      <c r="AX61" s="46"/>
      <c r="AY61" s="25"/>
      <c r="AZ61" s="25"/>
      <c r="BA61" s="25"/>
      <c r="BB61" s="25"/>
      <c r="BF61" s="47"/>
      <c r="BH61" s="42"/>
    </row>
    <row r="62" spans="1:60" ht="16.5" thickTop="1" thickBot="1" x14ac:dyDescent="0.3">
      <c r="A62" s="27"/>
      <c r="B62" s="48"/>
      <c r="C62" s="49"/>
      <c r="D62" s="50"/>
      <c r="E62" s="50"/>
      <c r="F62" s="25"/>
      <c r="I62" s="51"/>
      <c r="J62" s="51"/>
      <c r="K62" s="51"/>
      <c r="L62" s="52"/>
      <c r="M62" s="27"/>
      <c r="N62" s="48"/>
      <c r="O62" s="49"/>
      <c r="P62" s="50"/>
      <c r="Q62" s="50"/>
      <c r="R62" s="25"/>
      <c r="U62" s="51"/>
      <c r="V62" s="51"/>
      <c r="W62" s="51"/>
      <c r="X62" s="52"/>
      <c r="Y62" s="27"/>
      <c r="Z62" s="48"/>
      <c r="AA62" s="49"/>
      <c r="AB62" s="50"/>
      <c r="AC62" s="50"/>
      <c r="AD62" s="25"/>
      <c r="AG62" s="51"/>
      <c r="AH62" s="51"/>
      <c r="AI62" s="51"/>
      <c r="AJ62" s="52"/>
      <c r="AK62" s="27"/>
      <c r="AL62" s="48"/>
      <c r="AM62" s="49"/>
      <c r="AN62" s="50"/>
      <c r="AO62" s="50"/>
      <c r="AP62" s="25"/>
      <c r="AS62" s="51"/>
      <c r="AT62" s="51"/>
      <c r="AU62" s="51"/>
      <c r="AV62" s="52"/>
      <c r="AW62" s="27"/>
      <c r="AX62" s="48"/>
      <c r="AY62" s="49"/>
      <c r="AZ62" s="50"/>
      <c r="BA62" s="50"/>
      <c r="BB62" s="25"/>
      <c r="BE62" s="51"/>
      <c r="BF62" s="51"/>
      <c r="BG62" s="51"/>
      <c r="BH62" s="52"/>
    </row>
    <row r="63" spans="1:60" ht="16.5" thickTop="1" thickBot="1" x14ac:dyDescent="0.3">
      <c r="A63" s="25"/>
      <c r="B63" s="53"/>
      <c r="C63" s="53"/>
      <c r="D63" s="54"/>
      <c r="E63" s="55"/>
      <c r="F63" s="56"/>
      <c r="H63" s="57"/>
      <c r="M63" s="25"/>
      <c r="N63" s="53"/>
      <c r="O63" s="53"/>
      <c r="P63" s="54"/>
      <c r="Q63" s="55"/>
      <c r="R63" s="56"/>
      <c r="T63" s="57"/>
      <c r="Y63" s="25"/>
      <c r="Z63" s="53"/>
      <c r="AA63" s="53"/>
      <c r="AB63" s="54"/>
      <c r="AC63" s="55"/>
      <c r="AD63" s="56"/>
      <c r="AF63" s="57"/>
      <c r="AK63" s="25"/>
      <c r="AL63" s="53"/>
      <c r="AM63" s="53"/>
      <c r="AN63" s="54"/>
      <c r="AO63" s="55"/>
      <c r="AP63" s="56"/>
      <c r="AR63" s="57"/>
      <c r="AW63" s="25"/>
      <c r="AX63" s="53"/>
      <c r="AY63" s="53"/>
      <c r="AZ63" s="54"/>
      <c r="BA63" s="55"/>
      <c r="BB63" s="56"/>
      <c r="BD63" s="57"/>
    </row>
    <row r="64" spans="1:60" ht="15.75" thickTop="1" x14ac:dyDescent="0.25">
      <c r="A64" s="25"/>
      <c r="B64" s="25"/>
      <c r="C64" s="25"/>
      <c r="D64" s="25"/>
      <c r="E64" s="58"/>
      <c r="F64" s="56"/>
      <c r="H64" s="57"/>
      <c r="J64" s="59"/>
      <c r="K64" s="59"/>
      <c r="L64" s="59"/>
      <c r="M64" s="25"/>
      <c r="N64" s="25"/>
      <c r="O64" s="25"/>
      <c r="P64" s="25"/>
      <c r="Q64" s="58"/>
      <c r="R64" s="56"/>
      <c r="T64" s="57"/>
      <c r="V64" s="59"/>
      <c r="W64" s="59"/>
      <c r="X64" s="59"/>
      <c r="Y64" s="25"/>
      <c r="Z64" s="25"/>
      <c r="AA64" s="25"/>
      <c r="AB64" s="25"/>
      <c r="AC64" s="58"/>
      <c r="AD64" s="56"/>
      <c r="AF64" s="57"/>
      <c r="AH64" s="59"/>
      <c r="AI64" s="59"/>
      <c r="AJ64" s="59"/>
      <c r="AK64" s="25"/>
      <c r="AL64" s="25"/>
      <c r="AM64" s="25"/>
      <c r="AN64" s="25"/>
      <c r="AO64" s="58"/>
      <c r="AP64" s="56"/>
      <c r="AR64" s="57"/>
      <c r="AT64" s="59"/>
      <c r="AU64" s="59"/>
      <c r="AV64" s="59"/>
      <c r="AW64" s="25"/>
      <c r="AX64" s="25"/>
      <c r="AY64" s="25"/>
      <c r="AZ64" s="25"/>
      <c r="BA64" s="58"/>
      <c r="BB64" s="56"/>
      <c r="BD64" s="57"/>
      <c r="BF64" s="59"/>
      <c r="BG64" s="59"/>
      <c r="BH64" s="59"/>
    </row>
    <row r="65" spans="1:60" ht="15.75" thickBot="1" x14ac:dyDescent="0.3">
      <c r="A65" s="25"/>
      <c r="B65" s="25"/>
      <c r="C65" s="25"/>
      <c r="D65" s="25"/>
      <c r="E65" s="27"/>
      <c r="F65" s="60"/>
      <c r="H65" s="57"/>
      <c r="M65" s="25"/>
      <c r="N65" s="25"/>
      <c r="O65" s="25"/>
      <c r="P65" s="25"/>
      <c r="Q65" s="27"/>
      <c r="R65" s="60"/>
      <c r="T65" s="57"/>
      <c r="Y65" s="25"/>
      <c r="Z65" s="25"/>
      <c r="AA65" s="25"/>
      <c r="AB65" s="25"/>
      <c r="AC65" s="27"/>
      <c r="AD65" s="60"/>
      <c r="AF65" s="57"/>
      <c r="AK65" s="25"/>
      <c r="AL65" s="25"/>
      <c r="AM65" s="25"/>
      <c r="AN65" s="25"/>
      <c r="AO65" s="27"/>
      <c r="AP65" s="60"/>
      <c r="AR65" s="57"/>
      <c r="AW65" s="25"/>
      <c r="AX65" s="25"/>
      <c r="AY65" s="25"/>
      <c r="AZ65" s="25"/>
      <c r="BA65" s="27"/>
      <c r="BB65" s="60"/>
      <c r="BD65" s="57"/>
    </row>
    <row r="66" spans="1:60" ht="16.5" thickTop="1" thickBot="1" x14ac:dyDescent="0.3">
      <c r="A66" s="25"/>
      <c r="B66" s="25"/>
      <c r="C66" s="25"/>
      <c r="D66" s="25"/>
      <c r="E66" s="27"/>
      <c r="F66" s="60"/>
      <c r="H66" s="57"/>
      <c r="J66" s="61"/>
      <c r="K66" s="61"/>
      <c r="L66" s="61"/>
      <c r="M66" s="25"/>
      <c r="N66" s="25"/>
      <c r="O66" s="25"/>
      <c r="P66" s="25"/>
      <c r="Q66" s="27"/>
      <c r="R66" s="60"/>
      <c r="T66" s="57"/>
      <c r="V66" s="61"/>
      <c r="W66" s="61"/>
      <c r="X66" s="61"/>
      <c r="Y66" s="25"/>
      <c r="Z66" s="25"/>
      <c r="AA66" s="25"/>
      <c r="AB66" s="25"/>
      <c r="AC66" s="27"/>
      <c r="AD66" s="60"/>
      <c r="AF66" s="57"/>
      <c r="AH66" s="61"/>
      <c r="AI66" s="61"/>
      <c r="AJ66" s="61"/>
      <c r="AK66" s="25"/>
      <c r="AL66" s="25"/>
      <c r="AM66" s="25"/>
      <c r="AN66" s="25"/>
      <c r="AO66" s="27"/>
      <c r="AP66" s="60"/>
      <c r="AR66" s="57"/>
      <c r="AT66" s="61"/>
      <c r="AU66" s="61"/>
      <c r="AV66" s="61"/>
      <c r="AW66" s="25"/>
      <c r="AX66" s="25"/>
      <c r="AY66" s="25"/>
      <c r="AZ66" s="25"/>
      <c r="BA66" s="27"/>
      <c r="BB66" s="60"/>
      <c r="BD66" s="57"/>
      <c r="BF66" s="61"/>
      <c r="BG66" s="61"/>
      <c r="BH66" s="61"/>
    </row>
    <row r="67" spans="1:60" ht="16.5" thickTop="1" thickBot="1" x14ac:dyDescent="0.3">
      <c r="A67" s="25"/>
      <c r="B67" s="25"/>
      <c r="C67" s="25"/>
      <c r="D67" s="25"/>
      <c r="E67" s="27"/>
      <c r="F67" s="60"/>
      <c r="H67" s="57"/>
      <c r="M67" s="25"/>
      <c r="N67" s="25"/>
      <c r="O67" s="25"/>
      <c r="P67" s="25"/>
      <c r="Q67" s="27"/>
      <c r="R67" s="60"/>
      <c r="T67" s="57"/>
      <c r="Y67" s="25"/>
      <c r="Z67" s="25"/>
      <c r="AA67" s="25"/>
      <c r="AB67" s="25"/>
      <c r="AC67" s="27"/>
      <c r="AD67" s="60"/>
      <c r="AF67" s="57"/>
      <c r="AK67" s="25"/>
      <c r="AL67" s="25"/>
      <c r="AM67" s="25"/>
      <c r="AN67" s="25"/>
      <c r="AO67" s="27"/>
      <c r="AP67" s="60"/>
      <c r="AR67" s="57"/>
      <c r="AW67" s="25"/>
      <c r="AX67" s="25"/>
      <c r="AY67" s="25"/>
      <c r="AZ67" s="25"/>
      <c r="BA67" s="27"/>
      <c r="BB67" s="60"/>
      <c r="BD67" s="57"/>
    </row>
    <row r="68" spans="1:60" ht="16.5" thickTop="1" thickBot="1" x14ac:dyDescent="0.3">
      <c r="A68" s="62" t="s">
        <v>0</v>
      </c>
      <c r="B68" s="55"/>
      <c r="C68" s="60"/>
      <c r="D68" s="25"/>
      <c r="E68" s="27"/>
      <c r="F68" s="60"/>
      <c r="H68" s="57"/>
      <c r="J68" s="63"/>
      <c r="K68" s="63"/>
      <c r="L68" s="63"/>
      <c r="M68" s="62" t="s">
        <v>0</v>
      </c>
      <c r="N68" s="55"/>
      <c r="O68" s="60"/>
      <c r="P68" s="25"/>
      <c r="Q68" s="27"/>
      <c r="R68" s="60"/>
      <c r="T68" s="57"/>
      <c r="V68" s="63"/>
      <c r="W68" s="63"/>
      <c r="X68" s="63"/>
      <c r="Y68" s="62" t="s">
        <v>0</v>
      </c>
      <c r="Z68" s="55"/>
      <c r="AA68" s="60"/>
      <c r="AB68" s="25"/>
      <c r="AC68" s="27"/>
      <c r="AD68" s="60"/>
      <c r="AF68" s="57"/>
      <c r="AH68" s="63"/>
      <c r="AI68" s="63"/>
      <c r="AJ68" s="63"/>
      <c r="AK68" s="62" t="s">
        <v>0</v>
      </c>
      <c r="AL68" s="55"/>
      <c r="AM68" s="60"/>
      <c r="AN68" s="25"/>
      <c r="AO68" s="27"/>
      <c r="AP68" s="60"/>
      <c r="AR68" s="57"/>
      <c r="AT68" s="63"/>
      <c r="AU68" s="63"/>
      <c r="AV68" s="63"/>
      <c r="AW68" s="62" t="s">
        <v>0</v>
      </c>
      <c r="AX68" s="55"/>
      <c r="AY68" s="60"/>
      <c r="AZ68" s="25"/>
      <c r="BA68" s="27"/>
      <c r="BB68" s="60"/>
      <c r="BD68" s="57"/>
      <c r="BF68" s="63"/>
      <c r="BG68" s="63"/>
      <c r="BH68" s="63"/>
    </row>
    <row r="69" spans="1:60" ht="16.5" thickTop="1" thickBot="1" x14ac:dyDescent="0.3">
      <c r="A69" s="25"/>
      <c r="B69" s="58"/>
      <c r="C69" s="60"/>
      <c r="D69" s="25"/>
      <c r="E69" s="27"/>
      <c r="F69" s="60"/>
      <c r="H69" s="57"/>
      <c r="M69" s="25"/>
      <c r="N69" s="58"/>
      <c r="O69" s="60"/>
      <c r="P69" s="25"/>
      <c r="Q69" s="27"/>
      <c r="R69" s="60"/>
      <c r="T69" s="57"/>
      <c r="Y69" s="25"/>
      <c r="Z69" s="58"/>
      <c r="AA69" s="60"/>
      <c r="AB69" s="25"/>
      <c r="AC69" s="27"/>
      <c r="AD69" s="60"/>
      <c r="AF69" s="57"/>
      <c r="AK69" s="25"/>
      <c r="AL69" s="58"/>
      <c r="AM69" s="60"/>
      <c r="AN69" s="25"/>
      <c r="AO69" s="27"/>
      <c r="AP69" s="60"/>
      <c r="AR69" s="57"/>
      <c r="AW69" s="25"/>
      <c r="AX69" s="58"/>
      <c r="AY69" s="60"/>
      <c r="AZ69" s="25"/>
      <c r="BA69" s="27"/>
      <c r="BB69" s="60"/>
      <c r="BD69" s="57"/>
    </row>
    <row r="70" spans="1:60" ht="15.75" thickBot="1" x14ac:dyDescent="0.3">
      <c r="A70" s="25"/>
      <c r="B70" s="25"/>
      <c r="C70" s="25"/>
      <c r="D70" s="25"/>
      <c r="E70" s="27"/>
      <c r="F70" s="60"/>
      <c r="H70" s="57"/>
      <c r="J70" s="64"/>
      <c r="K70" s="64"/>
      <c r="L70" s="64"/>
      <c r="M70" s="25"/>
      <c r="N70" s="25"/>
      <c r="O70" s="25"/>
      <c r="P70" s="25"/>
      <c r="Q70" s="27"/>
      <c r="R70" s="60"/>
      <c r="T70" s="57"/>
      <c r="V70" s="64"/>
      <c r="W70" s="64"/>
      <c r="X70" s="64"/>
      <c r="Y70" s="25"/>
      <c r="Z70" s="25"/>
      <c r="AA70" s="25"/>
      <c r="AB70" s="25"/>
      <c r="AC70" s="27"/>
      <c r="AD70" s="60"/>
      <c r="AF70" s="57"/>
      <c r="AH70" s="64"/>
      <c r="AI70" s="64"/>
      <c r="AJ70" s="64"/>
      <c r="AK70" s="25"/>
      <c r="AL70" s="25"/>
      <c r="AM70" s="25"/>
      <c r="AN70" s="25"/>
      <c r="AO70" s="27"/>
      <c r="AP70" s="60"/>
      <c r="AR70" s="57"/>
      <c r="AT70" s="64"/>
      <c r="AU70" s="64"/>
      <c r="AV70" s="64"/>
      <c r="AW70" s="25"/>
      <c r="AX70" s="25"/>
      <c r="AY70" s="25"/>
      <c r="AZ70" s="25"/>
      <c r="BA70" s="27"/>
      <c r="BB70" s="60"/>
      <c r="BD70" s="57"/>
      <c r="BF70" s="64"/>
      <c r="BG70" s="64"/>
      <c r="BH70" s="64"/>
    </row>
    <row r="71" spans="1:60" ht="15.75" thickBot="1" x14ac:dyDescent="0.3">
      <c r="A71" s="25"/>
      <c r="B71" s="25"/>
      <c r="C71" s="25"/>
      <c r="D71" s="25"/>
      <c r="E71" s="27"/>
      <c r="F71" s="65"/>
      <c r="G71" s="66"/>
      <c r="H71" s="67"/>
      <c r="M71" s="25"/>
      <c r="N71" s="25"/>
      <c r="O71" s="25"/>
      <c r="P71" s="25"/>
      <c r="Q71" s="27"/>
      <c r="R71" s="65"/>
      <c r="S71" s="66"/>
      <c r="T71" s="67"/>
      <c r="Y71" s="25"/>
      <c r="Z71" s="25"/>
      <c r="AA71" s="25"/>
      <c r="AB71" s="25"/>
      <c r="AC71" s="27"/>
      <c r="AD71" s="65"/>
      <c r="AE71" s="66"/>
      <c r="AF71" s="67"/>
      <c r="AK71" s="25"/>
      <c r="AL71" s="25"/>
      <c r="AM71" s="25"/>
      <c r="AN71" s="25"/>
      <c r="AO71" s="27"/>
      <c r="AP71" s="65"/>
      <c r="AQ71" s="66"/>
      <c r="AR71" s="67"/>
      <c r="AW71" s="25"/>
      <c r="AX71" s="25"/>
      <c r="AY71" s="25"/>
      <c r="AZ71" s="25"/>
      <c r="BA71" s="27"/>
      <c r="BB71" s="65"/>
      <c r="BC71" s="66"/>
      <c r="BD71" s="67"/>
    </row>
    <row r="72" spans="1:60" ht="15.75" thickBot="1" x14ac:dyDescent="0.3">
      <c r="A72" s="25"/>
      <c r="B72" s="25"/>
      <c r="C72" s="25"/>
      <c r="D72" s="25"/>
      <c r="E72" s="25"/>
      <c r="F72" s="53"/>
      <c r="J72" s="68"/>
      <c r="K72" s="68"/>
      <c r="L72" s="68"/>
      <c r="M72" s="25"/>
      <c r="N72" s="25"/>
      <c r="O72" s="25"/>
      <c r="P72" s="25"/>
      <c r="Q72" s="25"/>
      <c r="R72" s="53"/>
      <c r="V72" s="68"/>
      <c r="W72" s="68"/>
      <c r="X72" s="68"/>
      <c r="Y72" s="25"/>
      <c r="Z72" s="25"/>
      <c r="AA72" s="25"/>
      <c r="AB72" s="25"/>
      <c r="AC72" s="25"/>
      <c r="AD72" s="53"/>
      <c r="AH72" s="68"/>
      <c r="AI72" s="68"/>
      <c r="AJ72" s="68"/>
      <c r="AK72" s="25"/>
      <c r="AL72" s="25"/>
      <c r="AM72" s="25"/>
      <c r="AN72" s="25"/>
      <c r="AO72" s="25"/>
      <c r="AP72" s="53"/>
      <c r="AT72" s="68"/>
      <c r="AU72" s="68"/>
      <c r="AV72" s="68"/>
      <c r="AW72" s="25"/>
      <c r="AX72" s="25"/>
      <c r="AY72" s="25"/>
      <c r="AZ72" s="25"/>
      <c r="BA72" s="25"/>
      <c r="BB72" s="53"/>
      <c r="BF72" s="68"/>
      <c r="BG72" s="68"/>
      <c r="BH72" s="68"/>
    </row>
    <row r="73" spans="1:60" ht="15.75" thickBot="1" x14ac:dyDescent="0.3"/>
    <row r="74" spans="1:60" ht="15.75" thickBot="1" x14ac:dyDescent="0.3">
      <c r="J74" s="69"/>
      <c r="K74" s="69"/>
      <c r="L74" s="69"/>
      <c r="V74" s="69"/>
      <c r="W74" s="69"/>
      <c r="X74" s="69"/>
      <c r="AH74" s="69"/>
      <c r="AI74" s="69"/>
      <c r="AJ74" s="69"/>
      <c r="AT74" s="69"/>
      <c r="AU74" s="69"/>
      <c r="AV74" s="69"/>
      <c r="BF74" s="69"/>
      <c r="BG74" s="69"/>
      <c r="BH74" s="69"/>
    </row>
    <row r="75" spans="1:60" ht="15.75" thickBot="1" x14ac:dyDescent="0.3"/>
    <row r="76" spans="1:60" ht="16.5" thickTop="1" thickBot="1" x14ac:dyDescent="0.3">
      <c r="J76" s="70"/>
      <c r="K76" s="70"/>
      <c r="L76" s="70"/>
      <c r="V76" s="70"/>
      <c r="W76" s="70"/>
      <c r="X76" s="70"/>
      <c r="AH76" s="70"/>
      <c r="AI76" s="70"/>
      <c r="AJ76" s="70"/>
      <c r="AT76" s="70"/>
      <c r="AU76" s="70"/>
      <c r="AV76" s="70"/>
      <c r="BF76" s="70"/>
      <c r="BG76" s="70"/>
      <c r="BH76" s="70"/>
    </row>
    <row r="77" spans="1:60" ht="16.5" thickTop="1" thickBot="1" x14ac:dyDescent="0.3">
      <c r="B77" s="71"/>
      <c r="C77" s="72"/>
      <c r="D77" s="73"/>
      <c r="E77" s="74"/>
      <c r="F77" s="75"/>
      <c r="N77" s="71"/>
      <c r="O77" s="72"/>
      <c r="P77" s="73"/>
      <c r="Q77" s="74"/>
      <c r="R77" s="75"/>
      <c r="Z77" s="71"/>
      <c r="AA77" s="72"/>
      <c r="AB77" s="73"/>
      <c r="AC77" s="74"/>
      <c r="AD77" s="75"/>
      <c r="AL77" s="71"/>
      <c r="AM77" s="72"/>
      <c r="AN77" s="73"/>
      <c r="AO77" s="74"/>
      <c r="AP77" s="75"/>
      <c r="AX77" s="71"/>
      <c r="AY77" s="72"/>
      <c r="AZ77" s="73"/>
      <c r="BA77" s="74"/>
      <c r="BB77" s="75"/>
    </row>
    <row r="78" spans="1:60" ht="16.5" thickTop="1" thickBot="1" x14ac:dyDescent="0.3">
      <c r="B78" s="76"/>
      <c r="C78" s="77"/>
      <c r="D78" s="78"/>
      <c r="E78" s="79"/>
      <c r="F78" s="80"/>
      <c r="G78" s="81"/>
      <c r="N78" s="76"/>
      <c r="O78" s="77"/>
      <c r="P78" s="78"/>
      <c r="Q78" s="79"/>
      <c r="R78" s="80"/>
      <c r="S78" s="81"/>
      <c r="Z78" s="76"/>
      <c r="AA78" s="77"/>
      <c r="AB78" s="78"/>
      <c r="AC78" s="79"/>
      <c r="AD78" s="80"/>
      <c r="AE78" s="81"/>
      <c r="AL78" s="76"/>
      <c r="AM78" s="77"/>
      <c r="AN78" s="78"/>
      <c r="AO78" s="79"/>
      <c r="AP78" s="80"/>
      <c r="AQ78" s="81"/>
      <c r="AX78" s="76"/>
      <c r="AY78" s="77"/>
      <c r="AZ78" s="78"/>
      <c r="BA78" s="79"/>
      <c r="BB78" s="80"/>
      <c r="BC78" s="81"/>
    </row>
    <row r="79" spans="1:60" ht="16.5" thickTop="1" thickBot="1" x14ac:dyDescent="0.3">
      <c r="B79" s="82"/>
      <c r="C79" s="83"/>
      <c r="D79" s="84"/>
      <c r="E79" s="85"/>
      <c r="F79" s="86"/>
      <c r="G79" s="87"/>
      <c r="N79" s="82"/>
      <c r="O79" s="83"/>
      <c r="P79" s="84"/>
      <c r="Q79" s="85"/>
      <c r="R79" s="86"/>
      <c r="S79" s="87"/>
      <c r="Z79" s="82"/>
      <c r="AA79" s="83"/>
      <c r="AB79" s="84"/>
      <c r="AC79" s="85"/>
      <c r="AD79" s="86"/>
      <c r="AE79" s="87"/>
      <c r="AL79" s="82"/>
      <c r="AM79" s="83"/>
      <c r="AN79" s="84"/>
      <c r="AO79" s="85"/>
      <c r="AP79" s="86"/>
      <c r="AQ79" s="87"/>
      <c r="AX79" s="82"/>
      <c r="AY79" s="83"/>
      <c r="AZ79" s="84"/>
      <c r="BA79" s="85"/>
      <c r="BB79" s="86"/>
      <c r="BC79" s="87"/>
    </row>
    <row r="80" spans="1:60" ht="16.5" thickTop="1" thickBot="1" x14ac:dyDescent="0.3">
      <c r="B80" s="88"/>
      <c r="C80" s="89"/>
      <c r="D80" s="90"/>
      <c r="E80" s="91"/>
      <c r="F80" s="92"/>
      <c r="G80" s="93"/>
      <c r="N80" s="88"/>
      <c r="O80" s="89"/>
      <c r="P80" s="90"/>
      <c r="Q80" s="91"/>
      <c r="R80" s="92"/>
      <c r="S80" s="93"/>
      <c r="Z80" s="88"/>
      <c r="AA80" s="89"/>
      <c r="AB80" s="90"/>
      <c r="AC80" s="91"/>
      <c r="AD80" s="92"/>
      <c r="AE80" s="93"/>
      <c r="AL80" s="88"/>
      <c r="AM80" s="89"/>
      <c r="AN80" s="90"/>
      <c r="AO80" s="91"/>
      <c r="AP80" s="92"/>
      <c r="AQ80" s="93"/>
      <c r="AX80" s="88"/>
      <c r="AY80" s="89"/>
      <c r="AZ80" s="90"/>
      <c r="BA80" s="91"/>
      <c r="BB80" s="92"/>
      <c r="BC80" s="93"/>
    </row>
    <row r="81" spans="1:62" ht="16.5" thickTop="1" thickBot="1" x14ac:dyDescent="0.3">
      <c r="B81" s="94"/>
      <c r="C81" s="95"/>
      <c r="D81" s="96"/>
      <c r="E81" s="97"/>
      <c r="F81" s="98"/>
      <c r="G81" s="99"/>
      <c r="N81" s="94"/>
      <c r="O81" s="95"/>
      <c r="P81" s="96"/>
      <c r="Q81" s="97"/>
      <c r="R81" s="98"/>
      <c r="S81" s="99"/>
      <c r="Z81" s="94"/>
      <c r="AA81" s="95"/>
      <c r="AB81" s="96"/>
      <c r="AC81" s="97"/>
      <c r="AD81" s="98"/>
      <c r="AE81" s="99"/>
      <c r="AL81" s="94"/>
      <c r="AM81" s="95"/>
      <c r="AN81" s="96"/>
      <c r="AO81" s="97"/>
      <c r="AP81" s="98"/>
      <c r="AQ81" s="99"/>
      <c r="AX81" s="94"/>
      <c r="AY81" s="95"/>
      <c r="AZ81" s="96"/>
      <c r="BA81" s="97"/>
      <c r="BB81" s="98"/>
      <c r="BC81" s="99"/>
    </row>
    <row r="82" spans="1:62" ht="15.75" thickTop="1" x14ac:dyDescent="0.25">
      <c r="B82" s="100"/>
      <c r="C82" s="101"/>
      <c r="D82" s="102"/>
      <c r="E82" s="103"/>
      <c r="F82" s="104"/>
      <c r="G82" s="105"/>
      <c r="N82" s="100"/>
      <c r="O82" s="101"/>
      <c r="P82" s="102"/>
      <c r="Q82" s="103"/>
      <c r="R82" s="104"/>
      <c r="S82" s="105"/>
      <c r="Z82" s="100"/>
      <c r="AA82" s="101"/>
      <c r="AB82" s="102"/>
      <c r="AC82" s="103"/>
      <c r="AD82" s="104"/>
      <c r="AE82" s="105"/>
      <c r="AL82" s="100"/>
      <c r="AM82" s="101"/>
      <c r="AN82" s="102"/>
      <c r="AO82" s="103"/>
      <c r="AP82" s="104"/>
      <c r="AQ82" s="105"/>
      <c r="AX82" s="100"/>
      <c r="AY82" s="101"/>
      <c r="AZ82" s="102"/>
      <c r="BA82" s="103"/>
      <c r="BB82" s="104"/>
      <c r="BC82" s="105"/>
    </row>
    <row r="84" spans="1:62" x14ac:dyDescent="0.25">
      <c r="A84" s="106" t="s">
        <v>1</v>
      </c>
      <c r="B84" s="106"/>
      <c r="C84" s="106"/>
      <c r="D84" s="106"/>
      <c r="F84" s="106" t="s">
        <v>1</v>
      </c>
      <c r="H84" s="106" t="s">
        <v>1</v>
      </c>
      <c r="I84" s="106"/>
      <c r="J84" s="106"/>
      <c r="K84" s="106"/>
      <c r="M84" s="106" t="s">
        <v>2</v>
      </c>
      <c r="N84" s="106"/>
      <c r="O84" s="106"/>
      <c r="P84" s="106"/>
      <c r="Q84" s="106"/>
      <c r="R84" s="106"/>
      <c r="S84" s="106"/>
      <c r="T84" s="106"/>
      <c r="V84" s="106" t="s">
        <v>1</v>
      </c>
      <c r="W84" s="106"/>
      <c r="X84" s="106"/>
      <c r="Y84" s="106"/>
      <c r="AA84" s="106" t="s">
        <v>1</v>
      </c>
      <c r="AC84" s="106" t="s">
        <v>1</v>
      </c>
      <c r="AD84" s="106"/>
      <c r="AE84" s="106"/>
      <c r="AF84" s="106"/>
      <c r="AH84" s="106" t="s">
        <v>2</v>
      </c>
      <c r="AI84" s="106"/>
      <c r="AJ84" s="106"/>
      <c r="AK84" s="106"/>
      <c r="AL84" s="106"/>
      <c r="AM84" s="106"/>
      <c r="AN84" s="106"/>
      <c r="AO84" s="106"/>
      <c r="AQ84" s="106" t="s">
        <v>1</v>
      </c>
      <c r="AR84" s="106"/>
      <c r="AS84" s="106"/>
      <c r="AT84" s="106"/>
      <c r="AV84" s="106" t="s">
        <v>1</v>
      </c>
      <c r="AX84" s="106" t="s">
        <v>1</v>
      </c>
      <c r="AY84" s="106"/>
      <c r="AZ84" s="106"/>
      <c r="BA84" s="106"/>
      <c r="BC84" s="106" t="s">
        <v>2</v>
      </c>
      <c r="BD84" s="106"/>
      <c r="BE84" s="106"/>
      <c r="BF84" s="106"/>
      <c r="BG84" s="106"/>
      <c r="BH84" s="106"/>
      <c r="BI84" s="106"/>
      <c r="BJ84" s="106"/>
    </row>
    <row r="85" spans="1:62" x14ac:dyDescent="0.25">
      <c r="A85" s="106"/>
      <c r="B85" s="106"/>
      <c r="C85" s="106"/>
      <c r="D85" s="106"/>
      <c r="F85" s="106"/>
      <c r="M85" s="106"/>
      <c r="N85" s="106"/>
      <c r="O85" s="106"/>
      <c r="P85" s="106"/>
      <c r="Q85" s="106"/>
      <c r="R85" s="106"/>
      <c r="S85" s="106"/>
      <c r="T85" s="106"/>
      <c r="V85" s="106"/>
      <c r="W85" s="106"/>
      <c r="X85" s="106"/>
      <c r="Y85" s="106"/>
      <c r="AA85" s="106"/>
      <c r="AH85" s="106"/>
      <c r="AI85" s="106"/>
      <c r="AJ85" s="106"/>
      <c r="AK85" s="106"/>
      <c r="AL85" s="106"/>
      <c r="AM85" s="106"/>
      <c r="AN85" s="106"/>
      <c r="AO85" s="106"/>
      <c r="AQ85" s="106"/>
      <c r="AR85" s="106"/>
      <c r="AS85" s="106"/>
      <c r="AT85" s="106"/>
      <c r="AV85" s="106"/>
      <c r="BC85" s="106"/>
      <c r="BD85" s="106"/>
      <c r="BE85" s="106"/>
      <c r="BF85" s="106"/>
      <c r="BG85" s="106"/>
      <c r="BH85" s="106"/>
      <c r="BI85" s="106"/>
      <c r="BJ85" s="106"/>
    </row>
    <row r="86" spans="1:62" x14ac:dyDescent="0.25">
      <c r="A86" s="106"/>
      <c r="B86" s="106"/>
      <c r="C86" s="106"/>
      <c r="D86" s="106"/>
      <c r="F86" s="106"/>
      <c r="H86" s="106" t="s">
        <v>1</v>
      </c>
      <c r="I86" s="106"/>
      <c r="J86" s="106"/>
      <c r="K86" s="106"/>
      <c r="M86" s="106"/>
      <c r="N86" s="106"/>
      <c r="O86" s="106"/>
      <c r="P86" s="106"/>
      <c r="Q86" s="106"/>
      <c r="R86" s="106"/>
      <c r="S86" s="106"/>
      <c r="T86" s="106"/>
      <c r="V86" s="106"/>
      <c r="W86" s="106"/>
      <c r="X86" s="106"/>
      <c r="Y86" s="106"/>
      <c r="AA86" s="106"/>
      <c r="AC86" s="106" t="s">
        <v>1</v>
      </c>
      <c r="AD86" s="106"/>
      <c r="AE86" s="106"/>
      <c r="AF86" s="106"/>
      <c r="AH86" s="106"/>
      <c r="AI86" s="106"/>
      <c r="AJ86" s="106"/>
      <c r="AK86" s="106"/>
      <c r="AL86" s="106"/>
      <c r="AM86" s="106"/>
      <c r="AN86" s="106"/>
      <c r="AO86" s="106"/>
      <c r="AQ86" s="106"/>
      <c r="AR86" s="106"/>
      <c r="AS86" s="106"/>
      <c r="AT86" s="106"/>
      <c r="AV86" s="106"/>
      <c r="AX86" s="106" t="s">
        <v>1</v>
      </c>
      <c r="AY86" s="106"/>
      <c r="AZ86" s="106"/>
      <c r="BA86" s="106"/>
      <c r="BC86" s="106"/>
      <c r="BD86" s="106"/>
      <c r="BE86" s="106"/>
      <c r="BF86" s="106"/>
      <c r="BG86" s="106"/>
      <c r="BH86" s="106"/>
      <c r="BI86" s="106"/>
      <c r="BJ86" s="106"/>
    </row>
    <row r="87" spans="1:62" x14ac:dyDescent="0.25">
      <c r="A87" s="106"/>
      <c r="B87" s="106"/>
      <c r="C87" s="106"/>
      <c r="D87" s="106"/>
      <c r="F87" s="106"/>
      <c r="M87" s="106"/>
      <c r="N87" s="106"/>
      <c r="O87" s="106"/>
      <c r="P87" s="106"/>
      <c r="Q87" s="106"/>
      <c r="R87" s="106"/>
      <c r="S87" s="106"/>
      <c r="T87" s="106"/>
      <c r="V87" s="106"/>
      <c r="W87" s="106"/>
      <c r="X87" s="106"/>
      <c r="Y87" s="106"/>
      <c r="AA87" s="106"/>
      <c r="AH87" s="106"/>
      <c r="AI87" s="106"/>
      <c r="AJ87" s="106"/>
      <c r="AK87" s="106"/>
      <c r="AL87" s="106"/>
      <c r="AM87" s="106"/>
      <c r="AN87" s="106"/>
      <c r="AO87" s="106"/>
      <c r="AQ87" s="106"/>
      <c r="AR87" s="106"/>
      <c r="AS87" s="106"/>
      <c r="AT87" s="106"/>
      <c r="AV87" s="106"/>
      <c r="BC87" s="106"/>
      <c r="BD87" s="106"/>
      <c r="BE87" s="106"/>
      <c r="BF87" s="106"/>
      <c r="BG87" s="106"/>
      <c r="BH87" s="106"/>
      <c r="BI87" s="106"/>
      <c r="BJ87" s="106"/>
    </row>
    <row r="88" spans="1:62" x14ac:dyDescent="0.25">
      <c r="A88" s="106"/>
      <c r="B88" s="106"/>
      <c r="C88" s="106"/>
      <c r="D88" s="106"/>
      <c r="F88" s="106"/>
      <c r="H88" s="106" t="s">
        <v>1</v>
      </c>
      <c r="I88" s="106"/>
      <c r="J88" s="106"/>
      <c r="K88" s="106"/>
      <c r="M88" s="106"/>
      <c r="N88" s="106"/>
      <c r="O88" s="106"/>
      <c r="P88" s="106"/>
      <c r="Q88" s="106"/>
      <c r="R88" s="106"/>
      <c r="S88" s="106"/>
      <c r="T88" s="106"/>
      <c r="V88" s="106"/>
      <c r="W88" s="106"/>
      <c r="X88" s="106"/>
      <c r="Y88" s="106"/>
      <c r="AA88" s="106"/>
      <c r="AC88" s="106" t="s">
        <v>1</v>
      </c>
      <c r="AD88" s="106"/>
      <c r="AE88" s="106"/>
      <c r="AF88" s="106"/>
      <c r="AH88" s="106"/>
      <c r="AI88" s="106"/>
      <c r="AJ88" s="106"/>
      <c r="AK88" s="106"/>
      <c r="AL88" s="106"/>
      <c r="AM88" s="106"/>
      <c r="AN88" s="106"/>
      <c r="AO88" s="106"/>
      <c r="AQ88" s="106"/>
      <c r="AR88" s="106"/>
      <c r="AS88" s="106"/>
      <c r="AT88" s="106"/>
      <c r="AV88" s="106"/>
      <c r="AX88" s="106" t="s">
        <v>1</v>
      </c>
      <c r="AY88" s="106"/>
      <c r="AZ88" s="106"/>
      <c r="BA88" s="106"/>
      <c r="BC88" s="106"/>
      <c r="BD88" s="106"/>
      <c r="BE88" s="106"/>
      <c r="BF88" s="106"/>
      <c r="BG88" s="106"/>
      <c r="BH88" s="106"/>
      <c r="BI88" s="106"/>
      <c r="BJ88" s="106"/>
    </row>
    <row r="89" spans="1:62" x14ac:dyDescent="0.25">
      <c r="A89" s="106"/>
      <c r="B89" s="106"/>
      <c r="C89" s="106"/>
      <c r="D89" s="106"/>
      <c r="F89" s="106"/>
      <c r="M89" s="106"/>
      <c r="N89" s="106"/>
      <c r="O89" s="106"/>
      <c r="P89" s="106"/>
      <c r="Q89" s="106"/>
      <c r="R89" s="106"/>
      <c r="S89" s="106"/>
      <c r="T89" s="106"/>
      <c r="V89" s="106"/>
      <c r="W89" s="106"/>
      <c r="X89" s="106"/>
      <c r="Y89" s="106"/>
      <c r="AA89" s="106"/>
      <c r="AH89" s="106"/>
      <c r="AI89" s="106"/>
      <c r="AJ89" s="106"/>
      <c r="AK89" s="106"/>
      <c r="AL89" s="106"/>
      <c r="AM89" s="106"/>
      <c r="AN89" s="106"/>
      <c r="AO89" s="106"/>
      <c r="AQ89" s="106"/>
      <c r="AR89" s="106"/>
      <c r="AS89" s="106"/>
      <c r="AT89" s="106"/>
      <c r="AV89" s="106"/>
      <c r="BC89" s="106"/>
      <c r="BD89" s="106"/>
      <c r="BE89" s="106"/>
      <c r="BF89" s="106"/>
      <c r="BG89" s="106"/>
      <c r="BH89" s="106"/>
      <c r="BI89" s="106"/>
      <c r="BJ89" s="106"/>
    </row>
    <row r="90" spans="1:62" x14ac:dyDescent="0.25">
      <c r="F90" s="106"/>
      <c r="M90" s="106"/>
      <c r="N90" s="106"/>
      <c r="O90" s="106"/>
      <c r="P90" s="106"/>
      <c r="Q90" s="106"/>
      <c r="R90" s="106"/>
      <c r="S90" s="106"/>
      <c r="T90" s="106"/>
      <c r="AA90" s="106"/>
      <c r="AH90" s="106"/>
      <c r="AI90" s="106"/>
      <c r="AJ90" s="106"/>
      <c r="AK90" s="106"/>
      <c r="AL90" s="106"/>
      <c r="AM90" s="106"/>
      <c r="AN90" s="106"/>
      <c r="AO90" s="106"/>
      <c r="AV90" s="106"/>
      <c r="BC90" s="106"/>
      <c r="BD90" s="106"/>
      <c r="BE90" s="106"/>
      <c r="BF90" s="106"/>
      <c r="BG90" s="106"/>
      <c r="BH90" s="106"/>
      <c r="BI90" s="106"/>
      <c r="BJ90" s="106"/>
    </row>
    <row r="91" spans="1:62" x14ac:dyDescent="0.25">
      <c r="B91" s="106" t="s">
        <v>1</v>
      </c>
      <c r="C91" s="106"/>
      <c r="D91" s="106"/>
      <c r="F91" s="106"/>
      <c r="H91" s="106" t="s">
        <v>1</v>
      </c>
      <c r="I91" s="106"/>
      <c r="J91" s="106"/>
      <c r="K91" s="106"/>
      <c r="M91" s="106"/>
      <c r="N91" s="106"/>
      <c r="O91" s="106"/>
      <c r="P91" s="106"/>
      <c r="Q91" s="106"/>
      <c r="R91" s="106"/>
      <c r="S91" s="106"/>
      <c r="T91" s="106"/>
      <c r="W91" s="106" t="s">
        <v>1</v>
      </c>
      <c r="X91" s="106"/>
      <c r="Y91" s="106"/>
      <c r="AA91" s="106"/>
      <c r="AC91" s="106" t="s">
        <v>1</v>
      </c>
      <c r="AD91" s="106"/>
      <c r="AE91" s="106"/>
      <c r="AF91" s="106"/>
      <c r="AH91" s="106"/>
      <c r="AI91" s="106"/>
      <c r="AJ91" s="106"/>
      <c r="AK91" s="106"/>
      <c r="AL91" s="106"/>
      <c r="AM91" s="106"/>
      <c r="AN91" s="106"/>
      <c r="AO91" s="106"/>
      <c r="AR91" s="106" t="s">
        <v>1</v>
      </c>
      <c r="AS91" s="106"/>
      <c r="AT91" s="106"/>
      <c r="AV91" s="106"/>
      <c r="AX91" s="106" t="s">
        <v>1</v>
      </c>
      <c r="AY91" s="106"/>
      <c r="AZ91" s="106"/>
      <c r="BA91" s="106"/>
      <c r="BC91" s="106"/>
      <c r="BD91" s="106"/>
      <c r="BE91" s="106"/>
      <c r="BF91" s="106"/>
      <c r="BG91" s="106"/>
      <c r="BH91" s="106"/>
      <c r="BI91" s="106"/>
      <c r="BJ91" s="106"/>
    </row>
    <row r="92" spans="1:62" x14ac:dyDescent="0.25">
      <c r="B92" s="106"/>
      <c r="C92" s="106"/>
      <c r="D92" s="106"/>
      <c r="F92" s="106"/>
      <c r="M92" s="106"/>
      <c r="N92" s="106"/>
      <c r="O92" s="106"/>
      <c r="P92" s="106"/>
      <c r="Q92" s="106"/>
      <c r="R92" s="106"/>
      <c r="S92" s="106"/>
      <c r="T92" s="106"/>
      <c r="W92" s="106"/>
      <c r="X92" s="106"/>
      <c r="Y92" s="106"/>
      <c r="AA92" s="106"/>
      <c r="AH92" s="106"/>
      <c r="AI92" s="106"/>
      <c r="AJ92" s="106"/>
      <c r="AK92" s="106"/>
      <c r="AL92" s="106"/>
      <c r="AM92" s="106"/>
      <c r="AN92" s="106"/>
      <c r="AO92" s="106"/>
      <c r="AR92" s="106"/>
      <c r="AS92" s="106"/>
      <c r="AT92" s="106"/>
      <c r="AV92" s="106"/>
      <c r="BC92" s="106"/>
      <c r="BD92" s="106"/>
      <c r="BE92" s="106"/>
      <c r="BF92" s="106"/>
      <c r="BG92" s="106"/>
      <c r="BH92" s="106"/>
      <c r="BI92" s="106"/>
      <c r="BJ92" s="106"/>
    </row>
    <row r="93" spans="1:62" x14ac:dyDescent="0.25">
      <c r="B93" s="106"/>
      <c r="C93" s="106"/>
      <c r="D93" s="106"/>
      <c r="F93" s="106"/>
      <c r="H93" s="106" t="s">
        <v>1</v>
      </c>
      <c r="I93" s="106"/>
      <c r="J93" s="106"/>
      <c r="K93" s="106"/>
      <c r="M93" s="106"/>
      <c r="N93" s="106"/>
      <c r="O93" s="106"/>
      <c r="P93" s="106"/>
      <c r="Q93" s="106"/>
      <c r="R93" s="106"/>
      <c r="S93" s="106"/>
      <c r="T93" s="106"/>
      <c r="W93" s="106"/>
      <c r="X93" s="106"/>
      <c r="Y93" s="106"/>
      <c r="AA93" s="106"/>
      <c r="AC93" s="106" t="s">
        <v>1</v>
      </c>
      <c r="AD93" s="106"/>
      <c r="AE93" s="106"/>
      <c r="AF93" s="106"/>
      <c r="AH93" s="106"/>
      <c r="AI93" s="106"/>
      <c r="AJ93" s="106"/>
      <c r="AK93" s="106"/>
      <c r="AL93" s="106"/>
      <c r="AM93" s="106"/>
      <c r="AN93" s="106"/>
      <c r="AO93" s="106"/>
      <c r="AR93" s="106"/>
      <c r="AS93" s="106"/>
      <c r="AT93" s="106"/>
      <c r="AV93" s="106"/>
      <c r="AX93" s="106" t="s">
        <v>1</v>
      </c>
      <c r="AY93" s="106"/>
      <c r="AZ93" s="106"/>
      <c r="BA93" s="106"/>
      <c r="BC93" s="106"/>
      <c r="BD93" s="106"/>
      <c r="BE93" s="106"/>
      <c r="BF93" s="106"/>
      <c r="BG93" s="106"/>
      <c r="BH93" s="106"/>
      <c r="BI93" s="106"/>
      <c r="BJ93" s="106"/>
    </row>
    <row r="94" spans="1:62" x14ac:dyDescent="0.25">
      <c r="B94" s="106"/>
      <c r="C94" s="106"/>
      <c r="D94" s="106"/>
      <c r="F94" s="106"/>
      <c r="M94" s="106"/>
      <c r="N94" s="106"/>
      <c r="O94" s="106"/>
      <c r="P94" s="106"/>
      <c r="Q94" s="106"/>
      <c r="R94" s="106"/>
      <c r="S94" s="106"/>
      <c r="T94" s="106"/>
      <c r="W94" s="106"/>
      <c r="X94" s="106"/>
      <c r="Y94" s="106"/>
      <c r="AA94" s="106"/>
      <c r="AH94" s="106"/>
      <c r="AI94" s="106"/>
      <c r="AJ94" s="106"/>
      <c r="AK94" s="106"/>
      <c r="AL94" s="106"/>
      <c r="AM94" s="106"/>
      <c r="AN94" s="106"/>
      <c r="AO94" s="106"/>
      <c r="AR94" s="106"/>
      <c r="AS94" s="106"/>
      <c r="AT94" s="106"/>
      <c r="AV94" s="106"/>
      <c r="BC94" s="106"/>
      <c r="BD94" s="106"/>
      <c r="BE94" s="106"/>
      <c r="BF94" s="106"/>
      <c r="BG94" s="106"/>
      <c r="BH94" s="106"/>
      <c r="BI94" s="106"/>
      <c r="BJ94" s="106"/>
    </row>
    <row r="95" spans="1:62" x14ac:dyDescent="0.25">
      <c r="B95" s="106"/>
      <c r="C95" s="106"/>
      <c r="D95" s="106"/>
      <c r="F95" s="106"/>
      <c r="H95" s="106" t="s">
        <v>1</v>
      </c>
      <c r="I95" s="106"/>
      <c r="J95" s="106"/>
      <c r="K95" s="106"/>
      <c r="M95" s="106"/>
      <c r="N95" s="106"/>
      <c r="O95" s="106"/>
      <c r="P95" s="106"/>
      <c r="Q95" s="106"/>
      <c r="R95" s="106"/>
      <c r="S95" s="106"/>
      <c r="T95" s="106"/>
      <c r="W95" s="106"/>
      <c r="X95" s="106"/>
      <c r="Y95" s="106"/>
      <c r="AA95" s="106"/>
      <c r="AC95" s="106" t="s">
        <v>1</v>
      </c>
      <c r="AD95" s="106"/>
      <c r="AE95" s="106"/>
      <c r="AF95" s="106"/>
      <c r="AH95" s="106"/>
      <c r="AI95" s="106"/>
      <c r="AJ95" s="106"/>
      <c r="AK95" s="106"/>
      <c r="AL95" s="106"/>
      <c r="AM95" s="106"/>
      <c r="AN95" s="106"/>
      <c r="AO95" s="106"/>
      <c r="AR95" s="106"/>
      <c r="AS95" s="106"/>
      <c r="AT95" s="106"/>
      <c r="AV95" s="106"/>
      <c r="AX95" s="106" t="s">
        <v>1</v>
      </c>
      <c r="AY95" s="106"/>
      <c r="AZ95" s="106"/>
      <c r="BA95" s="106"/>
      <c r="BC95" s="106"/>
      <c r="BD95" s="106"/>
      <c r="BE95" s="106"/>
      <c r="BF95" s="106"/>
      <c r="BG95" s="106"/>
      <c r="BH95" s="106"/>
      <c r="BI95" s="106"/>
      <c r="BJ95" s="106"/>
    </row>
    <row r="96" spans="1:62" x14ac:dyDescent="0.25">
      <c r="B96" s="106"/>
      <c r="C96" s="106"/>
      <c r="D96" s="106"/>
      <c r="F96" s="106"/>
      <c r="M96" s="106"/>
      <c r="N96" s="106"/>
      <c r="O96" s="106"/>
      <c r="P96" s="106"/>
      <c r="Q96" s="106"/>
      <c r="R96" s="106"/>
      <c r="S96" s="106"/>
      <c r="T96" s="106"/>
      <c r="W96" s="106"/>
      <c r="X96" s="106"/>
      <c r="Y96" s="106"/>
      <c r="AA96" s="106"/>
      <c r="AH96" s="106"/>
      <c r="AI96" s="106"/>
      <c r="AJ96" s="106"/>
      <c r="AK96" s="106"/>
      <c r="AL96" s="106"/>
      <c r="AM96" s="106"/>
      <c r="AN96" s="106"/>
      <c r="AO96" s="106"/>
      <c r="AR96" s="106"/>
      <c r="AS96" s="106"/>
      <c r="AT96" s="106"/>
      <c r="AV96" s="106"/>
      <c r="BC96" s="106"/>
      <c r="BD96" s="106"/>
      <c r="BE96" s="106"/>
      <c r="BF96" s="106"/>
      <c r="BG96" s="106"/>
      <c r="BH96" s="106"/>
      <c r="BI96" s="106"/>
      <c r="BJ96" s="106"/>
    </row>
    <row r="97" spans="1:62" x14ac:dyDescent="0.25">
      <c r="B97" s="106"/>
      <c r="C97" s="106"/>
      <c r="D97" s="106"/>
      <c r="F97" s="106"/>
      <c r="H97" s="106" t="s">
        <v>1</v>
      </c>
      <c r="I97" s="106"/>
      <c r="J97" s="106"/>
      <c r="K97" s="106"/>
      <c r="M97" s="106"/>
      <c r="N97" s="106"/>
      <c r="O97" s="106"/>
      <c r="P97" s="106"/>
      <c r="Q97" s="106"/>
      <c r="R97" s="106"/>
      <c r="S97" s="106"/>
      <c r="T97" s="106"/>
      <c r="W97" s="106"/>
      <c r="X97" s="106"/>
      <c r="Y97" s="106"/>
      <c r="AA97" s="106"/>
      <c r="AC97" s="106" t="s">
        <v>1</v>
      </c>
      <c r="AD97" s="106"/>
      <c r="AE97" s="106"/>
      <c r="AF97" s="106"/>
      <c r="AH97" s="106"/>
      <c r="AI97" s="106"/>
      <c r="AJ97" s="106"/>
      <c r="AK97" s="106"/>
      <c r="AL97" s="106"/>
      <c r="AM97" s="106"/>
      <c r="AN97" s="106"/>
      <c r="AO97" s="106"/>
      <c r="AR97" s="106"/>
      <c r="AS97" s="106"/>
      <c r="AT97" s="106"/>
      <c r="AV97" s="106"/>
      <c r="AX97" s="106" t="s">
        <v>1</v>
      </c>
      <c r="AY97" s="106"/>
      <c r="AZ97" s="106"/>
      <c r="BA97" s="106"/>
      <c r="BC97" s="106"/>
      <c r="BD97" s="106"/>
      <c r="BE97" s="106"/>
      <c r="BF97" s="106"/>
      <c r="BG97" s="106"/>
      <c r="BH97" s="106"/>
      <c r="BI97" s="106"/>
      <c r="BJ97" s="106"/>
    </row>
    <row r="98" spans="1:62" x14ac:dyDescent="0.25">
      <c r="B98" s="106"/>
      <c r="C98" s="106"/>
      <c r="D98" s="106"/>
      <c r="F98" s="106"/>
      <c r="M98" s="106"/>
      <c r="N98" s="106"/>
      <c r="O98" s="106"/>
      <c r="P98" s="106"/>
      <c r="Q98" s="106"/>
      <c r="R98" s="106"/>
      <c r="S98" s="106"/>
      <c r="T98" s="106"/>
      <c r="W98" s="106"/>
      <c r="X98" s="106"/>
      <c r="Y98" s="106"/>
      <c r="AA98" s="106"/>
      <c r="AH98" s="106"/>
      <c r="AI98" s="106"/>
      <c r="AJ98" s="106"/>
      <c r="AK98" s="106"/>
      <c r="AL98" s="106"/>
      <c r="AM98" s="106"/>
      <c r="AN98" s="106"/>
      <c r="AO98" s="106"/>
      <c r="AR98" s="106"/>
      <c r="AS98" s="106"/>
      <c r="AT98" s="106"/>
      <c r="AV98" s="106"/>
      <c r="BC98" s="106"/>
      <c r="BD98" s="106"/>
      <c r="BE98" s="106"/>
      <c r="BF98" s="106"/>
      <c r="BG98" s="106"/>
      <c r="BH98" s="106"/>
      <c r="BI98" s="106"/>
      <c r="BJ98" s="106"/>
    </row>
    <row r="99" spans="1:62" x14ac:dyDescent="0.25">
      <c r="B99" s="106"/>
      <c r="C99" s="106"/>
      <c r="D99" s="106"/>
      <c r="F99" s="106"/>
      <c r="H99" s="106" t="s">
        <v>1</v>
      </c>
      <c r="I99" s="106"/>
      <c r="J99" s="106"/>
      <c r="K99" s="106"/>
      <c r="M99" s="106"/>
      <c r="N99" s="106"/>
      <c r="O99" s="106"/>
      <c r="P99" s="106"/>
      <c r="Q99" s="106"/>
      <c r="R99" s="106"/>
      <c r="S99" s="106"/>
      <c r="T99" s="106"/>
      <c r="W99" s="106"/>
      <c r="X99" s="106"/>
      <c r="Y99" s="106"/>
      <c r="AA99" s="106"/>
      <c r="AC99" s="106" t="s">
        <v>1</v>
      </c>
      <c r="AD99" s="106"/>
      <c r="AE99" s="106"/>
      <c r="AF99" s="106"/>
      <c r="AH99" s="106"/>
      <c r="AI99" s="106"/>
      <c r="AJ99" s="106"/>
      <c r="AK99" s="106"/>
      <c r="AL99" s="106"/>
      <c r="AM99" s="106"/>
      <c r="AN99" s="106"/>
      <c r="AO99" s="106"/>
      <c r="AR99" s="106"/>
      <c r="AS99" s="106"/>
      <c r="AT99" s="106"/>
      <c r="AV99" s="106"/>
      <c r="AX99" s="106" t="s">
        <v>1</v>
      </c>
      <c r="AY99" s="106"/>
      <c r="AZ99" s="106"/>
      <c r="BA99" s="106"/>
      <c r="BC99" s="106"/>
      <c r="BD99" s="106"/>
      <c r="BE99" s="106"/>
      <c r="BF99" s="106"/>
      <c r="BG99" s="106"/>
      <c r="BH99" s="106"/>
      <c r="BI99" s="106"/>
      <c r="BJ99" s="106"/>
    </row>
    <row r="100" spans="1:62" x14ac:dyDescent="0.25">
      <c r="B100" s="106"/>
      <c r="C100" s="106"/>
      <c r="D100" s="106"/>
      <c r="F100" s="106"/>
      <c r="M100" s="106"/>
      <c r="N100" s="106"/>
      <c r="O100" s="106"/>
      <c r="P100" s="106"/>
      <c r="Q100" s="106"/>
      <c r="R100" s="106"/>
      <c r="S100" s="106"/>
      <c r="T100" s="106"/>
      <c r="W100" s="106"/>
      <c r="X100" s="106"/>
      <c r="Y100" s="106"/>
      <c r="AA100" s="106"/>
      <c r="AH100" s="106"/>
      <c r="AI100" s="106"/>
      <c r="AJ100" s="106"/>
      <c r="AK100" s="106"/>
      <c r="AL100" s="106"/>
      <c r="AM100" s="106"/>
      <c r="AN100" s="106"/>
      <c r="AO100" s="106"/>
      <c r="AR100" s="106"/>
      <c r="AS100" s="106"/>
      <c r="AT100" s="106"/>
      <c r="AV100" s="106"/>
      <c r="BC100" s="106"/>
      <c r="BD100" s="106"/>
      <c r="BE100" s="106"/>
      <c r="BF100" s="106"/>
      <c r="BG100" s="106"/>
      <c r="BH100" s="106"/>
      <c r="BI100" s="106"/>
      <c r="BJ100" s="106"/>
    </row>
    <row r="101" spans="1:62" x14ac:dyDescent="0.25">
      <c r="B101" s="106"/>
      <c r="C101" s="106"/>
      <c r="D101" s="106"/>
      <c r="F101" s="106"/>
      <c r="H101" s="106" t="s">
        <v>1</v>
      </c>
      <c r="I101" s="106"/>
      <c r="J101" s="106"/>
      <c r="K101" s="106"/>
      <c r="M101" s="106"/>
      <c r="N101" s="106"/>
      <c r="O101" s="106"/>
      <c r="P101" s="106"/>
      <c r="Q101" s="106"/>
      <c r="R101" s="106"/>
      <c r="S101" s="106"/>
      <c r="T101" s="106"/>
      <c r="W101" s="106"/>
      <c r="X101" s="106"/>
      <c r="Y101" s="106"/>
      <c r="AA101" s="106"/>
      <c r="AC101" s="106" t="s">
        <v>1</v>
      </c>
      <c r="AD101" s="106"/>
      <c r="AE101" s="106"/>
      <c r="AF101" s="106"/>
      <c r="AH101" s="106"/>
      <c r="AI101" s="106"/>
      <c r="AJ101" s="106"/>
      <c r="AK101" s="106"/>
      <c r="AL101" s="106"/>
      <c r="AM101" s="106"/>
      <c r="AN101" s="106"/>
      <c r="AO101" s="106"/>
      <c r="AR101" s="106"/>
      <c r="AS101" s="106"/>
      <c r="AT101" s="106"/>
      <c r="AV101" s="106"/>
      <c r="AX101" s="106" t="s">
        <v>1</v>
      </c>
      <c r="AY101" s="106"/>
      <c r="AZ101" s="106"/>
      <c r="BA101" s="106"/>
      <c r="BC101" s="106"/>
      <c r="BD101" s="106"/>
      <c r="BE101" s="106"/>
      <c r="BF101" s="106"/>
      <c r="BG101" s="106"/>
      <c r="BH101" s="106"/>
      <c r="BI101" s="106"/>
      <c r="BJ101" s="106"/>
    </row>
    <row r="103" spans="1:62" x14ac:dyDescent="0.25">
      <c r="A103" s="106" t="s">
        <v>1</v>
      </c>
      <c r="B103" s="106"/>
      <c r="C103" s="106"/>
      <c r="D103" s="106"/>
      <c r="F103" s="106" t="s">
        <v>1</v>
      </c>
      <c r="H103" s="106" t="s">
        <v>1</v>
      </c>
      <c r="I103" s="106"/>
      <c r="J103" s="106"/>
      <c r="K103" s="106"/>
      <c r="M103" s="106" t="s">
        <v>2</v>
      </c>
      <c r="N103" s="106"/>
      <c r="O103" s="106"/>
      <c r="P103" s="106"/>
      <c r="Q103" s="106"/>
      <c r="R103" s="106"/>
      <c r="S103" s="106"/>
      <c r="T103" s="106"/>
      <c r="V103" s="106" t="s">
        <v>1</v>
      </c>
      <c r="W103" s="106"/>
      <c r="X103" s="106"/>
      <c r="Y103" s="106"/>
      <c r="AA103" s="106" t="s">
        <v>1</v>
      </c>
      <c r="AC103" s="106" t="s">
        <v>1</v>
      </c>
      <c r="AD103" s="106"/>
      <c r="AE103" s="106"/>
      <c r="AF103" s="106"/>
      <c r="AH103" s="106" t="s">
        <v>2</v>
      </c>
      <c r="AI103" s="106"/>
      <c r="AJ103" s="106"/>
      <c r="AK103" s="106"/>
      <c r="AL103" s="106"/>
      <c r="AM103" s="106"/>
      <c r="AN103" s="106"/>
      <c r="AO103" s="106"/>
      <c r="AQ103" s="106" t="s">
        <v>1</v>
      </c>
      <c r="AR103" s="106"/>
      <c r="AS103" s="106"/>
      <c r="AT103" s="106"/>
      <c r="AV103" s="106" t="s">
        <v>1</v>
      </c>
      <c r="AX103" s="106" t="s">
        <v>1</v>
      </c>
      <c r="AY103" s="106"/>
      <c r="AZ103" s="106"/>
      <c r="BA103" s="106"/>
      <c r="BC103" s="106" t="s">
        <v>2</v>
      </c>
      <c r="BD103" s="106"/>
      <c r="BE103" s="106"/>
      <c r="BF103" s="106"/>
      <c r="BG103" s="106"/>
      <c r="BH103" s="106"/>
      <c r="BI103" s="106"/>
      <c r="BJ103" s="106"/>
    </row>
    <row r="104" spans="1:62" x14ac:dyDescent="0.25">
      <c r="A104" s="106"/>
      <c r="B104" s="106"/>
      <c r="C104" s="106"/>
      <c r="D104" s="106"/>
      <c r="F104" s="106"/>
      <c r="M104" s="106"/>
      <c r="N104" s="106"/>
      <c r="O104" s="106"/>
      <c r="P104" s="106"/>
      <c r="Q104" s="106"/>
      <c r="R104" s="106"/>
      <c r="S104" s="106"/>
      <c r="T104" s="106"/>
      <c r="V104" s="106"/>
      <c r="W104" s="106"/>
      <c r="X104" s="106"/>
      <c r="Y104" s="106"/>
      <c r="AA104" s="106"/>
      <c r="AH104" s="106"/>
      <c r="AI104" s="106"/>
      <c r="AJ104" s="106"/>
      <c r="AK104" s="106"/>
      <c r="AL104" s="106"/>
      <c r="AM104" s="106"/>
      <c r="AN104" s="106"/>
      <c r="AO104" s="106"/>
      <c r="AQ104" s="106"/>
      <c r="AR104" s="106"/>
      <c r="AS104" s="106"/>
      <c r="AT104" s="106"/>
      <c r="AV104" s="106"/>
      <c r="BC104" s="106"/>
      <c r="BD104" s="106"/>
      <c r="BE104" s="106"/>
      <c r="BF104" s="106"/>
      <c r="BG104" s="106"/>
      <c r="BH104" s="106"/>
      <c r="BI104" s="106"/>
      <c r="BJ104" s="106"/>
    </row>
    <row r="105" spans="1:62" x14ac:dyDescent="0.25">
      <c r="A105" s="106"/>
      <c r="B105" s="106"/>
      <c r="C105" s="106"/>
      <c r="D105" s="106"/>
      <c r="F105" s="106"/>
      <c r="H105" s="106" t="s">
        <v>1</v>
      </c>
      <c r="I105" s="106"/>
      <c r="J105" s="106"/>
      <c r="K105" s="106"/>
      <c r="M105" s="106"/>
      <c r="N105" s="106"/>
      <c r="O105" s="106"/>
      <c r="P105" s="106"/>
      <c r="Q105" s="106"/>
      <c r="R105" s="106"/>
      <c r="S105" s="106"/>
      <c r="T105" s="106"/>
      <c r="V105" s="106"/>
      <c r="W105" s="106"/>
      <c r="X105" s="106"/>
      <c r="Y105" s="106"/>
      <c r="AA105" s="106"/>
      <c r="AC105" s="106" t="s">
        <v>1</v>
      </c>
      <c r="AD105" s="106"/>
      <c r="AE105" s="106"/>
      <c r="AF105" s="106"/>
      <c r="AH105" s="106"/>
      <c r="AI105" s="106"/>
      <c r="AJ105" s="106"/>
      <c r="AK105" s="106"/>
      <c r="AL105" s="106"/>
      <c r="AM105" s="106"/>
      <c r="AN105" s="106"/>
      <c r="AO105" s="106"/>
      <c r="AQ105" s="106"/>
      <c r="AR105" s="106"/>
      <c r="AS105" s="106"/>
      <c r="AT105" s="106"/>
      <c r="AV105" s="106"/>
      <c r="AX105" s="106" t="s">
        <v>1</v>
      </c>
      <c r="AY105" s="106"/>
      <c r="AZ105" s="106"/>
      <c r="BA105" s="106"/>
      <c r="BC105" s="106"/>
      <c r="BD105" s="106"/>
      <c r="BE105" s="106"/>
      <c r="BF105" s="106"/>
      <c r="BG105" s="106"/>
      <c r="BH105" s="106"/>
      <c r="BI105" s="106"/>
      <c r="BJ105" s="106"/>
    </row>
    <row r="106" spans="1:62" x14ac:dyDescent="0.25">
      <c r="A106" s="106"/>
      <c r="B106" s="106"/>
      <c r="C106" s="106"/>
      <c r="D106" s="106"/>
      <c r="F106" s="106"/>
      <c r="M106" s="106"/>
      <c r="N106" s="106"/>
      <c r="O106" s="106"/>
      <c r="P106" s="106"/>
      <c r="Q106" s="106"/>
      <c r="R106" s="106"/>
      <c r="S106" s="106"/>
      <c r="T106" s="106"/>
      <c r="V106" s="106"/>
      <c r="W106" s="106"/>
      <c r="X106" s="106"/>
      <c r="Y106" s="106"/>
      <c r="AA106" s="106"/>
      <c r="AH106" s="106"/>
      <c r="AI106" s="106"/>
      <c r="AJ106" s="106"/>
      <c r="AK106" s="106"/>
      <c r="AL106" s="106"/>
      <c r="AM106" s="106"/>
      <c r="AN106" s="106"/>
      <c r="AO106" s="106"/>
      <c r="AQ106" s="106"/>
      <c r="AR106" s="106"/>
      <c r="AS106" s="106"/>
      <c r="AT106" s="106"/>
      <c r="AV106" s="106"/>
      <c r="BC106" s="106"/>
      <c r="BD106" s="106"/>
      <c r="BE106" s="106"/>
      <c r="BF106" s="106"/>
      <c r="BG106" s="106"/>
      <c r="BH106" s="106"/>
      <c r="BI106" s="106"/>
      <c r="BJ106" s="106"/>
    </row>
    <row r="107" spans="1:62" x14ac:dyDescent="0.25">
      <c r="A107" s="106"/>
      <c r="B107" s="106"/>
      <c r="C107" s="106"/>
      <c r="D107" s="106"/>
      <c r="F107" s="106"/>
      <c r="H107" s="106" t="s">
        <v>1</v>
      </c>
      <c r="I107" s="106"/>
      <c r="J107" s="106"/>
      <c r="K107" s="106"/>
      <c r="M107" s="106"/>
      <c r="N107" s="106"/>
      <c r="O107" s="106"/>
      <c r="P107" s="106"/>
      <c r="Q107" s="106"/>
      <c r="R107" s="106"/>
      <c r="S107" s="106"/>
      <c r="T107" s="106"/>
      <c r="V107" s="106"/>
      <c r="W107" s="106"/>
      <c r="X107" s="106"/>
      <c r="Y107" s="106"/>
      <c r="AA107" s="106"/>
      <c r="AC107" s="106" t="s">
        <v>1</v>
      </c>
      <c r="AD107" s="106"/>
      <c r="AE107" s="106"/>
      <c r="AF107" s="106"/>
      <c r="AH107" s="106"/>
      <c r="AI107" s="106"/>
      <c r="AJ107" s="106"/>
      <c r="AK107" s="106"/>
      <c r="AL107" s="106"/>
      <c r="AM107" s="106"/>
      <c r="AN107" s="106"/>
      <c r="AO107" s="106"/>
      <c r="AQ107" s="106"/>
      <c r="AR107" s="106"/>
      <c r="AS107" s="106"/>
      <c r="AT107" s="106"/>
      <c r="AV107" s="106"/>
      <c r="AX107" s="106" t="s">
        <v>1</v>
      </c>
      <c r="AY107" s="106"/>
      <c r="AZ107" s="106"/>
      <c r="BA107" s="106"/>
      <c r="BC107" s="106"/>
      <c r="BD107" s="106"/>
      <c r="BE107" s="106"/>
      <c r="BF107" s="106"/>
      <c r="BG107" s="106"/>
      <c r="BH107" s="106"/>
      <c r="BI107" s="106"/>
      <c r="BJ107" s="106"/>
    </row>
    <row r="108" spans="1:62" x14ac:dyDescent="0.25">
      <c r="A108" s="106"/>
      <c r="B108" s="106"/>
      <c r="C108" s="106"/>
      <c r="D108" s="106"/>
      <c r="F108" s="106"/>
      <c r="M108" s="106"/>
      <c r="N108" s="106"/>
      <c r="O108" s="106"/>
      <c r="P108" s="106"/>
      <c r="Q108" s="106"/>
      <c r="R108" s="106"/>
      <c r="S108" s="106"/>
      <c r="T108" s="106"/>
      <c r="V108" s="106"/>
      <c r="W108" s="106"/>
      <c r="X108" s="106"/>
      <c r="Y108" s="106"/>
      <c r="AA108" s="106"/>
      <c r="AH108" s="106"/>
      <c r="AI108" s="106"/>
      <c r="AJ108" s="106"/>
      <c r="AK108" s="106"/>
      <c r="AL108" s="106"/>
      <c r="AM108" s="106"/>
      <c r="AN108" s="106"/>
      <c r="AO108" s="106"/>
      <c r="AQ108" s="106"/>
      <c r="AR108" s="106"/>
      <c r="AS108" s="106"/>
      <c r="AT108" s="106"/>
      <c r="AV108" s="106"/>
      <c r="BC108" s="106"/>
      <c r="BD108" s="106"/>
      <c r="BE108" s="106"/>
      <c r="BF108" s="106"/>
      <c r="BG108" s="106"/>
      <c r="BH108" s="106"/>
      <c r="BI108" s="106"/>
      <c r="BJ108" s="106"/>
    </row>
    <row r="109" spans="1:62" x14ac:dyDescent="0.25">
      <c r="F109" s="106"/>
      <c r="M109" s="106"/>
      <c r="N109" s="106"/>
      <c r="O109" s="106"/>
      <c r="P109" s="106"/>
      <c r="Q109" s="106"/>
      <c r="R109" s="106"/>
      <c r="S109" s="106"/>
      <c r="T109" s="106"/>
      <c r="AA109" s="106"/>
      <c r="AH109" s="106"/>
      <c r="AI109" s="106"/>
      <c r="AJ109" s="106"/>
      <c r="AK109" s="106"/>
      <c r="AL109" s="106"/>
      <c r="AM109" s="106"/>
      <c r="AN109" s="106"/>
      <c r="AO109" s="106"/>
      <c r="AV109" s="106"/>
      <c r="BC109" s="106"/>
      <c r="BD109" s="106"/>
      <c r="BE109" s="106"/>
      <c r="BF109" s="106"/>
      <c r="BG109" s="106"/>
      <c r="BH109" s="106"/>
      <c r="BI109" s="106"/>
      <c r="BJ109" s="106"/>
    </row>
    <row r="110" spans="1:62" x14ac:dyDescent="0.25">
      <c r="B110" s="106" t="s">
        <v>1</v>
      </c>
      <c r="C110" s="106"/>
      <c r="D110" s="106"/>
      <c r="F110" s="106"/>
      <c r="H110" s="106" t="s">
        <v>1</v>
      </c>
      <c r="I110" s="106"/>
      <c r="J110" s="106"/>
      <c r="K110" s="106"/>
      <c r="M110" s="106"/>
      <c r="N110" s="106"/>
      <c r="O110" s="106"/>
      <c r="P110" s="106"/>
      <c r="Q110" s="106"/>
      <c r="R110" s="106"/>
      <c r="S110" s="106"/>
      <c r="T110" s="106"/>
      <c r="W110" s="106" t="s">
        <v>1</v>
      </c>
      <c r="X110" s="106"/>
      <c r="Y110" s="106"/>
      <c r="AA110" s="106"/>
      <c r="AC110" s="106" t="s">
        <v>1</v>
      </c>
      <c r="AD110" s="106"/>
      <c r="AE110" s="106"/>
      <c r="AF110" s="106"/>
      <c r="AH110" s="106"/>
      <c r="AI110" s="106"/>
      <c r="AJ110" s="106"/>
      <c r="AK110" s="106"/>
      <c r="AL110" s="106"/>
      <c r="AM110" s="106"/>
      <c r="AN110" s="106"/>
      <c r="AO110" s="106"/>
      <c r="AR110" s="106" t="s">
        <v>1</v>
      </c>
      <c r="AS110" s="106"/>
      <c r="AT110" s="106"/>
      <c r="AV110" s="106"/>
      <c r="AX110" s="106" t="s">
        <v>1</v>
      </c>
      <c r="AY110" s="106"/>
      <c r="AZ110" s="106"/>
      <c r="BA110" s="106"/>
      <c r="BC110" s="106"/>
      <c r="BD110" s="106"/>
      <c r="BE110" s="106"/>
      <c r="BF110" s="106"/>
      <c r="BG110" s="106"/>
      <c r="BH110" s="106"/>
      <c r="BI110" s="106"/>
      <c r="BJ110" s="106"/>
    </row>
    <row r="111" spans="1:62" x14ac:dyDescent="0.25">
      <c r="B111" s="106"/>
      <c r="C111" s="106"/>
      <c r="D111" s="106"/>
      <c r="F111" s="106"/>
      <c r="M111" s="106"/>
      <c r="N111" s="106"/>
      <c r="O111" s="106"/>
      <c r="P111" s="106"/>
      <c r="Q111" s="106"/>
      <c r="R111" s="106"/>
      <c r="S111" s="106"/>
      <c r="T111" s="106"/>
      <c r="W111" s="106"/>
      <c r="X111" s="106"/>
      <c r="Y111" s="106"/>
      <c r="AA111" s="106"/>
      <c r="AH111" s="106"/>
      <c r="AI111" s="106"/>
      <c r="AJ111" s="106"/>
      <c r="AK111" s="106"/>
      <c r="AL111" s="106"/>
      <c r="AM111" s="106"/>
      <c r="AN111" s="106"/>
      <c r="AO111" s="106"/>
      <c r="AR111" s="106"/>
      <c r="AS111" s="106"/>
      <c r="AT111" s="106"/>
      <c r="AV111" s="106"/>
      <c r="BC111" s="106"/>
      <c r="BD111" s="106"/>
      <c r="BE111" s="106"/>
      <c r="BF111" s="106"/>
      <c r="BG111" s="106"/>
      <c r="BH111" s="106"/>
      <c r="BI111" s="106"/>
      <c r="BJ111" s="106"/>
    </row>
    <row r="112" spans="1:62" x14ac:dyDescent="0.25">
      <c r="B112" s="106"/>
      <c r="C112" s="106"/>
      <c r="D112" s="106"/>
      <c r="F112" s="106"/>
      <c r="H112" s="106" t="s">
        <v>1</v>
      </c>
      <c r="I112" s="106"/>
      <c r="J112" s="106"/>
      <c r="K112" s="106"/>
      <c r="M112" s="106"/>
      <c r="N112" s="106"/>
      <c r="O112" s="106"/>
      <c r="P112" s="106"/>
      <c r="Q112" s="106"/>
      <c r="R112" s="106"/>
      <c r="S112" s="106"/>
      <c r="T112" s="106"/>
      <c r="W112" s="106"/>
      <c r="X112" s="106"/>
      <c r="Y112" s="106"/>
      <c r="AA112" s="106"/>
      <c r="AC112" s="106" t="s">
        <v>1</v>
      </c>
      <c r="AD112" s="106"/>
      <c r="AE112" s="106"/>
      <c r="AF112" s="106"/>
      <c r="AH112" s="106"/>
      <c r="AI112" s="106"/>
      <c r="AJ112" s="106"/>
      <c r="AK112" s="106"/>
      <c r="AL112" s="106"/>
      <c r="AM112" s="106"/>
      <c r="AN112" s="106"/>
      <c r="AO112" s="106"/>
      <c r="AR112" s="106"/>
      <c r="AS112" s="106"/>
      <c r="AT112" s="106"/>
      <c r="AV112" s="106"/>
      <c r="AX112" s="106" t="s">
        <v>1</v>
      </c>
      <c r="AY112" s="106"/>
      <c r="AZ112" s="106"/>
      <c r="BA112" s="106"/>
      <c r="BC112" s="106"/>
      <c r="BD112" s="106"/>
      <c r="BE112" s="106"/>
      <c r="BF112" s="106"/>
      <c r="BG112" s="106"/>
      <c r="BH112" s="106"/>
      <c r="BI112" s="106"/>
      <c r="BJ112" s="106"/>
    </row>
    <row r="113" spans="1:62" x14ac:dyDescent="0.25">
      <c r="B113" s="106"/>
      <c r="C113" s="106"/>
      <c r="D113" s="106"/>
      <c r="F113" s="106"/>
      <c r="M113" s="106"/>
      <c r="N113" s="106"/>
      <c r="O113" s="106"/>
      <c r="P113" s="106"/>
      <c r="Q113" s="106"/>
      <c r="R113" s="106"/>
      <c r="S113" s="106"/>
      <c r="T113" s="106"/>
      <c r="W113" s="106"/>
      <c r="X113" s="106"/>
      <c r="Y113" s="106"/>
      <c r="AA113" s="106"/>
      <c r="AH113" s="106"/>
      <c r="AI113" s="106"/>
      <c r="AJ113" s="106"/>
      <c r="AK113" s="106"/>
      <c r="AL113" s="106"/>
      <c r="AM113" s="106"/>
      <c r="AN113" s="106"/>
      <c r="AO113" s="106"/>
      <c r="AR113" s="106"/>
      <c r="AS113" s="106"/>
      <c r="AT113" s="106"/>
      <c r="AV113" s="106"/>
      <c r="BC113" s="106"/>
      <c r="BD113" s="106"/>
      <c r="BE113" s="106"/>
      <c r="BF113" s="106"/>
      <c r="BG113" s="106"/>
      <c r="BH113" s="106"/>
      <c r="BI113" s="106"/>
      <c r="BJ113" s="106"/>
    </row>
    <row r="114" spans="1:62" x14ac:dyDescent="0.25">
      <c r="B114" s="106"/>
      <c r="C114" s="106"/>
      <c r="D114" s="106"/>
      <c r="F114" s="106"/>
      <c r="H114" s="106" t="s">
        <v>1</v>
      </c>
      <c r="I114" s="106"/>
      <c r="J114" s="106"/>
      <c r="K114" s="106"/>
      <c r="M114" s="106"/>
      <c r="N114" s="106"/>
      <c r="O114" s="106"/>
      <c r="P114" s="106"/>
      <c r="Q114" s="106"/>
      <c r="R114" s="106"/>
      <c r="S114" s="106"/>
      <c r="T114" s="106"/>
      <c r="W114" s="106"/>
      <c r="X114" s="106"/>
      <c r="Y114" s="106"/>
      <c r="AA114" s="106"/>
      <c r="AC114" s="106" t="s">
        <v>1</v>
      </c>
      <c r="AD114" s="106"/>
      <c r="AE114" s="106"/>
      <c r="AF114" s="106"/>
      <c r="AH114" s="106"/>
      <c r="AI114" s="106"/>
      <c r="AJ114" s="106"/>
      <c r="AK114" s="106"/>
      <c r="AL114" s="106"/>
      <c r="AM114" s="106"/>
      <c r="AN114" s="106"/>
      <c r="AO114" s="106"/>
      <c r="AR114" s="106"/>
      <c r="AS114" s="106"/>
      <c r="AT114" s="106"/>
      <c r="AV114" s="106"/>
      <c r="AX114" s="106" t="s">
        <v>1</v>
      </c>
      <c r="AY114" s="106"/>
      <c r="AZ114" s="106"/>
      <c r="BA114" s="106"/>
      <c r="BC114" s="106"/>
      <c r="BD114" s="106"/>
      <c r="BE114" s="106"/>
      <c r="BF114" s="106"/>
      <c r="BG114" s="106"/>
      <c r="BH114" s="106"/>
      <c r="BI114" s="106"/>
      <c r="BJ114" s="106"/>
    </row>
    <row r="115" spans="1:62" x14ac:dyDescent="0.25">
      <c r="B115" s="106"/>
      <c r="C115" s="106"/>
      <c r="D115" s="106"/>
      <c r="F115" s="106"/>
      <c r="M115" s="106"/>
      <c r="N115" s="106"/>
      <c r="O115" s="106"/>
      <c r="P115" s="106"/>
      <c r="Q115" s="106"/>
      <c r="R115" s="106"/>
      <c r="S115" s="106"/>
      <c r="T115" s="106"/>
      <c r="W115" s="106"/>
      <c r="X115" s="106"/>
      <c r="Y115" s="106"/>
      <c r="AA115" s="106"/>
      <c r="AH115" s="106"/>
      <c r="AI115" s="106"/>
      <c r="AJ115" s="106"/>
      <c r="AK115" s="106"/>
      <c r="AL115" s="106"/>
      <c r="AM115" s="106"/>
      <c r="AN115" s="106"/>
      <c r="AO115" s="106"/>
      <c r="AR115" s="106"/>
      <c r="AS115" s="106"/>
      <c r="AT115" s="106"/>
      <c r="AV115" s="106"/>
      <c r="BC115" s="106"/>
      <c r="BD115" s="106"/>
      <c r="BE115" s="106"/>
      <c r="BF115" s="106"/>
      <c r="BG115" s="106"/>
      <c r="BH115" s="106"/>
      <c r="BI115" s="106"/>
      <c r="BJ115" s="106"/>
    </row>
    <row r="116" spans="1:62" x14ac:dyDescent="0.25">
      <c r="B116" s="106"/>
      <c r="C116" s="106"/>
      <c r="D116" s="106"/>
      <c r="F116" s="106"/>
      <c r="H116" s="106" t="s">
        <v>1</v>
      </c>
      <c r="I116" s="106"/>
      <c r="J116" s="106"/>
      <c r="K116" s="106"/>
      <c r="M116" s="106"/>
      <c r="N116" s="106"/>
      <c r="O116" s="106"/>
      <c r="P116" s="106"/>
      <c r="Q116" s="106"/>
      <c r="R116" s="106"/>
      <c r="S116" s="106"/>
      <c r="T116" s="106"/>
      <c r="W116" s="106"/>
      <c r="X116" s="106"/>
      <c r="Y116" s="106"/>
      <c r="AA116" s="106"/>
      <c r="AC116" s="106" t="s">
        <v>1</v>
      </c>
      <c r="AD116" s="106"/>
      <c r="AE116" s="106"/>
      <c r="AF116" s="106"/>
      <c r="AH116" s="106"/>
      <c r="AI116" s="106"/>
      <c r="AJ116" s="106"/>
      <c r="AK116" s="106"/>
      <c r="AL116" s="106"/>
      <c r="AM116" s="106"/>
      <c r="AN116" s="106"/>
      <c r="AO116" s="106"/>
      <c r="AR116" s="106"/>
      <c r="AS116" s="106"/>
      <c r="AT116" s="106"/>
      <c r="AV116" s="106"/>
      <c r="AX116" s="106" t="s">
        <v>1</v>
      </c>
      <c r="AY116" s="106"/>
      <c r="AZ116" s="106"/>
      <c r="BA116" s="106"/>
      <c r="BC116" s="106"/>
      <c r="BD116" s="106"/>
      <c r="BE116" s="106"/>
      <c r="BF116" s="106"/>
      <c r="BG116" s="106"/>
      <c r="BH116" s="106"/>
      <c r="BI116" s="106"/>
      <c r="BJ116" s="106"/>
    </row>
    <row r="117" spans="1:62" x14ac:dyDescent="0.25">
      <c r="B117" s="106"/>
      <c r="C117" s="106"/>
      <c r="D117" s="106"/>
      <c r="F117" s="106"/>
      <c r="M117" s="106"/>
      <c r="N117" s="106"/>
      <c r="O117" s="106"/>
      <c r="P117" s="106"/>
      <c r="Q117" s="106"/>
      <c r="R117" s="106"/>
      <c r="S117" s="106"/>
      <c r="T117" s="106"/>
      <c r="W117" s="106"/>
      <c r="X117" s="106"/>
      <c r="Y117" s="106"/>
      <c r="AA117" s="106"/>
      <c r="AH117" s="106"/>
      <c r="AI117" s="106"/>
      <c r="AJ117" s="106"/>
      <c r="AK117" s="106"/>
      <c r="AL117" s="106"/>
      <c r="AM117" s="106"/>
      <c r="AN117" s="106"/>
      <c r="AO117" s="106"/>
      <c r="AR117" s="106"/>
      <c r="AS117" s="106"/>
      <c r="AT117" s="106"/>
      <c r="AV117" s="106"/>
      <c r="BC117" s="106"/>
      <c r="BD117" s="106"/>
      <c r="BE117" s="106"/>
      <c r="BF117" s="106"/>
      <c r="BG117" s="106"/>
      <c r="BH117" s="106"/>
      <c r="BI117" s="106"/>
      <c r="BJ117" s="106"/>
    </row>
    <row r="118" spans="1:62" x14ac:dyDescent="0.25">
      <c r="B118" s="106"/>
      <c r="C118" s="106"/>
      <c r="D118" s="106"/>
      <c r="F118" s="106"/>
      <c r="H118" s="106" t="s">
        <v>1</v>
      </c>
      <c r="I118" s="106"/>
      <c r="J118" s="106"/>
      <c r="K118" s="106"/>
      <c r="M118" s="106"/>
      <c r="N118" s="106"/>
      <c r="O118" s="106"/>
      <c r="P118" s="106"/>
      <c r="Q118" s="106"/>
      <c r="R118" s="106"/>
      <c r="S118" s="106"/>
      <c r="T118" s="106"/>
      <c r="W118" s="106"/>
      <c r="X118" s="106"/>
      <c r="Y118" s="106"/>
      <c r="AA118" s="106"/>
      <c r="AC118" s="106" t="s">
        <v>1</v>
      </c>
      <c r="AD118" s="106"/>
      <c r="AE118" s="106"/>
      <c r="AF118" s="106"/>
      <c r="AH118" s="106"/>
      <c r="AI118" s="106"/>
      <c r="AJ118" s="106"/>
      <c r="AK118" s="106"/>
      <c r="AL118" s="106"/>
      <c r="AM118" s="106"/>
      <c r="AN118" s="106"/>
      <c r="AO118" s="106"/>
      <c r="AR118" s="106"/>
      <c r="AS118" s="106"/>
      <c r="AT118" s="106"/>
      <c r="AV118" s="106"/>
      <c r="AX118" s="106" t="s">
        <v>1</v>
      </c>
      <c r="AY118" s="106"/>
      <c r="AZ118" s="106"/>
      <c r="BA118" s="106"/>
      <c r="BC118" s="106"/>
      <c r="BD118" s="106"/>
      <c r="BE118" s="106"/>
      <c r="BF118" s="106"/>
      <c r="BG118" s="106"/>
      <c r="BH118" s="106"/>
      <c r="BI118" s="106"/>
      <c r="BJ118" s="106"/>
    </row>
    <row r="119" spans="1:62" x14ac:dyDescent="0.25">
      <c r="B119" s="106"/>
      <c r="C119" s="106"/>
      <c r="D119" s="106"/>
      <c r="F119" s="106"/>
      <c r="M119" s="106"/>
      <c r="N119" s="106"/>
      <c r="O119" s="106"/>
      <c r="P119" s="106"/>
      <c r="Q119" s="106"/>
      <c r="R119" s="106"/>
      <c r="S119" s="106"/>
      <c r="T119" s="106"/>
      <c r="W119" s="106"/>
      <c r="X119" s="106"/>
      <c r="Y119" s="106"/>
      <c r="AA119" s="106"/>
      <c r="AH119" s="106"/>
      <c r="AI119" s="106"/>
      <c r="AJ119" s="106"/>
      <c r="AK119" s="106"/>
      <c r="AL119" s="106"/>
      <c r="AM119" s="106"/>
      <c r="AN119" s="106"/>
      <c r="AO119" s="106"/>
      <c r="AR119" s="106"/>
      <c r="AS119" s="106"/>
      <c r="AT119" s="106"/>
      <c r="AV119" s="106"/>
      <c r="BC119" s="106"/>
      <c r="BD119" s="106"/>
      <c r="BE119" s="106"/>
      <c r="BF119" s="106"/>
      <c r="BG119" s="106"/>
      <c r="BH119" s="106"/>
      <c r="BI119" s="106"/>
      <c r="BJ119" s="106"/>
    </row>
    <row r="120" spans="1:62" x14ac:dyDescent="0.25">
      <c r="B120" s="106"/>
      <c r="C120" s="106"/>
      <c r="D120" s="106"/>
      <c r="F120" s="106"/>
      <c r="H120" s="106" t="s">
        <v>1</v>
      </c>
      <c r="I120" s="106"/>
      <c r="J120" s="106"/>
      <c r="K120" s="106"/>
      <c r="M120" s="106"/>
      <c r="N120" s="106"/>
      <c r="O120" s="106"/>
      <c r="P120" s="106"/>
      <c r="Q120" s="106"/>
      <c r="R120" s="106"/>
      <c r="S120" s="106"/>
      <c r="T120" s="106"/>
      <c r="W120" s="106"/>
      <c r="X120" s="106"/>
      <c r="Y120" s="106"/>
      <c r="AA120" s="106"/>
      <c r="AC120" s="106" t="s">
        <v>1</v>
      </c>
      <c r="AD120" s="106"/>
      <c r="AE120" s="106"/>
      <c r="AF120" s="106"/>
      <c r="AH120" s="106"/>
      <c r="AI120" s="106"/>
      <c r="AJ120" s="106"/>
      <c r="AK120" s="106"/>
      <c r="AL120" s="106"/>
      <c r="AM120" s="106"/>
      <c r="AN120" s="106"/>
      <c r="AO120" s="106"/>
      <c r="AR120" s="106"/>
      <c r="AS120" s="106"/>
      <c r="AT120" s="106"/>
      <c r="AV120" s="106"/>
      <c r="AX120" s="106" t="s">
        <v>1</v>
      </c>
      <c r="AY120" s="106"/>
      <c r="AZ120" s="106"/>
      <c r="BA120" s="106"/>
      <c r="BC120" s="106"/>
      <c r="BD120" s="106"/>
      <c r="BE120" s="106"/>
      <c r="BF120" s="106"/>
      <c r="BG120" s="106"/>
      <c r="BH120" s="106"/>
      <c r="BI120" s="106"/>
      <c r="BJ120" s="106"/>
    </row>
    <row r="122" spans="1:62" x14ac:dyDescent="0.25">
      <c r="A122"/>
      <c r="B122" s="111" t="s">
        <v>38</v>
      </c>
      <c r="C122"/>
      <c r="D122"/>
      <c r="E122"/>
      <c r="F122"/>
      <c r="G122" s="111" t="s">
        <v>39</v>
      </c>
      <c r="H122"/>
      <c r="I122"/>
      <c r="J122"/>
      <c r="K122"/>
      <c r="L122" s="111" t="s">
        <v>40</v>
      </c>
      <c r="M122"/>
      <c r="N122"/>
      <c r="O122"/>
      <c r="P122"/>
      <c r="Q122" s="111" t="s">
        <v>41</v>
      </c>
      <c r="R122"/>
      <c r="S122"/>
      <c r="T122"/>
      <c r="U122"/>
      <c r="V122" s="111" t="s">
        <v>42</v>
      </c>
      <c r="W122"/>
      <c r="X122"/>
      <c r="Y122"/>
      <c r="Z122"/>
      <c r="AA122" s="111" t="s">
        <v>3</v>
      </c>
      <c r="AB122"/>
      <c r="AC122"/>
      <c r="AD122"/>
    </row>
    <row r="123" spans="1:62" x14ac:dyDescent="0.25">
      <c r="A123"/>
      <c r="B123"/>
      <c r="C123"/>
      <c r="D123"/>
      <c r="E123"/>
      <c r="F123"/>
      <c r="G123" t="s">
        <v>4</v>
      </c>
      <c r="H123" t="s">
        <v>5</v>
      </c>
      <c r="I123" t="s">
        <v>6</v>
      </c>
      <c r="J123" t="s">
        <v>7</v>
      </c>
      <c r="K123"/>
      <c r="L123" t="s">
        <v>4</v>
      </c>
      <c r="M123" t="s">
        <v>5</v>
      </c>
      <c r="N123" t="s">
        <v>6</v>
      </c>
      <c r="O123" t="s">
        <v>7</v>
      </c>
      <c r="P123"/>
      <c r="Q123" t="s">
        <v>4</v>
      </c>
      <c r="R123" t="s">
        <v>5</v>
      </c>
      <c r="S123" t="s">
        <v>6</v>
      </c>
      <c r="T123" t="s">
        <v>7</v>
      </c>
      <c r="U123"/>
      <c r="V123" t="s">
        <v>4</v>
      </c>
      <c r="W123" t="s">
        <v>5</v>
      </c>
      <c r="X123" t="s">
        <v>6</v>
      </c>
      <c r="Y123" t="s">
        <v>7</v>
      </c>
      <c r="Z123"/>
      <c r="AA123" t="s">
        <v>4</v>
      </c>
      <c r="AB123" t="s">
        <v>5</v>
      </c>
      <c r="AC123" t="s">
        <v>6</v>
      </c>
      <c r="AD123" t="s">
        <v>7</v>
      </c>
    </row>
    <row r="124" spans="1:62" x14ac:dyDescent="0.25">
      <c r="A124"/>
      <c r="B124" t="s">
        <v>8</v>
      </c>
      <c r="C124">
        <v>12</v>
      </c>
      <c r="D124">
        <v>13</v>
      </c>
      <c r="E124" s="112">
        <v>0.14000000000000001</v>
      </c>
      <c r="F124"/>
      <c r="G124" t="s">
        <v>8</v>
      </c>
      <c r="H124">
        <v>12</v>
      </c>
      <c r="I124">
        <v>13</v>
      </c>
      <c r="J124" s="112">
        <v>0.14000000000000001</v>
      </c>
      <c r="K124"/>
      <c r="L124" t="s">
        <v>8</v>
      </c>
      <c r="M124">
        <v>12</v>
      </c>
      <c r="N124">
        <v>13</v>
      </c>
      <c r="O124" s="112">
        <v>0.14000000000000001</v>
      </c>
      <c r="P124"/>
      <c r="Q124" t="s">
        <v>8</v>
      </c>
      <c r="R124">
        <v>12</v>
      </c>
      <c r="S124">
        <v>13</v>
      </c>
      <c r="T124" s="112">
        <v>0.14000000000000001</v>
      </c>
      <c r="U124"/>
      <c r="V124" t="s">
        <v>8</v>
      </c>
      <c r="W124">
        <v>12</v>
      </c>
      <c r="X124">
        <v>13</v>
      </c>
      <c r="Y124" s="112">
        <v>0.14000000000000001</v>
      </c>
      <c r="Z124"/>
      <c r="AA124" t="s">
        <v>8</v>
      </c>
      <c r="AB124">
        <v>12</v>
      </c>
      <c r="AC124">
        <v>13</v>
      </c>
      <c r="AD124" s="112">
        <v>0.14000000000000001</v>
      </c>
    </row>
    <row r="125" spans="1:62" x14ac:dyDescent="0.25">
      <c r="A125"/>
      <c r="B125" t="s">
        <v>9</v>
      </c>
      <c r="C125">
        <v>22</v>
      </c>
      <c r="D125">
        <v>23</v>
      </c>
      <c r="E125" s="112">
        <v>0.24</v>
      </c>
      <c r="F125"/>
      <c r="G125" t="s">
        <v>9</v>
      </c>
      <c r="H125">
        <v>22</v>
      </c>
      <c r="I125">
        <v>23</v>
      </c>
      <c r="J125" s="112">
        <v>0.24</v>
      </c>
      <c r="K125"/>
      <c r="L125" t="s">
        <v>9</v>
      </c>
      <c r="M125">
        <v>22</v>
      </c>
      <c r="N125">
        <v>23</v>
      </c>
      <c r="O125" s="112">
        <v>0.24</v>
      </c>
      <c r="P125"/>
      <c r="Q125" t="s">
        <v>9</v>
      </c>
      <c r="R125">
        <v>22</v>
      </c>
      <c r="S125">
        <v>23</v>
      </c>
      <c r="T125" s="112">
        <v>0.24</v>
      </c>
      <c r="U125"/>
      <c r="V125" t="s">
        <v>9</v>
      </c>
      <c r="W125">
        <v>22</v>
      </c>
      <c r="X125">
        <v>23</v>
      </c>
      <c r="Y125" s="112">
        <v>0.24</v>
      </c>
      <c r="Z125"/>
      <c r="AA125" t="s">
        <v>9</v>
      </c>
      <c r="AB125">
        <v>22</v>
      </c>
      <c r="AC125">
        <v>23</v>
      </c>
      <c r="AD125" s="112">
        <v>0.24</v>
      </c>
    </row>
    <row r="126" spans="1:62" x14ac:dyDescent="0.25">
      <c r="A126"/>
      <c r="B126" t="s">
        <v>10</v>
      </c>
      <c r="C126">
        <v>32</v>
      </c>
      <c r="D126" s="113">
        <v>33</v>
      </c>
      <c r="E126" s="112">
        <v>0.34</v>
      </c>
      <c r="F126"/>
      <c r="G126" t="s">
        <v>10</v>
      </c>
      <c r="H126">
        <v>32</v>
      </c>
      <c r="I126" s="113">
        <v>33</v>
      </c>
      <c r="J126" s="112">
        <v>0.34</v>
      </c>
      <c r="K126"/>
      <c r="L126" t="s">
        <v>10</v>
      </c>
      <c r="M126">
        <v>32</v>
      </c>
      <c r="N126" s="113">
        <v>33</v>
      </c>
      <c r="O126" s="112">
        <v>0.34</v>
      </c>
      <c r="P126"/>
      <c r="Q126" t="s">
        <v>10</v>
      </c>
      <c r="R126">
        <v>32</v>
      </c>
      <c r="S126" s="113">
        <v>33</v>
      </c>
      <c r="T126" s="112">
        <v>0.34</v>
      </c>
      <c r="U126"/>
      <c r="V126" t="s">
        <v>10</v>
      </c>
      <c r="W126">
        <v>32</v>
      </c>
      <c r="X126" s="113">
        <v>33</v>
      </c>
      <c r="Y126" s="112">
        <v>0.34</v>
      </c>
      <c r="Z126"/>
      <c r="AA126" t="s">
        <v>10</v>
      </c>
      <c r="AB126">
        <v>32</v>
      </c>
      <c r="AC126" s="113">
        <v>33</v>
      </c>
      <c r="AD126" s="112">
        <v>0.34</v>
      </c>
    </row>
    <row r="127" spans="1:62" x14ac:dyDescent="0.25">
      <c r="A127"/>
      <c r="B127" t="s">
        <v>11</v>
      </c>
      <c r="C127">
        <v>42</v>
      </c>
      <c r="D127">
        <v>43</v>
      </c>
      <c r="E127" s="112">
        <v>0.44</v>
      </c>
      <c r="F127"/>
      <c r="G127" t="s">
        <v>11</v>
      </c>
      <c r="H127">
        <v>42</v>
      </c>
      <c r="I127">
        <v>43</v>
      </c>
      <c r="J127" s="112">
        <v>0.44</v>
      </c>
      <c r="K127"/>
      <c r="L127" t="s">
        <v>11</v>
      </c>
      <c r="M127">
        <v>42</v>
      </c>
      <c r="N127">
        <v>43</v>
      </c>
      <c r="O127" s="112">
        <v>0.44</v>
      </c>
      <c r="P127"/>
      <c r="Q127" t="s">
        <v>11</v>
      </c>
      <c r="R127">
        <v>42</v>
      </c>
      <c r="S127">
        <v>43</v>
      </c>
      <c r="T127" s="112">
        <v>0.44</v>
      </c>
      <c r="U127"/>
      <c r="V127" t="s">
        <v>11</v>
      </c>
      <c r="W127">
        <v>42</v>
      </c>
      <c r="X127">
        <v>43</v>
      </c>
      <c r="Y127" s="112">
        <v>0.44</v>
      </c>
      <c r="Z127"/>
      <c r="AA127" t="s">
        <v>11</v>
      </c>
      <c r="AB127">
        <v>42</v>
      </c>
      <c r="AC127">
        <v>43</v>
      </c>
      <c r="AD127" s="112">
        <v>0.44</v>
      </c>
    </row>
    <row r="128" spans="1:62" x14ac:dyDescent="0.25">
      <c r="A128"/>
      <c r="B128" t="s">
        <v>12</v>
      </c>
      <c r="C128">
        <f>SUBTOTAL(101,Table14[Col2])</f>
        <v>27</v>
      </c>
      <c r="D128">
        <f>SUBTOTAL(101,Table14[Col3])</f>
        <v>28</v>
      </c>
      <c r="E128" s="112">
        <f>SUBTOTAL(101,Table14[Col4])</f>
        <v>0.28999999999999998</v>
      </c>
      <c r="F128"/>
      <c r="G128"/>
      <c r="H128"/>
      <c r="I128"/>
      <c r="J128"/>
      <c r="K128"/>
      <c r="L128" t="s">
        <v>12</v>
      </c>
      <c r="M128">
        <f>SUBTOTAL(101,Table144[Col2])</f>
        <v>27</v>
      </c>
      <c r="N128">
        <f>SUBTOTAL(101,Table144[Col3])</f>
        <v>28</v>
      </c>
      <c r="O128" s="112">
        <f>SUBTOTAL(101,Table144[Col4])</f>
        <v>0.28999999999999998</v>
      </c>
      <c r="P128"/>
      <c r="Q128" t="s">
        <v>12</v>
      </c>
      <c r="R128">
        <f>SUBTOTAL(101,Table1445[Col2])</f>
        <v>27</v>
      </c>
      <c r="S128">
        <f>SUBTOTAL(101,Table1445[Col3])</f>
        <v>28</v>
      </c>
      <c r="T128" s="112">
        <f>SUBTOTAL(101,Table1445[Col4])</f>
        <v>0.28999999999999998</v>
      </c>
      <c r="U128"/>
      <c r="V128" t="s">
        <v>12</v>
      </c>
      <c r="W128">
        <f>SUBTOTAL(101,Table14456[Col2])</f>
        <v>27</v>
      </c>
      <c r="X128">
        <f>SUBTOTAL(101,Table14456[Col3])</f>
        <v>28</v>
      </c>
      <c r="Y128" s="112">
        <f>SUBTOTAL(101,Table14456[Col4])</f>
        <v>0.28999999999999998</v>
      </c>
      <c r="Z128"/>
      <c r="AA128" t="s">
        <v>12</v>
      </c>
      <c r="AB128">
        <f>SUBTOTAL(101,Table144567[Col2])</f>
        <v>27</v>
      </c>
      <c r="AC128">
        <f>SUBTOTAL(101,Table144567[Col3])</f>
        <v>28</v>
      </c>
      <c r="AD128" s="112">
        <f>SUBTOTAL(101,Table144567[Col4])</f>
        <v>0.28999999999999998</v>
      </c>
    </row>
    <row r="129" spans="1:30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/>
      <c r="B130" s="111" t="s">
        <v>3</v>
      </c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/>
      <c r="B131"/>
      <c r="C131"/>
      <c r="D131"/>
      <c r="E131"/>
      <c r="F131"/>
      <c r="G131" t="s">
        <v>4</v>
      </c>
      <c r="H131" t="s">
        <v>5</v>
      </c>
      <c r="I131" t="s">
        <v>6</v>
      </c>
      <c r="J131" t="s">
        <v>7</v>
      </c>
      <c r="K131"/>
      <c r="L131" t="s">
        <v>4</v>
      </c>
      <c r="M131" t="s">
        <v>5</v>
      </c>
      <c r="N131" t="s">
        <v>6</v>
      </c>
      <c r="O131" t="s">
        <v>7</v>
      </c>
      <c r="P131"/>
      <c r="Q131" t="s">
        <v>4</v>
      </c>
      <c r="R131" t="s">
        <v>5</v>
      </c>
      <c r="S131" t="s">
        <v>6</v>
      </c>
      <c r="T131" t="s">
        <v>7</v>
      </c>
      <c r="U131"/>
      <c r="V131" t="s">
        <v>4</v>
      </c>
      <c r="W131" t="s">
        <v>5</v>
      </c>
      <c r="X131" t="s">
        <v>6</v>
      </c>
      <c r="Y131" t="s">
        <v>7</v>
      </c>
      <c r="Z131"/>
      <c r="AA131"/>
      <c r="AB131"/>
      <c r="AC131"/>
      <c r="AD131"/>
    </row>
    <row r="132" spans="1:30" x14ac:dyDescent="0.25">
      <c r="A132"/>
      <c r="B132" t="s">
        <v>8</v>
      </c>
      <c r="C132">
        <v>12</v>
      </c>
      <c r="D132">
        <v>13</v>
      </c>
      <c r="E132" s="112">
        <v>0.14000000000000001</v>
      </c>
      <c r="F132"/>
      <c r="G132" t="s">
        <v>8</v>
      </c>
      <c r="H132">
        <v>12</v>
      </c>
      <c r="I132">
        <v>13</v>
      </c>
      <c r="J132" s="112">
        <v>0.14000000000000001</v>
      </c>
      <c r="K132"/>
      <c r="L132" t="s">
        <v>8</v>
      </c>
      <c r="M132">
        <v>12</v>
      </c>
      <c r="N132">
        <v>13</v>
      </c>
      <c r="O132" s="112">
        <v>0.14000000000000001</v>
      </c>
      <c r="P132"/>
      <c r="Q132" t="s">
        <v>8</v>
      </c>
      <c r="R132">
        <v>12</v>
      </c>
      <c r="S132">
        <v>13</v>
      </c>
      <c r="T132" s="112">
        <v>0.14000000000000001</v>
      </c>
      <c r="U132"/>
      <c r="V132" t="s">
        <v>8</v>
      </c>
      <c r="W132">
        <v>12</v>
      </c>
      <c r="X132">
        <v>13</v>
      </c>
      <c r="Y132" s="112">
        <v>0.14000000000000001</v>
      </c>
      <c r="Z132"/>
      <c r="AA132"/>
      <c r="AB132"/>
      <c r="AC132"/>
      <c r="AD132"/>
    </row>
    <row r="133" spans="1:30" x14ac:dyDescent="0.25">
      <c r="A133"/>
      <c r="B133" t="s">
        <v>9</v>
      </c>
      <c r="C133">
        <v>22</v>
      </c>
      <c r="D133">
        <v>23</v>
      </c>
      <c r="E133" s="112">
        <v>0.24</v>
      </c>
      <c r="F133"/>
      <c r="G133" t="s">
        <v>9</v>
      </c>
      <c r="H133">
        <v>22</v>
      </c>
      <c r="I133">
        <v>23</v>
      </c>
      <c r="J133" s="112">
        <v>0.24</v>
      </c>
      <c r="K133"/>
      <c r="L133" t="s">
        <v>9</v>
      </c>
      <c r="M133">
        <v>22</v>
      </c>
      <c r="N133">
        <v>23</v>
      </c>
      <c r="O133" s="112">
        <v>0.24</v>
      </c>
      <c r="P133"/>
      <c r="Q133" t="s">
        <v>9</v>
      </c>
      <c r="R133">
        <v>22</v>
      </c>
      <c r="S133">
        <v>23</v>
      </c>
      <c r="T133" s="112">
        <v>0.24</v>
      </c>
      <c r="U133"/>
      <c r="V133" t="s">
        <v>9</v>
      </c>
      <c r="W133">
        <v>22</v>
      </c>
      <c r="X133">
        <v>23</v>
      </c>
      <c r="Y133" s="112">
        <v>0.24</v>
      </c>
      <c r="Z133"/>
      <c r="AA133"/>
      <c r="AB133"/>
      <c r="AC133"/>
      <c r="AD133"/>
    </row>
    <row r="134" spans="1:30" x14ac:dyDescent="0.25">
      <c r="A134"/>
      <c r="B134" t="s">
        <v>10</v>
      </c>
      <c r="C134">
        <v>32</v>
      </c>
      <c r="D134" s="113">
        <v>33</v>
      </c>
      <c r="E134" s="112">
        <v>0.34</v>
      </c>
      <c r="F134"/>
      <c r="G134" t="s">
        <v>10</v>
      </c>
      <c r="H134">
        <v>32</v>
      </c>
      <c r="I134" s="113">
        <v>33</v>
      </c>
      <c r="J134" s="112">
        <v>0.34</v>
      </c>
      <c r="K134"/>
      <c r="L134" t="s">
        <v>10</v>
      </c>
      <c r="M134">
        <v>32</v>
      </c>
      <c r="N134" s="113">
        <v>33</v>
      </c>
      <c r="O134" s="112">
        <v>0.34</v>
      </c>
      <c r="P134"/>
      <c r="Q134" t="s">
        <v>10</v>
      </c>
      <c r="R134">
        <v>32</v>
      </c>
      <c r="S134" s="113">
        <v>33</v>
      </c>
      <c r="T134" s="112">
        <v>0.34</v>
      </c>
      <c r="U134"/>
      <c r="V134" t="s">
        <v>10</v>
      </c>
      <c r="W134">
        <v>32</v>
      </c>
      <c r="X134" s="113">
        <v>33</v>
      </c>
      <c r="Y134" s="112">
        <v>0.34</v>
      </c>
      <c r="Z134"/>
      <c r="AA134"/>
      <c r="AB134"/>
      <c r="AC134"/>
      <c r="AD134"/>
    </row>
    <row r="135" spans="1:30" x14ac:dyDescent="0.25">
      <c r="A135"/>
      <c r="B135" t="s">
        <v>11</v>
      </c>
      <c r="C135">
        <v>42</v>
      </c>
      <c r="D135">
        <v>43</v>
      </c>
      <c r="E135" s="112">
        <v>0.44</v>
      </c>
      <c r="F135"/>
      <c r="G135" t="s">
        <v>11</v>
      </c>
      <c r="H135">
        <v>42</v>
      </c>
      <c r="I135">
        <v>43</v>
      </c>
      <c r="J135" s="112">
        <v>0.44</v>
      </c>
      <c r="K135"/>
      <c r="L135" t="s">
        <v>11</v>
      </c>
      <c r="M135">
        <v>42</v>
      </c>
      <c r="N135">
        <v>43</v>
      </c>
      <c r="O135" s="112">
        <v>0.44</v>
      </c>
      <c r="P135"/>
      <c r="Q135" t="s">
        <v>11</v>
      </c>
      <c r="R135">
        <v>42</v>
      </c>
      <c r="S135">
        <v>43</v>
      </c>
      <c r="T135" s="112">
        <v>0.44</v>
      </c>
      <c r="U135"/>
      <c r="V135" t="s">
        <v>11</v>
      </c>
      <c r="W135">
        <v>42</v>
      </c>
      <c r="X135">
        <v>43</v>
      </c>
      <c r="Y135" s="112">
        <v>0.44</v>
      </c>
      <c r="Z135"/>
      <c r="AA135"/>
      <c r="AB135"/>
      <c r="AC135"/>
      <c r="AD135"/>
    </row>
    <row r="136" spans="1:30" x14ac:dyDescent="0.25">
      <c r="A136"/>
      <c r="B136" t="s">
        <v>12</v>
      </c>
      <c r="C136">
        <f>SUBTOTAL(101,Table1448[Col2])</f>
        <v>27</v>
      </c>
      <c r="D136">
        <f>SUBTOTAL(101,Table1448[Col3])</f>
        <v>28</v>
      </c>
      <c r="E136" s="112">
        <f>SUBTOTAL(101,Table1448[Col4])</f>
        <v>0.28999999999999998</v>
      </c>
      <c r="F136"/>
      <c r="G136"/>
      <c r="H136"/>
      <c r="I136"/>
      <c r="J136"/>
      <c r="K136"/>
      <c r="L136" t="s">
        <v>12</v>
      </c>
      <c r="M136">
        <f>SUBTOTAL(101,Table14456712[Col2])</f>
        <v>27</v>
      </c>
      <c r="N136">
        <f>SUBTOTAL(101,Table14456712[Col3])</f>
        <v>28</v>
      </c>
      <c r="O136" s="112">
        <f>SUBTOTAL(101,Table14456712[Col4])</f>
        <v>0.28999999999999998</v>
      </c>
      <c r="P136"/>
      <c r="Q136" t="s">
        <v>12</v>
      </c>
      <c r="R136">
        <f>SUBTOTAL(101,Table14456713[Col2])</f>
        <v>27</v>
      </c>
      <c r="S136">
        <f>SUBTOTAL(101,Table14456713[Col3])</f>
        <v>28</v>
      </c>
      <c r="T136" s="112">
        <f>SUBTOTAL(101,Table14456713[Col4])</f>
        <v>0.28999999999999998</v>
      </c>
      <c r="U136"/>
      <c r="V136" t="s">
        <v>12</v>
      </c>
      <c r="W136">
        <f>SUBTOTAL(101,Table14456714[Col2])</f>
        <v>27</v>
      </c>
      <c r="X136">
        <f>SUBTOTAL(101,Table14456714[Col3])</f>
        <v>28</v>
      </c>
      <c r="Y136" s="112">
        <f>SUBTOTAL(101,Table14456714[Col4])</f>
        <v>0.28999999999999998</v>
      </c>
      <c r="Z136"/>
      <c r="AA136"/>
      <c r="AB136"/>
      <c r="AC136"/>
      <c r="AD136"/>
    </row>
    <row r="137" spans="1:3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/>
      <c r="B138" s="111" t="s">
        <v>13</v>
      </c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/>
      <c r="B139"/>
      <c r="C139"/>
      <c r="D139"/>
      <c r="E139"/>
      <c r="F139"/>
      <c r="G139" t="s">
        <v>4</v>
      </c>
      <c r="H139" t="s">
        <v>5</v>
      </c>
      <c r="I139" t="s">
        <v>6</v>
      </c>
      <c r="J139" t="s">
        <v>7</v>
      </c>
      <c r="K139"/>
      <c r="L139" t="s">
        <v>4</v>
      </c>
      <c r="M139" t="s">
        <v>5</v>
      </c>
      <c r="N139" t="s">
        <v>6</v>
      </c>
      <c r="O139" t="s">
        <v>7</v>
      </c>
      <c r="P139"/>
      <c r="Q139" t="s">
        <v>4</v>
      </c>
      <c r="R139" t="s">
        <v>5</v>
      </c>
      <c r="S139" t="s">
        <v>6</v>
      </c>
      <c r="T139" t="s">
        <v>7</v>
      </c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/>
      <c r="B140" t="s">
        <v>8</v>
      </c>
      <c r="C140">
        <v>12</v>
      </c>
      <c r="D140">
        <v>13</v>
      </c>
      <c r="E140" s="112">
        <v>0.14000000000000001</v>
      </c>
      <c r="F140"/>
      <c r="G140" t="s">
        <v>8</v>
      </c>
      <c r="H140">
        <v>12</v>
      </c>
      <c r="I140">
        <v>13</v>
      </c>
      <c r="J140" s="112">
        <v>0.14000000000000001</v>
      </c>
      <c r="K140"/>
      <c r="L140" t="s">
        <v>8</v>
      </c>
      <c r="M140">
        <v>12</v>
      </c>
      <c r="N140">
        <v>13</v>
      </c>
      <c r="O140" s="112">
        <v>0.14000000000000001</v>
      </c>
      <c r="P140"/>
      <c r="Q140" t="s">
        <v>8</v>
      </c>
      <c r="R140">
        <v>12</v>
      </c>
      <c r="S140">
        <v>13</v>
      </c>
      <c r="T140" s="112">
        <v>0.14000000000000001</v>
      </c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/>
      <c r="B141" t="s">
        <v>9</v>
      </c>
      <c r="C141">
        <v>22</v>
      </c>
      <c r="D141">
        <v>23</v>
      </c>
      <c r="E141" s="112">
        <v>0.24</v>
      </c>
      <c r="F141"/>
      <c r="G141" t="s">
        <v>9</v>
      </c>
      <c r="H141">
        <v>22</v>
      </c>
      <c r="I141">
        <v>23</v>
      </c>
      <c r="J141" s="112">
        <v>0.24</v>
      </c>
      <c r="K141"/>
      <c r="L141" t="s">
        <v>9</v>
      </c>
      <c r="M141">
        <v>22</v>
      </c>
      <c r="N141">
        <v>23</v>
      </c>
      <c r="O141" s="112">
        <v>0.24</v>
      </c>
      <c r="P141"/>
      <c r="Q141" t="s">
        <v>9</v>
      </c>
      <c r="R141">
        <v>22</v>
      </c>
      <c r="S141">
        <v>23</v>
      </c>
      <c r="T141" s="112">
        <v>0.24</v>
      </c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/>
      <c r="B142" t="s">
        <v>10</v>
      </c>
      <c r="C142">
        <v>32</v>
      </c>
      <c r="D142" s="113">
        <v>33</v>
      </c>
      <c r="E142" s="112">
        <v>0.34</v>
      </c>
      <c r="F142"/>
      <c r="G142" t="s">
        <v>10</v>
      </c>
      <c r="H142">
        <v>32</v>
      </c>
      <c r="I142" s="113">
        <v>33</v>
      </c>
      <c r="J142" s="112">
        <v>0.34</v>
      </c>
      <c r="K142"/>
      <c r="L142" t="s">
        <v>10</v>
      </c>
      <c r="M142">
        <v>32</v>
      </c>
      <c r="N142" s="113">
        <v>33</v>
      </c>
      <c r="O142" s="112">
        <v>0.34</v>
      </c>
      <c r="P142"/>
      <c r="Q142" t="s">
        <v>10</v>
      </c>
      <c r="R142">
        <v>32</v>
      </c>
      <c r="S142" s="113">
        <v>33</v>
      </c>
      <c r="T142" s="112">
        <v>0.34</v>
      </c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/>
      <c r="B143" t="s">
        <v>11</v>
      </c>
      <c r="C143">
        <v>42</v>
      </c>
      <c r="D143">
        <v>43</v>
      </c>
      <c r="E143" s="112">
        <v>0.44</v>
      </c>
      <c r="F143"/>
      <c r="G143" t="s">
        <v>11</v>
      </c>
      <c r="H143">
        <v>42</v>
      </c>
      <c r="I143">
        <v>43</v>
      </c>
      <c r="J143" s="112">
        <v>0.44</v>
      </c>
      <c r="K143"/>
      <c r="L143" t="s">
        <v>11</v>
      </c>
      <c r="M143">
        <v>42</v>
      </c>
      <c r="N143">
        <v>43</v>
      </c>
      <c r="O143" s="112">
        <v>0.44</v>
      </c>
      <c r="P143"/>
      <c r="Q143" t="s">
        <v>11</v>
      </c>
      <c r="R143">
        <v>42</v>
      </c>
      <c r="S143">
        <v>43</v>
      </c>
      <c r="T143" s="112">
        <v>0.44</v>
      </c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/>
      <c r="B144" t="s">
        <v>12</v>
      </c>
      <c r="C144">
        <f>SUBTOTAL(101,Table14456715[Col2])</f>
        <v>27</v>
      </c>
      <c r="D144">
        <f>SUBTOTAL(101,Table14456715[Col3])</f>
        <v>28</v>
      </c>
      <c r="E144" s="112">
        <f>SUBTOTAL(101,Table14456715[Col4])</f>
        <v>0.28999999999999998</v>
      </c>
      <c r="F144"/>
      <c r="G144"/>
      <c r="H144"/>
      <c r="I144"/>
      <c r="J144"/>
      <c r="K144"/>
      <c r="L144" t="s">
        <v>12</v>
      </c>
      <c r="M144">
        <f>SUBTOTAL(101,Table14456717[Col2])</f>
        <v>27</v>
      </c>
      <c r="N144">
        <f>SUBTOTAL(101,Table14456717[Col3])</f>
        <v>28</v>
      </c>
      <c r="O144" s="112">
        <f>SUBTOTAL(101,Table14456717[Col4])</f>
        <v>0.28999999999999998</v>
      </c>
      <c r="P144"/>
      <c r="Q144" t="s">
        <v>12</v>
      </c>
      <c r="R144">
        <f>SUBTOTAL(101,Table14456718[Col2])</f>
        <v>27</v>
      </c>
      <c r="S144">
        <f>SUBTOTAL(101,Table14456718[Col3])</f>
        <v>28</v>
      </c>
      <c r="T144" s="112">
        <f>SUBTOTAL(101,Table14456718[Col4])</f>
        <v>0.28999999999999998</v>
      </c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/>
      <c r="B146" s="111" t="s">
        <v>14</v>
      </c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/>
      <c r="B147"/>
      <c r="C147"/>
      <c r="D147"/>
      <c r="E147"/>
      <c r="F147"/>
      <c r="G147" t="s">
        <v>4</v>
      </c>
      <c r="H147" t="s">
        <v>5</v>
      </c>
      <c r="I147" t="s">
        <v>6</v>
      </c>
      <c r="J147" t="s">
        <v>7</v>
      </c>
      <c r="K147"/>
      <c r="L147" t="s">
        <v>4</v>
      </c>
      <c r="M147" t="s">
        <v>5</v>
      </c>
      <c r="N147" t="s">
        <v>6</v>
      </c>
      <c r="O147" t="s">
        <v>7</v>
      </c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/>
      <c r="B148" t="s">
        <v>8</v>
      </c>
      <c r="C148">
        <v>12</v>
      </c>
      <c r="D148">
        <v>13</v>
      </c>
      <c r="E148" s="112">
        <v>0.14000000000000001</v>
      </c>
      <c r="F148"/>
      <c r="G148" t="s">
        <v>8</v>
      </c>
      <c r="H148">
        <v>12</v>
      </c>
      <c r="I148">
        <v>13</v>
      </c>
      <c r="J148" s="112">
        <v>0.14000000000000001</v>
      </c>
      <c r="K148"/>
      <c r="L148" t="s">
        <v>8</v>
      </c>
      <c r="M148">
        <v>12</v>
      </c>
      <c r="N148">
        <v>13</v>
      </c>
      <c r="O148" s="112">
        <v>0.14000000000000001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/>
      <c r="B149" t="s">
        <v>9</v>
      </c>
      <c r="C149">
        <v>22</v>
      </c>
      <c r="D149">
        <v>23</v>
      </c>
      <c r="E149" s="112">
        <v>0.24</v>
      </c>
      <c r="F149"/>
      <c r="G149" t="s">
        <v>9</v>
      </c>
      <c r="H149">
        <v>22</v>
      </c>
      <c r="I149">
        <v>23</v>
      </c>
      <c r="J149" s="112">
        <v>0.24</v>
      </c>
      <c r="K149"/>
      <c r="L149" t="s">
        <v>9</v>
      </c>
      <c r="M149">
        <v>22</v>
      </c>
      <c r="N149">
        <v>23</v>
      </c>
      <c r="O149" s="112">
        <v>0.24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/>
      <c r="B150" t="s">
        <v>10</v>
      </c>
      <c r="C150">
        <v>32</v>
      </c>
      <c r="D150" s="113">
        <v>33</v>
      </c>
      <c r="E150" s="112">
        <v>0.34</v>
      </c>
      <c r="F150"/>
      <c r="G150" t="s">
        <v>10</v>
      </c>
      <c r="H150">
        <v>32</v>
      </c>
      <c r="I150" s="113">
        <v>33</v>
      </c>
      <c r="J150" s="112">
        <v>0.34</v>
      </c>
      <c r="K150"/>
      <c r="L150" t="s">
        <v>10</v>
      </c>
      <c r="M150">
        <v>32</v>
      </c>
      <c r="N150" s="113">
        <v>33</v>
      </c>
      <c r="O150" s="112">
        <v>0.34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/>
      <c r="B151" t="s">
        <v>11</v>
      </c>
      <c r="C151">
        <v>42</v>
      </c>
      <c r="D151">
        <v>43</v>
      </c>
      <c r="E151" s="112">
        <v>0.44</v>
      </c>
      <c r="F151"/>
      <c r="G151" t="s">
        <v>11</v>
      </c>
      <c r="H151">
        <v>42</v>
      </c>
      <c r="I151">
        <v>43</v>
      </c>
      <c r="J151" s="112">
        <v>0.44</v>
      </c>
      <c r="K151"/>
      <c r="L151" t="s">
        <v>11</v>
      </c>
      <c r="M151">
        <v>42</v>
      </c>
      <c r="N151">
        <v>43</v>
      </c>
      <c r="O151" s="112">
        <v>0.44</v>
      </c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/>
      <c r="B152" t="s">
        <v>12</v>
      </c>
      <c r="C152">
        <f>SUBTOTAL(101,Table1445671519[Col2])</f>
        <v>27</v>
      </c>
      <c r="D152">
        <f>SUBTOTAL(101,Table1445671519[Col3])</f>
        <v>28</v>
      </c>
      <c r="E152" s="112">
        <f>SUBTOTAL(101,Table1445671519[Col4])</f>
        <v>0.28999999999999998</v>
      </c>
      <c r="F152"/>
      <c r="G152"/>
      <c r="H152"/>
      <c r="I152"/>
      <c r="J152"/>
      <c r="K152"/>
      <c r="L152" t="s">
        <v>12</v>
      </c>
      <c r="M152">
        <f>SUBTOTAL(101,Table1445671721[Col2])</f>
        <v>27</v>
      </c>
      <c r="N152">
        <f>SUBTOTAL(101,Table1445671721[Col3])</f>
        <v>28</v>
      </c>
      <c r="O152" s="112">
        <f>SUBTOTAL(101,Table1445671721[Col4])</f>
        <v>0.28999999999999998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/>
      <c r="B154" s="111" t="s">
        <v>15</v>
      </c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/>
      <c r="B155"/>
      <c r="C155"/>
      <c r="D155"/>
      <c r="E155"/>
      <c r="F155"/>
      <c r="G155" t="s">
        <v>4</v>
      </c>
      <c r="H155" t="s">
        <v>5</v>
      </c>
      <c r="I155" t="s">
        <v>6</v>
      </c>
      <c r="J155" t="s">
        <v>7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/>
      <c r="B156" t="s">
        <v>8</v>
      </c>
      <c r="C156">
        <v>12</v>
      </c>
      <c r="D156">
        <v>13</v>
      </c>
      <c r="E156" s="112">
        <v>0.14000000000000001</v>
      </c>
      <c r="F156"/>
      <c r="G156" t="s">
        <v>8</v>
      </c>
      <c r="H156">
        <v>12</v>
      </c>
      <c r="I156">
        <v>13</v>
      </c>
      <c r="J156" s="112">
        <v>0.14000000000000001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/>
      <c r="B157" t="s">
        <v>9</v>
      </c>
      <c r="C157">
        <v>22</v>
      </c>
      <c r="D157">
        <v>23</v>
      </c>
      <c r="E157" s="112">
        <v>0.24</v>
      </c>
      <c r="F157"/>
      <c r="G157" t="s">
        <v>9</v>
      </c>
      <c r="H157">
        <v>22</v>
      </c>
      <c r="I157">
        <v>23</v>
      </c>
      <c r="J157" s="112">
        <v>0.24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/>
      <c r="B158" t="s">
        <v>10</v>
      </c>
      <c r="C158">
        <v>32</v>
      </c>
      <c r="D158" s="113">
        <v>33</v>
      </c>
      <c r="E158" s="112">
        <v>0.34</v>
      </c>
      <c r="F158"/>
      <c r="G158" t="s">
        <v>10</v>
      </c>
      <c r="H158">
        <v>32</v>
      </c>
      <c r="I158" s="113">
        <v>33</v>
      </c>
      <c r="J158" s="112">
        <v>0.34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/>
      <c r="B159" t="s">
        <v>11</v>
      </c>
      <c r="C159">
        <v>42</v>
      </c>
      <c r="D159">
        <v>43</v>
      </c>
      <c r="E159" s="112">
        <v>0.44</v>
      </c>
      <c r="F159"/>
      <c r="G159" t="s">
        <v>11</v>
      </c>
      <c r="H159">
        <v>42</v>
      </c>
      <c r="I159">
        <v>43</v>
      </c>
      <c r="J159" s="112">
        <v>0.44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/>
      <c r="B160" t="s">
        <v>12</v>
      </c>
      <c r="C160">
        <f>SUBTOTAL(101,Table144567151922[Col2])</f>
        <v>27</v>
      </c>
      <c r="D160">
        <f>SUBTOTAL(101,Table144567151922[Col3])</f>
        <v>28</v>
      </c>
      <c r="E160" s="112">
        <f>SUBTOTAL(101,Table144567151922[Col4])</f>
        <v>0.28999999999999998</v>
      </c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/>
      <c r="B162" s="111" t="s">
        <v>16</v>
      </c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x14ac:dyDescent="0.25">
      <c r="A164"/>
      <c r="B164" t="s">
        <v>8</v>
      </c>
      <c r="C164">
        <v>12</v>
      </c>
      <c r="D164">
        <v>13</v>
      </c>
      <c r="E164" s="112">
        <v>0.14000000000000001</v>
      </c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/>
      <c r="B165" t="s">
        <v>9</v>
      </c>
      <c r="C165">
        <v>22</v>
      </c>
      <c r="D165">
        <v>23</v>
      </c>
      <c r="E165" s="112">
        <v>0.24</v>
      </c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/>
      <c r="B166" t="s">
        <v>10</v>
      </c>
      <c r="C166">
        <v>32</v>
      </c>
      <c r="D166" s="113">
        <v>33</v>
      </c>
      <c r="E166" s="112">
        <v>0.34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/>
      <c r="B167" t="s">
        <v>11</v>
      </c>
      <c r="C167">
        <v>42</v>
      </c>
      <c r="D167">
        <v>43</v>
      </c>
      <c r="E167" s="112">
        <v>0.44</v>
      </c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</sheetData>
  <mergeCells count="113">
    <mergeCell ref="BD17:BG17"/>
    <mergeCell ref="BD16:BG16"/>
    <mergeCell ref="C13:H13"/>
    <mergeCell ref="K16:M16"/>
    <mergeCell ref="D17:G17"/>
    <mergeCell ref="P13:U13"/>
    <mergeCell ref="X16:Z16"/>
    <mergeCell ref="Q17:T17"/>
    <mergeCell ref="AC13:AH13"/>
    <mergeCell ref="AK16:AM16"/>
    <mergeCell ref="AD17:AG17"/>
    <mergeCell ref="AP13:AU13"/>
    <mergeCell ref="AX16:AZ16"/>
    <mergeCell ref="AQ17:AT17"/>
    <mergeCell ref="BC13:BH13"/>
    <mergeCell ref="D16:G16"/>
    <mergeCell ref="BC11:BH11"/>
    <mergeCell ref="BC12:BH12"/>
    <mergeCell ref="BK15:BM15"/>
    <mergeCell ref="AD16:AG16"/>
    <mergeCell ref="AP11:AU11"/>
    <mergeCell ref="AP12:AU12"/>
    <mergeCell ref="AX15:AZ15"/>
    <mergeCell ref="AQ16:AT16"/>
    <mergeCell ref="AC11:AH11"/>
    <mergeCell ref="AC12:AH12"/>
    <mergeCell ref="AK15:AM15"/>
    <mergeCell ref="BK16:BM16"/>
    <mergeCell ref="P11:U11"/>
    <mergeCell ref="P12:U12"/>
    <mergeCell ref="X15:Z15"/>
    <mergeCell ref="Q16:T16"/>
    <mergeCell ref="C11:H11"/>
    <mergeCell ref="C12:H12"/>
    <mergeCell ref="K15:M15"/>
    <mergeCell ref="A84:D89"/>
    <mergeCell ref="B91:D101"/>
    <mergeCell ref="F84:F101"/>
    <mergeCell ref="H84:K84"/>
    <mergeCell ref="H88:K88"/>
    <mergeCell ref="H86:K86"/>
    <mergeCell ref="H101:K101"/>
    <mergeCell ref="H99:K99"/>
    <mergeCell ref="H97:K97"/>
    <mergeCell ref="H95:K95"/>
    <mergeCell ref="M84:T101"/>
    <mergeCell ref="V84:Y89"/>
    <mergeCell ref="AA84:AA101"/>
    <mergeCell ref="AC84:AF84"/>
    <mergeCell ref="H93:K93"/>
    <mergeCell ref="H91:K91"/>
    <mergeCell ref="AC93:AF93"/>
    <mergeCell ref="AC95:AF95"/>
    <mergeCell ref="AC97:AF97"/>
    <mergeCell ref="AC99:AF99"/>
    <mergeCell ref="AC101:AF101"/>
    <mergeCell ref="AQ84:AT89"/>
    <mergeCell ref="AV84:AV101"/>
    <mergeCell ref="AX84:BA84"/>
    <mergeCell ref="BC84:BJ101"/>
    <mergeCell ref="AX86:BA86"/>
    <mergeCell ref="AX88:BA88"/>
    <mergeCell ref="AR91:AT101"/>
    <mergeCell ref="AX91:BA91"/>
    <mergeCell ref="AX93:BA93"/>
    <mergeCell ref="AX95:BA95"/>
    <mergeCell ref="H120:K120"/>
    <mergeCell ref="AX97:BA97"/>
    <mergeCell ref="AX99:BA99"/>
    <mergeCell ref="AX101:BA101"/>
    <mergeCell ref="A103:D108"/>
    <mergeCell ref="F103:F120"/>
    <mergeCell ref="H103:K103"/>
    <mergeCell ref="M103:T120"/>
    <mergeCell ref="H105:K105"/>
    <mergeCell ref="H107:K107"/>
    <mergeCell ref="B110:D120"/>
    <mergeCell ref="AH84:AO101"/>
    <mergeCell ref="AC86:AF86"/>
    <mergeCell ref="AC88:AF88"/>
    <mergeCell ref="W91:Y101"/>
    <mergeCell ref="AC91:AF91"/>
    <mergeCell ref="H110:K110"/>
    <mergeCell ref="H112:K112"/>
    <mergeCell ref="H114:K114"/>
    <mergeCell ref="H116:K116"/>
    <mergeCell ref="H118:K118"/>
    <mergeCell ref="V103:Y108"/>
    <mergeCell ref="AA103:AA120"/>
    <mergeCell ref="AC103:AF103"/>
    <mergeCell ref="AH103:AO120"/>
    <mergeCell ref="AC105:AF105"/>
    <mergeCell ref="AC107:AF107"/>
    <mergeCell ref="W110:Y120"/>
    <mergeCell ref="AC110:AF110"/>
    <mergeCell ref="AC112:AF112"/>
    <mergeCell ref="AC114:AF114"/>
    <mergeCell ref="AC116:AF116"/>
    <mergeCell ref="AC118:AF118"/>
    <mergeCell ref="AC120:AF120"/>
    <mergeCell ref="AQ103:AT108"/>
    <mergeCell ref="AV103:AV120"/>
    <mergeCell ref="BC103:BJ120"/>
    <mergeCell ref="AX105:BA105"/>
    <mergeCell ref="AX107:BA107"/>
    <mergeCell ref="AR110:AT120"/>
    <mergeCell ref="AX110:BA110"/>
    <mergeCell ref="AX112:BA112"/>
    <mergeCell ref="AX114:BA114"/>
    <mergeCell ref="AX116:BA116"/>
    <mergeCell ref="AX118:BA118"/>
    <mergeCell ref="AX120:BA120"/>
    <mergeCell ref="AX103:BA103"/>
  </mergeCells>
  <pageMargins left="0.7" right="0.7" top="0.75" bottom="0.75" header="0.3" footer="0.3"/>
  <drawing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Kowalów</dc:creator>
  <cp:lastModifiedBy>Marcin Warpechowski</cp:lastModifiedBy>
  <dcterms:created xsi:type="dcterms:W3CDTF">2020-02-27T12:42:22Z</dcterms:created>
  <dcterms:modified xsi:type="dcterms:W3CDTF">2020-05-20T11:14:24Z</dcterms:modified>
</cp:coreProperties>
</file>