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IFERROR(__xludf.DUMMYFUNCTION("IMPORTHTML(""https://www.cricbuzz.com/profiles/247/chris-gayle"",""table"")"),"")</f>
        <v/>
      </c>
      <c r="B1" s="1" t="str">
        <f>IFERROR(__xludf.DUMMYFUNCTION("""COMPUTED_VALUE"""),"M")</f>
        <v>M</v>
      </c>
      <c r="C1" s="1" t="str">
        <f>IFERROR(__xludf.DUMMYFUNCTION("""COMPUTED_VALUE"""),"Inn")</f>
        <v>Inn</v>
      </c>
      <c r="D1" s="1" t="str">
        <f>IFERROR(__xludf.DUMMYFUNCTION("""COMPUTED_VALUE"""),"NO")</f>
        <v>NO</v>
      </c>
      <c r="E1" s="1" t="str">
        <f>IFERROR(__xludf.DUMMYFUNCTION("""COMPUTED_VALUE"""),"Runs")</f>
        <v>Runs</v>
      </c>
      <c r="F1" s="1" t="str">
        <f>IFERROR(__xludf.DUMMYFUNCTION("""COMPUTED_VALUE"""),"HS")</f>
        <v>HS</v>
      </c>
      <c r="G1" s="1" t="str">
        <f>IFERROR(__xludf.DUMMYFUNCTION("""COMPUTED_VALUE"""),"Avg")</f>
        <v>Avg</v>
      </c>
      <c r="H1" s="1" t="str">
        <f>IFERROR(__xludf.DUMMYFUNCTION("""COMPUTED_VALUE"""),"BF")</f>
        <v>BF</v>
      </c>
      <c r="I1" s="1" t="str">
        <f>IFERROR(__xludf.DUMMYFUNCTION("""COMPUTED_VALUE"""),"SR")</f>
        <v>SR</v>
      </c>
      <c r="J1" s="1">
        <f>IFERROR(__xludf.DUMMYFUNCTION("""COMPUTED_VALUE"""),100.0)</f>
        <v>100</v>
      </c>
      <c r="K1" s="1">
        <f>IFERROR(__xludf.DUMMYFUNCTION("""COMPUTED_VALUE"""),200.0)</f>
        <v>200</v>
      </c>
      <c r="L1" s="1">
        <f>IFERROR(__xludf.DUMMYFUNCTION("""COMPUTED_VALUE"""),50.0)</f>
        <v>50</v>
      </c>
      <c r="M1" s="1" t="str">
        <f>IFERROR(__xludf.DUMMYFUNCTION("""COMPUTED_VALUE"""),"4s")</f>
        <v>4s</v>
      </c>
      <c r="N1" s="1" t="str">
        <f>IFERROR(__xludf.DUMMYFUNCTION("""COMPUTED_VALUE"""),"6s")</f>
        <v>6s</v>
      </c>
    </row>
    <row r="2">
      <c r="A2" s="1" t="str">
        <f>IFERROR(__xludf.DUMMYFUNCTION("""COMPUTED_VALUE"""),"*Test*")</f>
        <v>*Test*</v>
      </c>
      <c r="B2" s="1">
        <f>IFERROR(__xludf.DUMMYFUNCTION("""COMPUTED_VALUE"""),103.0)</f>
        <v>103</v>
      </c>
      <c r="C2" s="1">
        <f>IFERROR(__xludf.DUMMYFUNCTION("""COMPUTED_VALUE"""),182.0)</f>
        <v>182</v>
      </c>
      <c r="D2" s="1">
        <f>IFERROR(__xludf.DUMMYFUNCTION("""COMPUTED_VALUE"""),11.0)</f>
        <v>11</v>
      </c>
      <c r="E2" s="1">
        <f>IFERROR(__xludf.DUMMYFUNCTION("""COMPUTED_VALUE"""),7215.0)</f>
        <v>7215</v>
      </c>
      <c r="F2" s="1">
        <f>IFERROR(__xludf.DUMMYFUNCTION("""COMPUTED_VALUE"""),333.0)</f>
        <v>333</v>
      </c>
      <c r="G2" s="1">
        <f>IFERROR(__xludf.DUMMYFUNCTION("""COMPUTED_VALUE"""),42.19)</f>
        <v>42.19</v>
      </c>
      <c r="H2" s="1">
        <f>IFERROR(__xludf.DUMMYFUNCTION("""COMPUTED_VALUE"""),11970.0)</f>
        <v>11970</v>
      </c>
      <c r="I2" s="1">
        <f>IFERROR(__xludf.DUMMYFUNCTION("""COMPUTED_VALUE"""),60.28)</f>
        <v>60.28</v>
      </c>
      <c r="J2" s="1">
        <f>IFERROR(__xludf.DUMMYFUNCTION("""COMPUTED_VALUE"""),15.0)</f>
        <v>15</v>
      </c>
      <c r="K2" s="1">
        <f>IFERROR(__xludf.DUMMYFUNCTION("""COMPUTED_VALUE"""),3.0)</f>
        <v>3</v>
      </c>
      <c r="L2" s="1">
        <f>IFERROR(__xludf.DUMMYFUNCTION("""COMPUTED_VALUE"""),37.0)</f>
        <v>37</v>
      </c>
      <c r="M2" s="1">
        <f>IFERROR(__xludf.DUMMYFUNCTION("""COMPUTED_VALUE"""),1046.0)</f>
        <v>1046</v>
      </c>
      <c r="N2" s="1">
        <f>IFERROR(__xludf.DUMMYFUNCTION("""COMPUTED_VALUE"""),98.0)</f>
        <v>98</v>
      </c>
    </row>
    <row r="3">
      <c r="A3" s="1" t="str">
        <f>IFERROR(__xludf.DUMMYFUNCTION("""COMPUTED_VALUE"""),"*ODI*")</f>
        <v>*ODI*</v>
      </c>
      <c r="B3" s="1">
        <f>IFERROR(__xludf.DUMMYFUNCTION("""COMPUTED_VALUE"""),301.0)</f>
        <v>301</v>
      </c>
      <c r="C3" s="1">
        <f>IFERROR(__xludf.DUMMYFUNCTION("""COMPUTED_VALUE"""),294.0)</f>
        <v>294</v>
      </c>
      <c r="D3" s="1">
        <f>IFERROR(__xludf.DUMMYFUNCTION("""COMPUTED_VALUE"""),16.0)</f>
        <v>16</v>
      </c>
      <c r="E3" s="1">
        <f>IFERROR(__xludf.DUMMYFUNCTION("""COMPUTED_VALUE"""),10480.0)</f>
        <v>10480</v>
      </c>
      <c r="F3" s="1">
        <f>IFERROR(__xludf.DUMMYFUNCTION("""COMPUTED_VALUE"""),215.0)</f>
        <v>215</v>
      </c>
      <c r="G3" s="1">
        <f>IFERROR(__xludf.DUMMYFUNCTION("""COMPUTED_VALUE"""),37.7)</f>
        <v>37.7</v>
      </c>
      <c r="H3" s="1">
        <f>IFERROR(__xludf.DUMMYFUNCTION("""COMPUTED_VALUE"""),12019.0)</f>
        <v>12019</v>
      </c>
      <c r="I3" s="1">
        <f>IFERROR(__xludf.DUMMYFUNCTION("""COMPUTED_VALUE"""),87.2)</f>
        <v>87.2</v>
      </c>
      <c r="J3" s="1">
        <f>IFERROR(__xludf.DUMMYFUNCTION("""COMPUTED_VALUE"""),25.0)</f>
        <v>25</v>
      </c>
      <c r="K3" s="1">
        <f>IFERROR(__xludf.DUMMYFUNCTION("""COMPUTED_VALUE"""),1.0)</f>
        <v>1</v>
      </c>
      <c r="L3" s="1">
        <f>IFERROR(__xludf.DUMMYFUNCTION("""COMPUTED_VALUE"""),54.0)</f>
        <v>54</v>
      </c>
      <c r="M3" s="1">
        <f>IFERROR(__xludf.DUMMYFUNCTION("""COMPUTED_VALUE"""),1128.0)</f>
        <v>1128</v>
      </c>
      <c r="N3" s="1">
        <f>IFERROR(__xludf.DUMMYFUNCTION("""COMPUTED_VALUE"""),331.0)</f>
        <v>331</v>
      </c>
    </row>
    <row r="4">
      <c r="A4" s="1" t="str">
        <f>IFERROR(__xludf.DUMMYFUNCTION("""COMPUTED_VALUE"""),"*T20I*")</f>
        <v>*T20I*</v>
      </c>
      <c r="B4" s="1">
        <f>IFERROR(__xludf.DUMMYFUNCTION("""COMPUTED_VALUE"""),79.0)</f>
        <v>79</v>
      </c>
      <c r="C4" s="1">
        <f>IFERROR(__xludf.DUMMYFUNCTION("""COMPUTED_VALUE"""),75.0)</f>
        <v>75</v>
      </c>
      <c r="D4" s="1">
        <f>IFERROR(__xludf.DUMMYFUNCTION("""COMPUTED_VALUE"""),7.0)</f>
        <v>7</v>
      </c>
      <c r="E4" s="1">
        <f>IFERROR(__xludf.DUMMYFUNCTION("""COMPUTED_VALUE"""),1899.0)</f>
        <v>1899</v>
      </c>
      <c r="F4" s="1">
        <f>IFERROR(__xludf.DUMMYFUNCTION("""COMPUTED_VALUE"""),117.0)</f>
        <v>117</v>
      </c>
      <c r="G4" s="1">
        <f>IFERROR(__xludf.DUMMYFUNCTION("""COMPUTED_VALUE"""),27.93)</f>
        <v>27.93</v>
      </c>
      <c r="H4" s="1">
        <f>IFERROR(__xludf.DUMMYFUNCTION("""COMPUTED_VALUE"""),1381.0)</f>
        <v>1381</v>
      </c>
      <c r="I4" s="1">
        <f>IFERROR(__xludf.DUMMYFUNCTION("""COMPUTED_VALUE"""),137.51)</f>
        <v>137.51</v>
      </c>
      <c r="J4" s="1">
        <f>IFERROR(__xludf.DUMMYFUNCTION("""COMPUTED_VALUE"""),2.0)</f>
        <v>2</v>
      </c>
      <c r="K4" s="1">
        <f>IFERROR(__xludf.DUMMYFUNCTION("""COMPUTED_VALUE"""),0.0)</f>
        <v>0</v>
      </c>
      <c r="L4" s="1">
        <f>IFERROR(__xludf.DUMMYFUNCTION("""COMPUTED_VALUE"""),14.0)</f>
        <v>14</v>
      </c>
      <c r="M4" s="1">
        <f>IFERROR(__xludf.DUMMYFUNCTION("""COMPUTED_VALUE"""),158.0)</f>
        <v>158</v>
      </c>
      <c r="N4" s="1">
        <f>IFERROR(__xludf.DUMMYFUNCTION("""COMPUTED_VALUE"""),124.0)</f>
        <v>124</v>
      </c>
    </row>
    <row r="5">
      <c r="A5" s="1" t="str">
        <f>IFERROR(__xludf.DUMMYFUNCTION("""COMPUTED_VALUE"""),"*IPL*")</f>
        <v>*IPL*</v>
      </c>
      <c r="B5" s="1">
        <f>IFERROR(__xludf.DUMMYFUNCTION("""COMPUTED_VALUE"""),142.0)</f>
        <v>142</v>
      </c>
      <c r="C5" s="1">
        <f>IFERROR(__xludf.DUMMYFUNCTION("""COMPUTED_VALUE"""),141.0)</f>
        <v>141</v>
      </c>
      <c r="D5" s="1">
        <f>IFERROR(__xludf.DUMMYFUNCTION("""COMPUTED_VALUE"""),16.0)</f>
        <v>16</v>
      </c>
      <c r="E5" s="1">
        <f>IFERROR(__xludf.DUMMYFUNCTION("""COMPUTED_VALUE"""),4965.0)</f>
        <v>4965</v>
      </c>
      <c r="F5" s="1">
        <f>IFERROR(__xludf.DUMMYFUNCTION("""COMPUTED_VALUE"""),175.0)</f>
        <v>175</v>
      </c>
      <c r="G5" s="1">
        <f>IFERROR(__xludf.DUMMYFUNCTION("""COMPUTED_VALUE"""),39.72)</f>
        <v>39.72</v>
      </c>
      <c r="H5" s="1">
        <f>IFERROR(__xludf.DUMMYFUNCTION("""COMPUTED_VALUE"""),3333.0)</f>
        <v>3333</v>
      </c>
      <c r="I5" s="1">
        <f>IFERROR(__xludf.DUMMYFUNCTION("""COMPUTED_VALUE"""),148.96)</f>
        <v>148.96</v>
      </c>
      <c r="J5" s="1">
        <f>IFERROR(__xludf.DUMMYFUNCTION("""COMPUTED_VALUE"""),6.0)</f>
        <v>6</v>
      </c>
      <c r="K5" s="1">
        <f>IFERROR(__xludf.DUMMYFUNCTION("""COMPUTED_VALUE"""),0.0)</f>
        <v>0</v>
      </c>
      <c r="L5" s="1">
        <f>IFERROR(__xludf.DUMMYFUNCTION("""COMPUTED_VALUE"""),31.0)</f>
        <v>31</v>
      </c>
      <c r="M5" s="1">
        <f>IFERROR(__xludf.DUMMYFUNCTION("""COMPUTED_VALUE"""),405.0)</f>
        <v>405</v>
      </c>
      <c r="N5" s="1">
        <f>IFERROR(__xludf.DUMMYFUNCTION("""COMPUTED_VALUE"""),357.0)</f>
        <v>357</v>
      </c>
    </row>
  </sheetData>
  <drawing r:id="rId1"/>
</worksheet>
</file>